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3"/>
  </bookViews>
  <sheets>
    <sheet name="liste_ss_eurodata" sheetId="6" state="hidden" r:id="rId1"/>
    <sheet name="tcd_eurodata" sheetId="3" state="hidden" r:id="rId2"/>
    <sheet name="données_eurodata" sheetId="2" r:id="rId3"/>
    <sheet name="RECAP CA 2023" sheetId="5" r:id="rId4"/>
  </sheets>
  <definedNames>
    <definedName name="_xlnm._FilterDatabase" localSheetId="3" hidden="1">'RECAP CA 2023'!$C$5:$R$546</definedName>
  </definedName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5" l="1"/>
  <c r="C7" i="5" s="1"/>
  <c r="D8" i="5"/>
  <c r="B133" i="5"/>
  <c r="F133" i="5" s="1"/>
  <c r="C133" i="5"/>
  <c r="B134" i="5"/>
  <c r="F134" i="5" s="1"/>
  <c r="C134" i="5"/>
  <c r="B135" i="5"/>
  <c r="F135" i="5" s="1"/>
  <c r="C135" i="5"/>
  <c r="B136" i="5"/>
  <c r="F136" i="5" s="1"/>
  <c r="C136" i="5"/>
  <c r="B137" i="5"/>
  <c r="F137" i="5" s="1"/>
  <c r="B138" i="5"/>
  <c r="F138" i="5" s="1"/>
  <c r="C138" i="5"/>
  <c r="B139" i="5"/>
  <c r="F139" i="5" s="1"/>
  <c r="C139" i="5"/>
  <c r="B140" i="5"/>
  <c r="F140" i="5" s="1"/>
  <c r="C140" i="5"/>
  <c r="B141" i="5"/>
  <c r="F141" i="5" s="1"/>
  <c r="C141" i="5"/>
  <c r="B142" i="5"/>
  <c r="F142" i="5" s="1"/>
  <c r="B143" i="5"/>
  <c r="F143" i="5" s="1"/>
  <c r="C143" i="5"/>
  <c r="B144" i="5"/>
  <c r="F144" i="5" s="1"/>
  <c r="C144" i="5"/>
  <c r="B145" i="5"/>
  <c r="F145" i="5" s="1"/>
  <c r="C145" i="5"/>
  <c r="B146" i="5"/>
  <c r="F146" i="5" s="1"/>
  <c r="C146" i="5"/>
  <c r="B147" i="5"/>
  <c r="C147" i="5" s="1"/>
  <c r="B148" i="5"/>
  <c r="F148" i="5" s="1"/>
  <c r="C148" i="5"/>
  <c r="B149" i="5"/>
  <c r="F149" i="5" s="1"/>
  <c r="C149" i="5"/>
  <c r="B150" i="5"/>
  <c r="F150" i="5" s="1"/>
  <c r="C150" i="5"/>
  <c r="B151" i="5"/>
  <c r="F151" i="5" s="1"/>
  <c r="C151" i="5"/>
  <c r="B152" i="5"/>
  <c r="C152" i="5" s="1"/>
  <c r="B153" i="5"/>
  <c r="F153" i="5" s="1"/>
  <c r="C153" i="5"/>
  <c r="B154" i="5"/>
  <c r="F154" i="5" s="1"/>
  <c r="C154" i="5"/>
  <c r="B155" i="5"/>
  <c r="F155" i="5" s="1"/>
  <c r="C155" i="5"/>
  <c r="B156" i="5"/>
  <c r="F156" i="5" s="1"/>
  <c r="C156" i="5"/>
  <c r="B157" i="5"/>
  <c r="C157" i="5" s="1"/>
  <c r="B158" i="5"/>
  <c r="F158" i="5" s="1"/>
  <c r="C158" i="5"/>
  <c r="B159" i="5"/>
  <c r="F159" i="5" s="1"/>
  <c r="C159" i="5"/>
  <c r="B160" i="5"/>
  <c r="F160" i="5" s="1"/>
  <c r="C160" i="5"/>
  <c r="B161" i="5"/>
  <c r="F161" i="5" s="1"/>
  <c r="C161" i="5"/>
  <c r="B162" i="5"/>
  <c r="C162" i="5" s="1"/>
  <c r="B163" i="5"/>
  <c r="F163" i="5" s="1"/>
  <c r="C163" i="5"/>
  <c r="B164" i="5"/>
  <c r="F164" i="5" s="1"/>
  <c r="C164" i="5"/>
  <c r="B165" i="5"/>
  <c r="F165" i="5" s="1"/>
  <c r="C165" i="5"/>
  <c r="B166" i="5"/>
  <c r="F166" i="5" s="1"/>
  <c r="C166" i="5"/>
  <c r="B167" i="5"/>
  <c r="C167" i="5" s="1"/>
  <c r="B168" i="5"/>
  <c r="F168" i="5" s="1"/>
  <c r="C168" i="5"/>
  <c r="B169" i="5"/>
  <c r="F169" i="5" s="1"/>
  <c r="C169" i="5"/>
  <c r="B170" i="5"/>
  <c r="F170" i="5" s="1"/>
  <c r="C170" i="5"/>
  <c r="B171" i="5"/>
  <c r="F171" i="5" s="1"/>
  <c r="C171" i="5"/>
  <c r="B172" i="5"/>
  <c r="F172" i="5" s="1"/>
  <c r="B173" i="5"/>
  <c r="F173" i="5" s="1"/>
  <c r="C173" i="5"/>
  <c r="B174" i="5"/>
  <c r="F174" i="5" s="1"/>
  <c r="C174" i="5"/>
  <c r="B175" i="5"/>
  <c r="F175" i="5" s="1"/>
  <c r="C175" i="5"/>
  <c r="B176" i="5"/>
  <c r="F176" i="5" s="1"/>
  <c r="C176" i="5"/>
  <c r="B177" i="5"/>
  <c r="C177" i="5" s="1"/>
  <c r="B178" i="5"/>
  <c r="F178" i="5" s="1"/>
  <c r="C178" i="5"/>
  <c r="B179" i="5"/>
  <c r="F179" i="5" s="1"/>
  <c r="C179" i="5"/>
  <c r="B180" i="5"/>
  <c r="F180" i="5" s="1"/>
  <c r="C180" i="5"/>
  <c r="B181" i="5"/>
  <c r="F181" i="5" s="1"/>
  <c r="C181" i="5"/>
  <c r="B182" i="5"/>
  <c r="C182" i="5" s="1"/>
  <c r="B183" i="5"/>
  <c r="F183" i="5" s="1"/>
  <c r="C183" i="5"/>
  <c r="B184" i="5"/>
  <c r="F184" i="5" s="1"/>
  <c r="C184" i="5"/>
  <c r="B185" i="5"/>
  <c r="F185" i="5" s="1"/>
  <c r="C185" i="5"/>
  <c r="B186" i="5"/>
  <c r="F186" i="5" s="1"/>
  <c r="C186" i="5"/>
  <c r="B187" i="5"/>
  <c r="C187" i="5" s="1"/>
  <c r="B188" i="5"/>
  <c r="F188" i="5" s="1"/>
  <c r="C188" i="5"/>
  <c r="B189" i="5"/>
  <c r="F189" i="5" s="1"/>
  <c r="C189" i="5"/>
  <c r="B190" i="5"/>
  <c r="F190" i="5" s="1"/>
  <c r="C190" i="5"/>
  <c r="B191" i="5"/>
  <c r="F191" i="5" s="1"/>
  <c r="C191" i="5"/>
  <c r="B192" i="5"/>
  <c r="C192" i="5" s="1"/>
  <c r="B193" i="5"/>
  <c r="F193" i="5" s="1"/>
  <c r="C193" i="5"/>
  <c r="B194" i="5"/>
  <c r="F194" i="5" s="1"/>
  <c r="C194" i="5"/>
  <c r="B195" i="5"/>
  <c r="F195" i="5" s="1"/>
  <c r="C195" i="5"/>
  <c r="B196" i="5"/>
  <c r="F196" i="5" s="1"/>
  <c r="C196" i="5"/>
  <c r="B197" i="5"/>
  <c r="F197" i="5" s="1"/>
  <c r="B198" i="5"/>
  <c r="F198" i="5" s="1"/>
  <c r="C198" i="5"/>
  <c r="B199" i="5"/>
  <c r="F199" i="5" s="1"/>
  <c r="C199" i="5"/>
  <c r="B200" i="5"/>
  <c r="F200" i="5" s="1"/>
  <c r="C200" i="5"/>
  <c r="B201" i="5"/>
  <c r="F201" i="5" s="1"/>
  <c r="C201" i="5"/>
  <c r="B202" i="5"/>
  <c r="C202" i="5" s="1"/>
  <c r="B203" i="5"/>
  <c r="F203" i="5" s="1"/>
  <c r="C203" i="5"/>
  <c r="B204" i="5"/>
  <c r="F204" i="5" s="1"/>
  <c r="C204" i="5"/>
  <c r="B205" i="5"/>
  <c r="F205" i="5" s="1"/>
  <c r="C205" i="5"/>
  <c r="B206" i="5"/>
  <c r="F206" i="5" s="1"/>
  <c r="C206" i="5"/>
  <c r="B207" i="5"/>
  <c r="C207" i="5" s="1"/>
  <c r="B208" i="5"/>
  <c r="F208" i="5" s="1"/>
  <c r="C208" i="5"/>
  <c r="B209" i="5"/>
  <c r="F209" i="5" s="1"/>
  <c r="C209" i="5"/>
  <c r="B210" i="5"/>
  <c r="F210" i="5" s="1"/>
  <c r="C210" i="5"/>
  <c r="B211" i="5"/>
  <c r="F211" i="5" s="1"/>
  <c r="C211" i="5"/>
  <c r="B212" i="5"/>
  <c r="C212" i="5" s="1"/>
  <c r="B213" i="5"/>
  <c r="F213" i="5" s="1"/>
  <c r="C213" i="5"/>
  <c r="B214" i="5"/>
  <c r="F214" i="5" s="1"/>
  <c r="C214" i="5"/>
  <c r="B215" i="5"/>
  <c r="F215" i="5" s="1"/>
  <c r="C215" i="5"/>
  <c r="B216" i="5"/>
  <c r="F216" i="5" s="1"/>
  <c r="C216" i="5"/>
  <c r="B217" i="5"/>
  <c r="C217" i="5" s="1"/>
  <c r="B218" i="5"/>
  <c r="F218" i="5" s="1"/>
  <c r="C218" i="5"/>
  <c r="B219" i="5"/>
  <c r="F219" i="5" s="1"/>
  <c r="C219" i="5"/>
  <c r="B220" i="5"/>
  <c r="F220" i="5" s="1"/>
  <c r="C220" i="5"/>
  <c r="B221" i="5"/>
  <c r="F221" i="5" s="1"/>
  <c r="C221" i="5"/>
  <c r="B222" i="5"/>
  <c r="C222" i="5" s="1"/>
  <c r="B223" i="5"/>
  <c r="F223" i="5" s="1"/>
  <c r="C223" i="5"/>
  <c r="B224" i="5"/>
  <c r="F224" i="5" s="1"/>
  <c r="C224" i="5"/>
  <c r="B225" i="5"/>
  <c r="F225" i="5" s="1"/>
  <c r="C225" i="5"/>
  <c r="B226" i="5"/>
  <c r="F226" i="5" s="1"/>
  <c r="C226" i="5"/>
  <c r="B227" i="5"/>
  <c r="C227" i="5" s="1"/>
  <c r="B228" i="5"/>
  <c r="F228" i="5" s="1"/>
  <c r="C228" i="5"/>
  <c r="B229" i="5"/>
  <c r="F229" i="5" s="1"/>
  <c r="C229" i="5"/>
  <c r="B230" i="5"/>
  <c r="F230" i="5" s="1"/>
  <c r="C230" i="5"/>
  <c r="B231" i="5"/>
  <c r="F231" i="5" s="1"/>
  <c r="C231" i="5"/>
  <c r="B232" i="5"/>
  <c r="F232" i="5" s="1"/>
  <c r="B233" i="5"/>
  <c r="F233" i="5" s="1"/>
  <c r="C233" i="5"/>
  <c r="B234" i="5"/>
  <c r="F234" i="5" s="1"/>
  <c r="C234" i="5"/>
  <c r="B235" i="5"/>
  <c r="F235" i="5" s="1"/>
  <c r="C235" i="5"/>
  <c r="B236" i="5"/>
  <c r="F236" i="5" s="1"/>
  <c r="C236" i="5"/>
  <c r="B237" i="5"/>
  <c r="C237" i="5" s="1"/>
  <c r="B238" i="5"/>
  <c r="F238" i="5" s="1"/>
  <c r="C238" i="5"/>
  <c r="B239" i="5"/>
  <c r="F239" i="5" s="1"/>
  <c r="C239" i="5"/>
  <c r="B240" i="5"/>
  <c r="F240" i="5" s="1"/>
  <c r="C240" i="5"/>
  <c r="B241" i="5"/>
  <c r="F241" i="5" s="1"/>
  <c r="C241" i="5"/>
  <c r="B242" i="5"/>
  <c r="C242" i="5" s="1"/>
  <c r="B243" i="5"/>
  <c r="F243" i="5" s="1"/>
  <c r="C243" i="5"/>
  <c r="B244" i="5"/>
  <c r="F244" i="5" s="1"/>
  <c r="C244" i="5"/>
  <c r="B245" i="5"/>
  <c r="F245" i="5" s="1"/>
  <c r="C245" i="5"/>
  <c r="B246" i="5"/>
  <c r="F246" i="5" s="1"/>
  <c r="C246" i="5"/>
  <c r="B247" i="5"/>
  <c r="C247" i="5" s="1"/>
  <c r="B248" i="5"/>
  <c r="F248" i="5" s="1"/>
  <c r="C248" i="5"/>
  <c r="B249" i="5"/>
  <c r="F249" i="5" s="1"/>
  <c r="C249" i="5"/>
  <c r="B250" i="5"/>
  <c r="F250" i="5" s="1"/>
  <c r="C250" i="5"/>
  <c r="B251" i="5"/>
  <c r="F251" i="5" s="1"/>
  <c r="C251" i="5"/>
  <c r="B252" i="5"/>
  <c r="F252" i="5" s="1"/>
  <c r="B253" i="5"/>
  <c r="F253" i="5" s="1"/>
  <c r="C253" i="5"/>
  <c r="B254" i="5"/>
  <c r="F254" i="5" s="1"/>
  <c r="C254" i="5"/>
  <c r="B255" i="5"/>
  <c r="F255" i="5" s="1"/>
  <c r="C255" i="5"/>
  <c r="B256" i="5"/>
  <c r="F256" i="5" s="1"/>
  <c r="C256" i="5"/>
  <c r="B257" i="5"/>
  <c r="C257" i="5" s="1"/>
  <c r="B258" i="5"/>
  <c r="F258" i="5" s="1"/>
  <c r="C258" i="5"/>
  <c r="B259" i="5"/>
  <c r="F259" i="5" s="1"/>
  <c r="C259" i="5"/>
  <c r="B260" i="5"/>
  <c r="F260" i="5" s="1"/>
  <c r="C260" i="5"/>
  <c r="B261" i="5"/>
  <c r="F261" i="5" s="1"/>
  <c r="C261" i="5"/>
  <c r="B262" i="5"/>
  <c r="F262" i="5" s="1"/>
  <c r="B263" i="5"/>
  <c r="F263" i="5" s="1"/>
  <c r="C263" i="5"/>
  <c r="B264" i="5"/>
  <c r="F264" i="5" s="1"/>
  <c r="C264" i="5"/>
  <c r="B265" i="5"/>
  <c r="F265" i="5" s="1"/>
  <c r="C265" i="5"/>
  <c r="B266" i="5"/>
  <c r="F266" i="5" s="1"/>
  <c r="C266" i="5"/>
  <c r="B267" i="5"/>
  <c r="C267" i="5" s="1"/>
  <c r="B268" i="5"/>
  <c r="F268" i="5" s="1"/>
  <c r="C268" i="5"/>
  <c r="B269" i="5"/>
  <c r="F269" i="5" s="1"/>
  <c r="C269" i="5"/>
  <c r="B270" i="5"/>
  <c r="F270" i="5" s="1"/>
  <c r="C270" i="5"/>
  <c r="B271" i="5"/>
  <c r="F271" i="5" s="1"/>
  <c r="C271" i="5"/>
  <c r="B272" i="5"/>
  <c r="C272" i="5" s="1"/>
  <c r="B273" i="5"/>
  <c r="F273" i="5" s="1"/>
  <c r="C273" i="5"/>
  <c r="B274" i="5"/>
  <c r="F274" i="5" s="1"/>
  <c r="C274" i="5"/>
  <c r="B275" i="5"/>
  <c r="F275" i="5" s="1"/>
  <c r="C275" i="5"/>
  <c r="B276" i="5"/>
  <c r="F276" i="5" s="1"/>
  <c r="C276" i="5"/>
  <c r="B277" i="5"/>
  <c r="F277" i="5" s="1"/>
  <c r="B278" i="5"/>
  <c r="F278" i="5" s="1"/>
  <c r="C278" i="5"/>
  <c r="B279" i="5"/>
  <c r="F279" i="5" s="1"/>
  <c r="C279" i="5"/>
  <c r="B280" i="5"/>
  <c r="F280" i="5" s="1"/>
  <c r="C280" i="5"/>
  <c r="B281" i="5"/>
  <c r="F281" i="5" s="1"/>
  <c r="C281" i="5"/>
  <c r="B282" i="5"/>
  <c r="C282" i="5" s="1"/>
  <c r="B283" i="5"/>
  <c r="F283" i="5" s="1"/>
  <c r="C283" i="5"/>
  <c r="B284" i="5"/>
  <c r="F284" i="5" s="1"/>
  <c r="C284" i="5"/>
  <c r="B285" i="5"/>
  <c r="F285" i="5" s="1"/>
  <c r="C285" i="5"/>
  <c r="B286" i="5"/>
  <c r="F286" i="5" s="1"/>
  <c r="C286" i="5"/>
  <c r="B287" i="5"/>
  <c r="C287" i="5" s="1"/>
  <c r="B288" i="5"/>
  <c r="F288" i="5" s="1"/>
  <c r="C288" i="5"/>
  <c r="B289" i="5"/>
  <c r="F289" i="5" s="1"/>
  <c r="C289" i="5"/>
  <c r="B290" i="5"/>
  <c r="F290" i="5" s="1"/>
  <c r="C290" i="5"/>
  <c r="B291" i="5"/>
  <c r="F291" i="5" s="1"/>
  <c r="C291" i="5"/>
  <c r="B292" i="5"/>
  <c r="C292" i="5" s="1"/>
  <c r="B293" i="5"/>
  <c r="F293" i="5" s="1"/>
  <c r="C293" i="5"/>
  <c r="B294" i="5"/>
  <c r="F294" i="5" s="1"/>
  <c r="C294" i="5"/>
  <c r="B295" i="5"/>
  <c r="F295" i="5" s="1"/>
  <c r="C295" i="5"/>
  <c r="B296" i="5"/>
  <c r="F296" i="5" s="1"/>
  <c r="C296" i="5"/>
  <c r="B297" i="5"/>
  <c r="C297" i="5" s="1"/>
  <c r="B298" i="5"/>
  <c r="F298" i="5" s="1"/>
  <c r="C298" i="5"/>
  <c r="B299" i="5"/>
  <c r="F299" i="5" s="1"/>
  <c r="C299" i="5"/>
  <c r="B300" i="5"/>
  <c r="F300" i="5" s="1"/>
  <c r="C300" i="5"/>
  <c r="B301" i="5"/>
  <c r="F301" i="5" s="1"/>
  <c r="C301" i="5"/>
  <c r="B302" i="5"/>
  <c r="C302" i="5" s="1"/>
  <c r="B303" i="5"/>
  <c r="F303" i="5" s="1"/>
  <c r="C303" i="5"/>
  <c r="B304" i="5"/>
  <c r="F304" i="5" s="1"/>
  <c r="C304" i="5"/>
  <c r="B305" i="5"/>
  <c r="F305" i="5" s="1"/>
  <c r="C305" i="5"/>
  <c r="B306" i="5"/>
  <c r="F306" i="5" s="1"/>
  <c r="C306" i="5"/>
  <c r="B307" i="5"/>
  <c r="C307" i="5" s="1"/>
  <c r="B308" i="5"/>
  <c r="F308" i="5" s="1"/>
  <c r="C308" i="5"/>
  <c r="B309" i="5"/>
  <c r="F309" i="5" s="1"/>
  <c r="C309" i="5"/>
  <c r="B310" i="5"/>
  <c r="F310" i="5" s="1"/>
  <c r="C310" i="5"/>
  <c r="B311" i="5"/>
  <c r="F311" i="5" s="1"/>
  <c r="C311" i="5"/>
  <c r="B312" i="5"/>
  <c r="F312" i="5" s="1"/>
  <c r="B313" i="5"/>
  <c r="F313" i="5" s="1"/>
  <c r="C313" i="5"/>
  <c r="B314" i="5"/>
  <c r="F314" i="5" s="1"/>
  <c r="C314" i="5"/>
  <c r="B315" i="5"/>
  <c r="F315" i="5" s="1"/>
  <c r="C315" i="5"/>
  <c r="B316" i="5"/>
  <c r="F316" i="5" s="1"/>
  <c r="C316" i="5"/>
  <c r="B317" i="5"/>
  <c r="C317" i="5" s="1"/>
  <c r="B318" i="5"/>
  <c r="F318" i="5" s="1"/>
  <c r="C318" i="5"/>
  <c r="B319" i="5"/>
  <c r="F319" i="5" s="1"/>
  <c r="C319" i="5"/>
  <c r="B320" i="5"/>
  <c r="F320" i="5" s="1"/>
  <c r="C320" i="5"/>
  <c r="B321" i="5"/>
  <c r="F321" i="5" s="1"/>
  <c r="C321" i="5"/>
  <c r="B322" i="5"/>
  <c r="F322" i="5" s="1"/>
  <c r="B323" i="5"/>
  <c r="F323" i="5" s="1"/>
  <c r="C323" i="5"/>
  <c r="B324" i="5"/>
  <c r="F324" i="5" s="1"/>
  <c r="C324" i="5"/>
  <c r="B325" i="5"/>
  <c r="F325" i="5" s="1"/>
  <c r="C325" i="5"/>
  <c r="B326" i="5"/>
  <c r="F326" i="5" s="1"/>
  <c r="C326" i="5"/>
  <c r="B327" i="5"/>
  <c r="C327" i="5" s="1"/>
  <c r="B328" i="5"/>
  <c r="F328" i="5" s="1"/>
  <c r="C328" i="5"/>
  <c r="B329" i="5"/>
  <c r="F329" i="5" s="1"/>
  <c r="C329" i="5"/>
  <c r="B330" i="5"/>
  <c r="F330" i="5" s="1"/>
  <c r="C330" i="5"/>
  <c r="B331" i="5"/>
  <c r="F331" i="5" s="1"/>
  <c r="C331" i="5"/>
  <c r="B332" i="5"/>
  <c r="F332" i="5" s="1"/>
  <c r="B333" i="5"/>
  <c r="F333" i="5" s="1"/>
  <c r="C333" i="5"/>
  <c r="B334" i="5"/>
  <c r="F334" i="5" s="1"/>
  <c r="C334" i="5"/>
  <c r="B335" i="5"/>
  <c r="F335" i="5" s="1"/>
  <c r="C335" i="5"/>
  <c r="B336" i="5"/>
  <c r="F336" i="5" s="1"/>
  <c r="C336" i="5"/>
  <c r="B337" i="5"/>
  <c r="C337" i="5" s="1"/>
  <c r="B338" i="5"/>
  <c r="F338" i="5" s="1"/>
  <c r="C338" i="5"/>
  <c r="B339" i="5"/>
  <c r="F339" i="5" s="1"/>
  <c r="C339" i="5"/>
  <c r="B340" i="5"/>
  <c r="F340" i="5" s="1"/>
  <c r="C340" i="5"/>
  <c r="B341" i="5"/>
  <c r="F341" i="5" s="1"/>
  <c r="C341" i="5"/>
  <c r="B342" i="5"/>
  <c r="F342" i="5" s="1"/>
  <c r="B343" i="5"/>
  <c r="F343" i="5" s="1"/>
  <c r="C343" i="5"/>
  <c r="B344" i="5"/>
  <c r="F344" i="5" s="1"/>
  <c r="C344" i="5"/>
  <c r="B345" i="5"/>
  <c r="F345" i="5" s="1"/>
  <c r="C345" i="5"/>
  <c r="B346" i="5"/>
  <c r="F346" i="5" s="1"/>
  <c r="C346" i="5"/>
  <c r="B347" i="5"/>
  <c r="C347" i="5" s="1"/>
  <c r="B348" i="5"/>
  <c r="F348" i="5" s="1"/>
  <c r="C348" i="5"/>
  <c r="B349" i="5"/>
  <c r="F349" i="5" s="1"/>
  <c r="C349" i="5"/>
  <c r="B350" i="5"/>
  <c r="F350" i="5" s="1"/>
  <c r="C350" i="5"/>
  <c r="B351" i="5"/>
  <c r="F351" i="5" s="1"/>
  <c r="C351" i="5"/>
  <c r="B352" i="5"/>
  <c r="C352" i="5" s="1"/>
  <c r="B353" i="5"/>
  <c r="F353" i="5" s="1"/>
  <c r="C353" i="5"/>
  <c r="B354" i="5"/>
  <c r="F354" i="5" s="1"/>
  <c r="C354" i="5"/>
  <c r="B355" i="5"/>
  <c r="F355" i="5" s="1"/>
  <c r="C355" i="5"/>
  <c r="B356" i="5"/>
  <c r="F356" i="5" s="1"/>
  <c r="C356" i="5"/>
  <c r="B357" i="5"/>
  <c r="C357" i="5" s="1"/>
  <c r="B358" i="5"/>
  <c r="F358" i="5" s="1"/>
  <c r="C358" i="5"/>
  <c r="B359" i="5"/>
  <c r="F359" i="5" s="1"/>
  <c r="C359" i="5"/>
  <c r="B360" i="5"/>
  <c r="F360" i="5" s="1"/>
  <c r="C360" i="5"/>
  <c r="B361" i="5"/>
  <c r="F361" i="5" s="1"/>
  <c r="C361" i="5"/>
  <c r="B362" i="5"/>
  <c r="C362" i="5" s="1"/>
  <c r="B363" i="5"/>
  <c r="F363" i="5" s="1"/>
  <c r="C363" i="5"/>
  <c r="B364" i="5"/>
  <c r="F364" i="5" s="1"/>
  <c r="C364" i="5"/>
  <c r="B365" i="5"/>
  <c r="F365" i="5" s="1"/>
  <c r="C365" i="5"/>
  <c r="B366" i="5"/>
  <c r="F366" i="5" s="1"/>
  <c r="C366" i="5"/>
  <c r="B367" i="5"/>
  <c r="C367" i="5" s="1"/>
  <c r="B368" i="5"/>
  <c r="F368" i="5" s="1"/>
  <c r="C368" i="5"/>
  <c r="B369" i="5"/>
  <c r="F369" i="5" s="1"/>
  <c r="C369" i="5"/>
  <c r="B370" i="5"/>
  <c r="F370" i="5" s="1"/>
  <c r="C370" i="5"/>
  <c r="B371" i="5"/>
  <c r="F371" i="5" s="1"/>
  <c r="C371" i="5"/>
  <c r="B372" i="5"/>
  <c r="C372" i="5" s="1"/>
  <c r="B373" i="5"/>
  <c r="F373" i="5" s="1"/>
  <c r="C373" i="5"/>
  <c r="B374" i="5"/>
  <c r="F374" i="5" s="1"/>
  <c r="C374" i="5"/>
  <c r="B375" i="5"/>
  <c r="F375" i="5" s="1"/>
  <c r="C375" i="5"/>
  <c r="B376" i="5"/>
  <c r="F376" i="5" s="1"/>
  <c r="C376" i="5"/>
  <c r="B377" i="5"/>
  <c r="F377" i="5" s="1"/>
  <c r="B378" i="5"/>
  <c r="F378" i="5" s="1"/>
  <c r="C378" i="5"/>
  <c r="B379" i="5"/>
  <c r="F379" i="5" s="1"/>
  <c r="C379" i="5"/>
  <c r="B380" i="5"/>
  <c r="F380" i="5" s="1"/>
  <c r="C380" i="5"/>
  <c r="B381" i="5"/>
  <c r="F381" i="5" s="1"/>
  <c r="C381" i="5"/>
  <c r="B382" i="5"/>
  <c r="C382" i="5" s="1"/>
  <c r="B383" i="5"/>
  <c r="F383" i="5" s="1"/>
  <c r="C383" i="5"/>
  <c r="B384" i="5"/>
  <c r="F384" i="5" s="1"/>
  <c r="C384" i="5"/>
  <c r="B385" i="5"/>
  <c r="F385" i="5" s="1"/>
  <c r="C385" i="5"/>
  <c r="B386" i="5"/>
  <c r="F386" i="5" s="1"/>
  <c r="C386" i="5"/>
  <c r="B387" i="5"/>
  <c r="C387" i="5" s="1"/>
  <c r="B388" i="5"/>
  <c r="F388" i="5" s="1"/>
  <c r="C388" i="5"/>
  <c r="B389" i="5"/>
  <c r="F389" i="5" s="1"/>
  <c r="C389" i="5"/>
  <c r="B390" i="5"/>
  <c r="F390" i="5" s="1"/>
  <c r="C390" i="5"/>
  <c r="B391" i="5"/>
  <c r="F391" i="5" s="1"/>
  <c r="C391" i="5"/>
  <c r="B392" i="5"/>
  <c r="F392" i="5" s="1"/>
  <c r="B393" i="5"/>
  <c r="F393" i="5" s="1"/>
  <c r="C393" i="5"/>
  <c r="B394" i="5"/>
  <c r="F394" i="5" s="1"/>
  <c r="C394" i="5"/>
  <c r="B395" i="5"/>
  <c r="F395" i="5" s="1"/>
  <c r="C395" i="5"/>
  <c r="B396" i="5"/>
  <c r="F396" i="5" s="1"/>
  <c r="C396" i="5"/>
  <c r="B397" i="5"/>
  <c r="C397" i="5" s="1"/>
  <c r="B398" i="5"/>
  <c r="F398" i="5" s="1"/>
  <c r="C398" i="5"/>
  <c r="B399" i="5"/>
  <c r="F399" i="5" s="1"/>
  <c r="C399" i="5"/>
  <c r="B400" i="5"/>
  <c r="F400" i="5" s="1"/>
  <c r="C400" i="5"/>
  <c r="B401" i="5"/>
  <c r="F401" i="5" s="1"/>
  <c r="C401" i="5"/>
  <c r="B402" i="5"/>
  <c r="C402" i="5" s="1"/>
  <c r="B403" i="5"/>
  <c r="F403" i="5" s="1"/>
  <c r="C403" i="5"/>
  <c r="B404" i="5"/>
  <c r="F404" i="5" s="1"/>
  <c r="C404" i="5"/>
  <c r="B405" i="5"/>
  <c r="F405" i="5" s="1"/>
  <c r="C405" i="5"/>
  <c r="B406" i="5"/>
  <c r="F406" i="5" s="1"/>
  <c r="C406" i="5"/>
  <c r="B407" i="5"/>
  <c r="C407" i="5" s="1"/>
  <c r="B408" i="5"/>
  <c r="F408" i="5" s="1"/>
  <c r="C408" i="5"/>
  <c r="B409" i="5"/>
  <c r="F409" i="5" s="1"/>
  <c r="C409" i="5"/>
  <c r="B410" i="5"/>
  <c r="F410" i="5" s="1"/>
  <c r="C410" i="5"/>
  <c r="B411" i="5"/>
  <c r="F411" i="5" s="1"/>
  <c r="C411" i="5"/>
  <c r="B412" i="5"/>
  <c r="F412" i="5" s="1"/>
  <c r="B413" i="5"/>
  <c r="F413" i="5" s="1"/>
  <c r="C413" i="5"/>
  <c r="B414" i="5"/>
  <c r="F414" i="5" s="1"/>
  <c r="C414" i="5"/>
  <c r="B415" i="5"/>
  <c r="F415" i="5" s="1"/>
  <c r="C415" i="5"/>
  <c r="B416" i="5"/>
  <c r="F416" i="5" s="1"/>
  <c r="C416" i="5"/>
  <c r="B417" i="5"/>
  <c r="C417" i="5" s="1"/>
  <c r="B418" i="5"/>
  <c r="F418" i="5" s="1"/>
  <c r="C418" i="5"/>
  <c r="B419" i="5"/>
  <c r="F419" i="5" s="1"/>
  <c r="C419" i="5"/>
  <c r="B420" i="5"/>
  <c r="F420" i="5" s="1"/>
  <c r="C420" i="5"/>
  <c r="B421" i="5"/>
  <c r="F421" i="5" s="1"/>
  <c r="C421" i="5"/>
  <c r="B422" i="5"/>
  <c r="F422" i="5" s="1"/>
  <c r="B423" i="5"/>
  <c r="F423" i="5" s="1"/>
  <c r="C423" i="5"/>
  <c r="B424" i="5"/>
  <c r="F424" i="5" s="1"/>
  <c r="C424" i="5"/>
  <c r="B425" i="5"/>
  <c r="F425" i="5" s="1"/>
  <c r="C425" i="5"/>
  <c r="B426" i="5"/>
  <c r="F426" i="5" s="1"/>
  <c r="C426" i="5"/>
  <c r="B427" i="5"/>
  <c r="C427" i="5" s="1"/>
  <c r="B428" i="5"/>
  <c r="F428" i="5" s="1"/>
  <c r="C428" i="5"/>
  <c r="B429" i="5"/>
  <c r="F429" i="5" s="1"/>
  <c r="C429" i="5"/>
  <c r="B430" i="5"/>
  <c r="F430" i="5" s="1"/>
  <c r="C430" i="5"/>
  <c r="B431" i="5"/>
  <c r="F431" i="5" s="1"/>
  <c r="C431" i="5"/>
  <c r="B432" i="5"/>
  <c r="C432" i="5" s="1"/>
  <c r="B433" i="5"/>
  <c r="F433" i="5" s="1"/>
  <c r="C433" i="5"/>
  <c r="B434" i="5"/>
  <c r="F434" i="5" s="1"/>
  <c r="C434" i="5"/>
  <c r="B435" i="5"/>
  <c r="F435" i="5" s="1"/>
  <c r="C435" i="5"/>
  <c r="B436" i="5"/>
  <c r="F436" i="5" s="1"/>
  <c r="C436" i="5"/>
  <c r="B437" i="5"/>
  <c r="F437" i="5" s="1"/>
  <c r="B438" i="5"/>
  <c r="F438" i="5" s="1"/>
  <c r="C438" i="5"/>
  <c r="B439" i="5"/>
  <c r="F439" i="5" s="1"/>
  <c r="C439" i="5"/>
  <c r="B440" i="5"/>
  <c r="F440" i="5" s="1"/>
  <c r="C440" i="5"/>
  <c r="B441" i="5"/>
  <c r="F441" i="5" s="1"/>
  <c r="C441" i="5"/>
  <c r="B442" i="5"/>
  <c r="C442" i="5" s="1"/>
  <c r="B443" i="5"/>
  <c r="F443" i="5" s="1"/>
  <c r="C443" i="5"/>
  <c r="B444" i="5"/>
  <c r="F444" i="5" s="1"/>
  <c r="C444" i="5"/>
  <c r="B445" i="5"/>
  <c r="F445" i="5" s="1"/>
  <c r="C445" i="5"/>
  <c r="B446" i="5"/>
  <c r="F446" i="5" s="1"/>
  <c r="C446" i="5"/>
  <c r="B447" i="5"/>
  <c r="C447" i="5" s="1"/>
  <c r="B448" i="5"/>
  <c r="F448" i="5" s="1"/>
  <c r="C448" i="5"/>
  <c r="B449" i="5"/>
  <c r="F449" i="5" s="1"/>
  <c r="C449" i="5"/>
  <c r="B450" i="5"/>
  <c r="F450" i="5" s="1"/>
  <c r="C450" i="5"/>
  <c r="B451" i="5"/>
  <c r="F451" i="5" s="1"/>
  <c r="C451" i="5"/>
  <c r="B452" i="5"/>
  <c r="C452" i="5" s="1"/>
  <c r="B453" i="5"/>
  <c r="F453" i="5" s="1"/>
  <c r="C453" i="5"/>
  <c r="B454" i="5"/>
  <c r="F454" i="5" s="1"/>
  <c r="C454" i="5"/>
  <c r="B455" i="5"/>
  <c r="F455" i="5" s="1"/>
  <c r="C455" i="5"/>
  <c r="B456" i="5"/>
  <c r="F456" i="5" s="1"/>
  <c r="C456" i="5"/>
  <c r="B457" i="5"/>
  <c r="F457" i="5" s="1"/>
  <c r="B458" i="5"/>
  <c r="F458" i="5" s="1"/>
  <c r="C458" i="5"/>
  <c r="B459" i="5"/>
  <c r="F459" i="5" s="1"/>
  <c r="C459" i="5"/>
  <c r="B460" i="5"/>
  <c r="F460" i="5" s="1"/>
  <c r="C460" i="5"/>
  <c r="B461" i="5"/>
  <c r="F461" i="5" s="1"/>
  <c r="C461" i="5"/>
  <c r="B462" i="5"/>
  <c r="C462" i="5" s="1"/>
  <c r="B463" i="5"/>
  <c r="F463" i="5" s="1"/>
  <c r="C463" i="5"/>
  <c r="B464" i="5"/>
  <c r="F464" i="5" s="1"/>
  <c r="C464" i="5"/>
  <c r="B465" i="5"/>
  <c r="F465" i="5" s="1"/>
  <c r="C465" i="5"/>
  <c r="B466" i="5"/>
  <c r="F466" i="5" s="1"/>
  <c r="C466" i="5"/>
  <c r="B467" i="5"/>
  <c r="C467" i="5" s="1"/>
  <c r="B468" i="5"/>
  <c r="F468" i="5" s="1"/>
  <c r="C468" i="5"/>
  <c r="B469" i="5"/>
  <c r="F469" i="5" s="1"/>
  <c r="C469" i="5"/>
  <c r="B470" i="5"/>
  <c r="F470" i="5" s="1"/>
  <c r="C470" i="5"/>
  <c r="B471" i="5"/>
  <c r="F471" i="5" s="1"/>
  <c r="C471" i="5"/>
  <c r="B472" i="5"/>
  <c r="F472" i="5" s="1"/>
  <c r="B473" i="5"/>
  <c r="F473" i="5" s="1"/>
  <c r="C473" i="5"/>
  <c r="B474" i="5"/>
  <c r="F474" i="5" s="1"/>
  <c r="C474" i="5"/>
  <c r="B475" i="5"/>
  <c r="F475" i="5" s="1"/>
  <c r="C475" i="5"/>
  <c r="B476" i="5"/>
  <c r="F476" i="5" s="1"/>
  <c r="C476" i="5"/>
  <c r="B477" i="5"/>
  <c r="F477" i="5" s="1"/>
  <c r="B478" i="5"/>
  <c r="F478" i="5" s="1"/>
  <c r="C478" i="5"/>
  <c r="B479" i="5"/>
  <c r="F479" i="5" s="1"/>
  <c r="C479" i="5"/>
  <c r="B480" i="5"/>
  <c r="F480" i="5" s="1"/>
  <c r="C480" i="5"/>
  <c r="B481" i="5"/>
  <c r="F481" i="5" s="1"/>
  <c r="C481" i="5"/>
  <c r="B482" i="5"/>
  <c r="F482" i="5" s="1"/>
  <c r="B483" i="5"/>
  <c r="F483" i="5" s="1"/>
  <c r="C483" i="5"/>
  <c r="B484" i="5"/>
  <c r="F484" i="5" s="1"/>
  <c r="C484" i="5"/>
  <c r="B485" i="5"/>
  <c r="F485" i="5" s="1"/>
  <c r="C485" i="5"/>
  <c r="B486" i="5"/>
  <c r="F486" i="5" s="1"/>
  <c r="C486" i="5"/>
  <c r="B487" i="5"/>
  <c r="C487" i="5" s="1"/>
  <c r="B488" i="5"/>
  <c r="F488" i="5" s="1"/>
  <c r="C488" i="5"/>
  <c r="B489" i="5"/>
  <c r="F489" i="5" s="1"/>
  <c r="C489" i="5"/>
  <c r="B490" i="5"/>
  <c r="F490" i="5" s="1"/>
  <c r="C490" i="5"/>
  <c r="B491" i="5"/>
  <c r="F491" i="5" s="1"/>
  <c r="C491" i="5"/>
  <c r="B492" i="5"/>
  <c r="F492" i="5" s="1"/>
  <c r="B493" i="5"/>
  <c r="F493" i="5" s="1"/>
  <c r="C493" i="5"/>
  <c r="B494" i="5"/>
  <c r="F494" i="5" s="1"/>
  <c r="C494" i="5"/>
  <c r="B495" i="5"/>
  <c r="F495" i="5" s="1"/>
  <c r="C495" i="5"/>
  <c r="B496" i="5"/>
  <c r="F496" i="5" s="1"/>
  <c r="C496" i="5"/>
  <c r="B497" i="5"/>
  <c r="C497" i="5" s="1"/>
  <c r="B498" i="5"/>
  <c r="F498" i="5" s="1"/>
  <c r="C498" i="5"/>
  <c r="B499" i="5"/>
  <c r="F499" i="5" s="1"/>
  <c r="C499" i="5"/>
  <c r="B500" i="5"/>
  <c r="F500" i="5" s="1"/>
  <c r="C500" i="5"/>
  <c r="B501" i="5"/>
  <c r="F501" i="5" s="1"/>
  <c r="C501" i="5"/>
  <c r="B502" i="5"/>
  <c r="F502" i="5" s="1"/>
  <c r="B503" i="5"/>
  <c r="F503" i="5" s="1"/>
  <c r="C503" i="5"/>
  <c r="B504" i="5"/>
  <c r="F504" i="5" s="1"/>
  <c r="C504" i="5"/>
  <c r="B505" i="5"/>
  <c r="F505" i="5" s="1"/>
  <c r="C505" i="5"/>
  <c r="B506" i="5"/>
  <c r="F506" i="5" s="1"/>
  <c r="C506" i="5"/>
  <c r="B507" i="5"/>
  <c r="C507" i="5" s="1"/>
  <c r="B508" i="5"/>
  <c r="F508" i="5" s="1"/>
  <c r="C508" i="5"/>
  <c r="B509" i="5"/>
  <c r="F509" i="5" s="1"/>
  <c r="C509" i="5"/>
  <c r="B510" i="5"/>
  <c r="F510" i="5" s="1"/>
  <c r="C510" i="5"/>
  <c r="B511" i="5"/>
  <c r="F511" i="5" s="1"/>
  <c r="C511" i="5"/>
  <c r="B512" i="5"/>
  <c r="C512" i="5" s="1"/>
  <c r="B513" i="5"/>
  <c r="F513" i="5" s="1"/>
  <c r="C513" i="5"/>
  <c r="B514" i="5"/>
  <c r="F514" i="5" s="1"/>
  <c r="C514" i="5"/>
  <c r="B515" i="5"/>
  <c r="F515" i="5" s="1"/>
  <c r="C515" i="5"/>
  <c r="B516" i="5"/>
  <c r="F516" i="5" s="1"/>
  <c r="C516" i="5"/>
  <c r="B517" i="5"/>
  <c r="C517" i="5" s="1"/>
  <c r="B518" i="5"/>
  <c r="F518" i="5" s="1"/>
  <c r="C518" i="5"/>
  <c r="B519" i="5"/>
  <c r="F519" i="5" s="1"/>
  <c r="C519" i="5"/>
  <c r="B520" i="5"/>
  <c r="F520" i="5" s="1"/>
  <c r="C520" i="5"/>
  <c r="B521" i="5"/>
  <c r="F521" i="5" s="1"/>
  <c r="C521" i="5"/>
  <c r="B522" i="5"/>
  <c r="F522" i="5" s="1"/>
  <c r="B523" i="5"/>
  <c r="F523" i="5" s="1"/>
  <c r="C523" i="5"/>
  <c r="B524" i="5"/>
  <c r="F524" i="5" s="1"/>
  <c r="C524" i="5"/>
  <c r="B525" i="5"/>
  <c r="F525" i="5" s="1"/>
  <c r="C525" i="5"/>
  <c r="B526" i="5"/>
  <c r="F526" i="5" s="1"/>
  <c r="C526" i="5"/>
  <c r="B527" i="5"/>
  <c r="C527" i="5" s="1"/>
  <c r="B528" i="5"/>
  <c r="F528" i="5" s="1"/>
  <c r="C528" i="5"/>
  <c r="B529" i="5"/>
  <c r="F529" i="5" s="1"/>
  <c r="C529" i="5"/>
  <c r="B530" i="5"/>
  <c r="F530" i="5" s="1"/>
  <c r="C530" i="5"/>
  <c r="B531" i="5"/>
  <c r="F531" i="5" s="1"/>
  <c r="C531" i="5"/>
  <c r="B532" i="5"/>
  <c r="F532" i="5" s="1"/>
  <c r="B533" i="5"/>
  <c r="F533" i="5" s="1"/>
  <c r="C533" i="5"/>
  <c r="B534" i="5"/>
  <c r="F534" i="5" s="1"/>
  <c r="C534" i="5"/>
  <c r="B535" i="5"/>
  <c r="F535" i="5" s="1"/>
  <c r="C535" i="5"/>
  <c r="B536" i="5"/>
  <c r="F536" i="5" s="1"/>
  <c r="C536" i="5"/>
  <c r="B537" i="5"/>
  <c r="C537" i="5" s="1"/>
  <c r="B538" i="5"/>
  <c r="F538" i="5" s="1"/>
  <c r="C538" i="5"/>
  <c r="B539" i="5"/>
  <c r="F539" i="5" s="1"/>
  <c r="C539" i="5"/>
  <c r="B540" i="5"/>
  <c r="F540" i="5" s="1"/>
  <c r="C540" i="5"/>
  <c r="B541" i="5"/>
  <c r="F541" i="5" s="1"/>
  <c r="C541" i="5"/>
  <c r="B542" i="5"/>
  <c r="F542" i="5" s="1"/>
  <c r="B543" i="5"/>
  <c r="F543" i="5" s="1"/>
  <c r="C543" i="5"/>
  <c r="B544" i="5"/>
  <c r="F544" i="5" s="1"/>
  <c r="C544" i="5"/>
  <c r="B545" i="5"/>
  <c r="F545" i="5" s="1"/>
  <c r="C545" i="5"/>
  <c r="B546" i="5"/>
  <c r="F546" i="5" s="1"/>
  <c r="C546" i="5"/>
  <c r="B8" i="5"/>
  <c r="F8" i="5" s="1"/>
  <c r="C8" i="5"/>
  <c r="B9" i="5"/>
  <c r="F9" i="5" s="1"/>
  <c r="C9" i="5"/>
  <c r="B10" i="5"/>
  <c r="F10" i="5" s="1"/>
  <c r="C10" i="5"/>
  <c r="B11" i="5"/>
  <c r="C11" i="5"/>
  <c r="B12" i="5"/>
  <c r="C12" i="5" s="1"/>
  <c r="B13" i="5"/>
  <c r="F13" i="5" s="1"/>
  <c r="C13" i="5"/>
  <c r="B14" i="5"/>
  <c r="F14" i="5" s="1"/>
  <c r="C14" i="5"/>
  <c r="B15" i="5"/>
  <c r="C15" i="5"/>
  <c r="B16" i="5"/>
  <c r="F16" i="5" s="1"/>
  <c r="C16" i="5"/>
  <c r="B17" i="5"/>
  <c r="C17" i="5" s="1"/>
  <c r="B18" i="5"/>
  <c r="F18" i="5" s="1"/>
  <c r="C18" i="5"/>
  <c r="B19" i="5"/>
  <c r="F19" i="5" s="1"/>
  <c r="C19" i="5"/>
  <c r="B20" i="5"/>
  <c r="C20" i="5"/>
  <c r="B21" i="5"/>
  <c r="F21" i="5" s="1"/>
  <c r="C21" i="5"/>
  <c r="B22" i="5"/>
  <c r="F22" i="5" s="1"/>
  <c r="B23" i="5"/>
  <c r="F23" i="5" s="1"/>
  <c r="C23" i="5"/>
  <c r="B24" i="5"/>
  <c r="F24" i="5" s="1"/>
  <c r="C24" i="5"/>
  <c r="B25" i="5"/>
  <c r="F25" i="5" s="1"/>
  <c r="C25" i="5"/>
  <c r="B26" i="5"/>
  <c r="F26" i="5" s="1"/>
  <c r="C26" i="5"/>
  <c r="B27" i="5"/>
  <c r="C27" i="5" s="1"/>
  <c r="B28" i="5"/>
  <c r="F28" i="5" s="1"/>
  <c r="C28" i="5"/>
  <c r="B29" i="5"/>
  <c r="F29" i="5" s="1"/>
  <c r="C29" i="5"/>
  <c r="B30" i="5"/>
  <c r="F30" i="5" s="1"/>
  <c r="C30" i="5"/>
  <c r="B31" i="5"/>
  <c r="F31" i="5" s="1"/>
  <c r="C31" i="5"/>
  <c r="B32" i="5"/>
  <c r="C32" i="5" s="1"/>
  <c r="B33" i="5"/>
  <c r="C33" i="5"/>
  <c r="B34" i="5"/>
  <c r="F34" i="5" s="1"/>
  <c r="C34" i="5"/>
  <c r="B35" i="5"/>
  <c r="F35" i="5" s="1"/>
  <c r="C35" i="5"/>
  <c r="B36" i="5"/>
  <c r="F36" i="5" s="1"/>
  <c r="C36" i="5"/>
  <c r="B37" i="5"/>
  <c r="F37" i="5" s="1"/>
  <c r="B38" i="5"/>
  <c r="F38" i="5" s="1"/>
  <c r="C38" i="5"/>
  <c r="B39" i="5"/>
  <c r="F39" i="5" s="1"/>
  <c r="C39" i="5"/>
  <c r="B40" i="5"/>
  <c r="F40" i="5" s="1"/>
  <c r="C40" i="5"/>
  <c r="B41" i="5"/>
  <c r="F41" i="5" s="1"/>
  <c r="C41" i="5"/>
  <c r="B42" i="5"/>
  <c r="C42" i="5" s="1"/>
  <c r="B43" i="5"/>
  <c r="F43" i="5" s="1"/>
  <c r="C43" i="5"/>
  <c r="B44" i="5"/>
  <c r="F44" i="5" s="1"/>
  <c r="C44" i="5"/>
  <c r="B45" i="5"/>
  <c r="F45" i="5" s="1"/>
  <c r="C45" i="5"/>
  <c r="B46" i="5"/>
  <c r="F46" i="5" s="1"/>
  <c r="C46" i="5"/>
  <c r="B47" i="5"/>
  <c r="F47" i="5" s="1"/>
  <c r="B48" i="5"/>
  <c r="F48" i="5" s="1"/>
  <c r="C48" i="5"/>
  <c r="B49" i="5"/>
  <c r="F49" i="5" s="1"/>
  <c r="C49" i="5"/>
  <c r="B50" i="5"/>
  <c r="F50" i="5" s="1"/>
  <c r="C50" i="5"/>
  <c r="B51" i="5"/>
  <c r="F51" i="5" s="1"/>
  <c r="C51" i="5"/>
  <c r="B52" i="5"/>
  <c r="C52" i="5" s="1"/>
  <c r="B53" i="5"/>
  <c r="F53" i="5" s="1"/>
  <c r="C53" i="5"/>
  <c r="B54" i="5"/>
  <c r="F54" i="5" s="1"/>
  <c r="C54" i="5"/>
  <c r="B55" i="5"/>
  <c r="F55" i="5" s="1"/>
  <c r="C55" i="5"/>
  <c r="B56" i="5"/>
  <c r="F56" i="5" s="1"/>
  <c r="C56" i="5"/>
  <c r="B57" i="5"/>
  <c r="C57" i="5" s="1"/>
  <c r="B58" i="5"/>
  <c r="F58" i="5" s="1"/>
  <c r="C58" i="5"/>
  <c r="B59" i="5"/>
  <c r="F59" i="5" s="1"/>
  <c r="C59" i="5"/>
  <c r="B60" i="5"/>
  <c r="F60" i="5" s="1"/>
  <c r="C60" i="5"/>
  <c r="B61" i="5"/>
  <c r="F61" i="5" s="1"/>
  <c r="C61" i="5"/>
  <c r="B62" i="5"/>
  <c r="C62" i="5" s="1"/>
  <c r="B63" i="5"/>
  <c r="F63" i="5" s="1"/>
  <c r="C63" i="5"/>
  <c r="B64" i="5"/>
  <c r="F64" i="5" s="1"/>
  <c r="C64" i="5"/>
  <c r="B65" i="5"/>
  <c r="F65" i="5" s="1"/>
  <c r="C65" i="5"/>
  <c r="B66" i="5"/>
  <c r="F66" i="5" s="1"/>
  <c r="C66" i="5"/>
  <c r="B67" i="5"/>
  <c r="F67" i="5" s="1"/>
  <c r="B68" i="5"/>
  <c r="F68" i="5" s="1"/>
  <c r="C68" i="5"/>
  <c r="B69" i="5"/>
  <c r="F69" i="5" s="1"/>
  <c r="C69" i="5"/>
  <c r="B70" i="5"/>
  <c r="F70" i="5" s="1"/>
  <c r="C70" i="5"/>
  <c r="B71" i="5"/>
  <c r="F71" i="5" s="1"/>
  <c r="C71" i="5"/>
  <c r="B72" i="5"/>
  <c r="C72" i="5" s="1"/>
  <c r="B73" i="5"/>
  <c r="F73" i="5" s="1"/>
  <c r="C73" i="5"/>
  <c r="B74" i="5"/>
  <c r="F74" i="5" s="1"/>
  <c r="C74" i="5"/>
  <c r="B75" i="5"/>
  <c r="F75" i="5" s="1"/>
  <c r="C75" i="5"/>
  <c r="B76" i="5"/>
  <c r="F76" i="5" s="1"/>
  <c r="C76" i="5"/>
  <c r="B77" i="5"/>
  <c r="F77" i="5" s="1"/>
  <c r="B78" i="5"/>
  <c r="F78" i="5" s="1"/>
  <c r="C78" i="5"/>
  <c r="B79" i="5"/>
  <c r="F79" i="5" s="1"/>
  <c r="C79" i="5"/>
  <c r="B80" i="5"/>
  <c r="F80" i="5" s="1"/>
  <c r="C80" i="5"/>
  <c r="B81" i="5"/>
  <c r="F81" i="5" s="1"/>
  <c r="C81" i="5"/>
  <c r="B82" i="5"/>
  <c r="C82" i="5" s="1"/>
  <c r="B83" i="5"/>
  <c r="F83" i="5" s="1"/>
  <c r="C83" i="5"/>
  <c r="B84" i="5"/>
  <c r="F84" i="5" s="1"/>
  <c r="C84" i="5"/>
  <c r="B85" i="5"/>
  <c r="F85" i="5" s="1"/>
  <c r="C85" i="5"/>
  <c r="B86" i="5"/>
  <c r="F86" i="5" s="1"/>
  <c r="C86" i="5"/>
  <c r="B87" i="5"/>
  <c r="F87" i="5" s="1"/>
  <c r="B88" i="5"/>
  <c r="F88" i="5" s="1"/>
  <c r="C88" i="5"/>
  <c r="B89" i="5"/>
  <c r="F89" i="5" s="1"/>
  <c r="C89" i="5"/>
  <c r="B90" i="5"/>
  <c r="F90" i="5" s="1"/>
  <c r="C90" i="5"/>
  <c r="B91" i="5"/>
  <c r="F91" i="5" s="1"/>
  <c r="C91" i="5"/>
  <c r="B92" i="5"/>
  <c r="C92" i="5" s="1"/>
  <c r="B93" i="5"/>
  <c r="F93" i="5" s="1"/>
  <c r="C93" i="5"/>
  <c r="B94" i="5"/>
  <c r="F94" i="5" s="1"/>
  <c r="C94" i="5"/>
  <c r="B95" i="5"/>
  <c r="F95" i="5" s="1"/>
  <c r="C95" i="5"/>
  <c r="B96" i="5"/>
  <c r="F96" i="5" s="1"/>
  <c r="C96" i="5"/>
  <c r="B97" i="5"/>
  <c r="C97" i="5" s="1"/>
  <c r="B98" i="5"/>
  <c r="F98" i="5" s="1"/>
  <c r="C98" i="5"/>
  <c r="B99" i="5"/>
  <c r="F99" i="5" s="1"/>
  <c r="C99" i="5"/>
  <c r="B100" i="5"/>
  <c r="F100" i="5" s="1"/>
  <c r="C100" i="5"/>
  <c r="B101" i="5"/>
  <c r="F101" i="5" s="1"/>
  <c r="C101" i="5"/>
  <c r="B102" i="5"/>
  <c r="C102" i="5" s="1"/>
  <c r="B103" i="5"/>
  <c r="F103" i="5" s="1"/>
  <c r="C103" i="5"/>
  <c r="B104" i="5"/>
  <c r="F104" i="5" s="1"/>
  <c r="C104" i="5"/>
  <c r="B105" i="5"/>
  <c r="F105" i="5" s="1"/>
  <c r="C105" i="5"/>
  <c r="B106" i="5"/>
  <c r="F106" i="5" s="1"/>
  <c r="C106" i="5"/>
  <c r="B107" i="5"/>
  <c r="F107" i="5" s="1"/>
  <c r="B108" i="5"/>
  <c r="F108" i="5" s="1"/>
  <c r="C108" i="5"/>
  <c r="B109" i="5"/>
  <c r="F109" i="5" s="1"/>
  <c r="C109" i="5"/>
  <c r="B110" i="5"/>
  <c r="F110" i="5" s="1"/>
  <c r="C110" i="5"/>
  <c r="B111" i="5"/>
  <c r="F111" i="5" s="1"/>
  <c r="C111" i="5"/>
  <c r="B112" i="5"/>
  <c r="C112" i="5" s="1"/>
  <c r="B113" i="5"/>
  <c r="F113" i="5" s="1"/>
  <c r="C113" i="5"/>
  <c r="B114" i="5"/>
  <c r="F114" i="5" s="1"/>
  <c r="C114" i="5"/>
  <c r="B115" i="5"/>
  <c r="F115" i="5" s="1"/>
  <c r="C115" i="5"/>
  <c r="B116" i="5"/>
  <c r="F116" i="5" s="1"/>
  <c r="C116" i="5"/>
  <c r="B117" i="5"/>
  <c r="F117" i="5" s="1"/>
  <c r="B118" i="5"/>
  <c r="F118" i="5" s="1"/>
  <c r="C118" i="5"/>
  <c r="B119" i="5"/>
  <c r="F119" i="5" s="1"/>
  <c r="C119" i="5"/>
  <c r="B120" i="5"/>
  <c r="F120" i="5" s="1"/>
  <c r="C120" i="5"/>
  <c r="B121" i="5"/>
  <c r="F121" i="5" s="1"/>
  <c r="C121" i="5"/>
  <c r="B122" i="5"/>
  <c r="C122" i="5" s="1"/>
  <c r="B123" i="5"/>
  <c r="F123" i="5" s="1"/>
  <c r="C123" i="5"/>
  <c r="B124" i="5"/>
  <c r="F124" i="5" s="1"/>
  <c r="C124" i="5"/>
  <c r="B125" i="5"/>
  <c r="F125" i="5" s="1"/>
  <c r="C125" i="5"/>
  <c r="B126" i="5"/>
  <c r="F126" i="5" s="1"/>
  <c r="C126" i="5"/>
  <c r="B127" i="5"/>
  <c r="F127" i="5" s="1"/>
  <c r="B128" i="5"/>
  <c r="F128" i="5" s="1"/>
  <c r="C128" i="5"/>
  <c r="B129" i="5"/>
  <c r="F129" i="5" s="1"/>
  <c r="C129" i="5"/>
  <c r="B130" i="5"/>
  <c r="F130" i="5" s="1"/>
  <c r="C130" i="5"/>
  <c r="B131" i="5"/>
  <c r="F131" i="5" s="1"/>
  <c r="C131" i="5"/>
  <c r="B132" i="5"/>
  <c r="C132" i="5" s="1"/>
  <c r="F15" i="5"/>
  <c r="F33" i="5"/>
  <c r="D7" i="5"/>
  <c r="F11" i="5"/>
  <c r="F20" i="5"/>
  <c r="D9" i="5"/>
  <c r="D10" i="5"/>
  <c r="D11" i="5"/>
  <c r="D12" i="5"/>
  <c r="D13" i="5"/>
  <c r="D14" i="5"/>
  <c r="D15" i="5"/>
  <c r="D16" i="5"/>
  <c r="D17" i="5"/>
  <c r="M8" i="5"/>
  <c r="J9" i="5"/>
  <c r="R9" i="5"/>
  <c r="O10" i="5"/>
  <c r="L11" i="5"/>
  <c r="N13" i="5"/>
  <c r="K14" i="5"/>
  <c r="H15" i="5"/>
  <c r="P15" i="5"/>
  <c r="M16" i="5"/>
  <c r="O18" i="5"/>
  <c r="L19" i="5"/>
  <c r="I20" i="5"/>
  <c r="Q20" i="5"/>
  <c r="N21" i="5"/>
  <c r="K22" i="5"/>
  <c r="H23" i="5"/>
  <c r="P23" i="5"/>
  <c r="M24" i="5"/>
  <c r="J25" i="5"/>
  <c r="R25" i="5"/>
  <c r="O26" i="5"/>
  <c r="I28" i="5"/>
  <c r="Q28" i="5"/>
  <c r="N29" i="5"/>
  <c r="K30" i="5"/>
  <c r="H31" i="5"/>
  <c r="P31" i="5"/>
  <c r="J33" i="5"/>
  <c r="R33" i="5"/>
  <c r="O34" i="5"/>
  <c r="L35" i="5"/>
  <c r="I36" i="5"/>
  <c r="Q36" i="5"/>
  <c r="N37" i="5"/>
  <c r="K38" i="5"/>
  <c r="H39" i="5"/>
  <c r="P39" i="5"/>
  <c r="M40" i="5"/>
  <c r="J41" i="5"/>
  <c r="R41" i="5"/>
  <c r="L43" i="5"/>
  <c r="I44" i="5"/>
  <c r="Q44" i="5"/>
  <c r="N45" i="5"/>
  <c r="K46" i="5"/>
  <c r="H47" i="5"/>
  <c r="P47" i="5"/>
  <c r="M48" i="5"/>
  <c r="J49" i="5"/>
  <c r="R49" i="5"/>
  <c r="O50" i="5"/>
  <c r="L51" i="5"/>
  <c r="N53" i="5"/>
  <c r="K54" i="5"/>
  <c r="H55" i="5"/>
  <c r="P55" i="5"/>
  <c r="M56" i="5"/>
  <c r="O58" i="5"/>
  <c r="L59" i="5"/>
  <c r="I60" i="5"/>
  <c r="Q60" i="5"/>
  <c r="N61" i="5"/>
  <c r="H63" i="5"/>
  <c r="P63" i="5"/>
  <c r="M64" i="5"/>
  <c r="J65" i="5"/>
  <c r="R65" i="5"/>
  <c r="O66" i="5"/>
  <c r="L67" i="5"/>
  <c r="I68" i="5"/>
  <c r="Q68" i="5"/>
  <c r="N69" i="5"/>
  <c r="K70" i="5"/>
  <c r="H71" i="5"/>
  <c r="P71" i="5"/>
  <c r="J73" i="5"/>
  <c r="R73" i="5"/>
  <c r="O74" i="5"/>
  <c r="L75" i="5"/>
  <c r="I76" i="5"/>
  <c r="Q76" i="5"/>
  <c r="N77" i="5"/>
  <c r="K78" i="5"/>
  <c r="H79" i="5"/>
  <c r="P79" i="5"/>
  <c r="N8" i="5"/>
  <c r="K9" i="5"/>
  <c r="H10" i="5"/>
  <c r="P10" i="5"/>
  <c r="M11" i="5"/>
  <c r="O13" i="5"/>
  <c r="L14" i="5"/>
  <c r="I15" i="5"/>
  <c r="Q15" i="5"/>
  <c r="N16" i="5"/>
  <c r="H18" i="5"/>
  <c r="P18" i="5"/>
  <c r="M19" i="5"/>
  <c r="J20" i="5"/>
  <c r="R20" i="5"/>
  <c r="O21" i="5"/>
  <c r="L22" i="5"/>
  <c r="I23" i="5"/>
  <c r="Q23" i="5"/>
  <c r="N24" i="5"/>
  <c r="K25" i="5"/>
  <c r="H26" i="5"/>
  <c r="P26" i="5"/>
  <c r="J28" i="5"/>
  <c r="R28" i="5"/>
  <c r="O29" i="5"/>
  <c r="L30" i="5"/>
  <c r="I31" i="5"/>
  <c r="Q31" i="5"/>
  <c r="K33" i="5"/>
  <c r="H34" i="5"/>
  <c r="P34" i="5"/>
  <c r="M35" i="5"/>
  <c r="J36" i="5"/>
  <c r="R36" i="5"/>
  <c r="O37" i="5"/>
  <c r="L38" i="5"/>
  <c r="I39" i="5"/>
  <c r="Q39" i="5"/>
  <c r="N40" i="5"/>
  <c r="K41" i="5"/>
  <c r="M43" i="5"/>
  <c r="J44" i="5"/>
  <c r="R44" i="5"/>
  <c r="O45" i="5"/>
  <c r="L46" i="5"/>
  <c r="I47" i="5"/>
  <c r="Q47" i="5"/>
  <c r="N48" i="5"/>
  <c r="K49" i="5"/>
  <c r="H50" i="5"/>
  <c r="P50" i="5"/>
  <c r="M51" i="5"/>
  <c r="O53" i="5"/>
  <c r="L54" i="5"/>
  <c r="I55" i="5"/>
  <c r="Q55" i="5"/>
  <c r="N56" i="5"/>
  <c r="H58" i="5"/>
  <c r="P58" i="5"/>
  <c r="M59" i="5"/>
  <c r="J60" i="5"/>
  <c r="R60" i="5"/>
  <c r="O61" i="5"/>
  <c r="I63" i="5"/>
  <c r="Q63" i="5"/>
  <c r="N64" i="5"/>
  <c r="K65" i="5"/>
  <c r="H66" i="5"/>
  <c r="P66" i="5"/>
  <c r="M67" i="5"/>
  <c r="J68" i="5"/>
  <c r="R68" i="5"/>
  <c r="O69" i="5"/>
  <c r="L70" i="5"/>
  <c r="I71" i="5"/>
  <c r="Q71" i="5"/>
  <c r="O8" i="5"/>
  <c r="L9" i="5"/>
  <c r="I10" i="5"/>
  <c r="Q10" i="5"/>
  <c r="N11" i="5"/>
  <c r="H13" i="5"/>
  <c r="P13" i="5"/>
  <c r="M14" i="5"/>
  <c r="J15" i="5"/>
  <c r="R15" i="5"/>
  <c r="O16" i="5"/>
  <c r="I18" i="5"/>
  <c r="Q18" i="5"/>
  <c r="N19" i="5"/>
  <c r="K20" i="5"/>
  <c r="H21" i="5"/>
  <c r="P21" i="5"/>
  <c r="M22" i="5"/>
  <c r="J23" i="5"/>
  <c r="R23" i="5"/>
  <c r="O24" i="5"/>
  <c r="L25" i="5"/>
  <c r="I26" i="5"/>
  <c r="Q26" i="5"/>
  <c r="K28" i="5"/>
  <c r="H29" i="5"/>
  <c r="P29" i="5"/>
  <c r="M30" i="5"/>
  <c r="J31" i="5"/>
  <c r="R31" i="5"/>
  <c r="L33" i="5"/>
  <c r="I34" i="5"/>
  <c r="Q34" i="5"/>
  <c r="N35" i="5"/>
  <c r="K36" i="5"/>
  <c r="H37" i="5"/>
  <c r="P37" i="5"/>
  <c r="M38" i="5"/>
  <c r="J39" i="5"/>
  <c r="R39" i="5"/>
  <c r="O40" i="5"/>
  <c r="L41" i="5"/>
  <c r="N43" i="5"/>
  <c r="K44" i="5"/>
  <c r="H45" i="5"/>
  <c r="P45" i="5"/>
  <c r="M46" i="5"/>
  <c r="J47" i="5"/>
  <c r="R47" i="5"/>
  <c r="O48" i="5"/>
  <c r="L49" i="5"/>
  <c r="I50" i="5"/>
  <c r="Q50" i="5"/>
  <c r="N51" i="5"/>
  <c r="H53" i="5"/>
  <c r="P53" i="5"/>
  <c r="M54" i="5"/>
  <c r="J55" i="5"/>
  <c r="R55" i="5"/>
  <c r="O56" i="5"/>
  <c r="I58" i="5"/>
  <c r="Q58" i="5"/>
  <c r="N59" i="5"/>
  <c r="K60" i="5"/>
  <c r="H61" i="5"/>
  <c r="P61" i="5"/>
  <c r="J63" i="5"/>
  <c r="R63" i="5"/>
  <c r="O64" i="5"/>
  <c r="L65" i="5"/>
  <c r="I66" i="5"/>
  <c r="Q66" i="5"/>
  <c r="N67" i="5"/>
  <c r="K68" i="5"/>
  <c r="H69" i="5"/>
  <c r="P69" i="5"/>
  <c r="M70" i="5"/>
  <c r="J71" i="5"/>
  <c r="R71" i="5"/>
  <c r="L73" i="5"/>
  <c r="I74" i="5"/>
  <c r="Q74" i="5"/>
  <c r="N75" i="5"/>
  <c r="K76" i="5"/>
  <c r="H77" i="5"/>
  <c r="P77" i="5"/>
  <c r="M78" i="5"/>
  <c r="J79" i="5"/>
  <c r="R79" i="5"/>
  <c r="O80" i="5"/>
  <c r="L81" i="5"/>
  <c r="N83" i="5"/>
  <c r="K84" i="5"/>
  <c r="H85" i="5"/>
  <c r="P85" i="5"/>
  <c r="M86" i="5"/>
  <c r="J87" i="5"/>
  <c r="R87" i="5"/>
  <c r="O88" i="5"/>
  <c r="L89" i="5"/>
  <c r="I90" i="5"/>
  <c r="Q90" i="5"/>
  <c r="N91" i="5"/>
  <c r="H93" i="5"/>
  <c r="P93" i="5"/>
  <c r="M94" i="5"/>
  <c r="J95" i="5"/>
  <c r="R95" i="5"/>
  <c r="O96" i="5"/>
  <c r="I98" i="5"/>
  <c r="Q98" i="5"/>
  <c r="H8" i="5"/>
  <c r="P8" i="5"/>
  <c r="M9" i="5"/>
  <c r="J10" i="5"/>
  <c r="R10" i="5"/>
  <c r="O11" i="5"/>
  <c r="I13" i="5"/>
  <c r="Q13" i="5"/>
  <c r="N14" i="5"/>
  <c r="K15" i="5"/>
  <c r="H16" i="5"/>
  <c r="P16" i="5"/>
  <c r="J18" i="5"/>
  <c r="R18" i="5"/>
  <c r="O19" i="5"/>
  <c r="L20" i="5"/>
  <c r="I21" i="5"/>
  <c r="Q21" i="5"/>
  <c r="N22" i="5"/>
  <c r="K23" i="5"/>
  <c r="H24" i="5"/>
  <c r="P24" i="5"/>
  <c r="M25" i="5"/>
  <c r="J26" i="5"/>
  <c r="R26" i="5"/>
  <c r="L28" i="5"/>
  <c r="I29" i="5"/>
  <c r="Q29" i="5"/>
  <c r="N30" i="5"/>
  <c r="K31" i="5"/>
  <c r="M33" i="5"/>
  <c r="J34" i="5"/>
  <c r="R34" i="5"/>
  <c r="O35" i="5"/>
  <c r="L36" i="5"/>
  <c r="I37" i="5"/>
  <c r="Q37" i="5"/>
  <c r="N38" i="5"/>
  <c r="K39" i="5"/>
  <c r="H40" i="5"/>
  <c r="P40" i="5"/>
  <c r="M41" i="5"/>
  <c r="O43" i="5"/>
  <c r="L44" i="5"/>
  <c r="I45" i="5"/>
  <c r="Q45" i="5"/>
  <c r="N46" i="5"/>
  <c r="K47" i="5"/>
  <c r="H48" i="5"/>
  <c r="P48" i="5"/>
  <c r="M49" i="5"/>
  <c r="J50" i="5"/>
  <c r="R50" i="5"/>
  <c r="O51" i="5"/>
  <c r="I53" i="5"/>
  <c r="Q53" i="5"/>
  <c r="N54" i="5"/>
  <c r="K55" i="5"/>
  <c r="H56" i="5"/>
  <c r="P56" i="5"/>
  <c r="J58" i="5"/>
  <c r="R58" i="5"/>
  <c r="O59" i="5"/>
  <c r="L60" i="5"/>
  <c r="I61" i="5"/>
  <c r="Q61" i="5"/>
  <c r="K63" i="5"/>
  <c r="H64" i="5"/>
  <c r="P64" i="5"/>
  <c r="M65" i="5"/>
  <c r="J66" i="5"/>
  <c r="R66" i="5"/>
  <c r="O67" i="5"/>
  <c r="L68" i="5"/>
  <c r="I69" i="5"/>
  <c r="Q69" i="5"/>
  <c r="N70" i="5"/>
  <c r="K71" i="5"/>
  <c r="I8" i="5"/>
  <c r="Q8" i="5"/>
  <c r="N9" i="5"/>
  <c r="K10" i="5"/>
  <c r="H11" i="5"/>
  <c r="P11" i="5"/>
  <c r="J13" i="5"/>
  <c r="R13" i="5"/>
  <c r="O14" i="5"/>
  <c r="L15" i="5"/>
  <c r="I16" i="5"/>
  <c r="Q16" i="5"/>
  <c r="K18" i="5"/>
  <c r="H19" i="5"/>
  <c r="P19" i="5"/>
  <c r="M20" i="5"/>
  <c r="J21" i="5"/>
  <c r="R21" i="5"/>
  <c r="O22" i="5"/>
  <c r="L23" i="5"/>
  <c r="I24" i="5"/>
  <c r="Q24" i="5"/>
  <c r="N25" i="5"/>
  <c r="K26" i="5"/>
  <c r="M28" i="5"/>
  <c r="J29" i="5"/>
  <c r="R29" i="5"/>
  <c r="O30" i="5"/>
  <c r="L31" i="5"/>
  <c r="N33" i="5"/>
  <c r="K34" i="5"/>
  <c r="H35" i="5"/>
  <c r="P35" i="5"/>
  <c r="M36" i="5"/>
  <c r="J37" i="5"/>
  <c r="R37" i="5"/>
  <c r="O38" i="5"/>
  <c r="L39" i="5"/>
  <c r="I40" i="5"/>
  <c r="Q40" i="5"/>
  <c r="N41" i="5"/>
  <c r="H43" i="5"/>
  <c r="P43" i="5"/>
  <c r="M44" i="5"/>
  <c r="J45" i="5"/>
  <c r="R45" i="5"/>
  <c r="O46" i="5"/>
  <c r="L47" i="5"/>
  <c r="I48" i="5"/>
  <c r="Q48" i="5"/>
  <c r="N49" i="5"/>
  <c r="K50" i="5"/>
  <c r="H51" i="5"/>
  <c r="P51" i="5"/>
  <c r="J53" i="5"/>
  <c r="R53" i="5"/>
  <c r="O54" i="5"/>
  <c r="L55" i="5"/>
  <c r="I56" i="5"/>
  <c r="Q56" i="5"/>
  <c r="K58" i="5"/>
  <c r="H59" i="5"/>
  <c r="P59" i="5"/>
  <c r="M60" i="5"/>
  <c r="J61" i="5"/>
  <c r="R61" i="5"/>
  <c r="L63" i="5"/>
  <c r="I64" i="5"/>
  <c r="Q64" i="5"/>
  <c r="N65" i="5"/>
  <c r="K66" i="5"/>
  <c r="H67" i="5"/>
  <c r="P67" i="5"/>
  <c r="M68" i="5"/>
  <c r="J69" i="5"/>
  <c r="R69" i="5"/>
  <c r="O70" i="5"/>
  <c r="L71" i="5"/>
  <c r="N73" i="5"/>
  <c r="K74" i="5"/>
  <c r="H75" i="5"/>
  <c r="P75" i="5"/>
  <c r="M76" i="5"/>
  <c r="J77" i="5"/>
  <c r="R77" i="5"/>
  <c r="O78" i="5"/>
  <c r="L79" i="5"/>
  <c r="I80" i="5"/>
  <c r="Q80" i="5"/>
  <c r="N81" i="5"/>
  <c r="H83" i="5"/>
  <c r="P83" i="5"/>
  <c r="M84" i="5"/>
  <c r="J85" i="5"/>
  <c r="R85" i="5"/>
  <c r="O86" i="5"/>
  <c r="L87" i="5"/>
  <c r="I88" i="5"/>
  <c r="Q88" i="5"/>
  <c r="N89" i="5"/>
  <c r="K90" i="5"/>
  <c r="H91" i="5"/>
  <c r="P91" i="5"/>
  <c r="J93" i="5"/>
  <c r="R93" i="5"/>
  <c r="O94" i="5"/>
  <c r="L95" i="5"/>
  <c r="I96" i="5"/>
  <c r="Q96" i="5"/>
  <c r="K98" i="5"/>
  <c r="H99" i="5"/>
  <c r="J8" i="5"/>
  <c r="R8" i="5"/>
  <c r="O9" i="5"/>
  <c r="L10" i="5"/>
  <c r="I11" i="5"/>
  <c r="Q11" i="5"/>
  <c r="K13" i="5"/>
  <c r="H14" i="5"/>
  <c r="P14" i="5"/>
  <c r="M15" i="5"/>
  <c r="J16" i="5"/>
  <c r="R16" i="5"/>
  <c r="L18" i="5"/>
  <c r="I19" i="5"/>
  <c r="Q19" i="5"/>
  <c r="N20" i="5"/>
  <c r="K21" i="5"/>
  <c r="H22" i="5"/>
  <c r="P22" i="5"/>
  <c r="M23" i="5"/>
  <c r="J24" i="5"/>
  <c r="R24" i="5"/>
  <c r="O25" i="5"/>
  <c r="L26" i="5"/>
  <c r="N28" i="5"/>
  <c r="K29" i="5"/>
  <c r="H30" i="5"/>
  <c r="P30" i="5"/>
  <c r="M31" i="5"/>
  <c r="O33" i="5"/>
  <c r="L34" i="5"/>
  <c r="I35" i="5"/>
  <c r="Q35" i="5"/>
  <c r="N36" i="5"/>
  <c r="K37" i="5"/>
  <c r="H38" i="5"/>
  <c r="P38" i="5"/>
  <c r="M39" i="5"/>
  <c r="J40" i="5"/>
  <c r="R40" i="5"/>
  <c r="O41" i="5"/>
  <c r="I43" i="5"/>
  <c r="Q43" i="5"/>
  <c r="N44" i="5"/>
  <c r="K45" i="5"/>
  <c r="H46" i="5"/>
  <c r="P46" i="5"/>
  <c r="M47" i="5"/>
  <c r="J48" i="5"/>
  <c r="R48" i="5"/>
  <c r="O49" i="5"/>
  <c r="L50" i="5"/>
  <c r="I51" i="5"/>
  <c r="Q51" i="5"/>
  <c r="K53" i="5"/>
  <c r="H54" i="5"/>
  <c r="P54" i="5"/>
  <c r="M55" i="5"/>
  <c r="J56" i="5"/>
  <c r="R56" i="5"/>
  <c r="L58" i="5"/>
  <c r="I59" i="5"/>
  <c r="Q59" i="5"/>
  <c r="N60" i="5"/>
  <c r="K61" i="5"/>
  <c r="M63" i="5"/>
  <c r="J64" i="5"/>
  <c r="R64" i="5"/>
  <c r="O65" i="5"/>
  <c r="L66" i="5"/>
  <c r="I67" i="5"/>
  <c r="Q67" i="5"/>
  <c r="N68" i="5"/>
  <c r="K69" i="5"/>
  <c r="H70" i="5"/>
  <c r="P70" i="5"/>
  <c r="M71" i="5"/>
  <c r="O73" i="5"/>
  <c r="L74" i="5"/>
  <c r="L8" i="5"/>
  <c r="I9" i="5"/>
  <c r="Q9" i="5"/>
  <c r="N10" i="5"/>
  <c r="K11" i="5"/>
  <c r="M13" i="5"/>
  <c r="J14" i="5"/>
  <c r="R14" i="5"/>
  <c r="O15" i="5"/>
  <c r="L16" i="5"/>
  <c r="N18" i="5"/>
  <c r="K19" i="5"/>
  <c r="H20" i="5"/>
  <c r="P20" i="5"/>
  <c r="M21" i="5"/>
  <c r="J22" i="5"/>
  <c r="R22" i="5"/>
  <c r="O23" i="5"/>
  <c r="L24" i="5"/>
  <c r="I25" i="5"/>
  <c r="Q25" i="5"/>
  <c r="N26" i="5"/>
  <c r="H28" i="5"/>
  <c r="P28" i="5"/>
  <c r="M29" i="5"/>
  <c r="J30" i="5"/>
  <c r="R30" i="5"/>
  <c r="O31" i="5"/>
  <c r="I33" i="5"/>
  <c r="Q33" i="5"/>
  <c r="N34" i="5"/>
  <c r="K35" i="5"/>
  <c r="H36" i="5"/>
  <c r="P36" i="5"/>
  <c r="M37" i="5"/>
  <c r="J38" i="5"/>
  <c r="R38" i="5"/>
  <c r="O39" i="5"/>
  <c r="L40" i="5"/>
  <c r="I41" i="5"/>
  <c r="Q41" i="5"/>
  <c r="K43" i="5"/>
  <c r="H44" i="5"/>
  <c r="P44" i="5"/>
  <c r="M45" i="5"/>
  <c r="J46" i="5"/>
  <c r="R46" i="5"/>
  <c r="O47" i="5"/>
  <c r="L48" i="5"/>
  <c r="I49" i="5"/>
  <c r="Q49" i="5"/>
  <c r="N50" i="5"/>
  <c r="K51" i="5"/>
  <c r="M53" i="5"/>
  <c r="J54" i="5"/>
  <c r="R54" i="5"/>
  <c r="O55" i="5"/>
  <c r="L56" i="5"/>
  <c r="N58" i="5"/>
  <c r="K59" i="5"/>
  <c r="H60" i="5"/>
  <c r="P60" i="5"/>
  <c r="M61" i="5"/>
  <c r="O63" i="5"/>
  <c r="L64" i="5"/>
  <c r="I65" i="5"/>
  <c r="Q65" i="5"/>
  <c r="N66" i="5"/>
  <c r="K67" i="5"/>
  <c r="H68" i="5"/>
  <c r="P68" i="5"/>
  <c r="M69" i="5"/>
  <c r="J70" i="5"/>
  <c r="R70" i="5"/>
  <c r="O71" i="5"/>
  <c r="I73" i="5"/>
  <c r="Q73" i="5"/>
  <c r="N74" i="5"/>
  <c r="K75" i="5"/>
  <c r="H76" i="5"/>
  <c r="P76" i="5"/>
  <c r="M77" i="5"/>
  <c r="J78" i="5"/>
  <c r="R78" i="5"/>
  <c r="O79" i="5"/>
  <c r="L80" i="5"/>
  <c r="I81" i="5"/>
  <c r="Q81" i="5"/>
  <c r="K83" i="5"/>
  <c r="H84" i="5"/>
  <c r="P84" i="5"/>
  <c r="M85" i="5"/>
  <c r="J86" i="5"/>
  <c r="R86" i="5"/>
  <c r="O87" i="5"/>
  <c r="L88" i="5"/>
  <c r="I89" i="5"/>
  <c r="Q89" i="5"/>
  <c r="N90" i="5"/>
  <c r="K91" i="5"/>
  <c r="M93" i="5"/>
  <c r="J94" i="5"/>
  <c r="R94" i="5"/>
  <c r="O95" i="5"/>
  <c r="L96" i="5"/>
  <c r="N98" i="5"/>
  <c r="K99" i="5"/>
  <c r="L13" i="5"/>
  <c r="J19" i="5"/>
  <c r="H25" i="5"/>
  <c r="Q30" i="5"/>
  <c r="O36" i="5"/>
  <c r="K48" i="5"/>
  <c r="I54" i="5"/>
  <c r="R59" i="5"/>
  <c r="P65" i="5"/>
  <c r="N71" i="5"/>
  <c r="H74" i="5"/>
  <c r="O75" i="5"/>
  <c r="I77" i="5"/>
  <c r="N78" i="5"/>
  <c r="H80" i="5"/>
  <c r="J81" i="5"/>
  <c r="M83" i="5"/>
  <c r="O84" i="5"/>
  <c r="Q85" i="5"/>
  <c r="H87" i="5"/>
  <c r="J88" i="5"/>
  <c r="K89" i="5"/>
  <c r="M90" i="5"/>
  <c r="O91" i="5"/>
  <c r="H94" i="5"/>
  <c r="I95" i="5"/>
  <c r="K96" i="5"/>
  <c r="O98" i="5"/>
  <c r="O99" i="5"/>
  <c r="L100" i="5"/>
  <c r="I101" i="5"/>
  <c r="Q101" i="5"/>
  <c r="K103" i="5"/>
  <c r="H104" i="5"/>
  <c r="P104" i="5"/>
  <c r="M105" i="5"/>
  <c r="J106" i="5"/>
  <c r="R106" i="5"/>
  <c r="O107" i="5"/>
  <c r="L108" i="5"/>
  <c r="I109" i="5"/>
  <c r="Q109" i="5"/>
  <c r="N110" i="5"/>
  <c r="K111" i="5"/>
  <c r="M113" i="5"/>
  <c r="J114" i="5"/>
  <c r="R114" i="5"/>
  <c r="O115" i="5"/>
  <c r="L116" i="5"/>
  <c r="I117" i="5"/>
  <c r="Q117" i="5"/>
  <c r="N118" i="5"/>
  <c r="K119" i="5"/>
  <c r="H120" i="5"/>
  <c r="P120" i="5"/>
  <c r="M121" i="5"/>
  <c r="O123" i="5"/>
  <c r="L124" i="5"/>
  <c r="I125" i="5"/>
  <c r="Q125" i="5"/>
  <c r="N126" i="5"/>
  <c r="K127" i="5"/>
  <c r="H128" i="5"/>
  <c r="P128" i="5"/>
  <c r="M129" i="5"/>
  <c r="J130" i="5"/>
  <c r="R130" i="5"/>
  <c r="O131" i="5"/>
  <c r="I133" i="5"/>
  <c r="Q133" i="5"/>
  <c r="N134" i="5"/>
  <c r="K135" i="5"/>
  <c r="H136" i="5"/>
  <c r="K8" i="5"/>
  <c r="I14" i="5"/>
  <c r="R19" i="5"/>
  <c r="P25" i="5"/>
  <c r="N31" i="5"/>
  <c r="L37" i="5"/>
  <c r="J43" i="5"/>
  <c r="H49" i="5"/>
  <c r="Q54" i="5"/>
  <c r="O60" i="5"/>
  <c r="M66" i="5"/>
  <c r="J74" i="5"/>
  <c r="Q75" i="5"/>
  <c r="K77" i="5"/>
  <c r="P78" i="5"/>
  <c r="J80" i="5"/>
  <c r="K81" i="5"/>
  <c r="O83" i="5"/>
  <c r="Q84" i="5"/>
  <c r="H86" i="5"/>
  <c r="I87" i="5"/>
  <c r="K88" i="5"/>
  <c r="M89" i="5"/>
  <c r="O90" i="5"/>
  <c r="Q91" i="5"/>
  <c r="I94" i="5"/>
  <c r="K95" i="5"/>
  <c r="M96" i="5"/>
  <c r="P98" i="5"/>
  <c r="P99" i="5"/>
  <c r="M100" i="5"/>
  <c r="J101" i="5"/>
  <c r="R101" i="5"/>
  <c r="L103" i="5"/>
  <c r="I104" i="5"/>
  <c r="Q104" i="5"/>
  <c r="N105" i="5"/>
  <c r="K106" i="5"/>
  <c r="H107" i="5"/>
  <c r="P107" i="5"/>
  <c r="M108" i="5"/>
  <c r="J109" i="5"/>
  <c r="R109" i="5"/>
  <c r="O110" i="5"/>
  <c r="L111" i="5"/>
  <c r="N113" i="5"/>
  <c r="K114" i="5"/>
  <c r="H115" i="5"/>
  <c r="P115" i="5"/>
  <c r="M116" i="5"/>
  <c r="J117" i="5"/>
  <c r="R117" i="5"/>
  <c r="O118" i="5"/>
  <c r="L119" i="5"/>
  <c r="I120" i="5"/>
  <c r="Q120" i="5"/>
  <c r="N121" i="5"/>
  <c r="H123" i="5"/>
  <c r="P123" i="5"/>
  <c r="M124" i="5"/>
  <c r="J125" i="5"/>
  <c r="R125" i="5"/>
  <c r="O126" i="5"/>
  <c r="L127" i="5"/>
  <c r="I128" i="5"/>
  <c r="Q128" i="5"/>
  <c r="N129" i="5"/>
  <c r="K130" i="5"/>
  <c r="H131" i="5"/>
  <c r="P131" i="5"/>
  <c r="J133" i="5"/>
  <c r="R133" i="5"/>
  <c r="O134" i="5"/>
  <c r="L135" i="5"/>
  <c r="H9" i="5"/>
  <c r="Q14" i="5"/>
  <c r="O20" i="5"/>
  <c r="M26" i="5"/>
  <c r="I38" i="5"/>
  <c r="R43" i="5"/>
  <c r="P49" i="5"/>
  <c r="N55" i="5"/>
  <c r="L61" i="5"/>
  <c r="J67" i="5"/>
  <c r="M74" i="5"/>
  <c r="R75" i="5"/>
  <c r="L77" i="5"/>
  <c r="Q78" i="5"/>
  <c r="K80" i="5"/>
  <c r="M81" i="5"/>
  <c r="Q83" i="5"/>
  <c r="R84" i="5"/>
  <c r="I86" i="5"/>
  <c r="K87" i="5"/>
  <c r="M88" i="5"/>
  <c r="O89" i="5"/>
  <c r="P90" i="5"/>
  <c r="R91" i="5"/>
  <c r="I93" i="5"/>
  <c r="K94" i="5"/>
  <c r="M95" i="5"/>
  <c r="N96" i="5"/>
  <c r="R98" i="5"/>
  <c r="Q99" i="5"/>
  <c r="N100" i="5"/>
  <c r="K101" i="5"/>
  <c r="M103" i="5"/>
  <c r="J104" i="5"/>
  <c r="R104" i="5"/>
  <c r="O105" i="5"/>
  <c r="L106" i="5"/>
  <c r="I107" i="5"/>
  <c r="Q107" i="5"/>
  <c r="N108" i="5"/>
  <c r="K109" i="5"/>
  <c r="H110" i="5"/>
  <c r="P110" i="5"/>
  <c r="M111" i="5"/>
  <c r="O113" i="5"/>
  <c r="L114" i="5"/>
  <c r="I115" i="5"/>
  <c r="Q115" i="5"/>
  <c r="N116" i="5"/>
  <c r="K117" i="5"/>
  <c r="H118" i="5"/>
  <c r="P118" i="5"/>
  <c r="M119" i="5"/>
  <c r="J120" i="5"/>
  <c r="R120" i="5"/>
  <c r="O121" i="5"/>
  <c r="I123" i="5"/>
  <c r="Q123" i="5"/>
  <c r="N124" i="5"/>
  <c r="K125" i="5"/>
  <c r="H126" i="5"/>
  <c r="P126" i="5"/>
  <c r="M127" i="5"/>
  <c r="J128" i="5"/>
  <c r="R128" i="5"/>
  <c r="O129" i="5"/>
  <c r="L130" i="5"/>
  <c r="I131" i="5"/>
  <c r="Q131" i="5"/>
  <c r="K133" i="5"/>
  <c r="H134" i="5"/>
  <c r="P134" i="5"/>
  <c r="M135" i="5"/>
  <c r="J136" i="5"/>
  <c r="R136" i="5"/>
  <c r="O137" i="5"/>
  <c r="L138" i="5"/>
  <c r="I139" i="5"/>
  <c r="Q139" i="5"/>
  <c r="N140" i="5"/>
  <c r="K141" i="5"/>
  <c r="H142" i="5"/>
  <c r="P142" i="5"/>
  <c r="M143" i="5"/>
  <c r="J144" i="5"/>
  <c r="R144" i="5"/>
  <c r="O145" i="5"/>
  <c r="L146" i="5"/>
  <c r="N148" i="5"/>
  <c r="K149" i="5"/>
  <c r="H150" i="5"/>
  <c r="P150" i="5"/>
  <c r="M151" i="5"/>
  <c r="O153" i="5"/>
  <c r="L154" i="5"/>
  <c r="I155" i="5"/>
  <c r="Q155" i="5"/>
  <c r="N156" i="5"/>
  <c r="H158" i="5"/>
  <c r="P158" i="5"/>
  <c r="M159" i="5"/>
  <c r="J160" i="5"/>
  <c r="R160" i="5"/>
  <c r="O161" i="5"/>
  <c r="I163" i="5"/>
  <c r="Q163" i="5"/>
  <c r="N164" i="5"/>
  <c r="K165" i="5"/>
  <c r="H166" i="5"/>
  <c r="P166" i="5"/>
  <c r="J168" i="5"/>
  <c r="P9" i="5"/>
  <c r="N15" i="5"/>
  <c r="L21" i="5"/>
  <c r="H33" i="5"/>
  <c r="Q38" i="5"/>
  <c r="O44" i="5"/>
  <c r="M50" i="5"/>
  <c r="K56" i="5"/>
  <c r="R67" i="5"/>
  <c r="P74" i="5"/>
  <c r="J76" i="5"/>
  <c r="O77" i="5"/>
  <c r="I79" i="5"/>
  <c r="M80" i="5"/>
  <c r="O81" i="5"/>
  <c r="R83" i="5"/>
  <c r="I85" i="5"/>
  <c r="K86" i="5"/>
  <c r="M87" i="5"/>
  <c r="N88" i="5"/>
  <c r="P89" i="5"/>
  <c r="R90" i="5"/>
  <c r="K93" i="5"/>
  <c r="L94" i="5"/>
  <c r="N95" i="5"/>
  <c r="P96" i="5"/>
  <c r="I99" i="5"/>
  <c r="R99" i="5"/>
  <c r="O100" i="5"/>
  <c r="L101" i="5"/>
  <c r="N103" i="5"/>
  <c r="K104" i="5"/>
  <c r="H105" i="5"/>
  <c r="P105" i="5"/>
  <c r="M106" i="5"/>
  <c r="J107" i="5"/>
  <c r="R107" i="5"/>
  <c r="O108" i="5"/>
  <c r="L109" i="5"/>
  <c r="I110" i="5"/>
  <c r="Q110" i="5"/>
  <c r="N111" i="5"/>
  <c r="H113" i="5"/>
  <c r="P113" i="5"/>
  <c r="M114" i="5"/>
  <c r="J115" i="5"/>
  <c r="R115" i="5"/>
  <c r="O116" i="5"/>
  <c r="L117" i="5"/>
  <c r="I118" i="5"/>
  <c r="Q118" i="5"/>
  <c r="N119" i="5"/>
  <c r="K120" i="5"/>
  <c r="H121" i="5"/>
  <c r="P121" i="5"/>
  <c r="J123" i="5"/>
  <c r="R123" i="5"/>
  <c r="O124" i="5"/>
  <c r="L125" i="5"/>
  <c r="I126" i="5"/>
  <c r="Q126" i="5"/>
  <c r="N127" i="5"/>
  <c r="K128" i="5"/>
  <c r="H129" i="5"/>
  <c r="P129" i="5"/>
  <c r="M130" i="5"/>
  <c r="J131" i="5"/>
  <c r="R131" i="5"/>
  <c r="L133" i="5"/>
  <c r="I134" i="5"/>
  <c r="Q134" i="5"/>
  <c r="N135" i="5"/>
  <c r="M10" i="5"/>
  <c r="K16" i="5"/>
  <c r="I22" i="5"/>
  <c r="P33" i="5"/>
  <c r="N39" i="5"/>
  <c r="L45" i="5"/>
  <c r="J51" i="5"/>
  <c r="O68" i="5"/>
  <c r="H73" i="5"/>
  <c r="R74" i="5"/>
  <c r="L76" i="5"/>
  <c r="Q77" i="5"/>
  <c r="K79" i="5"/>
  <c r="N80" i="5"/>
  <c r="P81" i="5"/>
  <c r="I84" i="5"/>
  <c r="K85" i="5"/>
  <c r="L86" i="5"/>
  <c r="N87" i="5"/>
  <c r="P88" i="5"/>
  <c r="R89" i="5"/>
  <c r="I91" i="5"/>
  <c r="L93" i="5"/>
  <c r="N94" i="5"/>
  <c r="P95" i="5"/>
  <c r="R96" i="5"/>
  <c r="H98" i="5"/>
  <c r="J99" i="5"/>
  <c r="H100" i="5"/>
  <c r="P100" i="5"/>
  <c r="M101" i="5"/>
  <c r="O103" i="5"/>
  <c r="L104" i="5"/>
  <c r="I105" i="5"/>
  <c r="Q105" i="5"/>
  <c r="N106" i="5"/>
  <c r="K107" i="5"/>
  <c r="H108" i="5"/>
  <c r="P108" i="5"/>
  <c r="M109" i="5"/>
  <c r="J110" i="5"/>
  <c r="R110" i="5"/>
  <c r="O111" i="5"/>
  <c r="I113" i="5"/>
  <c r="Q113" i="5"/>
  <c r="N114" i="5"/>
  <c r="K115" i="5"/>
  <c r="H116" i="5"/>
  <c r="P116" i="5"/>
  <c r="M117" i="5"/>
  <c r="J118" i="5"/>
  <c r="R118" i="5"/>
  <c r="O119" i="5"/>
  <c r="L120" i="5"/>
  <c r="I121" i="5"/>
  <c r="Q121" i="5"/>
  <c r="K123" i="5"/>
  <c r="H124" i="5"/>
  <c r="P124" i="5"/>
  <c r="M125" i="5"/>
  <c r="J126" i="5"/>
  <c r="R126" i="5"/>
  <c r="O127" i="5"/>
  <c r="L128" i="5"/>
  <c r="I129" i="5"/>
  <c r="Q129" i="5"/>
  <c r="N130" i="5"/>
  <c r="K131" i="5"/>
  <c r="J11" i="5"/>
  <c r="Q22" i="5"/>
  <c r="O28" i="5"/>
  <c r="M34" i="5"/>
  <c r="K40" i="5"/>
  <c r="I46" i="5"/>
  <c r="R51" i="5"/>
  <c r="N63" i="5"/>
  <c r="L69" i="5"/>
  <c r="K73" i="5"/>
  <c r="I75" i="5"/>
  <c r="N76" i="5"/>
  <c r="H78" i="5"/>
  <c r="M79" i="5"/>
  <c r="P80" i="5"/>
  <c r="R81" i="5"/>
  <c r="I83" i="5"/>
  <c r="J84" i="5"/>
  <c r="L85" i="5"/>
  <c r="N86" i="5"/>
  <c r="P87" i="5"/>
  <c r="R88" i="5"/>
  <c r="H90" i="5"/>
  <c r="J91" i="5"/>
  <c r="N93" i="5"/>
  <c r="P94" i="5"/>
  <c r="Q95" i="5"/>
  <c r="J98" i="5"/>
  <c r="L99" i="5"/>
  <c r="I100" i="5"/>
  <c r="Q100" i="5"/>
  <c r="N101" i="5"/>
  <c r="H103" i="5"/>
  <c r="P103" i="5"/>
  <c r="M104" i="5"/>
  <c r="J105" i="5"/>
  <c r="R105" i="5"/>
  <c r="O106" i="5"/>
  <c r="L107" i="5"/>
  <c r="I108" i="5"/>
  <c r="Q108" i="5"/>
  <c r="N109" i="5"/>
  <c r="K110" i="5"/>
  <c r="H111" i="5"/>
  <c r="P111" i="5"/>
  <c r="J113" i="5"/>
  <c r="R113" i="5"/>
  <c r="O114" i="5"/>
  <c r="L115" i="5"/>
  <c r="I116" i="5"/>
  <c r="Q116" i="5"/>
  <c r="N117" i="5"/>
  <c r="K118" i="5"/>
  <c r="H119" i="5"/>
  <c r="P119" i="5"/>
  <c r="M120" i="5"/>
  <c r="J121" i="5"/>
  <c r="R121" i="5"/>
  <c r="L123" i="5"/>
  <c r="I124" i="5"/>
  <c r="Q124" i="5"/>
  <c r="N125" i="5"/>
  <c r="K126" i="5"/>
  <c r="H127" i="5"/>
  <c r="P127" i="5"/>
  <c r="M128" i="5"/>
  <c r="J129" i="5"/>
  <c r="R129" i="5"/>
  <c r="O130" i="5"/>
  <c r="L131" i="5"/>
  <c r="N133" i="5"/>
  <c r="K134" i="5"/>
  <c r="H135" i="5"/>
  <c r="P135" i="5"/>
  <c r="M136" i="5"/>
  <c r="J137" i="5"/>
  <c r="R137" i="5"/>
  <c r="O138" i="5"/>
  <c r="L139" i="5"/>
  <c r="I140" i="5"/>
  <c r="Q140" i="5"/>
  <c r="N141" i="5"/>
  <c r="K142" i="5"/>
  <c r="H143" i="5"/>
  <c r="P143" i="5"/>
  <c r="M144" i="5"/>
  <c r="J145" i="5"/>
  <c r="R145" i="5"/>
  <c r="O146" i="5"/>
  <c r="I148" i="5"/>
  <c r="Q148" i="5"/>
  <c r="N149" i="5"/>
  <c r="K150" i="5"/>
  <c r="H151" i="5"/>
  <c r="P151" i="5"/>
  <c r="J153" i="5"/>
  <c r="R153" i="5"/>
  <c r="O154" i="5"/>
  <c r="L155" i="5"/>
  <c r="I156" i="5"/>
  <c r="Q156" i="5"/>
  <c r="K158" i="5"/>
  <c r="H159" i="5"/>
  <c r="P159" i="5"/>
  <c r="M160" i="5"/>
  <c r="J161" i="5"/>
  <c r="R161" i="5"/>
  <c r="L163" i="5"/>
  <c r="I164" i="5"/>
  <c r="Q164" i="5"/>
  <c r="N165" i="5"/>
  <c r="K166" i="5"/>
  <c r="R11" i="5"/>
  <c r="N23" i="5"/>
  <c r="L29" i="5"/>
  <c r="J35" i="5"/>
  <c r="H41" i="5"/>
  <c r="Q46" i="5"/>
  <c r="M58" i="5"/>
  <c r="K64" i="5"/>
  <c r="I70" i="5"/>
  <c r="M73" i="5"/>
  <c r="J75" i="5"/>
  <c r="O76" i="5"/>
  <c r="I78" i="5"/>
  <c r="N79" i="5"/>
  <c r="R80" i="5"/>
  <c r="J83" i="5"/>
  <c r="L84" i="5"/>
  <c r="N85" i="5"/>
  <c r="P86" i="5"/>
  <c r="Q87" i="5"/>
  <c r="H89" i="5"/>
  <c r="J90" i="5"/>
  <c r="L91" i="5"/>
  <c r="O93" i="5"/>
  <c r="Q94" i="5"/>
  <c r="H96" i="5"/>
  <c r="L98" i="5"/>
  <c r="M99" i="5"/>
  <c r="J100" i="5"/>
  <c r="R100" i="5"/>
  <c r="O101" i="5"/>
  <c r="I103" i="5"/>
  <c r="Q103" i="5"/>
  <c r="N104" i="5"/>
  <c r="K105" i="5"/>
  <c r="H106" i="5"/>
  <c r="P106" i="5"/>
  <c r="M107" i="5"/>
  <c r="J108" i="5"/>
  <c r="R108" i="5"/>
  <c r="O109" i="5"/>
  <c r="L110" i="5"/>
  <c r="I111" i="5"/>
  <c r="Q111" i="5"/>
  <c r="K113" i="5"/>
  <c r="H114" i="5"/>
  <c r="P114" i="5"/>
  <c r="M115" i="5"/>
  <c r="J116" i="5"/>
  <c r="R116" i="5"/>
  <c r="O117" i="5"/>
  <c r="L118" i="5"/>
  <c r="I119" i="5"/>
  <c r="Q119" i="5"/>
  <c r="N120" i="5"/>
  <c r="K121" i="5"/>
  <c r="M123" i="5"/>
  <c r="J124" i="5"/>
  <c r="R124" i="5"/>
  <c r="O125" i="5"/>
  <c r="L126" i="5"/>
  <c r="I127" i="5"/>
  <c r="Q127" i="5"/>
  <c r="N128" i="5"/>
  <c r="K129" i="5"/>
  <c r="H130" i="5"/>
  <c r="P130" i="5"/>
  <c r="M131" i="5"/>
  <c r="O133" i="5"/>
  <c r="L134" i="5"/>
  <c r="I135" i="5"/>
  <c r="Q135" i="5"/>
  <c r="N136" i="5"/>
  <c r="K137" i="5"/>
  <c r="H138" i="5"/>
  <c r="P138" i="5"/>
  <c r="M139" i="5"/>
  <c r="J140" i="5"/>
  <c r="R140" i="5"/>
  <c r="O141" i="5"/>
  <c r="L142" i="5"/>
  <c r="I143" i="5"/>
  <c r="Q143" i="5"/>
  <c r="N144" i="5"/>
  <c r="K145" i="5"/>
  <c r="H146" i="5"/>
  <c r="P146" i="5"/>
  <c r="J148" i="5"/>
  <c r="R148" i="5"/>
  <c r="O149" i="5"/>
  <c r="L150" i="5"/>
  <c r="I151" i="5"/>
  <c r="Q151" i="5"/>
  <c r="K153" i="5"/>
  <c r="H154" i="5"/>
  <c r="P154" i="5"/>
  <c r="M155" i="5"/>
  <c r="J156" i="5"/>
  <c r="R156" i="5"/>
  <c r="L158" i="5"/>
  <c r="I159" i="5"/>
  <c r="Q159" i="5"/>
  <c r="N160" i="5"/>
  <c r="K161" i="5"/>
  <c r="M163" i="5"/>
  <c r="J164" i="5"/>
  <c r="R164" i="5"/>
  <c r="O165" i="5"/>
  <c r="L166" i="5"/>
  <c r="J59" i="5"/>
  <c r="H81" i="5"/>
  <c r="L90" i="5"/>
  <c r="N99" i="5"/>
  <c r="L105" i="5"/>
  <c r="J111" i="5"/>
  <c r="H117" i="5"/>
  <c r="O128" i="5"/>
  <c r="M133" i="5"/>
  <c r="I136" i="5"/>
  <c r="L137" i="5"/>
  <c r="M138" i="5"/>
  <c r="O139" i="5"/>
  <c r="P140" i="5"/>
  <c r="R141" i="5"/>
  <c r="J143" i="5"/>
  <c r="K144" i="5"/>
  <c r="M145" i="5"/>
  <c r="N146" i="5"/>
  <c r="H149" i="5"/>
  <c r="I150" i="5"/>
  <c r="M18" i="5"/>
  <c r="H65" i="5"/>
  <c r="M91" i="5"/>
  <c r="K100" i="5"/>
  <c r="I106" i="5"/>
  <c r="R111" i="5"/>
  <c r="P117" i="5"/>
  <c r="N123" i="5"/>
  <c r="L129" i="5"/>
  <c r="P133" i="5"/>
  <c r="K136" i="5"/>
  <c r="M137" i="5"/>
  <c r="N138" i="5"/>
  <c r="P139" i="5"/>
  <c r="H141" i="5"/>
  <c r="I142" i="5"/>
  <c r="K143" i="5"/>
  <c r="L144" i="5"/>
  <c r="N145" i="5"/>
  <c r="Q146" i="5"/>
  <c r="I149" i="5"/>
  <c r="K24" i="5"/>
  <c r="Q70" i="5"/>
  <c r="L83" i="5"/>
  <c r="H101" i="5"/>
  <c r="Q106" i="5"/>
  <c r="M118" i="5"/>
  <c r="K124" i="5"/>
  <c r="I130" i="5"/>
  <c r="J134" i="5"/>
  <c r="L136" i="5"/>
  <c r="N137" i="5"/>
  <c r="Q138" i="5"/>
  <c r="R139" i="5"/>
  <c r="I141" i="5"/>
  <c r="J142" i="5"/>
  <c r="L143" i="5"/>
  <c r="O144" i="5"/>
  <c r="P145" i="5"/>
  <c r="R146" i="5"/>
  <c r="H148" i="5"/>
  <c r="J149" i="5"/>
  <c r="M150" i="5"/>
  <c r="N151" i="5"/>
  <c r="Q153" i="5"/>
  <c r="H155" i="5"/>
  <c r="K156" i="5"/>
  <c r="N158" i="5"/>
  <c r="O159" i="5"/>
  <c r="Q160" i="5"/>
  <c r="J163" i="5"/>
  <c r="L164" i="5"/>
  <c r="M165" i="5"/>
  <c r="O166" i="5"/>
  <c r="P168" i="5"/>
  <c r="M169" i="5"/>
  <c r="J170" i="5"/>
  <c r="R170" i="5"/>
  <c r="O171" i="5"/>
  <c r="L172" i="5"/>
  <c r="I173" i="5"/>
  <c r="Q173" i="5"/>
  <c r="N174" i="5"/>
  <c r="K175" i="5"/>
  <c r="H176" i="5"/>
  <c r="P176" i="5"/>
  <c r="J178" i="5"/>
  <c r="R178" i="5"/>
  <c r="O179" i="5"/>
  <c r="L180" i="5"/>
  <c r="I181" i="5"/>
  <c r="Q181" i="5"/>
  <c r="K183" i="5"/>
  <c r="H184" i="5"/>
  <c r="P184" i="5"/>
  <c r="M185" i="5"/>
  <c r="J186" i="5"/>
  <c r="R186" i="5"/>
  <c r="L188" i="5"/>
  <c r="I189" i="5"/>
  <c r="Q189" i="5"/>
  <c r="N190" i="5"/>
  <c r="K191" i="5"/>
  <c r="M193" i="5"/>
  <c r="J194" i="5"/>
  <c r="R194" i="5"/>
  <c r="O195" i="5"/>
  <c r="L196" i="5"/>
  <c r="I197" i="5"/>
  <c r="Q197" i="5"/>
  <c r="N198" i="5"/>
  <c r="K199" i="5"/>
  <c r="H200" i="5"/>
  <c r="P200" i="5"/>
  <c r="M201" i="5"/>
  <c r="O203" i="5"/>
  <c r="L204" i="5"/>
  <c r="I205" i="5"/>
  <c r="Q205" i="5"/>
  <c r="N206" i="5"/>
  <c r="H208" i="5"/>
  <c r="P208" i="5"/>
  <c r="M209" i="5"/>
  <c r="J210" i="5"/>
  <c r="R210" i="5"/>
  <c r="O211" i="5"/>
  <c r="I213" i="5"/>
  <c r="Q213" i="5"/>
  <c r="N214" i="5"/>
  <c r="K215" i="5"/>
  <c r="H216" i="5"/>
  <c r="P216" i="5"/>
  <c r="J218" i="5"/>
  <c r="R218" i="5"/>
  <c r="O219" i="5"/>
  <c r="L220" i="5"/>
  <c r="I221" i="5"/>
  <c r="Q221" i="5"/>
  <c r="K223" i="5"/>
  <c r="H224" i="5"/>
  <c r="P224" i="5"/>
  <c r="M225" i="5"/>
  <c r="J226" i="5"/>
  <c r="R226" i="5"/>
  <c r="L228" i="5"/>
  <c r="I229" i="5"/>
  <c r="Q229" i="5"/>
  <c r="N230" i="5"/>
  <c r="K231" i="5"/>
  <c r="H232" i="5"/>
  <c r="P232" i="5"/>
  <c r="M233" i="5"/>
  <c r="I30" i="5"/>
  <c r="P73" i="5"/>
  <c r="N84" i="5"/>
  <c r="Q93" i="5"/>
  <c r="P101" i="5"/>
  <c r="N107" i="5"/>
  <c r="L113" i="5"/>
  <c r="J119" i="5"/>
  <c r="H125" i="5"/>
  <c r="Q130" i="5"/>
  <c r="M134" i="5"/>
  <c r="O136" i="5"/>
  <c r="P137" i="5"/>
  <c r="R138" i="5"/>
  <c r="H140" i="5"/>
  <c r="J141" i="5"/>
  <c r="M142" i="5"/>
  <c r="N143" i="5"/>
  <c r="P144" i="5"/>
  <c r="Q145" i="5"/>
  <c r="K148" i="5"/>
  <c r="R35" i="5"/>
  <c r="M75" i="5"/>
  <c r="O85" i="5"/>
  <c r="H95" i="5"/>
  <c r="K108" i="5"/>
  <c r="I114" i="5"/>
  <c r="R119" i="5"/>
  <c r="P125" i="5"/>
  <c r="N131" i="5"/>
  <c r="R134" i="5"/>
  <c r="P136" i="5"/>
  <c r="Q137" i="5"/>
  <c r="H139" i="5"/>
  <c r="K140" i="5"/>
  <c r="L141" i="5"/>
  <c r="N142" i="5"/>
  <c r="O143" i="5"/>
  <c r="Q144" i="5"/>
  <c r="I146" i="5"/>
  <c r="L148" i="5"/>
  <c r="M149" i="5"/>
  <c r="P41" i="5"/>
  <c r="R76" i="5"/>
  <c r="Q86" i="5"/>
  <c r="J96" i="5"/>
  <c r="J103" i="5"/>
  <c r="H109" i="5"/>
  <c r="Q114" i="5"/>
  <c r="O120" i="5"/>
  <c r="M126" i="5"/>
  <c r="J135" i="5"/>
  <c r="Q136" i="5"/>
  <c r="I138" i="5"/>
  <c r="J139" i="5"/>
  <c r="L140" i="5"/>
  <c r="M141" i="5"/>
  <c r="O142" i="5"/>
  <c r="R143" i="5"/>
  <c r="H145" i="5"/>
  <c r="J146" i="5"/>
  <c r="M148" i="5"/>
  <c r="P149" i="5"/>
  <c r="Q150" i="5"/>
  <c r="I153" i="5"/>
  <c r="K154" i="5"/>
  <c r="N155" i="5"/>
  <c r="O156" i="5"/>
  <c r="R158" i="5"/>
  <c r="I160" i="5"/>
  <c r="L161" i="5"/>
  <c r="O163" i="5"/>
  <c r="P164" i="5"/>
  <c r="R165" i="5"/>
  <c r="K168" i="5"/>
  <c r="H169" i="5"/>
  <c r="P169" i="5"/>
  <c r="M170" i="5"/>
  <c r="J171" i="5"/>
  <c r="R171" i="5"/>
  <c r="O172" i="5"/>
  <c r="L173" i="5"/>
  <c r="I174" i="5"/>
  <c r="Q174" i="5"/>
  <c r="N175" i="5"/>
  <c r="K176" i="5"/>
  <c r="M178" i="5"/>
  <c r="J179" i="5"/>
  <c r="R179" i="5"/>
  <c r="O180" i="5"/>
  <c r="L181" i="5"/>
  <c r="N183" i="5"/>
  <c r="K184" i="5"/>
  <c r="H185" i="5"/>
  <c r="P185" i="5"/>
  <c r="M186" i="5"/>
  <c r="O188" i="5"/>
  <c r="L189" i="5"/>
  <c r="I190" i="5"/>
  <c r="Q190" i="5"/>
  <c r="N191" i="5"/>
  <c r="H193" i="5"/>
  <c r="P193" i="5"/>
  <c r="M194" i="5"/>
  <c r="J195" i="5"/>
  <c r="R195" i="5"/>
  <c r="O196" i="5"/>
  <c r="L197" i="5"/>
  <c r="I198" i="5"/>
  <c r="Q198" i="5"/>
  <c r="N199" i="5"/>
  <c r="K200" i="5"/>
  <c r="H201" i="5"/>
  <c r="P201" i="5"/>
  <c r="J203" i="5"/>
  <c r="R203" i="5"/>
  <c r="O204" i="5"/>
  <c r="L205" i="5"/>
  <c r="I206" i="5"/>
  <c r="Q206" i="5"/>
  <c r="K208" i="5"/>
  <c r="H209" i="5"/>
  <c r="P209" i="5"/>
  <c r="M210" i="5"/>
  <c r="J211" i="5"/>
  <c r="R211" i="5"/>
  <c r="L213" i="5"/>
  <c r="I214" i="5"/>
  <c r="Q214" i="5"/>
  <c r="N215" i="5"/>
  <c r="K216" i="5"/>
  <c r="M218" i="5"/>
  <c r="J219" i="5"/>
  <c r="R219" i="5"/>
  <c r="O220" i="5"/>
  <c r="L221" i="5"/>
  <c r="N223" i="5"/>
  <c r="K224" i="5"/>
  <c r="H225" i="5"/>
  <c r="P225" i="5"/>
  <c r="M226" i="5"/>
  <c r="O228" i="5"/>
  <c r="L229" i="5"/>
  <c r="I230" i="5"/>
  <c r="Q230" i="5"/>
  <c r="N231" i="5"/>
  <c r="K232" i="5"/>
  <c r="N47" i="5"/>
  <c r="L78" i="5"/>
  <c r="H88" i="5"/>
  <c r="R103" i="5"/>
  <c r="P109" i="5"/>
  <c r="N115" i="5"/>
  <c r="L121" i="5"/>
  <c r="J127" i="5"/>
  <c r="O135" i="5"/>
  <c r="H137" i="5"/>
  <c r="J138" i="5"/>
  <c r="K139" i="5"/>
  <c r="M140" i="5"/>
  <c r="P141" i="5"/>
  <c r="Q142" i="5"/>
  <c r="H144" i="5"/>
  <c r="I145" i="5"/>
  <c r="K146" i="5"/>
  <c r="O148" i="5"/>
  <c r="Q149" i="5"/>
  <c r="R150" i="5"/>
  <c r="L153" i="5"/>
  <c r="M154" i="5"/>
  <c r="O155" i="5"/>
  <c r="P156" i="5"/>
  <c r="J159" i="5"/>
  <c r="K160" i="5"/>
  <c r="M161" i="5"/>
  <c r="P163" i="5"/>
  <c r="H165" i="5"/>
  <c r="I166" i="5"/>
  <c r="L168" i="5"/>
  <c r="I169" i="5"/>
  <c r="Q169" i="5"/>
  <c r="N170" i="5"/>
  <c r="K171" i="5"/>
  <c r="H172" i="5"/>
  <c r="P172" i="5"/>
  <c r="M173" i="5"/>
  <c r="J174" i="5"/>
  <c r="R174" i="5"/>
  <c r="O175" i="5"/>
  <c r="L176" i="5"/>
  <c r="N178" i="5"/>
  <c r="K179" i="5"/>
  <c r="H180" i="5"/>
  <c r="P180" i="5"/>
  <c r="M181" i="5"/>
  <c r="O183" i="5"/>
  <c r="L184" i="5"/>
  <c r="I185" i="5"/>
  <c r="Q185" i="5"/>
  <c r="N186" i="5"/>
  <c r="H188" i="5"/>
  <c r="P188" i="5"/>
  <c r="M189" i="5"/>
  <c r="J190" i="5"/>
  <c r="R190" i="5"/>
  <c r="O191" i="5"/>
  <c r="I193" i="5"/>
  <c r="Q193" i="5"/>
  <c r="N194" i="5"/>
  <c r="K195" i="5"/>
  <c r="H196" i="5"/>
  <c r="P196" i="5"/>
  <c r="M197" i="5"/>
  <c r="J198" i="5"/>
  <c r="R198" i="5"/>
  <c r="O199" i="5"/>
  <c r="L200" i="5"/>
  <c r="I201" i="5"/>
  <c r="Q201" i="5"/>
  <c r="K203" i="5"/>
  <c r="H204" i="5"/>
  <c r="P204" i="5"/>
  <c r="M205" i="5"/>
  <c r="J206" i="5"/>
  <c r="R206" i="5"/>
  <c r="L208" i="5"/>
  <c r="I209" i="5"/>
  <c r="Q209" i="5"/>
  <c r="N210" i="5"/>
  <c r="K211" i="5"/>
  <c r="M213" i="5"/>
  <c r="J214" i="5"/>
  <c r="R214" i="5"/>
  <c r="O215" i="5"/>
  <c r="L216" i="5"/>
  <c r="N218" i="5"/>
  <c r="K219" i="5"/>
  <c r="H220" i="5"/>
  <c r="P220" i="5"/>
  <c r="M221" i="5"/>
  <c r="O223" i="5"/>
  <c r="L224" i="5"/>
  <c r="I225" i="5"/>
  <c r="Q225" i="5"/>
  <c r="N226" i="5"/>
  <c r="H228" i="5"/>
  <c r="P228" i="5"/>
  <c r="M229" i="5"/>
  <c r="J230" i="5"/>
  <c r="R230" i="5"/>
  <c r="O231" i="5"/>
  <c r="L232" i="5"/>
  <c r="L53" i="5"/>
  <c r="R127" i="5"/>
  <c r="R142" i="5"/>
  <c r="J150" i="5"/>
  <c r="I154" i="5"/>
  <c r="R155" i="5"/>
  <c r="N159" i="5"/>
  <c r="N161" i="5"/>
  <c r="K163" i="5"/>
  <c r="J165" i="5"/>
  <c r="R166" i="5"/>
  <c r="O168" i="5"/>
  <c r="R169" i="5"/>
  <c r="H171" i="5"/>
  <c r="J172" i="5"/>
  <c r="K173" i="5"/>
  <c r="M174" i="5"/>
  <c r="P175" i="5"/>
  <c r="Q176" i="5"/>
  <c r="H178" i="5"/>
  <c r="I179" i="5"/>
  <c r="K180" i="5"/>
  <c r="N181" i="5"/>
  <c r="Q183" i="5"/>
  <c r="R184" i="5"/>
  <c r="I186" i="5"/>
  <c r="M188" i="5"/>
  <c r="O189" i="5"/>
  <c r="P190" i="5"/>
  <c r="R191" i="5"/>
  <c r="J193" i="5"/>
  <c r="K194" i="5"/>
  <c r="M195" i="5"/>
  <c r="N196" i="5"/>
  <c r="P197" i="5"/>
  <c r="H199" i="5"/>
  <c r="I200" i="5"/>
  <c r="K201" i="5"/>
  <c r="N203" i="5"/>
  <c r="Q204" i="5"/>
  <c r="R205" i="5"/>
  <c r="J208" i="5"/>
  <c r="L209" i="5"/>
  <c r="O210" i="5"/>
  <c r="P211" i="5"/>
  <c r="H214" i="5"/>
  <c r="J215" i="5"/>
  <c r="M216" i="5"/>
  <c r="P218" i="5"/>
  <c r="Q219" i="5"/>
  <c r="H221" i="5"/>
  <c r="L223" i="5"/>
  <c r="N224" i="5"/>
  <c r="O225" i="5"/>
  <c r="Q226" i="5"/>
  <c r="I228" i="5"/>
  <c r="J229" i="5"/>
  <c r="L230" i="5"/>
  <c r="M231" i="5"/>
  <c r="O232" i="5"/>
  <c r="N233" i="5"/>
  <c r="K234" i="5"/>
  <c r="H235" i="5"/>
  <c r="P235" i="5"/>
  <c r="M236" i="5"/>
  <c r="O238" i="5"/>
  <c r="L239" i="5"/>
  <c r="I240" i="5"/>
  <c r="Q240" i="5"/>
  <c r="N241" i="5"/>
  <c r="H243" i="5"/>
  <c r="P243" i="5"/>
  <c r="M244" i="5"/>
  <c r="J245" i="5"/>
  <c r="R245" i="5"/>
  <c r="O246" i="5"/>
  <c r="I248" i="5"/>
  <c r="Q248" i="5"/>
  <c r="N249" i="5"/>
  <c r="K250" i="5"/>
  <c r="H251" i="5"/>
  <c r="P251" i="5"/>
  <c r="M252" i="5"/>
  <c r="J253" i="5"/>
  <c r="R253" i="5"/>
  <c r="O254" i="5"/>
  <c r="L255" i="5"/>
  <c r="I256" i="5"/>
  <c r="Q256" i="5"/>
  <c r="K258" i="5"/>
  <c r="H259" i="5"/>
  <c r="P259" i="5"/>
  <c r="M260" i="5"/>
  <c r="J261" i="5"/>
  <c r="R261" i="5"/>
  <c r="O262" i="5"/>
  <c r="L263" i="5"/>
  <c r="I264" i="5"/>
  <c r="Q264" i="5"/>
  <c r="N265" i="5"/>
  <c r="K266" i="5"/>
  <c r="M268" i="5"/>
  <c r="J269" i="5"/>
  <c r="R269" i="5"/>
  <c r="O270" i="5"/>
  <c r="L271" i="5"/>
  <c r="N273" i="5"/>
  <c r="K274" i="5"/>
  <c r="Q79" i="5"/>
  <c r="H133" i="5"/>
  <c r="I144" i="5"/>
  <c r="N150" i="5"/>
  <c r="J154" i="5"/>
  <c r="H156" i="5"/>
  <c r="I158" i="5"/>
  <c r="R159" i="5"/>
  <c r="P161" i="5"/>
  <c r="N163" i="5"/>
  <c r="L165" i="5"/>
  <c r="Q168" i="5"/>
  <c r="H170" i="5"/>
  <c r="I171" i="5"/>
  <c r="K172" i="5"/>
  <c r="N173" i="5"/>
  <c r="O174" i="5"/>
  <c r="Q175" i="5"/>
  <c r="R176" i="5"/>
  <c r="I178" i="5"/>
  <c r="L179" i="5"/>
  <c r="M180" i="5"/>
  <c r="O181" i="5"/>
  <c r="R183" i="5"/>
  <c r="J185" i="5"/>
  <c r="K186" i="5"/>
  <c r="N188" i="5"/>
  <c r="P189" i="5"/>
  <c r="H191" i="5"/>
  <c r="K193" i="5"/>
  <c r="L194" i="5"/>
  <c r="N195" i="5"/>
  <c r="Q196" i="5"/>
  <c r="R197" i="5"/>
  <c r="I199" i="5"/>
  <c r="J200" i="5"/>
  <c r="L201" i="5"/>
  <c r="P203" i="5"/>
  <c r="R204" i="5"/>
  <c r="H206" i="5"/>
  <c r="M208" i="5"/>
  <c r="N209" i="5"/>
  <c r="P210" i="5"/>
  <c r="Q211" i="5"/>
  <c r="H213" i="5"/>
  <c r="K214" i="5"/>
  <c r="L215" i="5"/>
  <c r="N216" i="5"/>
  <c r="Q218" i="5"/>
  <c r="I220" i="5"/>
  <c r="J221" i="5"/>
  <c r="M223" i="5"/>
  <c r="O224" i="5"/>
  <c r="R225" i="5"/>
  <c r="J228" i="5"/>
  <c r="K229" i="5"/>
  <c r="M230" i="5"/>
  <c r="P231" i="5"/>
  <c r="Q232" i="5"/>
  <c r="O233" i="5"/>
  <c r="L234" i="5"/>
  <c r="I235" i="5"/>
  <c r="Q235" i="5"/>
  <c r="N236" i="5"/>
  <c r="H238" i="5"/>
  <c r="P238" i="5"/>
  <c r="M239" i="5"/>
  <c r="J240" i="5"/>
  <c r="R240" i="5"/>
  <c r="O241" i="5"/>
  <c r="I243" i="5"/>
  <c r="Q243" i="5"/>
  <c r="N244" i="5"/>
  <c r="K245" i="5"/>
  <c r="H246" i="5"/>
  <c r="P246" i="5"/>
  <c r="J248" i="5"/>
  <c r="R248" i="5"/>
  <c r="O249" i="5"/>
  <c r="L250" i="5"/>
  <c r="I251" i="5"/>
  <c r="Q251" i="5"/>
  <c r="N252" i="5"/>
  <c r="K253" i="5"/>
  <c r="H254" i="5"/>
  <c r="P254" i="5"/>
  <c r="M255" i="5"/>
  <c r="J256" i="5"/>
  <c r="R256" i="5"/>
  <c r="L258" i="5"/>
  <c r="I259" i="5"/>
  <c r="Q259" i="5"/>
  <c r="N260" i="5"/>
  <c r="K261" i="5"/>
  <c r="H262" i="5"/>
  <c r="P262" i="5"/>
  <c r="M263" i="5"/>
  <c r="J264" i="5"/>
  <c r="R264" i="5"/>
  <c r="O265" i="5"/>
  <c r="L266" i="5"/>
  <c r="N268" i="5"/>
  <c r="K269" i="5"/>
  <c r="H270" i="5"/>
  <c r="P270" i="5"/>
  <c r="M271" i="5"/>
  <c r="O273" i="5"/>
  <c r="L274" i="5"/>
  <c r="I275" i="5"/>
  <c r="J89" i="5"/>
  <c r="R135" i="5"/>
  <c r="L145" i="5"/>
  <c r="O150" i="5"/>
  <c r="N154" i="5"/>
  <c r="L156" i="5"/>
  <c r="J158" i="5"/>
  <c r="H160" i="5"/>
  <c r="Q161" i="5"/>
  <c r="R163" i="5"/>
  <c r="P165" i="5"/>
  <c r="R168" i="5"/>
  <c r="I170" i="5"/>
  <c r="L171" i="5"/>
  <c r="M172" i="5"/>
  <c r="O173" i="5"/>
  <c r="P174" i="5"/>
  <c r="R175" i="5"/>
  <c r="K178" i="5"/>
  <c r="M179" i="5"/>
  <c r="N180" i="5"/>
  <c r="P181" i="5"/>
  <c r="H183" i="5"/>
  <c r="I184" i="5"/>
  <c r="K185" i="5"/>
  <c r="L186" i="5"/>
  <c r="Q188" i="5"/>
  <c r="R189" i="5"/>
  <c r="I191" i="5"/>
  <c r="L193" i="5"/>
  <c r="O194" i="5"/>
  <c r="P195" i="5"/>
  <c r="R196" i="5"/>
  <c r="H198" i="5"/>
  <c r="J199" i="5"/>
  <c r="M200" i="5"/>
  <c r="N201" i="5"/>
  <c r="Q203" i="5"/>
  <c r="H205" i="5"/>
  <c r="K206" i="5"/>
  <c r="N208" i="5"/>
  <c r="O209" i="5"/>
  <c r="Q210" i="5"/>
  <c r="J213" i="5"/>
  <c r="L214" i="5"/>
  <c r="M215" i="5"/>
  <c r="O216" i="5"/>
  <c r="H219" i="5"/>
  <c r="J220" i="5"/>
  <c r="K221" i="5"/>
  <c r="P223" i="5"/>
  <c r="Q224" i="5"/>
  <c r="H226" i="5"/>
  <c r="K228" i="5"/>
  <c r="N229" i="5"/>
  <c r="O230" i="5"/>
  <c r="Q231" i="5"/>
  <c r="R232" i="5"/>
  <c r="P233" i="5"/>
  <c r="M234" i="5"/>
  <c r="J235" i="5"/>
  <c r="R235" i="5"/>
  <c r="O236" i="5"/>
  <c r="I238" i="5"/>
  <c r="Q238" i="5"/>
  <c r="N239" i="5"/>
  <c r="K240" i="5"/>
  <c r="H241" i="5"/>
  <c r="P241" i="5"/>
  <c r="J243" i="5"/>
  <c r="R243" i="5"/>
  <c r="O244" i="5"/>
  <c r="L245" i="5"/>
  <c r="I246" i="5"/>
  <c r="Q246" i="5"/>
  <c r="K248" i="5"/>
  <c r="H249" i="5"/>
  <c r="P249" i="5"/>
  <c r="M250" i="5"/>
  <c r="J251" i="5"/>
  <c r="R251" i="5"/>
  <c r="O252" i="5"/>
  <c r="L253" i="5"/>
  <c r="I254" i="5"/>
  <c r="Q254" i="5"/>
  <c r="N255" i="5"/>
  <c r="K256" i="5"/>
  <c r="M258" i="5"/>
  <c r="J259" i="5"/>
  <c r="R259" i="5"/>
  <c r="O260" i="5"/>
  <c r="L261" i="5"/>
  <c r="I262" i="5"/>
  <c r="Q262" i="5"/>
  <c r="N263" i="5"/>
  <c r="K264" i="5"/>
  <c r="H265" i="5"/>
  <c r="P265" i="5"/>
  <c r="M266" i="5"/>
  <c r="O268" i="5"/>
  <c r="L269" i="5"/>
  <c r="I270" i="5"/>
  <c r="Q270" i="5"/>
  <c r="N271" i="5"/>
  <c r="H273" i="5"/>
  <c r="P273" i="5"/>
  <c r="M274" i="5"/>
  <c r="J275" i="5"/>
  <c r="R275" i="5"/>
  <c r="O276" i="5"/>
  <c r="L277" i="5"/>
  <c r="I278" i="5"/>
  <c r="Q278" i="5"/>
  <c r="N279" i="5"/>
  <c r="K280" i="5"/>
  <c r="H281" i="5"/>
  <c r="P281" i="5"/>
  <c r="J283" i="5"/>
  <c r="R283" i="5"/>
  <c r="O284" i="5"/>
  <c r="L285" i="5"/>
  <c r="I286" i="5"/>
  <c r="Q286" i="5"/>
  <c r="K288" i="5"/>
  <c r="H289" i="5"/>
  <c r="P289" i="5"/>
  <c r="M290" i="5"/>
  <c r="J291" i="5"/>
  <c r="R291" i="5"/>
  <c r="L293" i="5"/>
  <c r="I294" i="5"/>
  <c r="Q294" i="5"/>
  <c r="N295" i="5"/>
  <c r="K296" i="5"/>
  <c r="M298" i="5"/>
  <c r="J299" i="5"/>
  <c r="R299" i="5"/>
  <c r="O300" i="5"/>
  <c r="L301" i="5"/>
  <c r="N303" i="5"/>
  <c r="K304" i="5"/>
  <c r="H305" i="5"/>
  <c r="P305" i="5"/>
  <c r="M306" i="5"/>
  <c r="O308" i="5"/>
  <c r="L309" i="5"/>
  <c r="I310" i="5"/>
  <c r="Q310" i="5"/>
  <c r="N311" i="5"/>
  <c r="K312" i="5"/>
  <c r="H313" i="5"/>
  <c r="P313" i="5"/>
  <c r="M314" i="5"/>
  <c r="J315" i="5"/>
  <c r="R315" i="5"/>
  <c r="O316" i="5"/>
  <c r="I318" i="5"/>
  <c r="Q318" i="5"/>
  <c r="N319" i="5"/>
  <c r="K320" i="5"/>
  <c r="H321" i="5"/>
  <c r="P321" i="5"/>
  <c r="M322" i="5"/>
  <c r="J323" i="5"/>
  <c r="R323" i="5"/>
  <c r="O324" i="5"/>
  <c r="L325" i="5"/>
  <c r="I326" i="5"/>
  <c r="Q326" i="5"/>
  <c r="K328" i="5"/>
  <c r="H329" i="5"/>
  <c r="P329" i="5"/>
  <c r="M330" i="5"/>
  <c r="M98" i="5"/>
  <c r="I137" i="5"/>
  <c r="M146" i="5"/>
  <c r="J151" i="5"/>
  <c r="Q154" i="5"/>
  <c r="M156" i="5"/>
  <c r="M158" i="5"/>
  <c r="L160" i="5"/>
  <c r="H164" i="5"/>
  <c r="Q165" i="5"/>
  <c r="J169" i="5"/>
  <c r="K170" i="5"/>
  <c r="M171" i="5"/>
  <c r="N172" i="5"/>
  <c r="P173" i="5"/>
  <c r="H175" i="5"/>
  <c r="I176" i="5"/>
  <c r="L178" i="5"/>
  <c r="N179" i="5"/>
  <c r="Q180" i="5"/>
  <c r="R181" i="5"/>
  <c r="I183" i="5"/>
  <c r="J184" i="5"/>
  <c r="L185" i="5"/>
  <c r="O186" i="5"/>
  <c r="R188" i="5"/>
  <c r="H190" i="5"/>
  <c r="J191" i="5"/>
  <c r="N193" i="5"/>
  <c r="P194" i="5"/>
  <c r="Q195" i="5"/>
  <c r="H197" i="5"/>
  <c r="K198" i="5"/>
  <c r="L199" i="5"/>
  <c r="N200" i="5"/>
  <c r="O201" i="5"/>
  <c r="I204" i="5"/>
  <c r="J205" i="5"/>
  <c r="L206" i="5"/>
  <c r="O208" i="5"/>
  <c r="R209" i="5"/>
  <c r="H211" i="5"/>
  <c r="K213" i="5"/>
  <c r="M214" i="5"/>
  <c r="P215" i="5"/>
  <c r="Q216" i="5"/>
  <c r="H218" i="5"/>
  <c r="I219" i="5"/>
  <c r="K220" i="5"/>
  <c r="N221" i="5"/>
  <c r="Q223" i="5"/>
  <c r="R224" i="5"/>
  <c r="I226" i="5"/>
  <c r="M228" i="5"/>
  <c r="O229" i="5"/>
  <c r="P230" i="5"/>
  <c r="R231" i="5"/>
  <c r="H233" i="5"/>
  <c r="Q233" i="5"/>
  <c r="N234" i="5"/>
  <c r="K235" i="5"/>
  <c r="H236" i="5"/>
  <c r="P236" i="5"/>
  <c r="J238" i="5"/>
  <c r="R238" i="5"/>
  <c r="O239" i="5"/>
  <c r="L240" i="5"/>
  <c r="I241" i="5"/>
  <c r="Q241" i="5"/>
  <c r="K243" i="5"/>
  <c r="H244" i="5"/>
  <c r="P244" i="5"/>
  <c r="M245" i="5"/>
  <c r="J246" i="5"/>
  <c r="R246" i="5"/>
  <c r="L248" i="5"/>
  <c r="I249" i="5"/>
  <c r="Q249" i="5"/>
  <c r="N250" i="5"/>
  <c r="K251" i="5"/>
  <c r="H252" i="5"/>
  <c r="P252" i="5"/>
  <c r="M253" i="5"/>
  <c r="J254" i="5"/>
  <c r="R254" i="5"/>
  <c r="O255" i="5"/>
  <c r="L256" i="5"/>
  <c r="N258" i="5"/>
  <c r="K259" i="5"/>
  <c r="H260" i="5"/>
  <c r="P260" i="5"/>
  <c r="M261" i="5"/>
  <c r="J262" i="5"/>
  <c r="R262" i="5"/>
  <c r="O263" i="5"/>
  <c r="L264" i="5"/>
  <c r="I265" i="5"/>
  <c r="Q265" i="5"/>
  <c r="N266" i="5"/>
  <c r="H268" i="5"/>
  <c r="P268" i="5"/>
  <c r="M269" i="5"/>
  <c r="J270" i="5"/>
  <c r="R270" i="5"/>
  <c r="O271" i="5"/>
  <c r="I273" i="5"/>
  <c r="Q273" i="5"/>
  <c r="N274" i="5"/>
  <c r="K275" i="5"/>
  <c r="O104" i="5"/>
  <c r="K138" i="5"/>
  <c r="K151" i="5"/>
  <c r="H153" i="5"/>
  <c r="R154" i="5"/>
  <c r="O158" i="5"/>
  <c r="O160" i="5"/>
  <c r="K164" i="5"/>
  <c r="J166" i="5"/>
  <c r="H168" i="5"/>
  <c r="K169" i="5"/>
  <c r="L170" i="5"/>
  <c r="N171" i="5"/>
  <c r="Q172" i="5"/>
  <c r="R173" i="5"/>
  <c r="I175" i="5"/>
  <c r="J176" i="5"/>
  <c r="O178" i="5"/>
  <c r="P179" i="5"/>
  <c r="R180" i="5"/>
  <c r="J183" i="5"/>
  <c r="M184" i="5"/>
  <c r="N185" i="5"/>
  <c r="P186" i="5"/>
  <c r="H189" i="5"/>
  <c r="K190" i="5"/>
  <c r="L191" i="5"/>
  <c r="O193" i="5"/>
  <c r="Q194" i="5"/>
  <c r="I196" i="5"/>
  <c r="J197" i="5"/>
  <c r="L198" i="5"/>
  <c r="M199" i="5"/>
  <c r="O200" i="5"/>
  <c r="R201" i="5"/>
  <c r="H203" i="5"/>
  <c r="J204" i="5"/>
  <c r="K205" i="5"/>
  <c r="M206" i="5"/>
  <c r="Q208" i="5"/>
  <c r="H210" i="5"/>
  <c r="I211" i="5"/>
  <c r="N213" i="5"/>
  <c r="O214" i="5"/>
  <c r="Q215" i="5"/>
  <c r="R216" i="5"/>
  <c r="I218" i="5"/>
  <c r="L219" i="5"/>
  <c r="M220" i="5"/>
  <c r="O221" i="5"/>
  <c r="R223" i="5"/>
  <c r="J225" i="5"/>
  <c r="K226" i="5"/>
  <c r="N228" i="5"/>
  <c r="P229" i="5"/>
  <c r="H231" i="5"/>
  <c r="I232" i="5"/>
  <c r="I233" i="5"/>
  <c r="R233" i="5"/>
  <c r="O234" i="5"/>
  <c r="L235" i="5"/>
  <c r="I236" i="5"/>
  <c r="Q236" i="5"/>
  <c r="K238" i="5"/>
  <c r="H239" i="5"/>
  <c r="P239" i="5"/>
  <c r="M240" i="5"/>
  <c r="J241" i="5"/>
  <c r="R241" i="5"/>
  <c r="L243" i="5"/>
  <c r="I244" i="5"/>
  <c r="Q244" i="5"/>
  <c r="N245" i="5"/>
  <c r="K246" i="5"/>
  <c r="M248" i="5"/>
  <c r="J249" i="5"/>
  <c r="R249" i="5"/>
  <c r="O250" i="5"/>
  <c r="L251" i="5"/>
  <c r="I252" i="5"/>
  <c r="Q252" i="5"/>
  <c r="N253" i="5"/>
  <c r="K254" i="5"/>
  <c r="H255" i="5"/>
  <c r="P255" i="5"/>
  <c r="M256" i="5"/>
  <c r="O258" i="5"/>
  <c r="L259" i="5"/>
  <c r="I260" i="5"/>
  <c r="Q260" i="5"/>
  <c r="N261" i="5"/>
  <c r="K262" i="5"/>
  <c r="H263" i="5"/>
  <c r="P263" i="5"/>
  <c r="M264" i="5"/>
  <c r="J265" i="5"/>
  <c r="R265" i="5"/>
  <c r="O266" i="5"/>
  <c r="I268" i="5"/>
  <c r="Q268" i="5"/>
  <c r="N269" i="5"/>
  <c r="K270" i="5"/>
  <c r="H271" i="5"/>
  <c r="P271" i="5"/>
  <c r="M110" i="5"/>
  <c r="N139" i="5"/>
  <c r="P148" i="5"/>
  <c r="L151" i="5"/>
  <c r="M153" i="5"/>
  <c r="J155" i="5"/>
  <c r="Q158" i="5"/>
  <c r="P160" i="5"/>
  <c r="M164" i="5"/>
  <c r="M166" i="5"/>
  <c r="I168" i="5"/>
  <c r="L169" i="5"/>
  <c r="O170" i="5"/>
  <c r="P171" i="5"/>
  <c r="R172" i="5"/>
  <c r="H174" i="5"/>
  <c r="J175" i="5"/>
  <c r="M176" i="5"/>
  <c r="P178" i="5"/>
  <c r="Q179" i="5"/>
  <c r="H181" i="5"/>
  <c r="L183" i="5"/>
  <c r="N184" i="5"/>
  <c r="O185" i="5"/>
  <c r="Q186" i="5"/>
  <c r="I188" i="5"/>
  <c r="J189" i="5"/>
  <c r="L190" i="5"/>
  <c r="M191" i="5"/>
  <c r="R193" i="5"/>
  <c r="H195" i="5"/>
  <c r="J196" i="5"/>
  <c r="K197" i="5"/>
  <c r="M198" i="5"/>
  <c r="P199" i="5"/>
  <c r="Q200" i="5"/>
  <c r="I203" i="5"/>
  <c r="K204" i="5"/>
  <c r="N205" i="5"/>
  <c r="O206" i="5"/>
  <c r="R208" i="5"/>
  <c r="I210" i="5"/>
  <c r="L211" i="5"/>
  <c r="O213" i="5"/>
  <c r="P214" i="5"/>
  <c r="R215" i="5"/>
  <c r="K218" i="5"/>
  <c r="M219" i="5"/>
  <c r="N220" i="5"/>
  <c r="P221" i="5"/>
  <c r="H223" i="5"/>
  <c r="I224" i="5"/>
  <c r="K225" i="5"/>
  <c r="L226" i="5"/>
  <c r="Q228" i="5"/>
  <c r="R229" i="5"/>
  <c r="I231" i="5"/>
  <c r="J232" i="5"/>
  <c r="J233" i="5"/>
  <c r="H234" i="5"/>
  <c r="P234" i="5"/>
  <c r="M235" i="5"/>
  <c r="J236" i="5"/>
  <c r="R236" i="5"/>
  <c r="L238" i="5"/>
  <c r="I239" i="5"/>
  <c r="Q239" i="5"/>
  <c r="N240" i="5"/>
  <c r="K241" i="5"/>
  <c r="M243" i="5"/>
  <c r="J244" i="5"/>
  <c r="R244" i="5"/>
  <c r="O245" i="5"/>
  <c r="L246" i="5"/>
  <c r="N248" i="5"/>
  <c r="K249" i="5"/>
  <c r="H250" i="5"/>
  <c r="P250" i="5"/>
  <c r="M251" i="5"/>
  <c r="J252" i="5"/>
  <c r="R252" i="5"/>
  <c r="O253" i="5"/>
  <c r="L254" i="5"/>
  <c r="I255" i="5"/>
  <c r="Q255" i="5"/>
  <c r="N256" i="5"/>
  <c r="H258" i="5"/>
  <c r="P258" i="5"/>
  <c r="M259" i="5"/>
  <c r="J260" i="5"/>
  <c r="R260" i="5"/>
  <c r="O261" i="5"/>
  <c r="L262" i="5"/>
  <c r="I263" i="5"/>
  <c r="Q263" i="5"/>
  <c r="N264" i="5"/>
  <c r="K265" i="5"/>
  <c r="H266" i="5"/>
  <c r="P266" i="5"/>
  <c r="J268" i="5"/>
  <c r="R268" i="5"/>
  <c r="O269" i="5"/>
  <c r="L270" i="5"/>
  <c r="I271" i="5"/>
  <c r="Q271" i="5"/>
  <c r="K273" i="5"/>
  <c r="H274" i="5"/>
  <c r="P274" i="5"/>
  <c r="M275" i="5"/>
  <c r="J276" i="5"/>
  <c r="R276" i="5"/>
  <c r="O277" i="5"/>
  <c r="L278" i="5"/>
  <c r="I279" i="5"/>
  <c r="Q279" i="5"/>
  <c r="N280" i="5"/>
  <c r="K281" i="5"/>
  <c r="M283" i="5"/>
  <c r="J284" i="5"/>
  <c r="R284" i="5"/>
  <c r="O285" i="5"/>
  <c r="L286" i="5"/>
  <c r="N288" i="5"/>
  <c r="K289" i="5"/>
  <c r="H290" i="5"/>
  <c r="P290" i="5"/>
  <c r="M291" i="5"/>
  <c r="O293" i="5"/>
  <c r="L294" i="5"/>
  <c r="I295" i="5"/>
  <c r="Q295" i="5"/>
  <c r="N296" i="5"/>
  <c r="H298" i="5"/>
  <c r="P298" i="5"/>
  <c r="M299" i="5"/>
  <c r="J300" i="5"/>
  <c r="R300" i="5"/>
  <c r="O301" i="5"/>
  <c r="I303" i="5"/>
  <c r="Q303" i="5"/>
  <c r="N304" i="5"/>
  <c r="K305" i="5"/>
  <c r="H306" i="5"/>
  <c r="P306" i="5"/>
  <c r="J308" i="5"/>
  <c r="R308" i="5"/>
  <c r="O309" i="5"/>
  <c r="L310" i="5"/>
  <c r="I311" i="5"/>
  <c r="Q311" i="5"/>
  <c r="N312" i="5"/>
  <c r="K313" i="5"/>
  <c r="H314" i="5"/>
  <c r="P314" i="5"/>
  <c r="M315" i="5"/>
  <c r="J316" i="5"/>
  <c r="R316" i="5"/>
  <c r="L318" i="5"/>
  <c r="I319" i="5"/>
  <c r="Q319" i="5"/>
  <c r="N320" i="5"/>
  <c r="K321" i="5"/>
  <c r="H322" i="5"/>
  <c r="P322" i="5"/>
  <c r="M323" i="5"/>
  <c r="J324" i="5"/>
  <c r="R324" i="5"/>
  <c r="O325" i="5"/>
  <c r="L326" i="5"/>
  <c r="N328" i="5"/>
  <c r="K329" i="5"/>
  <c r="H330" i="5"/>
  <c r="P330" i="5"/>
  <c r="M331" i="5"/>
  <c r="J332" i="5"/>
  <c r="K116" i="5"/>
  <c r="O140" i="5"/>
  <c r="L149" i="5"/>
  <c r="O151" i="5"/>
  <c r="N153" i="5"/>
  <c r="K155" i="5"/>
  <c r="K159" i="5"/>
  <c r="H161" i="5"/>
  <c r="O164" i="5"/>
  <c r="N166" i="5"/>
  <c r="M168" i="5"/>
  <c r="N169" i="5"/>
  <c r="P170" i="5"/>
  <c r="Q171" i="5"/>
  <c r="H173" i="5"/>
  <c r="K174" i="5"/>
  <c r="L175" i="5"/>
  <c r="N176" i="5"/>
  <c r="Q178" i="5"/>
  <c r="I180" i="5"/>
  <c r="J181" i="5"/>
  <c r="M183" i="5"/>
  <c r="O184" i="5"/>
  <c r="R185" i="5"/>
  <c r="J188" i="5"/>
  <c r="K189" i="5"/>
  <c r="M190" i="5"/>
  <c r="P191" i="5"/>
  <c r="H194" i="5"/>
  <c r="I195" i="5"/>
  <c r="K196" i="5"/>
  <c r="N197" i="5"/>
  <c r="O198" i="5"/>
  <c r="Q199" i="5"/>
  <c r="R200" i="5"/>
  <c r="L203" i="5"/>
  <c r="M204" i="5"/>
  <c r="O205" i="5"/>
  <c r="P206" i="5"/>
  <c r="J209" i="5"/>
  <c r="K210" i="5"/>
  <c r="M211" i="5"/>
  <c r="P213" i="5"/>
  <c r="H215" i="5"/>
  <c r="I216" i="5"/>
  <c r="L218" i="5"/>
  <c r="N219" i="5"/>
  <c r="Q220" i="5"/>
  <c r="R221" i="5"/>
  <c r="I223" i="5"/>
  <c r="J224" i="5"/>
  <c r="L225" i="5"/>
  <c r="O226" i="5"/>
  <c r="R228" i="5"/>
  <c r="H230" i="5"/>
  <c r="J231" i="5"/>
  <c r="M232" i="5"/>
  <c r="K233" i="5"/>
  <c r="I234" i="5"/>
  <c r="Q234" i="5"/>
  <c r="N235" i="5"/>
  <c r="K236" i="5"/>
  <c r="M238" i="5"/>
  <c r="J239" i="5"/>
  <c r="R239" i="5"/>
  <c r="O240" i="5"/>
  <c r="L241" i="5"/>
  <c r="N243" i="5"/>
  <c r="K244" i="5"/>
  <c r="H245" i="5"/>
  <c r="P245" i="5"/>
  <c r="M246" i="5"/>
  <c r="O248" i="5"/>
  <c r="L249" i="5"/>
  <c r="I250" i="5"/>
  <c r="Q250" i="5"/>
  <c r="N251" i="5"/>
  <c r="K252" i="5"/>
  <c r="H253" i="5"/>
  <c r="P253" i="5"/>
  <c r="M254" i="5"/>
  <c r="J255" i="5"/>
  <c r="R255" i="5"/>
  <c r="O256" i="5"/>
  <c r="I258" i="5"/>
  <c r="Q258" i="5"/>
  <c r="N259" i="5"/>
  <c r="K260" i="5"/>
  <c r="H261" i="5"/>
  <c r="P261" i="5"/>
  <c r="M262" i="5"/>
  <c r="J263" i="5"/>
  <c r="R263" i="5"/>
  <c r="O264" i="5"/>
  <c r="L265" i="5"/>
  <c r="I266" i="5"/>
  <c r="Q266" i="5"/>
  <c r="K268" i="5"/>
  <c r="H269" i="5"/>
  <c r="P269" i="5"/>
  <c r="M270" i="5"/>
  <c r="J271" i="5"/>
  <c r="R271" i="5"/>
  <c r="L273" i="5"/>
  <c r="I274" i="5"/>
  <c r="Q274" i="5"/>
  <c r="N275" i="5"/>
  <c r="K276" i="5"/>
  <c r="H277" i="5"/>
  <c r="P277" i="5"/>
  <c r="M278" i="5"/>
  <c r="J279" i="5"/>
  <c r="R279" i="5"/>
  <c r="O280" i="5"/>
  <c r="L281" i="5"/>
  <c r="N283" i="5"/>
  <c r="K284" i="5"/>
  <c r="H285" i="5"/>
  <c r="P285" i="5"/>
  <c r="M286" i="5"/>
  <c r="O288" i="5"/>
  <c r="L289" i="5"/>
  <c r="I290" i="5"/>
  <c r="Q290" i="5"/>
  <c r="N291" i="5"/>
  <c r="H293" i="5"/>
  <c r="P293" i="5"/>
  <c r="M294" i="5"/>
  <c r="J295" i="5"/>
  <c r="R295" i="5"/>
  <c r="O296" i="5"/>
  <c r="I298" i="5"/>
  <c r="Q298" i="5"/>
  <c r="N299" i="5"/>
  <c r="K300" i="5"/>
  <c r="H301" i="5"/>
  <c r="P301" i="5"/>
  <c r="J303" i="5"/>
  <c r="R303" i="5"/>
  <c r="O304" i="5"/>
  <c r="L305" i="5"/>
  <c r="I306" i="5"/>
  <c r="Q306" i="5"/>
  <c r="K308" i="5"/>
  <c r="H309" i="5"/>
  <c r="P309" i="5"/>
  <c r="M310" i="5"/>
  <c r="J311" i="5"/>
  <c r="R311" i="5"/>
  <c r="O312" i="5"/>
  <c r="L313" i="5"/>
  <c r="I314" i="5"/>
  <c r="Q314" i="5"/>
  <c r="N315" i="5"/>
  <c r="K316" i="5"/>
  <c r="M318" i="5"/>
  <c r="J319" i="5"/>
  <c r="R319" i="5"/>
  <c r="O320" i="5"/>
  <c r="L321" i="5"/>
  <c r="I322" i="5"/>
  <c r="Q322" i="5"/>
  <c r="N323" i="5"/>
  <c r="K324" i="5"/>
  <c r="H325" i="5"/>
  <c r="P325" i="5"/>
  <c r="M326" i="5"/>
  <c r="O328" i="5"/>
  <c r="L329" i="5"/>
  <c r="I330" i="5"/>
  <c r="Q330" i="5"/>
  <c r="N331" i="5"/>
  <c r="K332" i="5"/>
  <c r="I161" i="5"/>
  <c r="J173" i="5"/>
  <c r="Q191" i="5"/>
  <c r="J201" i="5"/>
  <c r="L210" i="5"/>
  <c r="P219" i="5"/>
  <c r="H229" i="5"/>
  <c r="L236" i="5"/>
  <c r="H248" i="5"/>
  <c r="Q253" i="5"/>
  <c r="O259" i="5"/>
  <c r="M265" i="5"/>
  <c r="K271" i="5"/>
  <c r="R274" i="5"/>
  <c r="L276" i="5"/>
  <c r="M277" i="5"/>
  <c r="O278" i="5"/>
  <c r="P279" i="5"/>
  <c r="R280" i="5"/>
  <c r="K283" i="5"/>
  <c r="M284" i="5"/>
  <c r="N285" i="5"/>
  <c r="P286" i="5"/>
  <c r="H288" i="5"/>
  <c r="I289" i="5"/>
  <c r="K290" i="5"/>
  <c r="L291" i="5"/>
  <c r="Q293" i="5"/>
  <c r="R294" i="5"/>
  <c r="I296" i="5"/>
  <c r="L298" i="5"/>
  <c r="O299" i="5"/>
  <c r="P300" i="5"/>
  <c r="R301" i="5"/>
  <c r="H303" i="5"/>
  <c r="J304" i="5"/>
  <c r="M305" i="5"/>
  <c r="N306" i="5"/>
  <c r="Q308" i="5"/>
  <c r="H310" i="5"/>
  <c r="K311" i="5"/>
  <c r="L312" i="5"/>
  <c r="N313" i="5"/>
  <c r="O314" i="5"/>
  <c r="Q315" i="5"/>
  <c r="J318" i="5"/>
  <c r="L319" i="5"/>
  <c r="M320" i="5"/>
  <c r="O321" i="5"/>
  <c r="R322" i="5"/>
  <c r="H324" i="5"/>
  <c r="J325" i="5"/>
  <c r="K326" i="5"/>
  <c r="P328" i="5"/>
  <c r="Q329" i="5"/>
  <c r="H331" i="5"/>
  <c r="R331" i="5"/>
  <c r="Q332" i="5"/>
  <c r="N333" i="5"/>
  <c r="K334" i="5"/>
  <c r="H335" i="5"/>
  <c r="P335" i="5"/>
  <c r="M336" i="5"/>
  <c r="O338" i="5"/>
  <c r="L339" i="5"/>
  <c r="I340" i="5"/>
  <c r="Q340" i="5"/>
  <c r="N341" i="5"/>
  <c r="K342" i="5"/>
  <c r="H343" i="5"/>
  <c r="P343" i="5"/>
  <c r="M344" i="5"/>
  <c r="J345" i="5"/>
  <c r="R345" i="5"/>
  <c r="O346" i="5"/>
  <c r="I348" i="5"/>
  <c r="Q348" i="5"/>
  <c r="N349" i="5"/>
  <c r="K350" i="5"/>
  <c r="H351" i="5"/>
  <c r="P351" i="5"/>
  <c r="J353" i="5"/>
  <c r="R353" i="5"/>
  <c r="O354" i="5"/>
  <c r="L355" i="5"/>
  <c r="I356" i="5"/>
  <c r="Q356" i="5"/>
  <c r="K358" i="5"/>
  <c r="H359" i="5"/>
  <c r="P359" i="5"/>
  <c r="M360" i="5"/>
  <c r="J361" i="5"/>
  <c r="R361" i="5"/>
  <c r="L363" i="5"/>
  <c r="I364" i="5"/>
  <c r="Q364" i="5"/>
  <c r="N365" i="5"/>
  <c r="K366" i="5"/>
  <c r="M368" i="5"/>
  <c r="J369" i="5"/>
  <c r="R369" i="5"/>
  <c r="O370" i="5"/>
  <c r="L371" i="5"/>
  <c r="N373" i="5"/>
  <c r="K374" i="5"/>
  <c r="H375" i="5"/>
  <c r="P375" i="5"/>
  <c r="M376" i="5"/>
  <c r="Q141" i="5"/>
  <c r="H163" i="5"/>
  <c r="L174" i="5"/>
  <c r="P183" i="5"/>
  <c r="N211" i="5"/>
  <c r="R220" i="5"/>
  <c r="K230" i="5"/>
  <c r="P248" i="5"/>
  <c r="N254" i="5"/>
  <c r="L260" i="5"/>
  <c r="J266" i="5"/>
  <c r="H275" i="5"/>
  <c r="M276" i="5"/>
  <c r="N277" i="5"/>
  <c r="P278" i="5"/>
  <c r="H280" i="5"/>
  <c r="I281" i="5"/>
  <c r="L283" i="5"/>
  <c r="N284" i="5"/>
  <c r="Q285" i="5"/>
  <c r="R286" i="5"/>
  <c r="I288" i="5"/>
  <c r="J289" i="5"/>
  <c r="L290" i="5"/>
  <c r="O291" i="5"/>
  <c r="R293" i="5"/>
  <c r="H295" i="5"/>
  <c r="J296" i="5"/>
  <c r="N298" i="5"/>
  <c r="P299" i="5"/>
  <c r="Q300" i="5"/>
  <c r="K303" i="5"/>
  <c r="L304" i="5"/>
  <c r="N305" i="5"/>
  <c r="O306" i="5"/>
  <c r="I309" i="5"/>
  <c r="J310" i="5"/>
  <c r="L311" i="5"/>
  <c r="M312" i="5"/>
  <c r="O313" i="5"/>
  <c r="R314" i="5"/>
  <c r="H316" i="5"/>
  <c r="K318" i="5"/>
  <c r="M319" i="5"/>
  <c r="P320" i="5"/>
  <c r="Q321" i="5"/>
  <c r="H323" i="5"/>
  <c r="I324" i="5"/>
  <c r="K325" i="5"/>
  <c r="N326" i="5"/>
  <c r="Q328" i="5"/>
  <c r="R329" i="5"/>
  <c r="I331" i="5"/>
  <c r="H332" i="5"/>
  <c r="R332" i="5"/>
  <c r="O333" i="5"/>
  <c r="L334" i="5"/>
  <c r="I335" i="5"/>
  <c r="Q335" i="5"/>
  <c r="N336" i="5"/>
  <c r="H338" i="5"/>
  <c r="P338" i="5"/>
  <c r="M339" i="5"/>
  <c r="J340" i="5"/>
  <c r="R340" i="5"/>
  <c r="O341" i="5"/>
  <c r="L342" i="5"/>
  <c r="I343" i="5"/>
  <c r="Q343" i="5"/>
  <c r="N344" i="5"/>
  <c r="K345" i="5"/>
  <c r="H346" i="5"/>
  <c r="P346" i="5"/>
  <c r="J348" i="5"/>
  <c r="R348" i="5"/>
  <c r="O349" i="5"/>
  <c r="L350" i="5"/>
  <c r="I351" i="5"/>
  <c r="Q351" i="5"/>
  <c r="K353" i="5"/>
  <c r="H354" i="5"/>
  <c r="P354" i="5"/>
  <c r="M355" i="5"/>
  <c r="J356" i="5"/>
  <c r="R356" i="5"/>
  <c r="L358" i="5"/>
  <c r="I359" i="5"/>
  <c r="Q359" i="5"/>
  <c r="N360" i="5"/>
  <c r="K361" i="5"/>
  <c r="M363" i="5"/>
  <c r="J364" i="5"/>
  <c r="R364" i="5"/>
  <c r="O365" i="5"/>
  <c r="L366" i="5"/>
  <c r="N368" i="5"/>
  <c r="K369" i="5"/>
  <c r="H370" i="5"/>
  <c r="P370" i="5"/>
  <c r="M371" i="5"/>
  <c r="O373" i="5"/>
  <c r="L374" i="5"/>
  <c r="I375" i="5"/>
  <c r="Q375" i="5"/>
  <c r="N376" i="5"/>
  <c r="K377" i="5"/>
  <c r="R149" i="5"/>
  <c r="I165" i="5"/>
  <c r="M175" i="5"/>
  <c r="Q184" i="5"/>
  <c r="I194" i="5"/>
  <c r="M203" i="5"/>
  <c r="L231" i="5"/>
  <c r="O243" i="5"/>
  <c r="M249" i="5"/>
  <c r="K255" i="5"/>
  <c r="I261" i="5"/>
  <c r="R266" i="5"/>
  <c r="L275" i="5"/>
  <c r="N276" i="5"/>
  <c r="Q277" i="5"/>
  <c r="R278" i="5"/>
  <c r="I280" i="5"/>
  <c r="J281" i="5"/>
  <c r="O283" i="5"/>
  <c r="P284" i="5"/>
  <c r="R285" i="5"/>
  <c r="J288" i="5"/>
  <c r="M289" i="5"/>
  <c r="N290" i="5"/>
  <c r="P291" i="5"/>
  <c r="H294" i="5"/>
  <c r="K295" i="5"/>
  <c r="L296" i="5"/>
  <c r="O298" i="5"/>
  <c r="Q299" i="5"/>
  <c r="I301" i="5"/>
  <c r="L303" i="5"/>
  <c r="M304" i="5"/>
  <c r="O305" i="5"/>
  <c r="R306" i="5"/>
  <c r="H308" i="5"/>
  <c r="J309" i="5"/>
  <c r="K310" i="5"/>
  <c r="M311" i="5"/>
  <c r="P312" i="5"/>
  <c r="Q313" i="5"/>
  <c r="H315" i="5"/>
  <c r="I316" i="5"/>
  <c r="N318" i="5"/>
  <c r="O319" i="5"/>
  <c r="Q320" i="5"/>
  <c r="R321" i="5"/>
  <c r="I323" i="5"/>
  <c r="L324" i="5"/>
  <c r="M325" i="5"/>
  <c r="O326" i="5"/>
  <c r="R328" i="5"/>
  <c r="J330" i="5"/>
  <c r="J331" i="5"/>
  <c r="I332" i="5"/>
  <c r="H333" i="5"/>
  <c r="P333" i="5"/>
  <c r="M334" i="5"/>
  <c r="J335" i="5"/>
  <c r="R335" i="5"/>
  <c r="O336" i="5"/>
  <c r="I338" i="5"/>
  <c r="Q338" i="5"/>
  <c r="N339" i="5"/>
  <c r="K340" i="5"/>
  <c r="H341" i="5"/>
  <c r="P341" i="5"/>
  <c r="M342" i="5"/>
  <c r="J343" i="5"/>
  <c r="R343" i="5"/>
  <c r="O344" i="5"/>
  <c r="L345" i="5"/>
  <c r="I346" i="5"/>
  <c r="Q346" i="5"/>
  <c r="K348" i="5"/>
  <c r="H349" i="5"/>
  <c r="P349" i="5"/>
  <c r="M350" i="5"/>
  <c r="J351" i="5"/>
  <c r="R351" i="5"/>
  <c r="L353" i="5"/>
  <c r="I354" i="5"/>
  <c r="Q354" i="5"/>
  <c r="N355" i="5"/>
  <c r="K356" i="5"/>
  <c r="M358" i="5"/>
  <c r="J359" i="5"/>
  <c r="R359" i="5"/>
  <c r="O360" i="5"/>
  <c r="L361" i="5"/>
  <c r="N363" i="5"/>
  <c r="K364" i="5"/>
  <c r="H365" i="5"/>
  <c r="P365" i="5"/>
  <c r="M366" i="5"/>
  <c r="O368" i="5"/>
  <c r="L369" i="5"/>
  <c r="I370" i="5"/>
  <c r="Q370" i="5"/>
  <c r="N371" i="5"/>
  <c r="H373" i="5"/>
  <c r="P373" i="5"/>
  <c r="M374" i="5"/>
  <c r="J375" i="5"/>
  <c r="R375" i="5"/>
  <c r="O376" i="5"/>
  <c r="L377" i="5"/>
  <c r="I378" i="5"/>
  <c r="Q378" i="5"/>
  <c r="N379" i="5"/>
  <c r="K380" i="5"/>
  <c r="H381" i="5"/>
  <c r="P381" i="5"/>
  <c r="J383" i="5"/>
  <c r="R383" i="5"/>
  <c r="O384" i="5"/>
  <c r="L385" i="5"/>
  <c r="I386" i="5"/>
  <c r="Q386" i="5"/>
  <c r="K388" i="5"/>
  <c r="H389" i="5"/>
  <c r="P389" i="5"/>
  <c r="M390" i="5"/>
  <c r="J391" i="5"/>
  <c r="R391" i="5"/>
  <c r="O392" i="5"/>
  <c r="L393" i="5"/>
  <c r="I394" i="5"/>
  <c r="Q394" i="5"/>
  <c r="N395" i="5"/>
  <c r="K396" i="5"/>
  <c r="M398" i="5"/>
  <c r="J399" i="5"/>
  <c r="R399" i="5"/>
  <c r="O400" i="5"/>
  <c r="L401" i="5"/>
  <c r="N403" i="5"/>
  <c r="K404" i="5"/>
  <c r="H405" i="5"/>
  <c r="P405" i="5"/>
  <c r="M406" i="5"/>
  <c r="O408" i="5"/>
  <c r="L409" i="5"/>
  <c r="I410" i="5"/>
  <c r="Q410" i="5"/>
  <c r="N411" i="5"/>
  <c r="K412" i="5"/>
  <c r="H413" i="5"/>
  <c r="P413" i="5"/>
  <c r="M414" i="5"/>
  <c r="J415" i="5"/>
  <c r="R415" i="5"/>
  <c r="O416" i="5"/>
  <c r="I418" i="5"/>
  <c r="Q418" i="5"/>
  <c r="N419" i="5"/>
  <c r="K420" i="5"/>
  <c r="H421" i="5"/>
  <c r="P421" i="5"/>
  <c r="M422" i="5"/>
  <c r="J423" i="5"/>
  <c r="R423" i="5"/>
  <c r="O424" i="5"/>
  <c r="L425" i="5"/>
  <c r="I426" i="5"/>
  <c r="Q426" i="5"/>
  <c r="K428" i="5"/>
  <c r="H429" i="5"/>
  <c r="P429" i="5"/>
  <c r="M430" i="5"/>
  <c r="J431" i="5"/>
  <c r="R431" i="5"/>
  <c r="L433" i="5"/>
  <c r="I434" i="5"/>
  <c r="Q434" i="5"/>
  <c r="N435" i="5"/>
  <c r="R151" i="5"/>
  <c r="Q166" i="5"/>
  <c r="O176" i="5"/>
  <c r="H186" i="5"/>
  <c r="L195" i="5"/>
  <c r="N204" i="5"/>
  <c r="R213" i="5"/>
  <c r="J223" i="5"/>
  <c r="N232" i="5"/>
  <c r="N238" i="5"/>
  <c r="L244" i="5"/>
  <c r="J250" i="5"/>
  <c r="H256" i="5"/>
  <c r="Q261" i="5"/>
  <c r="J273" i="5"/>
  <c r="O275" i="5"/>
  <c r="P276" i="5"/>
  <c r="R277" i="5"/>
  <c r="H279" i="5"/>
  <c r="J280" i="5"/>
  <c r="M281" i="5"/>
  <c r="P283" i="5"/>
  <c r="Q284" i="5"/>
  <c r="H286" i="5"/>
  <c r="L288" i="5"/>
  <c r="N289" i="5"/>
  <c r="O290" i="5"/>
  <c r="Q291" i="5"/>
  <c r="I293" i="5"/>
  <c r="J294" i="5"/>
  <c r="L295" i="5"/>
  <c r="M296" i="5"/>
  <c r="R298" i="5"/>
  <c r="H300" i="5"/>
  <c r="J301" i="5"/>
  <c r="M303" i="5"/>
  <c r="P304" i="5"/>
  <c r="Q305" i="5"/>
  <c r="I308" i="5"/>
  <c r="K309" i="5"/>
  <c r="N310" i="5"/>
  <c r="O311" i="5"/>
  <c r="Q312" i="5"/>
  <c r="R313" i="5"/>
  <c r="I315" i="5"/>
  <c r="L316" i="5"/>
  <c r="O318" i="5"/>
  <c r="P319" i="5"/>
  <c r="R320" i="5"/>
  <c r="J322" i="5"/>
  <c r="K323" i="5"/>
  <c r="M324" i="5"/>
  <c r="N325" i="5"/>
  <c r="P326" i="5"/>
  <c r="H328" i="5"/>
  <c r="I329" i="5"/>
  <c r="K330" i="5"/>
  <c r="K331" i="5"/>
  <c r="L332" i="5"/>
  <c r="I333" i="5"/>
  <c r="Q333" i="5"/>
  <c r="N334" i="5"/>
  <c r="K335" i="5"/>
  <c r="H336" i="5"/>
  <c r="P336" i="5"/>
  <c r="J338" i="5"/>
  <c r="R338" i="5"/>
  <c r="O339" i="5"/>
  <c r="L340" i="5"/>
  <c r="I341" i="5"/>
  <c r="Q341" i="5"/>
  <c r="N342" i="5"/>
  <c r="K343" i="5"/>
  <c r="H344" i="5"/>
  <c r="P344" i="5"/>
  <c r="M345" i="5"/>
  <c r="J346" i="5"/>
  <c r="R346" i="5"/>
  <c r="L348" i="5"/>
  <c r="I349" i="5"/>
  <c r="Q349" i="5"/>
  <c r="N350" i="5"/>
  <c r="K351" i="5"/>
  <c r="M353" i="5"/>
  <c r="J354" i="5"/>
  <c r="R354" i="5"/>
  <c r="O355" i="5"/>
  <c r="L356" i="5"/>
  <c r="N358" i="5"/>
  <c r="K359" i="5"/>
  <c r="H360" i="5"/>
  <c r="P360" i="5"/>
  <c r="M361" i="5"/>
  <c r="O363" i="5"/>
  <c r="L364" i="5"/>
  <c r="I365" i="5"/>
  <c r="Q365" i="5"/>
  <c r="N366" i="5"/>
  <c r="H368" i="5"/>
  <c r="P368" i="5"/>
  <c r="M369" i="5"/>
  <c r="J370" i="5"/>
  <c r="R370" i="5"/>
  <c r="O371" i="5"/>
  <c r="I373" i="5"/>
  <c r="Q373" i="5"/>
  <c r="N374" i="5"/>
  <c r="K375" i="5"/>
  <c r="H376" i="5"/>
  <c r="P376" i="5"/>
  <c r="M377" i="5"/>
  <c r="J378" i="5"/>
  <c r="P153" i="5"/>
  <c r="N168" i="5"/>
  <c r="M196" i="5"/>
  <c r="P205" i="5"/>
  <c r="I215" i="5"/>
  <c r="M224" i="5"/>
  <c r="L233" i="5"/>
  <c r="K239" i="5"/>
  <c r="I245" i="5"/>
  <c r="R250" i="5"/>
  <c r="P256" i="5"/>
  <c r="N262" i="5"/>
  <c r="L268" i="5"/>
  <c r="M273" i="5"/>
  <c r="P275" i="5"/>
  <c r="Q276" i="5"/>
  <c r="H278" i="5"/>
  <c r="K279" i="5"/>
  <c r="L280" i="5"/>
  <c r="N281" i="5"/>
  <c r="Q283" i="5"/>
  <c r="I285" i="5"/>
  <c r="J286" i="5"/>
  <c r="M288" i="5"/>
  <c r="O289" i="5"/>
  <c r="R290" i="5"/>
  <c r="J293" i="5"/>
  <c r="K294" i="5"/>
  <c r="M295" i="5"/>
  <c r="P296" i="5"/>
  <c r="H299" i="5"/>
  <c r="I300" i="5"/>
  <c r="K301" i="5"/>
  <c r="O303" i="5"/>
  <c r="Q304" i="5"/>
  <c r="R305" i="5"/>
  <c r="L308" i="5"/>
  <c r="M309" i="5"/>
  <c r="O310" i="5"/>
  <c r="P311" i="5"/>
  <c r="R312" i="5"/>
  <c r="J314" i="5"/>
  <c r="K315" i="5"/>
  <c r="M316" i="5"/>
  <c r="P318" i="5"/>
  <c r="H320" i="5"/>
  <c r="I321" i="5"/>
  <c r="K322" i="5"/>
  <c r="L323" i="5"/>
  <c r="N324" i="5"/>
  <c r="Q325" i="5"/>
  <c r="R326" i="5"/>
  <c r="I328" i="5"/>
  <c r="J329" i="5"/>
  <c r="L330" i="5"/>
  <c r="L331" i="5"/>
  <c r="M332" i="5"/>
  <c r="J333" i="5"/>
  <c r="R333" i="5"/>
  <c r="O334" i="5"/>
  <c r="L335" i="5"/>
  <c r="I336" i="5"/>
  <c r="Q336" i="5"/>
  <c r="K338" i="5"/>
  <c r="H339" i="5"/>
  <c r="P339" i="5"/>
  <c r="M340" i="5"/>
  <c r="J341" i="5"/>
  <c r="R341" i="5"/>
  <c r="O342" i="5"/>
  <c r="L343" i="5"/>
  <c r="I344" i="5"/>
  <c r="Q344" i="5"/>
  <c r="N345" i="5"/>
  <c r="K346" i="5"/>
  <c r="M348" i="5"/>
  <c r="J349" i="5"/>
  <c r="R349" i="5"/>
  <c r="O350" i="5"/>
  <c r="L351" i="5"/>
  <c r="N353" i="5"/>
  <c r="K354" i="5"/>
  <c r="H355" i="5"/>
  <c r="P355" i="5"/>
  <c r="M356" i="5"/>
  <c r="O358" i="5"/>
  <c r="L359" i="5"/>
  <c r="I360" i="5"/>
  <c r="Q360" i="5"/>
  <c r="N361" i="5"/>
  <c r="H363" i="5"/>
  <c r="P363" i="5"/>
  <c r="M364" i="5"/>
  <c r="J365" i="5"/>
  <c r="R365" i="5"/>
  <c r="O366" i="5"/>
  <c r="I368" i="5"/>
  <c r="Q368" i="5"/>
  <c r="N369" i="5"/>
  <c r="K370" i="5"/>
  <c r="H371" i="5"/>
  <c r="P371" i="5"/>
  <c r="J373" i="5"/>
  <c r="R373" i="5"/>
  <c r="P155" i="5"/>
  <c r="O169" i="5"/>
  <c r="H179" i="5"/>
  <c r="K188" i="5"/>
  <c r="O197" i="5"/>
  <c r="J216" i="5"/>
  <c r="N225" i="5"/>
  <c r="J234" i="5"/>
  <c r="H240" i="5"/>
  <c r="Q245" i="5"/>
  <c r="O251" i="5"/>
  <c r="K263" i="5"/>
  <c r="I269" i="5"/>
  <c r="R273" i="5"/>
  <c r="Q275" i="5"/>
  <c r="I277" i="5"/>
  <c r="J278" i="5"/>
  <c r="L279" i="5"/>
  <c r="M280" i="5"/>
  <c r="O281" i="5"/>
  <c r="H284" i="5"/>
  <c r="J285" i="5"/>
  <c r="K286" i="5"/>
  <c r="P288" i="5"/>
  <c r="Q289" i="5"/>
  <c r="H291" i="5"/>
  <c r="K293" i="5"/>
  <c r="N294" i="5"/>
  <c r="O295" i="5"/>
  <c r="Q296" i="5"/>
  <c r="I299" i="5"/>
  <c r="L300" i="5"/>
  <c r="M301" i="5"/>
  <c r="P303" i="5"/>
  <c r="R304" i="5"/>
  <c r="J306" i="5"/>
  <c r="M308" i="5"/>
  <c r="N309" i="5"/>
  <c r="P310" i="5"/>
  <c r="H312" i="5"/>
  <c r="I313" i="5"/>
  <c r="K314" i="5"/>
  <c r="L315" i="5"/>
  <c r="N316" i="5"/>
  <c r="R318" i="5"/>
  <c r="I320" i="5"/>
  <c r="J321" i="5"/>
  <c r="L322" i="5"/>
  <c r="O323" i="5"/>
  <c r="P324" i="5"/>
  <c r="R325" i="5"/>
  <c r="J328" i="5"/>
  <c r="M329" i="5"/>
  <c r="N330" i="5"/>
  <c r="O331" i="5"/>
  <c r="N332" i="5"/>
  <c r="K333" i="5"/>
  <c r="H334" i="5"/>
  <c r="P334" i="5"/>
  <c r="M335" i="5"/>
  <c r="J336" i="5"/>
  <c r="R336" i="5"/>
  <c r="L338" i="5"/>
  <c r="I339" i="5"/>
  <c r="Q339" i="5"/>
  <c r="N340" i="5"/>
  <c r="K341" i="5"/>
  <c r="H342" i="5"/>
  <c r="P342" i="5"/>
  <c r="M343" i="5"/>
  <c r="J344" i="5"/>
  <c r="R344" i="5"/>
  <c r="O345" i="5"/>
  <c r="L346" i="5"/>
  <c r="N348" i="5"/>
  <c r="K349" i="5"/>
  <c r="H350" i="5"/>
  <c r="P350" i="5"/>
  <c r="M351" i="5"/>
  <c r="O353" i="5"/>
  <c r="L354" i="5"/>
  <c r="I355" i="5"/>
  <c r="Q355" i="5"/>
  <c r="N356" i="5"/>
  <c r="H358" i="5"/>
  <c r="P358" i="5"/>
  <c r="M359" i="5"/>
  <c r="J360" i="5"/>
  <c r="R360" i="5"/>
  <c r="O361" i="5"/>
  <c r="I363" i="5"/>
  <c r="Q363" i="5"/>
  <c r="N364" i="5"/>
  <c r="K365" i="5"/>
  <c r="H366" i="5"/>
  <c r="P366" i="5"/>
  <c r="J368" i="5"/>
  <c r="R368" i="5"/>
  <c r="O369" i="5"/>
  <c r="L370" i="5"/>
  <c r="I371" i="5"/>
  <c r="Q371" i="5"/>
  <c r="K373" i="5"/>
  <c r="H374" i="5"/>
  <c r="P374" i="5"/>
  <c r="M375" i="5"/>
  <c r="J376" i="5"/>
  <c r="R376" i="5"/>
  <c r="O377" i="5"/>
  <c r="L378" i="5"/>
  <c r="I379" i="5"/>
  <c r="Q379" i="5"/>
  <c r="N380" i="5"/>
  <c r="K381" i="5"/>
  <c r="M383" i="5"/>
  <c r="J384" i="5"/>
  <c r="R384" i="5"/>
  <c r="O385" i="5"/>
  <c r="L386" i="5"/>
  <c r="N388" i="5"/>
  <c r="K389" i="5"/>
  <c r="H390" i="5"/>
  <c r="P390" i="5"/>
  <c r="M391" i="5"/>
  <c r="J392" i="5"/>
  <c r="R392" i="5"/>
  <c r="O393" i="5"/>
  <c r="L394" i="5"/>
  <c r="I395" i="5"/>
  <c r="Q395" i="5"/>
  <c r="N396" i="5"/>
  <c r="H398" i="5"/>
  <c r="P398" i="5"/>
  <c r="M399" i="5"/>
  <c r="J400" i="5"/>
  <c r="R400" i="5"/>
  <c r="O401" i="5"/>
  <c r="I403" i="5"/>
  <c r="Q403" i="5"/>
  <c r="N404" i="5"/>
  <c r="K405" i="5"/>
  <c r="H406" i="5"/>
  <c r="P406" i="5"/>
  <c r="J408" i="5"/>
  <c r="R408" i="5"/>
  <c r="O409" i="5"/>
  <c r="L410" i="5"/>
  <c r="I411" i="5"/>
  <c r="Q411" i="5"/>
  <c r="N412" i="5"/>
  <c r="K413" i="5"/>
  <c r="H414" i="5"/>
  <c r="P414" i="5"/>
  <c r="M415" i="5"/>
  <c r="J416" i="5"/>
  <c r="R416" i="5"/>
  <c r="L418" i="5"/>
  <c r="I419" i="5"/>
  <c r="Q419" i="5"/>
  <c r="N420" i="5"/>
  <c r="K421" i="5"/>
  <c r="H422" i="5"/>
  <c r="P422" i="5"/>
  <c r="M423" i="5"/>
  <c r="J424" i="5"/>
  <c r="R424" i="5"/>
  <c r="O425" i="5"/>
  <c r="L426" i="5"/>
  <c r="N428" i="5"/>
  <c r="K429" i="5"/>
  <c r="H430" i="5"/>
  <c r="P430" i="5"/>
  <c r="M431" i="5"/>
  <c r="O433" i="5"/>
  <c r="L434" i="5"/>
  <c r="I435" i="5"/>
  <c r="Q170" i="5"/>
  <c r="J180" i="5"/>
  <c r="N189" i="5"/>
  <c r="P198" i="5"/>
  <c r="I208" i="5"/>
  <c r="P226" i="5"/>
  <c r="R234" i="5"/>
  <c r="P240" i="5"/>
  <c r="N246" i="5"/>
  <c r="L252" i="5"/>
  <c r="J258" i="5"/>
  <c r="H264" i="5"/>
  <c r="Q269" i="5"/>
  <c r="J274" i="5"/>
  <c r="H276" i="5"/>
  <c r="J277" i="5"/>
  <c r="K278" i="5"/>
  <c r="M279" i="5"/>
  <c r="P280" i="5"/>
  <c r="Q281" i="5"/>
  <c r="H283" i="5"/>
  <c r="I284" i="5"/>
  <c r="K285" i="5"/>
  <c r="N286" i="5"/>
  <c r="Q288" i="5"/>
  <c r="R289" i="5"/>
  <c r="I291" i="5"/>
  <c r="M293" i="5"/>
  <c r="O294" i="5"/>
  <c r="P295" i="5"/>
  <c r="R296" i="5"/>
  <c r="J298" i="5"/>
  <c r="K299" i="5"/>
  <c r="M300" i="5"/>
  <c r="N301" i="5"/>
  <c r="H304" i="5"/>
  <c r="I305" i="5"/>
  <c r="K306" i="5"/>
  <c r="N308" i="5"/>
  <c r="Q309" i="5"/>
  <c r="R310" i="5"/>
  <c r="I312" i="5"/>
  <c r="J313" i="5"/>
  <c r="L314" i="5"/>
  <c r="O315" i="5"/>
  <c r="P316" i="5"/>
  <c r="H319" i="5"/>
  <c r="J320" i="5"/>
  <c r="M321" i="5"/>
  <c r="N322" i="5"/>
  <c r="P323" i="5"/>
  <c r="Q324" i="5"/>
  <c r="H326" i="5"/>
  <c r="L328" i="5"/>
  <c r="N329" i="5"/>
  <c r="O330" i="5"/>
  <c r="P331" i="5"/>
  <c r="O332" i="5"/>
  <c r="L333" i="5"/>
  <c r="I334" i="5"/>
  <c r="Q334" i="5"/>
  <c r="N335" i="5"/>
  <c r="K336" i="5"/>
  <c r="M338" i="5"/>
  <c r="J339" i="5"/>
  <c r="R339" i="5"/>
  <c r="O340" i="5"/>
  <c r="L341" i="5"/>
  <c r="I342" i="5"/>
  <c r="Q342" i="5"/>
  <c r="N343" i="5"/>
  <c r="K344" i="5"/>
  <c r="H345" i="5"/>
  <c r="P345" i="5"/>
  <c r="M346" i="5"/>
  <c r="O348" i="5"/>
  <c r="L349" i="5"/>
  <c r="I350" i="5"/>
  <c r="Q350" i="5"/>
  <c r="N351" i="5"/>
  <c r="H353" i="5"/>
  <c r="P353" i="5"/>
  <c r="M354" i="5"/>
  <c r="J355" i="5"/>
  <c r="R355" i="5"/>
  <c r="O356" i="5"/>
  <c r="I358" i="5"/>
  <c r="Q358" i="5"/>
  <c r="N359" i="5"/>
  <c r="K360" i="5"/>
  <c r="H361" i="5"/>
  <c r="P361" i="5"/>
  <c r="J363" i="5"/>
  <c r="R363" i="5"/>
  <c r="O364" i="5"/>
  <c r="L365" i="5"/>
  <c r="I366" i="5"/>
  <c r="Q366" i="5"/>
  <c r="K368" i="5"/>
  <c r="H369" i="5"/>
  <c r="P369" i="5"/>
  <c r="M370" i="5"/>
  <c r="J371" i="5"/>
  <c r="R371" i="5"/>
  <c r="L373" i="5"/>
  <c r="I374" i="5"/>
  <c r="Q374" i="5"/>
  <c r="N375" i="5"/>
  <c r="K376" i="5"/>
  <c r="H377" i="5"/>
  <c r="P377" i="5"/>
  <c r="M378" i="5"/>
  <c r="J379" i="5"/>
  <c r="R379" i="5"/>
  <c r="O380" i="5"/>
  <c r="L381" i="5"/>
  <c r="N383" i="5"/>
  <c r="K384" i="5"/>
  <c r="H385" i="5"/>
  <c r="P385" i="5"/>
  <c r="M386" i="5"/>
  <c r="O388" i="5"/>
  <c r="L389" i="5"/>
  <c r="I390" i="5"/>
  <c r="Q390" i="5"/>
  <c r="N391" i="5"/>
  <c r="K392" i="5"/>
  <c r="H393" i="5"/>
  <c r="P393" i="5"/>
  <c r="M394" i="5"/>
  <c r="J395" i="5"/>
  <c r="R395" i="5"/>
  <c r="O396" i="5"/>
  <c r="I398" i="5"/>
  <c r="Q398" i="5"/>
  <c r="N399" i="5"/>
  <c r="K400" i="5"/>
  <c r="H401" i="5"/>
  <c r="P401" i="5"/>
  <c r="J403" i="5"/>
  <c r="R403" i="5"/>
  <c r="O404" i="5"/>
  <c r="L405" i="5"/>
  <c r="I406" i="5"/>
  <c r="Q406" i="5"/>
  <c r="K408" i="5"/>
  <c r="H409" i="5"/>
  <c r="P409" i="5"/>
  <c r="M410" i="5"/>
  <c r="J411" i="5"/>
  <c r="R411" i="5"/>
  <c r="O412" i="5"/>
  <c r="L413" i="5"/>
  <c r="I414" i="5"/>
  <c r="Q414" i="5"/>
  <c r="N415" i="5"/>
  <c r="K416" i="5"/>
  <c r="M418" i="5"/>
  <c r="J419" i="5"/>
  <c r="R419" i="5"/>
  <c r="O420" i="5"/>
  <c r="L421" i="5"/>
  <c r="I422" i="5"/>
  <c r="Q422" i="5"/>
  <c r="N423" i="5"/>
  <c r="K424" i="5"/>
  <c r="H425" i="5"/>
  <c r="P425" i="5"/>
  <c r="M426" i="5"/>
  <c r="O428" i="5"/>
  <c r="L429" i="5"/>
  <c r="I430" i="5"/>
  <c r="Q430" i="5"/>
  <c r="N431" i="5"/>
  <c r="H433" i="5"/>
  <c r="P433" i="5"/>
  <c r="M434" i="5"/>
  <c r="J435" i="5"/>
  <c r="R435" i="5"/>
  <c r="O436" i="5"/>
  <c r="L159" i="5"/>
  <c r="O235" i="5"/>
  <c r="I276" i="5"/>
  <c r="M285" i="5"/>
  <c r="P294" i="5"/>
  <c r="I304" i="5"/>
  <c r="M313" i="5"/>
  <c r="O322" i="5"/>
  <c r="Q331" i="5"/>
  <c r="O343" i="5"/>
  <c r="M349" i="5"/>
  <c r="K355" i="5"/>
  <c r="I361" i="5"/>
  <c r="R366" i="5"/>
  <c r="L376" i="5"/>
  <c r="K378" i="5"/>
  <c r="M379" i="5"/>
  <c r="P380" i="5"/>
  <c r="Q381" i="5"/>
  <c r="H383" i="5"/>
  <c r="I384" i="5"/>
  <c r="K385" i="5"/>
  <c r="N386" i="5"/>
  <c r="Q388" i="5"/>
  <c r="R389" i="5"/>
  <c r="I391" i="5"/>
  <c r="L392" i="5"/>
  <c r="M393" i="5"/>
  <c r="O394" i="5"/>
  <c r="P395" i="5"/>
  <c r="R396" i="5"/>
  <c r="J398" i="5"/>
  <c r="K399" i="5"/>
  <c r="M400" i="5"/>
  <c r="N401" i="5"/>
  <c r="H404" i="5"/>
  <c r="I405" i="5"/>
  <c r="K406" i="5"/>
  <c r="N408" i="5"/>
  <c r="Q409" i="5"/>
  <c r="R410" i="5"/>
  <c r="I412" i="5"/>
  <c r="J413" i="5"/>
  <c r="L414" i="5"/>
  <c r="O415" i="5"/>
  <c r="P416" i="5"/>
  <c r="H419" i="5"/>
  <c r="J420" i="5"/>
  <c r="M421" i="5"/>
  <c r="N422" i="5"/>
  <c r="P423" i="5"/>
  <c r="Q424" i="5"/>
  <c r="H426" i="5"/>
  <c r="L428" i="5"/>
  <c r="N429" i="5"/>
  <c r="O430" i="5"/>
  <c r="Q431" i="5"/>
  <c r="I433" i="5"/>
  <c r="J434" i="5"/>
  <c r="L435" i="5"/>
  <c r="K436" i="5"/>
  <c r="I437" i="5"/>
  <c r="Q437" i="5"/>
  <c r="N438" i="5"/>
  <c r="K439" i="5"/>
  <c r="H440" i="5"/>
  <c r="P440" i="5"/>
  <c r="M441" i="5"/>
  <c r="O443" i="5"/>
  <c r="L444" i="5"/>
  <c r="I445" i="5"/>
  <c r="Q445" i="5"/>
  <c r="N446" i="5"/>
  <c r="H448" i="5"/>
  <c r="P448" i="5"/>
  <c r="M449" i="5"/>
  <c r="J450" i="5"/>
  <c r="R450" i="5"/>
  <c r="O451" i="5"/>
  <c r="I453" i="5"/>
  <c r="Q453" i="5"/>
  <c r="N454" i="5"/>
  <c r="K455" i="5"/>
  <c r="H456" i="5"/>
  <c r="P456" i="5"/>
  <c r="M457" i="5"/>
  <c r="J458" i="5"/>
  <c r="R458" i="5"/>
  <c r="O459" i="5"/>
  <c r="L460" i="5"/>
  <c r="I461" i="5"/>
  <c r="Q461" i="5"/>
  <c r="K463" i="5"/>
  <c r="H464" i="5"/>
  <c r="P464" i="5"/>
  <c r="M465" i="5"/>
  <c r="J466" i="5"/>
  <c r="R466" i="5"/>
  <c r="L468" i="5"/>
  <c r="I469" i="5"/>
  <c r="Q469" i="5"/>
  <c r="N470" i="5"/>
  <c r="K471" i="5"/>
  <c r="H472" i="5"/>
  <c r="P472" i="5"/>
  <c r="M473" i="5"/>
  <c r="J474" i="5"/>
  <c r="R474" i="5"/>
  <c r="O475" i="5"/>
  <c r="L476" i="5"/>
  <c r="I477" i="5"/>
  <c r="Q477" i="5"/>
  <c r="N478" i="5"/>
  <c r="K479" i="5"/>
  <c r="H480" i="5"/>
  <c r="P480" i="5"/>
  <c r="M481" i="5"/>
  <c r="J482" i="5"/>
  <c r="R482" i="5"/>
  <c r="O483" i="5"/>
  <c r="L484" i="5"/>
  <c r="I485" i="5"/>
  <c r="Q485" i="5"/>
  <c r="N486" i="5"/>
  <c r="H488" i="5"/>
  <c r="P488" i="5"/>
  <c r="M489" i="5"/>
  <c r="J490" i="5"/>
  <c r="R490" i="5"/>
  <c r="O491" i="5"/>
  <c r="L492" i="5"/>
  <c r="I493" i="5"/>
  <c r="Q493" i="5"/>
  <c r="N494" i="5"/>
  <c r="K495" i="5"/>
  <c r="H496" i="5"/>
  <c r="P496" i="5"/>
  <c r="J498" i="5"/>
  <c r="R498" i="5"/>
  <c r="O499" i="5"/>
  <c r="L500" i="5"/>
  <c r="I501" i="5"/>
  <c r="Q501" i="5"/>
  <c r="N502" i="5"/>
  <c r="K503" i="5"/>
  <c r="H504" i="5"/>
  <c r="P504" i="5"/>
  <c r="M505" i="5"/>
  <c r="J506" i="5"/>
  <c r="R506" i="5"/>
  <c r="L508" i="5"/>
  <c r="I509" i="5"/>
  <c r="Q509" i="5"/>
  <c r="N510" i="5"/>
  <c r="K511" i="5"/>
  <c r="M513" i="5"/>
  <c r="J514" i="5"/>
  <c r="R514" i="5"/>
  <c r="O515" i="5"/>
  <c r="L516" i="5"/>
  <c r="N518" i="5"/>
  <c r="K519" i="5"/>
  <c r="H520" i="5"/>
  <c r="P520" i="5"/>
  <c r="M521" i="5"/>
  <c r="J522" i="5"/>
  <c r="R522" i="5"/>
  <c r="O523" i="5"/>
  <c r="L524" i="5"/>
  <c r="I525" i="5"/>
  <c r="Q525" i="5"/>
  <c r="N526" i="5"/>
  <c r="H528" i="5"/>
  <c r="P528" i="5"/>
  <c r="M529" i="5"/>
  <c r="J530" i="5"/>
  <c r="R530" i="5"/>
  <c r="O531" i="5"/>
  <c r="L532" i="5"/>
  <c r="I533" i="5"/>
  <c r="Q533" i="5"/>
  <c r="N534" i="5"/>
  <c r="K535" i="5"/>
  <c r="H536" i="5"/>
  <c r="P536" i="5"/>
  <c r="J538" i="5"/>
  <c r="R538" i="5"/>
  <c r="O539" i="5"/>
  <c r="L540" i="5"/>
  <c r="I541" i="5"/>
  <c r="Q541" i="5"/>
  <c r="N542" i="5"/>
  <c r="K543" i="5"/>
  <c r="H544" i="5"/>
  <c r="P544" i="5"/>
  <c r="M545" i="5"/>
  <c r="J546" i="5"/>
  <c r="R546" i="5"/>
  <c r="K181" i="5"/>
  <c r="N278" i="5"/>
  <c r="L306" i="5"/>
  <c r="P315" i="5"/>
  <c r="I325" i="5"/>
  <c r="M333" i="5"/>
  <c r="K339" i="5"/>
  <c r="I345" i="5"/>
  <c r="R350" i="5"/>
  <c r="P356" i="5"/>
  <c r="L368" i="5"/>
  <c r="J374" i="5"/>
  <c r="I377" i="5"/>
  <c r="O378" i="5"/>
  <c r="P379" i="5"/>
  <c r="R380" i="5"/>
  <c r="K383" i="5"/>
  <c r="M384" i="5"/>
  <c r="N385" i="5"/>
  <c r="P386" i="5"/>
  <c r="H388" i="5"/>
  <c r="I389" i="5"/>
  <c r="K390" i="5"/>
  <c r="L391" i="5"/>
  <c r="N392" i="5"/>
  <c r="Q393" i="5"/>
  <c r="R394" i="5"/>
  <c r="I396" i="5"/>
  <c r="L398" i="5"/>
  <c r="O399" i="5"/>
  <c r="P400" i="5"/>
  <c r="R401" i="5"/>
  <c r="H403" i="5"/>
  <c r="J404" i="5"/>
  <c r="M405" i="5"/>
  <c r="N406" i="5"/>
  <c r="Q408" i="5"/>
  <c r="H410" i="5"/>
  <c r="K411" i="5"/>
  <c r="L412" i="5"/>
  <c r="N413" i="5"/>
  <c r="O414" i="5"/>
  <c r="Q415" i="5"/>
  <c r="J418" i="5"/>
  <c r="L419" i="5"/>
  <c r="M420" i="5"/>
  <c r="O421" i="5"/>
  <c r="R422" i="5"/>
  <c r="H424" i="5"/>
  <c r="J425" i="5"/>
  <c r="K426" i="5"/>
  <c r="P428" i="5"/>
  <c r="Q429" i="5"/>
  <c r="H431" i="5"/>
  <c r="K433" i="5"/>
  <c r="N434" i="5"/>
  <c r="O435" i="5"/>
  <c r="M436" i="5"/>
  <c r="K437" i="5"/>
  <c r="H438" i="5"/>
  <c r="P438" i="5"/>
  <c r="M439" i="5"/>
  <c r="J440" i="5"/>
  <c r="R440" i="5"/>
  <c r="O441" i="5"/>
  <c r="I443" i="5"/>
  <c r="Q443" i="5"/>
  <c r="N444" i="5"/>
  <c r="K445" i="5"/>
  <c r="H446" i="5"/>
  <c r="P446" i="5"/>
  <c r="J448" i="5"/>
  <c r="R448" i="5"/>
  <c r="O449" i="5"/>
  <c r="L450" i="5"/>
  <c r="I451" i="5"/>
  <c r="Q451" i="5"/>
  <c r="K453" i="5"/>
  <c r="H454" i="5"/>
  <c r="P454" i="5"/>
  <c r="M455" i="5"/>
  <c r="J456" i="5"/>
  <c r="R456" i="5"/>
  <c r="O457" i="5"/>
  <c r="L458" i="5"/>
  <c r="I459" i="5"/>
  <c r="Q459" i="5"/>
  <c r="N460" i="5"/>
  <c r="K461" i="5"/>
  <c r="M463" i="5"/>
  <c r="J464" i="5"/>
  <c r="R464" i="5"/>
  <c r="O465" i="5"/>
  <c r="L466" i="5"/>
  <c r="N468" i="5"/>
  <c r="K469" i="5"/>
  <c r="H470" i="5"/>
  <c r="P470" i="5"/>
  <c r="M471" i="5"/>
  <c r="J472" i="5"/>
  <c r="R472" i="5"/>
  <c r="O473" i="5"/>
  <c r="L474" i="5"/>
  <c r="I475" i="5"/>
  <c r="Q475" i="5"/>
  <c r="N476" i="5"/>
  <c r="K477" i="5"/>
  <c r="H478" i="5"/>
  <c r="P478" i="5"/>
  <c r="M479" i="5"/>
  <c r="J480" i="5"/>
  <c r="R480" i="5"/>
  <c r="O481" i="5"/>
  <c r="L482" i="5"/>
  <c r="I483" i="5"/>
  <c r="Q483" i="5"/>
  <c r="N484" i="5"/>
  <c r="K485" i="5"/>
  <c r="H486" i="5"/>
  <c r="P486" i="5"/>
  <c r="J488" i="5"/>
  <c r="R488" i="5"/>
  <c r="O489" i="5"/>
  <c r="L490" i="5"/>
  <c r="I491" i="5"/>
  <c r="Q491" i="5"/>
  <c r="N492" i="5"/>
  <c r="K493" i="5"/>
  <c r="H494" i="5"/>
  <c r="P494" i="5"/>
  <c r="M495" i="5"/>
  <c r="J496" i="5"/>
  <c r="R496" i="5"/>
  <c r="L498" i="5"/>
  <c r="I499" i="5"/>
  <c r="Q499" i="5"/>
  <c r="N500" i="5"/>
  <c r="K501" i="5"/>
  <c r="H502" i="5"/>
  <c r="P502" i="5"/>
  <c r="M503" i="5"/>
  <c r="J504" i="5"/>
  <c r="R504" i="5"/>
  <c r="O505" i="5"/>
  <c r="L506" i="5"/>
  <c r="N508" i="5"/>
  <c r="K509" i="5"/>
  <c r="H510" i="5"/>
  <c r="P510" i="5"/>
  <c r="M511" i="5"/>
  <c r="O513" i="5"/>
  <c r="L514" i="5"/>
  <c r="I515" i="5"/>
  <c r="Q515" i="5"/>
  <c r="N516" i="5"/>
  <c r="H518" i="5"/>
  <c r="P518" i="5"/>
  <c r="M519" i="5"/>
  <c r="J520" i="5"/>
  <c r="R520" i="5"/>
  <c r="O521" i="5"/>
  <c r="L522" i="5"/>
  <c r="I523" i="5"/>
  <c r="Q523" i="5"/>
  <c r="N524" i="5"/>
  <c r="K525" i="5"/>
  <c r="H526" i="5"/>
  <c r="P526" i="5"/>
  <c r="J528" i="5"/>
  <c r="R528" i="5"/>
  <c r="O529" i="5"/>
  <c r="L530" i="5"/>
  <c r="I531" i="5"/>
  <c r="Q531" i="5"/>
  <c r="N532" i="5"/>
  <c r="K533" i="5"/>
  <c r="H534" i="5"/>
  <c r="P534" i="5"/>
  <c r="M535" i="5"/>
  <c r="J536" i="5"/>
  <c r="R536" i="5"/>
  <c r="L538" i="5"/>
  <c r="I539" i="5"/>
  <c r="Q539" i="5"/>
  <c r="N540" i="5"/>
  <c r="K541" i="5"/>
  <c r="H542" i="5"/>
  <c r="P542" i="5"/>
  <c r="M543" i="5"/>
  <c r="J544" i="5"/>
  <c r="R544" i="5"/>
  <c r="O545" i="5"/>
  <c r="L546" i="5"/>
  <c r="H545" i="5"/>
  <c r="Q545" i="5"/>
  <c r="O190" i="5"/>
  <c r="I253" i="5"/>
  <c r="O279" i="5"/>
  <c r="R288" i="5"/>
  <c r="K298" i="5"/>
  <c r="Q316" i="5"/>
  <c r="J326" i="5"/>
  <c r="J334" i="5"/>
  <c r="H340" i="5"/>
  <c r="Q345" i="5"/>
  <c r="O351" i="5"/>
  <c r="K363" i="5"/>
  <c r="I369" i="5"/>
  <c r="O374" i="5"/>
  <c r="J377" i="5"/>
  <c r="P378" i="5"/>
  <c r="H380" i="5"/>
  <c r="I381" i="5"/>
  <c r="L383" i="5"/>
  <c r="N384" i="5"/>
  <c r="Q385" i="5"/>
  <c r="R386" i="5"/>
  <c r="I388" i="5"/>
  <c r="J389" i="5"/>
  <c r="L390" i="5"/>
  <c r="O391" i="5"/>
  <c r="P392" i="5"/>
  <c r="R393" i="5"/>
  <c r="H395" i="5"/>
  <c r="J396" i="5"/>
  <c r="N398" i="5"/>
  <c r="P399" i="5"/>
  <c r="Q400" i="5"/>
  <c r="K403" i="5"/>
  <c r="L404" i="5"/>
  <c r="N405" i="5"/>
  <c r="O406" i="5"/>
  <c r="I409" i="5"/>
  <c r="J410" i="5"/>
  <c r="L411" i="5"/>
  <c r="M412" i="5"/>
  <c r="O413" i="5"/>
  <c r="R414" i="5"/>
  <c r="H416" i="5"/>
  <c r="K418" i="5"/>
  <c r="M419" i="5"/>
  <c r="P420" i="5"/>
  <c r="Q421" i="5"/>
  <c r="H423" i="5"/>
  <c r="I424" i="5"/>
  <c r="K425" i="5"/>
  <c r="N426" i="5"/>
  <c r="Q428" i="5"/>
  <c r="R429" i="5"/>
  <c r="I431" i="5"/>
  <c r="M433" i="5"/>
  <c r="O434" i="5"/>
  <c r="P435" i="5"/>
  <c r="N436" i="5"/>
  <c r="L437" i="5"/>
  <c r="I438" i="5"/>
  <c r="Q438" i="5"/>
  <c r="N439" i="5"/>
  <c r="K440" i="5"/>
  <c r="H441" i="5"/>
  <c r="P441" i="5"/>
  <c r="J443" i="5"/>
  <c r="R443" i="5"/>
  <c r="O444" i="5"/>
  <c r="L445" i="5"/>
  <c r="I446" i="5"/>
  <c r="Q446" i="5"/>
  <c r="K448" i="5"/>
  <c r="H449" i="5"/>
  <c r="P449" i="5"/>
  <c r="M450" i="5"/>
  <c r="J451" i="5"/>
  <c r="R451" i="5"/>
  <c r="L453" i="5"/>
  <c r="I454" i="5"/>
  <c r="Q454" i="5"/>
  <c r="N455" i="5"/>
  <c r="K456" i="5"/>
  <c r="H457" i="5"/>
  <c r="P457" i="5"/>
  <c r="M458" i="5"/>
  <c r="J459" i="5"/>
  <c r="R459" i="5"/>
  <c r="O460" i="5"/>
  <c r="L461" i="5"/>
  <c r="N463" i="5"/>
  <c r="K464" i="5"/>
  <c r="H465" i="5"/>
  <c r="P465" i="5"/>
  <c r="M466" i="5"/>
  <c r="O468" i="5"/>
  <c r="L469" i="5"/>
  <c r="I470" i="5"/>
  <c r="Q470" i="5"/>
  <c r="N471" i="5"/>
  <c r="K472" i="5"/>
  <c r="H473" i="5"/>
  <c r="P473" i="5"/>
  <c r="M474" i="5"/>
  <c r="J475" i="5"/>
  <c r="R475" i="5"/>
  <c r="O476" i="5"/>
  <c r="L477" i="5"/>
  <c r="I478" i="5"/>
  <c r="Q478" i="5"/>
  <c r="N479" i="5"/>
  <c r="K480" i="5"/>
  <c r="H481" i="5"/>
  <c r="P481" i="5"/>
  <c r="M482" i="5"/>
  <c r="J483" i="5"/>
  <c r="R483" i="5"/>
  <c r="O484" i="5"/>
  <c r="L485" i="5"/>
  <c r="I486" i="5"/>
  <c r="Q486" i="5"/>
  <c r="K488" i="5"/>
  <c r="H489" i="5"/>
  <c r="P489" i="5"/>
  <c r="M490" i="5"/>
  <c r="J491" i="5"/>
  <c r="R491" i="5"/>
  <c r="O492" i="5"/>
  <c r="L493" i="5"/>
  <c r="I494" i="5"/>
  <c r="Q494" i="5"/>
  <c r="N495" i="5"/>
  <c r="K496" i="5"/>
  <c r="M498" i="5"/>
  <c r="J499" i="5"/>
  <c r="R499" i="5"/>
  <c r="O500" i="5"/>
  <c r="L501" i="5"/>
  <c r="I502" i="5"/>
  <c r="Q502" i="5"/>
  <c r="N503" i="5"/>
  <c r="K504" i="5"/>
  <c r="H505" i="5"/>
  <c r="P505" i="5"/>
  <c r="M506" i="5"/>
  <c r="O508" i="5"/>
  <c r="L509" i="5"/>
  <c r="I510" i="5"/>
  <c r="Q510" i="5"/>
  <c r="N511" i="5"/>
  <c r="H513" i="5"/>
  <c r="P513" i="5"/>
  <c r="M514" i="5"/>
  <c r="J515" i="5"/>
  <c r="R515" i="5"/>
  <c r="O516" i="5"/>
  <c r="I518" i="5"/>
  <c r="Q518" i="5"/>
  <c r="N519" i="5"/>
  <c r="K520" i="5"/>
  <c r="H521" i="5"/>
  <c r="P521" i="5"/>
  <c r="M522" i="5"/>
  <c r="J523" i="5"/>
  <c r="R523" i="5"/>
  <c r="O524" i="5"/>
  <c r="L525" i="5"/>
  <c r="I526" i="5"/>
  <c r="Q526" i="5"/>
  <c r="K528" i="5"/>
  <c r="H529" i="5"/>
  <c r="P529" i="5"/>
  <c r="M530" i="5"/>
  <c r="J531" i="5"/>
  <c r="R531" i="5"/>
  <c r="O532" i="5"/>
  <c r="L533" i="5"/>
  <c r="I534" i="5"/>
  <c r="Q534" i="5"/>
  <c r="N535" i="5"/>
  <c r="K536" i="5"/>
  <c r="M538" i="5"/>
  <c r="J539" i="5"/>
  <c r="R539" i="5"/>
  <c r="O540" i="5"/>
  <c r="L541" i="5"/>
  <c r="I542" i="5"/>
  <c r="Q542" i="5"/>
  <c r="N543" i="5"/>
  <c r="K544" i="5"/>
  <c r="P545" i="5"/>
  <c r="M546" i="5"/>
  <c r="M533" i="5"/>
  <c r="J542" i="5"/>
  <c r="O543" i="5"/>
  <c r="I545" i="5"/>
  <c r="J385" i="5"/>
  <c r="R199" i="5"/>
  <c r="R258" i="5"/>
  <c r="Q280" i="5"/>
  <c r="J290" i="5"/>
  <c r="L299" i="5"/>
  <c r="P308" i="5"/>
  <c r="H318" i="5"/>
  <c r="R334" i="5"/>
  <c r="P340" i="5"/>
  <c r="N346" i="5"/>
  <c r="J358" i="5"/>
  <c r="H364" i="5"/>
  <c r="Q369" i="5"/>
  <c r="R374" i="5"/>
  <c r="N377" i="5"/>
  <c r="R378" i="5"/>
  <c r="I380" i="5"/>
  <c r="J381" i="5"/>
  <c r="O383" i="5"/>
  <c r="P384" i="5"/>
  <c r="R385" i="5"/>
  <c r="J388" i="5"/>
  <c r="M389" i="5"/>
  <c r="N390" i="5"/>
  <c r="P391" i="5"/>
  <c r="Q392" i="5"/>
  <c r="H394" i="5"/>
  <c r="K395" i="5"/>
  <c r="L396" i="5"/>
  <c r="O398" i="5"/>
  <c r="Q399" i="5"/>
  <c r="I401" i="5"/>
  <c r="L403" i="5"/>
  <c r="M404" i="5"/>
  <c r="O405" i="5"/>
  <c r="R406" i="5"/>
  <c r="H408" i="5"/>
  <c r="J409" i="5"/>
  <c r="K410" i="5"/>
  <c r="M411" i="5"/>
  <c r="P412" i="5"/>
  <c r="Q413" i="5"/>
  <c r="H415" i="5"/>
  <c r="I416" i="5"/>
  <c r="N418" i="5"/>
  <c r="O419" i="5"/>
  <c r="Q420" i="5"/>
  <c r="R421" i="5"/>
  <c r="I423" i="5"/>
  <c r="L424" i="5"/>
  <c r="M425" i="5"/>
  <c r="O426" i="5"/>
  <c r="R428" i="5"/>
  <c r="J430" i="5"/>
  <c r="K431" i="5"/>
  <c r="N433" i="5"/>
  <c r="P434" i="5"/>
  <c r="Q435" i="5"/>
  <c r="P436" i="5"/>
  <c r="M437" i="5"/>
  <c r="J438" i="5"/>
  <c r="R438" i="5"/>
  <c r="O439" i="5"/>
  <c r="L440" i="5"/>
  <c r="I441" i="5"/>
  <c r="Q441" i="5"/>
  <c r="K443" i="5"/>
  <c r="H444" i="5"/>
  <c r="P444" i="5"/>
  <c r="M445" i="5"/>
  <c r="J446" i="5"/>
  <c r="R446" i="5"/>
  <c r="L448" i="5"/>
  <c r="I449" i="5"/>
  <c r="Q449" i="5"/>
  <c r="N450" i="5"/>
  <c r="K451" i="5"/>
  <c r="M453" i="5"/>
  <c r="J454" i="5"/>
  <c r="R454" i="5"/>
  <c r="O455" i="5"/>
  <c r="L456" i="5"/>
  <c r="I457" i="5"/>
  <c r="Q457" i="5"/>
  <c r="N458" i="5"/>
  <c r="K459" i="5"/>
  <c r="H460" i="5"/>
  <c r="P460" i="5"/>
  <c r="M461" i="5"/>
  <c r="O463" i="5"/>
  <c r="L464" i="5"/>
  <c r="I465" i="5"/>
  <c r="Q465" i="5"/>
  <c r="N466" i="5"/>
  <c r="H468" i="5"/>
  <c r="P468" i="5"/>
  <c r="M469" i="5"/>
  <c r="J470" i="5"/>
  <c r="R470" i="5"/>
  <c r="O471" i="5"/>
  <c r="L472" i="5"/>
  <c r="I473" i="5"/>
  <c r="Q473" i="5"/>
  <c r="N474" i="5"/>
  <c r="K475" i="5"/>
  <c r="H476" i="5"/>
  <c r="P476" i="5"/>
  <c r="M477" i="5"/>
  <c r="J478" i="5"/>
  <c r="R478" i="5"/>
  <c r="O479" i="5"/>
  <c r="L480" i="5"/>
  <c r="I481" i="5"/>
  <c r="Q481" i="5"/>
  <c r="N482" i="5"/>
  <c r="K483" i="5"/>
  <c r="H484" i="5"/>
  <c r="P484" i="5"/>
  <c r="M485" i="5"/>
  <c r="J486" i="5"/>
  <c r="R486" i="5"/>
  <c r="L488" i="5"/>
  <c r="I489" i="5"/>
  <c r="Q489" i="5"/>
  <c r="N490" i="5"/>
  <c r="K491" i="5"/>
  <c r="H492" i="5"/>
  <c r="P492" i="5"/>
  <c r="M493" i="5"/>
  <c r="J494" i="5"/>
  <c r="R494" i="5"/>
  <c r="O495" i="5"/>
  <c r="L496" i="5"/>
  <c r="N498" i="5"/>
  <c r="K499" i="5"/>
  <c r="H500" i="5"/>
  <c r="P500" i="5"/>
  <c r="M501" i="5"/>
  <c r="J502" i="5"/>
  <c r="R502" i="5"/>
  <c r="O503" i="5"/>
  <c r="L504" i="5"/>
  <c r="I505" i="5"/>
  <c r="Q505" i="5"/>
  <c r="N506" i="5"/>
  <c r="H508" i="5"/>
  <c r="P508" i="5"/>
  <c r="M509" i="5"/>
  <c r="J510" i="5"/>
  <c r="R510" i="5"/>
  <c r="O511" i="5"/>
  <c r="I513" i="5"/>
  <c r="Q513" i="5"/>
  <c r="N514" i="5"/>
  <c r="K515" i="5"/>
  <c r="H516" i="5"/>
  <c r="P516" i="5"/>
  <c r="J518" i="5"/>
  <c r="R518" i="5"/>
  <c r="O519" i="5"/>
  <c r="L520" i="5"/>
  <c r="I521" i="5"/>
  <c r="Q521" i="5"/>
  <c r="N522" i="5"/>
  <c r="K523" i="5"/>
  <c r="H524" i="5"/>
  <c r="P524" i="5"/>
  <c r="M525" i="5"/>
  <c r="J526" i="5"/>
  <c r="R526" i="5"/>
  <c r="L528" i="5"/>
  <c r="I529" i="5"/>
  <c r="Q529" i="5"/>
  <c r="N530" i="5"/>
  <c r="K531" i="5"/>
  <c r="H532" i="5"/>
  <c r="P532" i="5"/>
  <c r="J534" i="5"/>
  <c r="R534" i="5"/>
  <c r="O535" i="5"/>
  <c r="L536" i="5"/>
  <c r="N538" i="5"/>
  <c r="K539" i="5"/>
  <c r="H540" i="5"/>
  <c r="P540" i="5"/>
  <c r="M541" i="5"/>
  <c r="R542" i="5"/>
  <c r="L544" i="5"/>
  <c r="N546" i="5"/>
  <c r="P388" i="5"/>
  <c r="K209" i="5"/>
  <c r="P264" i="5"/>
  <c r="R281" i="5"/>
  <c r="K291" i="5"/>
  <c r="N300" i="5"/>
  <c r="R309" i="5"/>
  <c r="K319" i="5"/>
  <c r="M328" i="5"/>
  <c r="O335" i="5"/>
  <c r="M341" i="5"/>
  <c r="I353" i="5"/>
  <c r="R358" i="5"/>
  <c r="P364" i="5"/>
  <c r="N370" i="5"/>
  <c r="L375" i="5"/>
  <c r="Q377" i="5"/>
  <c r="H379" i="5"/>
  <c r="J380" i="5"/>
  <c r="M381" i="5"/>
  <c r="P383" i="5"/>
  <c r="Q384" i="5"/>
  <c r="H386" i="5"/>
  <c r="L388" i="5"/>
  <c r="N389" i="5"/>
  <c r="O390" i="5"/>
  <c r="Q391" i="5"/>
  <c r="I393" i="5"/>
  <c r="J394" i="5"/>
  <c r="L395" i="5"/>
  <c r="M396" i="5"/>
  <c r="R398" i="5"/>
  <c r="H400" i="5"/>
  <c r="J401" i="5"/>
  <c r="M403" i="5"/>
  <c r="P404" i="5"/>
  <c r="Q405" i="5"/>
  <c r="I408" i="5"/>
  <c r="K409" i="5"/>
  <c r="N410" i="5"/>
  <c r="O411" i="5"/>
  <c r="Q412" i="5"/>
  <c r="R413" i="5"/>
  <c r="I415" i="5"/>
  <c r="L416" i="5"/>
  <c r="O418" i="5"/>
  <c r="P419" i="5"/>
  <c r="R420" i="5"/>
  <c r="J422" i="5"/>
  <c r="K423" i="5"/>
  <c r="M424" i="5"/>
  <c r="N425" i="5"/>
  <c r="P426" i="5"/>
  <c r="H428" i="5"/>
  <c r="I429" i="5"/>
  <c r="K430" i="5"/>
  <c r="L431" i="5"/>
  <c r="Q433" i="5"/>
  <c r="R434" i="5"/>
  <c r="H436" i="5"/>
  <c r="Q436" i="5"/>
  <c r="N437" i="5"/>
  <c r="K438" i="5"/>
  <c r="H439" i="5"/>
  <c r="P439" i="5"/>
  <c r="M440" i="5"/>
  <c r="J441" i="5"/>
  <c r="R441" i="5"/>
  <c r="L443" i="5"/>
  <c r="I444" i="5"/>
  <c r="Q444" i="5"/>
  <c r="N445" i="5"/>
  <c r="K446" i="5"/>
  <c r="M448" i="5"/>
  <c r="J449" i="5"/>
  <c r="R449" i="5"/>
  <c r="O450" i="5"/>
  <c r="L451" i="5"/>
  <c r="N453" i="5"/>
  <c r="K454" i="5"/>
  <c r="H455" i="5"/>
  <c r="P455" i="5"/>
  <c r="M456" i="5"/>
  <c r="J457" i="5"/>
  <c r="R457" i="5"/>
  <c r="O458" i="5"/>
  <c r="L459" i="5"/>
  <c r="I460" i="5"/>
  <c r="Q460" i="5"/>
  <c r="N461" i="5"/>
  <c r="H463" i="5"/>
  <c r="P463" i="5"/>
  <c r="M464" i="5"/>
  <c r="J465" i="5"/>
  <c r="R465" i="5"/>
  <c r="O466" i="5"/>
  <c r="I468" i="5"/>
  <c r="Q468" i="5"/>
  <c r="N469" i="5"/>
  <c r="K470" i="5"/>
  <c r="H471" i="5"/>
  <c r="P471" i="5"/>
  <c r="M472" i="5"/>
  <c r="J473" i="5"/>
  <c r="R473" i="5"/>
  <c r="O474" i="5"/>
  <c r="L475" i="5"/>
  <c r="I476" i="5"/>
  <c r="Q476" i="5"/>
  <c r="N477" i="5"/>
  <c r="K478" i="5"/>
  <c r="H479" i="5"/>
  <c r="P479" i="5"/>
  <c r="M480" i="5"/>
  <c r="J481" i="5"/>
  <c r="R481" i="5"/>
  <c r="O482" i="5"/>
  <c r="L483" i="5"/>
  <c r="I484" i="5"/>
  <c r="Q484" i="5"/>
  <c r="N485" i="5"/>
  <c r="K486" i="5"/>
  <c r="M488" i="5"/>
  <c r="J489" i="5"/>
  <c r="R489" i="5"/>
  <c r="O490" i="5"/>
  <c r="L491" i="5"/>
  <c r="I492" i="5"/>
  <c r="Q492" i="5"/>
  <c r="N493" i="5"/>
  <c r="K494" i="5"/>
  <c r="H495" i="5"/>
  <c r="P495" i="5"/>
  <c r="M496" i="5"/>
  <c r="O498" i="5"/>
  <c r="L499" i="5"/>
  <c r="I500" i="5"/>
  <c r="Q500" i="5"/>
  <c r="N501" i="5"/>
  <c r="K502" i="5"/>
  <c r="H503" i="5"/>
  <c r="P503" i="5"/>
  <c r="M504" i="5"/>
  <c r="J505" i="5"/>
  <c r="R505" i="5"/>
  <c r="O506" i="5"/>
  <c r="I508" i="5"/>
  <c r="Q508" i="5"/>
  <c r="N509" i="5"/>
  <c r="K510" i="5"/>
  <c r="H511" i="5"/>
  <c r="P511" i="5"/>
  <c r="J513" i="5"/>
  <c r="R513" i="5"/>
  <c r="O514" i="5"/>
  <c r="L515" i="5"/>
  <c r="I516" i="5"/>
  <c r="Q516" i="5"/>
  <c r="K518" i="5"/>
  <c r="H519" i="5"/>
  <c r="P519" i="5"/>
  <c r="M520" i="5"/>
  <c r="J521" i="5"/>
  <c r="R521" i="5"/>
  <c r="O522" i="5"/>
  <c r="L523" i="5"/>
  <c r="I524" i="5"/>
  <c r="Q524" i="5"/>
  <c r="N525" i="5"/>
  <c r="K526" i="5"/>
  <c r="M528" i="5"/>
  <c r="J529" i="5"/>
  <c r="R529" i="5"/>
  <c r="O530" i="5"/>
  <c r="L531" i="5"/>
  <c r="I532" i="5"/>
  <c r="Q532" i="5"/>
  <c r="N533" i="5"/>
  <c r="K534" i="5"/>
  <c r="H535" i="5"/>
  <c r="P535" i="5"/>
  <c r="M536" i="5"/>
  <c r="O538" i="5"/>
  <c r="L539" i="5"/>
  <c r="I540" i="5"/>
  <c r="Q540" i="5"/>
  <c r="N541" i="5"/>
  <c r="K542" i="5"/>
  <c r="H543" i="5"/>
  <c r="P543" i="5"/>
  <c r="M544" i="5"/>
  <c r="J545" i="5"/>
  <c r="R545" i="5"/>
  <c r="O546" i="5"/>
  <c r="O274" i="5"/>
  <c r="L284" i="5"/>
  <c r="N321" i="5"/>
  <c r="R342" i="5"/>
  <c r="N354" i="5"/>
  <c r="J366" i="5"/>
  <c r="I376" i="5"/>
  <c r="M380" i="5"/>
  <c r="H384" i="5"/>
  <c r="Q389" i="5"/>
  <c r="I392" i="5"/>
  <c r="N394" i="5"/>
  <c r="Q396" i="5"/>
  <c r="I399" i="5"/>
  <c r="M401" i="5"/>
  <c r="P403" i="5"/>
  <c r="J406" i="5"/>
  <c r="M408" i="5"/>
  <c r="P410" i="5"/>
  <c r="I413" i="5"/>
  <c r="L415" i="5"/>
  <c r="I420" i="5"/>
  <c r="L422" i="5"/>
  <c r="P424" i="5"/>
  <c r="M429" i="5"/>
  <c r="P431" i="5"/>
  <c r="H434" i="5"/>
  <c r="J436" i="5"/>
  <c r="P437" i="5"/>
  <c r="J439" i="5"/>
  <c r="O440" i="5"/>
  <c r="O218" i="5"/>
  <c r="N270" i="5"/>
  <c r="I283" i="5"/>
  <c r="Q301" i="5"/>
  <c r="H311" i="5"/>
  <c r="L320" i="5"/>
  <c r="O329" i="5"/>
  <c r="L336" i="5"/>
  <c r="J342" i="5"/>
  <c r="H348" i="5"/>
  <c r="Q353" i="5"/>
  <c r="O359" i="5"/>
  <c r="M365" i="5"/>
  <c r="K371" i="5"/>
  <c r="O375" i="5"/>
  <c r="R377" i="5"/>
  <c r="K379" i="5"/>
  <c r="L380" i="5"/>
  <c r="N381" i="5"/>
  <c r="Q383" i="5"/>
  <c r="I385" i="5"/>
  <c r="J386" i="5"/>
  <c r="M388" i="5"/>
  <c r="O389" i="5"/>
  <c r="R390" i="5"/>
  <c r="H392" i="5"/>
  <c r="J393" i="5"/>
  <c r="K394" i="5"/>
  <c r="M395" i="5"/>
  <c r="P396" i="5"/>
  <c r="H399" i="5"/>
  <c r="I400" i="5"/>
  <c r="K401" i="5"/>
  <c r="O403" i="5"/>
  <c r="Q404" i="5"/>
  <c r="R405" i="5"/>
  <c r="L408" i="5"/>
  <c r="M409" i="5"/>
  <c r="O410" i="5"/>
  <c r="P411" i="5"/>
  <c r="R412" i="5"/>
  <c r="J414" i="5"/>
  <c r="K415" i="5"/>
  <c r="M416" i="5"/>
  <c r="P418" i="5"/>
  <c r="H420" i="5"/>
  <c r="I421" i="5"/>
  <c r="K422" i="5"/>
  <c r="L423" i="5"/>
  <c r="N424" i="5"/>
  <c r="Q425" i="5"/>
  <c r="R426" i="5"/>
  <c r="I428" i="5"/>
  <c r="J429" i="5"/>
  <c r="L430" i="5"/>
  <c r="O431" i="5"/>
  <c r="R433" i="5"/>
  <c r="H435" i="5"/>
  <c r="I436" i="5"/>
  <c r="R436" i="5"/>
  <c r="O437" i="5"/>
  <c r="L438" i="5"/>
  <c r="I439" i="5"/>
  <c r="Q439" i="5"/>
  <c r="N440" i="5"/>
  <c r="K441" i="5"/>
  <c r="M443" i="5"/>
  <c r="J444" i="5"/>
  <c r="R444" i="5"/>
  <c r="O445" i="5"/>
  <c r="L446" i="5"/>
  <c r="N448" i="5"/>
  <c r="K449" i="5"/>
  <c r="H450" i="5"/>
  <c r="P450" i="5"/>
  <c r="M451" i="5"/>
  <c r="O453" i="5"/>
  <c r="L454" i="5"/>
  <c r="I455" i="5"/>
  <c r="Q455" i="5"/>
  <c r="N456" i="5"/>
  <c r="K457" i="5"/>
  <c r="H458" i="5"/>
  <c r="P458" i="5"/>
  <c r="M459" i="5"/>
  <c r="J460" i="5"/>
  <c r="R460" i="5"/>
  <c r="O461" i="5"/>
  <c r="I463" i="5"/>
  <c r="Q463" i="5"/>
  <c r="N464" i="5"/>
  <c r="K465" i="5"/>
  <c r="H466" i="5"/>
  <c r="P466" i="5"/>
  <c r="J468" i="5"/>
  <c r="R468" i="5"/>
  <c r="O469" i="5"/>
  <c r="L470" i="5"/>
  <c r="I471" i="5"/>
  <c r="Q471" i="5"/>
  <c r="N472" i="5"/>
  <c r="K473" i="5"/>
  <c r="H474" i="5"/>
  <c r="P474" i="5"/>
  <c r="M475" i="5"/>
  <c r="J476" i="5"/>
  <c r="R476" i="5"/>
  <c r="O477" i="5"/>
  <c r="L478" i="5"/>
  <c r="I479" i="5"/>
  <c r="Q479" i="5"/>
  <c r="N480" i="5"/>
  <c r="K481" i="5"/>
  <c r="H482" i="5"/>
  <c r="P482" i="5"/>
  <c r="M483" i="5"/>
  <c r="J484" i="5"/>
  <c r="R484" i="5"/>
  <c r="O485" i="5"/>
  <c r="L486" i="5"/>
  <c r="N488" i="5"/>
  <c r="K489" i="5"/>
  <c r="H490" i="5"/>
  <c r="P490" i="5"/>
  <c r="M491" i="5"/>
  <c r="J492" i="5"/>
  <c r="R492" i="5"/>
  <c r="O493" i="5"/>
  <c r="L494" i="5"/>
  <c r="I495" i="5"/>
  <c r="Q495" i="5"/>
  <c r="N496" i="5"/>
  <c r="H498" i="5"/>
  <c r="P498" i="5"/>
  <c r="M499" i="5"/>
  <c r="J500" i="5"/>
  <c r="R500" i="5"/>
  <c r="O501" i="5"/>
  <c r="L502" i="5"/>
  <c r="I503" i="5"/>
  <c r="Q503" i="5"/>
  <c r="N504" i="5"/>
  <c r="K505" i="5"/>
  <c r="H506" i="5"/>
  <c r="P506" i="5"/>
  <c r="J508" i="5"/>
  <c r="R508" i="5"/>
  <c r="O509" i="5"/>
  <c r="L510" i="5"/>
  <c r="I511" i="5"/>
  <c r="Q511" i="5"/>
  <c r="K513" i="5"/>
  <c r="H514" i="5"/>
  <c r="P514" i="5"/>
  <c r="M515" i="5"/>
  <c r="J516" i="5"/>
  <c r="R516" i="5"/>
  <c r="L518" i="5"/>
  <c r="I519" i="5"/>
  <c r="Q519" i="5"/>
  <c r="N520" i="5"/>
  <c r="K521" i="5"/>
  <c r="H522" i="5"/>
  <c r="P522" i="5"/>
  <c r="M523" i="5"/>
  <c r="J524" i="5"/>
  <c r="R524" i="5"/>
  <c r="O525" i="5"/>
  <c r="L526" i="5"/>
  <c r="N528" i="5"/>
  <c r="K529" i="5"/>
  <c r="H530" i="5"/>
  <c r="P530" i="5"/>
  <c r="M531" i="5"/>
  <c r="J532" i="5"/>
  <c r="R532" i="5"/>
  <c r="O533" i="5"/>
  <c r="L534" i="5"/>
  <c r="I535" i="5"/>
  <c r="Q535" i="5"/>
  <c r="N536" i="5"/>
  <c r="H538" i="5"/>
  <c r="P538" i="5"/>
  <c r="M539" i="5"/>
  <c r="J540" i="5"/>
  <c r="R540" i="5"/>
  <c r="O541" i="5"/>
  <c r="L542" i="5"/>
  <c r="I543" i="5"/>
  <c r="Q543" i="5"/>
  <c r="N544" i="5"/>
  <c r="K545" i="5"/>
  <c r="H546" i="5"/>
  <c r="P546" i="5"/>
  <c r="N293" i="5"/>
  <c r="J312" i="5"/>
  <c r="R330" i="5"/>
  <c r="P348" i="5"/>
  <c r="L360" i="5"/>
  <c r="H378" i="5"/>
  <c r="L379" i="5"/>
  <c r="O381" i="5"/>
  <c r="K386" i="5"/>
  <c r="H391" i="5"/>
  <c r="K393" i="5"/>
  <c r="O395" i="5"/>
  <c r="L400" i="5"/>
  <c r="R404" i="5"/>
  <c r="N409" i="5"/>
  <c r="H412" i="5"/>
  <c r="K414" i="5"/>
  <c r="N416" i="5"/>
  <c r="R418" i="5"/>
  <c r="J421" i="5"/>
  <c r="O423" i="5"/>
  <c r="R425" i="5"/>
  <c r="J428" i="5"/>
  <c r="N430" i="5"/>
  <c r="K435" i="5"/>
  <c r="H437" i="5"/>
  <c r="M438" i="5"/>
  <c r="R439" i="5"/>
  <c r="L441" i="5"/>
  <c r="I172" i="5"/>
  <c r="P332" i="5"/>
  <c r="Q376" i="5"/>
  <c r="O386" i="5"/>
  <c r="H396" i="5"/>
  <c r="J405" i="5"/>
  <c r="N414" i="5"/>
  <c r="Q423" i="5"/>
  <c r="J433" i="5"/>
  <c r="I440" i="5"/>
  <c r="K444" i="5"/>
  <c r="I450" i="5"/>
  <c r="H453" i="5"/>
  <c r="R455" i="5"/>
  <c r="Q458" i="5"/>
  <c r="P461" i="5"/>
  <c r="O464" i="5"/>
  <c r="M470" i="5"/>
  <c r="L473" i="5"/>
  <c r="K476" i="5"/>
  <c r="J479" i="5"/>
  <c r="I482" i="5"/>
  <c r="H485" i="5"/>
  <c r="Q490" i="5"/>
  <c r="P493" i="5"/>
  <c r="O496" i="5"/>
  <c r="N499" i="5"/>
  <c r="M502" i="5"/>
  <c r="L505" i="5"/>
  <c r="K508" i="5"/>
  <c r="J511" i="5"/>
  <c r="I514" i="5"/>
  <c r="R519" i="5"/>
  <c r="Q522" i="5"/>
  <c r="P525" i="5"/>
  <c r="O528" i="5"/>
  <c r="N531" i="5"/>
  <c r="M534" i="5"/>
  <c r="K540" i="5"/>
  <c r="J543" i="5"/>
  <c r="I546" i="5"/>
  <c r="L543" i="5"/>
  <c r="M526" i="5"/>
  <c r="K532" i="5"/>
  <c r="J535" i="5"/>
  <c r="I538" i="5"/>
  <c r="H541" i="5"/>
  <c r="R543" i="5"/>
  <c r="Q546" i="5"/>
  <c r="H356" i="5"/>
  <c r="P445" i="5"/>
  <c r="N451" i="5"/>
  <c r="M454" i="5"/>
  <c r="K460" i="5"/>
  <c r="I466" i="5"/>
  <c r="Q474" i="5"/>
  <c r="O480" i="5"/>
  <c r="M486" i="5"/>
  <c r="L489" i="5"/>
  <c r="K492" i="5"/>
  <c r="J495" i="5"/>
  <c r="R503" i="5"/>
  <c r="P509" i="5"/>
  <c r="N515" i="5"/>
  <c r="M518" i="5"/>
  <c r="K524" i="5"/>
  <c r="H533" i="5"/>
  <c r="Q538" i="5"/>
  <c r="O544" i="5"/>
  <c r="M492" i="5"/>
  <c r="M524" i="5"/>
  <c r="K530" i="5"/>
  <c r="Q544" i="5"/>
  <c r="M446" i="5"/>
  <c r="H461" i="5"/>
  <c r="O472" i="5"/>
  <c r="M478" i="5"/>
  <c r="I490" i="5"/>
  <c r="P501" i="5"/>
  <c r="K516" i="5"/>
  <c r="M542" i="5"/>
  <c r="Q323" i="5"/>
  <c r="P443" i="5"/>
  <c r="J461" i="5"/>
  <c r="P475" i="5"/>
  <c r="N481" i="5"/>
  <c r="I496" i="5"/>
  <c r="O510" i="5"/>
  <c r="K522" i="5"/>
  <c r="Q536" i="5"/>
  <c r="M241" i="5"/>
  <c r="N338" i="5"/>
  <c r="N378" i="5"/>
  <c r="L406" i="5"/>
  <c r="P415" i="5"/>
  <c r="I425" i="5"/>
  <c r="K434" i="5"/>
  <c r="Q440" i="5"/>
  <c r="M444" i="5"/>
  <c r="K450" i="5"/>
  <c r="J453" i="5"/>
  <c r="I456" i="5"/>
  <c r="H459" i="5"/>
  <c r="R461" i="5"/>
  <c r="Q464" i="5"/>
  <c r="O470" i="5"/>
  <c r="N473" i="5"/>
  <c r="M476" i="5"/>
  <c r="L479" i="5"/>
  <c r="K482" i="5"/>
  <c r="J485" i="5"/>
  <c r="I488" i="5"/>
  <c r="H491" i="5"/>
  <c r="R493" i="5"/>
  <c r="Q496" i="5"/>
  <c r="P499" i="5"/>
  <c r="O502" i="5"/>
  <c r="N505" i="5"/>
  <c r="M508" i="5"/>
  <c r="L511" i="5"/>
  <c r="K514" i="5"/>
  <c r="I520" i="5"/>
  <c r="H523" i="5"/>
  <c r="R525" i="5"/>
  <c r="Q528" i="5"/>
  <c r="P531" i="5"/>
  <c r="O534" i="5"/>
  <c r="M540" i="5"/>
  <c r="K546" i="5"/>
  <c r="O448" i="5"/>
  <c r="I536" i="5"/>
  <c r="N393" i="5"/>
  <c r="N421" i="5"/>
  <c r="R430" i="5"/>
  <c r="N443" i="5"/>
  <c r="J455" i="5"/>
  <c r="Q466" i="5"/>
  <c r="N475" i="5"/>
  <c r="K484" i="5"/>
  <c r="R495" i="5"/>
  <c r="I522" i="5"/>
  <c r="P533" i="5"/>
  <c r="M385" i="5"/>
  <c r="L439" i="5"/>
  <c r="Q472" i="5"/>
  <c r="M484" i="5"/>
  <c r="H499" i="5"/>
  <c r="N513" i="5"/>
  <c r="H531" i="5"/>
  <c r="K277" i="5"/>
  <c r="L344" i="5"/>
  <c r="O379" i="5"/>
  <c r="R388" i="5"/>
  <c r="K398" i="5"/>
  <c r="Q416" i="5"/>
  <c r="J426" i="5"/>
  <c r="M435" i="5"/>
  <c r="N441" i="5"/>
  <c r="H445" i="5"/>
  <c r="Q450" i="5"/>
  <c r="P453" i="5"/>
  <c r="O456" i="5"/>
  <c r="N459" i="5"/>
  <c r="L465" i="5"/>
  <c r="K468" i="5"/>
  <c r="J471" i="5"/>
  <c r="I474" i="5"/>
  <c r="H477" i="5"/>
  <c r="R479" i="5"/>
  <c r="Q482" i="5"/>
  <c r="P485" i="5"/>
  <c r="O488" i="5"/>
  <c r="N491" i="5"/>
  <c r="M494" i="5"/>
  <c r="K500" i="5"/>
  <c r="J503" i="5"/>
  <c r="I506" i="5"/>
  <c r="H509" i="5"/>
  <c r="R511" i="5"/>
  <c r="Q514" i="5"/>
  <c r="O520" i="5"/>
  <c r="N523" i="5"/>
  <c r="L529" i="5"/>
  <c r="K498" i="5"/>
  <c r="L513" i="5"/>
  <c r="N539" i="5"/>
  <c r="I404" i="5"/>
  <c r="M413" i="5"/>
  <c r="O446" i="5"/>
  <c r="K458" i="5"/>
  <c r="I464" i="5"/>
  <c r="O478" i="5"/>
  <c r="K490" i="5"/>
  <c r="Q504" i="5"/>
  <c r="L519" i="5"/>
  <c r="R533" i="5"/>
  <c r="N545" i="5"/>
  <c r="O286" i="5"/>
  <c r="J350" i="5"/>
  <c r="Q380" i="5"/>
  <c r="J390" i="5"/>
  <c r="L399" i="5"/>
  <c r="P408" i="5"/>
  <c r="H418" i="5"/>
  <c r="L436" i="5"/>
  <c r="J445" i="5"/>
  <c r="I448" i="5"/>
  <c r="H451" i="5"/>
  <c r="R453" i="5"/>
  <c r="Q456" i="5"/>
  <c r="P459" i="5"/>
  <c r="N465" i="5"/>
  <c r="M468" i="5"/>
  <c r="L471" i="5"/>
  <c r="K474" i="5"/>
  <c r="J477" i="5"/>
  <c r="I480" i="5"/>
  <c r="H483" i="5"/>
  <c r="R485" i="5"/>
  <c r="Q488" i="5"/>
  <c r="P491" i="5"/>
  <c r="O494" i="5"/>
  <c r="M500" i="5"/>
  <c r="L503" i="5"/>
  <c r="K506" i="5"/>
  <c r="J509" i="5"/>
  <c r="H515" i="5"/>
  <c r="Q520" i="5"/>
  <c r="P523" i="5"/>
  <c r="O526" i="5"/>
  <c r="N529" i="5"/>
  <c r="M532" i="5"/>
  <c r="L535" i="5"/>
  <c r="K538" i="5"/>
  <c r="J541" i="5"/>
  <c r="I544" i="5"/>
  <c r="H296" i="5"/>
  <c r="R381" i="5"/>
  <c r="K391" i="5"/>
  <c r="N400" i="5"/>
  <c r="R409" i="5"/>
  <c r="K419" i="5"/>
  <c r="M428" i="5"/>
  <c r="J437" i="5"/>
  <c r="L457" i="5"/>
  <c r="J463" i="5"/>
  <c r="H469" i="5"/>
  <c r="R471" i="5"/>
  <c r="P477" i="5"/>
  <c r="N483" i="5"/>
  <c r="I498" i="5"/>
  <c r="H501" i="5"/>
  <c r="Q506" i="5"/>
  <c r="L521" i="5"/>
  <c r="I530" i="5"/>
  <c r="R535" i="5"/>
  <c r="P541" i="5"/>
  <c r="L495" i="5"/>
  <c r="N521" i="5"/>
  <c r="J533" i="5"/>
  <c r="R541" i="5"/>
  <c r="N314" i="5"/>
  <c r="L449" i="5"/>
  <c r="R463" i="5"/>
  <c r="L481" i="5"/>
  <c r="H493" i="5"/>
  <c r="O504" i="5"/>
  <c r="J519" i="5"/>
  <c r="Q530" i="5"/>
  <c r="L545" i="5"/>
  <c r="M373" i="5"/>
  <c r="L455" i="5"/>
  <c r="J493" i="5"/>
  <c r="J525" i="5"/>
  <c r="P539" i="5"/>
  <c r="J305" i="5"/>
  <c r="Q361" i="5"/>
  <c r="I383" i="5"/>
  <c r="M392" i="5"/>
  <c r="Q401" i="5"/>
  <c r="H411" i="5"/>
  <c r="L420" i="5"/>
  <c r="O429" i="5"/>
  <c r="R437" i="5"/>
  <c r="H443" i="5"/>
  <c r="R445" i="5"/>
  <c r="Q448" i="5"/>
  <c r="P451" i="5"/>
  <c r="O454" i="5"/>
  <c r="N457" i="5"/>
  <c r="M460" i="5"/>
  <c r="L463" i="5"/>
  <c r="K466" i="5"/>
  <c r="J469" i="5"/>
  <c r="I472" i="5"/>
  <c r="H475" i="5"/>
  <c r="R477" i="5"/>
  <c r="Q480" i="5"/>
  <c r="P483" i="5"/>
  <c r="O486" i="5"/>
  <c r="N489" i="5"/>
  <c r="J501" i="5"/>
  <c r="I504" i="5"/>
  <c r="R509" i="5"/>
  <c r="P515" i="5"/>
  <c r="O518" i="5"/>
  <c r="H539" i="5"/>
  <c r="L384" i="5"/>
  <c r="J412" i="5"/>
  <c r="O438" i="5"/>
  <c r="I458" i="5"/>
  <c r="P469" i="5"/>
  <c r="Q498" i="5"/>
  <c r="M510" i="5"/>
  <c r="H525" i="5"/>
  <c r="O536" i="5"/>
  <c r="P394" i="5"/>
  <c r="O422" i="5"/>
  <c r="N449" i="5"/>
  <c r="R469" i="5"/>
  <c r="R501" i="5"/>
  <c r="M516" i="5"/>
  <c r="I528" i="5"/>
  <c r="O542" i="5"/>
  <c r="G8" i="5"/>
  <c r="G16" i="5"/>
  <c r="G24" i="5"/>
  <c r="G40" i="5"/>
  <c r="G48" i="5"/>
  <c r="G56" i="5"/>
  <c r="G64" i="5"/>
  <c r="G80" i="5"/>
  <c r="G88" i="5"/>
  <c r="G96" i="5"/>
  <c r="G104" i="5"/>
  <c r="G120" i="5"/>
  <c r="G128" i="5"/>
  <c r="G136" i="5"/>
  <c r="G144" i="5"/>
  <c r="G160" i="5"/>
  <c r="G168" i="5"/>
  <c r="G176" i="5"/>
  <c r="G184" i="5"/>
  <c r="G200" i="5"/>
  <c r="G208" i="5"/>
  <c r="G216" i="5"/>
  <c r="G224" i="5"/>
  <c r="G232" i="5"/>
  <c r="G240" i="5"/>
  <c r="G248" i="5"/>
  <c r="G256" i="5"/>
  <c r="G264" i="5"/>
  <c r="G280" i="5"/>
  <c r="G288" i="5"/>
  <c r="G296" i="5"/>
  <c r="G304" i="5"/>
  <c r="G312" i="5"/>
  <c r="G320" i="5"/>
  <c r="G328" i="5"/>
  <c r="G336" i="5"/>
  <c r="G344" i="5"/>
  <c r="G360" i="5"/>
  <c r="G368" i="5"/>
  <c r="G376" i="5"/>
  <c r="G384" i="5"/>
  <c r="G392" i="5"/>
  <c r="G400" i="5"/>
  <c r="G408" i="5"/>
  <c r="G416" i="5"/>
  <c r="G424" i="5"/>
  <c r="G440" i="5"/>
  <c r="G448" i="5"/>
  <c r="G456" i="5"/>
  <c r="G464" i="5"/>
  <c r="G472" i="5"/>
  <c r="G480" i="5"/>
  <c r="G488" i="5"/>
  <c r="G496" i="5"/>
  <c r="G504" i="5"/>
  <c r="G520" i="5"/>
  <c r="G528" i="5"/>
  <c r="G536" i="5"/>
  <c r="G544" i="5"/>
  <c r="G225" i="5"/>
  <c r="G249" i="5"/>
  <c r="G265" i="5"/>
  <c r="G273" i="5"/>
  <c r="G281" i="5"/>
  <c r="G289" i="5"/>
  <c r="G305" i="5"/>
  <c r="G313" i="5"/>
  <c r="G321" i="5"/>
  <c r="G329" i="5"/>
  <c r="G345" i="5"/>
  <c r="G353" i="5"/>
  <c r="G361" i="5"/>
  <c r="G385" i="5"/>
  <c r="G393" i="5"/>
  <c r="G401" i="5"/>
  <c r="G409" i="5"/>
  <c r="G425" i="5"/>
  <c r="G433" i="5"/>
  <c r="G441" i="5"/>
  <c r="G449" i="5"/>
  <c r="G457" i="5"/>
  <c r="G465" i="5"/>
  <c r="G473" i="5"/>
  <c r="G481" i="5"/>
  <c r="G489" i="5"/>
  <c r="G505" i="5"/>
  <c r="G513" i="5"/>
  <c r="G521" i="5"/>
  <c r="G529" i="5"/>
  <c r="G545" i="5"/>
  <c r="G9" i="5"/>
  <c r="G25" i="5"/>
  <c r="G33" i="5"/>
  <c r="G41" i="5"/>
  <c r="G49" i="5"/>
  <c r="G65" i="5"/>
  <c r="G73" i="5"/>
  <c r="G81" i="5"/>
  <c r="G89" i="5"/>
  <c r="G105" i="5"/>
  <c r="G113" i="5"/>
  <c r="G121" i="5"/>
  <c r="G129" i="5"/>
  <c r="G137" i="5"/>
  <c r="G145" i="5"/>
  <c r="G153" i="5"/>
  <c r="G161" i="5"/>
  <c r="G169" i="5"/>
  <c r="G185" i="5"/>
  <c r="G193" i="5"/>
  <c r="G201" i="5"/>
  <c r="G209" i="5"/>
  <c r="G233" i="5"/>
  <c r="G241" i="5"/>
  <c r="G369" i="5"/>
  <c r="G377" i="5"/>
  <c r="G10" i="5"/>
  <c r="G18" i="5"/>
  <c r="G26" i="5"/>
  <c r="G34" i="5"/>
  <c r="G50" i="5"/>
  <c r="G58" i="5"/>
  <c r="G66" i="5"/>
  <c r="G74" i="5"/>
  <c r="G90" i="5"/>
  <c r="G98" i="5"/>
  <c r="G106" i="5"/>
  <c r="G114" i="5"/>
  <c r="G130" i="5"/>
  <c r="G138" i="5"/>
  <c r="G146" i="5"/>
  <c r="G154" i="5"/>
  <c r="G170" i="5"/>
  <c r="G178" i="5"/>
  <c r="G186" i="5"/>
  <c r="G194" i="5"/>
  <c r="G210" i="5"/>
  <c r="G218" i="5"/>
  <c r="G226" i="5"/>
  <c r="G234" i="5"/>
  <c r="G250" i="5"/>
  <c r="G258" i="5"/>
  <c r="G266" i="5"/>
  <c r="G274" i="5"/>
  <c r="G290" i="5"/>
  <c r="G298" i="5"/>
  <c r="G306" i="5"/>
  <c r="G314" i="5"/>
  <c r="G322" i="5"/>
  <c r="G330" i="5"/>
  <c r="G338" i="5"/>
  <c r="G346" i="5"/>
  <c r="G354" i="5"/>
  <c r="G370" i="5"/>
  <c r="G378" i="5"/>
  <c r="G386" i="5"/>
  <c r="G394" i="5"/>
  <c r="G410" i="5"/>
  <c r="G418" i="5"/>
  <c r="G426" i="5"/>
  <c r="G434" i="5"/>
  <c r="G450" i="5"/>
  <c r="G458" i="5"/>
  <c r="G466" i="5"/>
  <c r="G474" i="5"/>
  <c r="G482" i="5"/>
  <c r="G490" i="5"/>
  <c r="G498" i="5"/>
  <c r="G506" i="5"/>
  <c r="G514" i="5"/>
  <c r="G522" i="5"/>
  <c r="G530" i="5"/>
  <c r="G538" i="5"/>
  <c r="G546" i="5"/>
  <c r="G540" i="5"/>
  <c r="G38" i="5"/>
  <c r="G78" i="5"/>
  <c r="G126" i="5"/>
  <c r="G150" i="5"/>
  <c r="G174" i="5"/>
  <c r="G214" i="5"/>
  <c r="G262" i="5"/>
  <c r="G286" i="5"/>
  <c r="G318" i="5"/>
  <c r="G342" i="5"/>
  <c r="G374" i="5"/>
  <c r="G422" i="5"/>
  <c r="G478" i="5"/>
  <c r="G494" i="5"/>
  <c r="G526" i="5"/>
  <c r="G534" i="5"/>
  <c r="G15" i="5"/>
  <c r="G79" i="5"/>
  <c r="G111" i="5"/>
  <c r="G135" i="5"/>
  <c r="G231" i="5"/>
  <c r="G263" i="5"/>
  <c r="G295" i="5"/>
  <c r="G319" i="5"/>
  <c r="G351" i="5"/>
  <c r="G471" i="5"/>
  <c r="G519" i="5"/>
  <c r="G11" i="5"/>
  <c r="G19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55" i="5"/>
  <c r="G163" i="5"/>
  <c r="G171" i="5"/>
  <c r="G179" i="5"/>
  <c r="G195" i="5"/>
  <c r="G203" i="5"/>
  <c r="G211" i="5"/>
  <c r="G219" i="5"/>
  <c r="G235" i="5"/>
  <c r="G243" i="5"/>
  <c r="G251" i="5"/>
  <c r="G259" i="5"/>
  <c r="G275" i="5"/>
  <c r="G283" i="5"/>
  <c r="G291" i="5"/>
  <c r="G299" i="5"/>
  <c r="G315" i="5"/>
  <c r="G323" i="5"/>
  <c r="G331" i="5"/>
  <c r="G339" i="5"/>
  <c r="G355" i="5"/>
  <c r="G363" i="5"/>
  <c r="G371" i="5"/>
  <c r="G379" i="5"/>
  <c r="G395" i="5"/>
  <c r="G403" i="5"/>
  <c r="G411" i="5"/>
  <c r="G419" i="5"/>
  <c r="G435" i="5"/>
  <c r="G443" i="5"/>
  <c r="G451" i="5"/>
  <c r="G459" i="5"/>
  <c r="G475" i="5"/>
  <c r="G483" i="5"/>
  <c r="G491" i="5"/>
  <c r="G499" i="5"/>
  <c r="G515" i="5"/>
  <c r="G523" i="5"/>
  <c r="G531" i="5"/>
  <c r="G539" i="5"/>
  <c r="G524" i="5"/>
  <c r="G22" i="5"/>
  <c r="G94" i="5"/>
  <c r="G118" i="5"/>
  <c r="G134" i="5"/>
  <c r="G278" i="5"/>
  <c r="G334" i="5"/>
  <c r="G366" i="5"/>
  <c r="G390" i="5"/>
  <c r="G446" i="5"/>
  <c r="G510" i="5"/>
  <c r="G542" i="5"/>
  <c r="G39" i="5"/>
  <c r="G63" i="5"/>
  <c r="G71" i="5"/>
  <c r="G95" i="5"/>
  <c r="G119" i="5"/>
  <c r="G175" i="5"/>
  <c r="G199" i="5"/>
  <c r="G255" i="5"/>
  <c r="G303" i="5"/>
  <c r="G375" i="5"/>
  <c r="G399" i="5"/>
  <c r="G423" i="5"/>
  <c r="G455" i="5"/>
  <c r="G479" i="5"/>
  <c r="G511" i="5"/>
  <c r="G20" i="5"/>
  <c r="G28" i="5"/>
  <c r="G36" i="5"/>
  <c r="G44" i="5"/>
  <c r="G60" i="5"/>
  <c r="G68" i="5"/>
  <c r="G76" i="5"/>
  <c r="G84" i="5"/>
  <c r="G100" i="5"/>
  <c r="G108" i="5"/>
  <c r="G116" i="5"/>
  <c r="G124" i="5"/>
  <c r="G140" i="5"/>
  <c r="G148" i="5"/>
  <c r="G156" i="5"/>
  <c r="G164" i="5"/>
  <c r="G172" i="5"/>
  <c r="G180" i="5"/>
  <c r="G188" i="5"/>
  <c r="G196" i="5"/>
  <c r="G204" i="5"/>
  <c r="G220" i="5"/>
  <c r="G228" i="5"/>
  <c r="G236" i="5"/>
  <c r="G244" i="5"/>
  <c r="G252" i="5"/>
  <c r="G260" i="5"/>
  <c r="G268" i="5"/>
  <c r="G276" i="5"/>
  <c r="G284" i="5"/>
  <c r="G300" i="5"/>
  <c r="G308" i="5"/>
  <c r="G316" i="5"/>
  <c r="G324" i="5"/>
  <c r="G332" i="5"/>
  <c r="G340" i="5"/>
  <c r="G348" i="5"/>
  <c r="G356" i="5"/>
  <c r="G364" i="5"/>
  <c r="G380" i="5"/>
  <c r="G388" i="5"/>
  <c r="G396" i="5"/>
  <c r="G404" i="5"/>
  <c r="G412" i="5"/>
  <c r="G420" i="5"/>
  <c r="G428" i="5"/>
  <c r="G436" i="5"/>
  <c r="G444" i="5"/>
  <c r="G460" i="5"/>
  <c r="G468" i="5"/>
  <c r="G476" i="5"/>
  <c r="G484" i="5"/>
  <c r="G492" i="5"/>
  <c r="G500" i="5"/>
  <c r="G508" i="5"/>
  <c r="G516" i="5"/>
  <c r="G532" i="5"/>
  <c r="G30" i="5"/>
  <c r="G86" i="5"/>
  <c r="G110" i="5"/>
  <c r="G158" i="5"/>
  <c r="G166" i="5"/>
  <c r="G198" i="5"/>
  <c r="G238" i="5"/>
  <c r="G270" i="5"/>
  <c r="G310" i="5"/>
  <c r="G358" i="5"/>
  <c r="G398" i="5"/>
  <c r="G414" i="5"/>
  <c r="G430" i="5"/>
  <c r="G438" i="5"/>
  <c r="G470" i="5"/>
  <c r="G486" i="5"/>
  <c r="G518" i="5"/>
  <c r="G23" i="5"/>
  <c r="G47" i="5"/>
  <c r="G87" i="5"/>
  <c r="G143" i="5"/>
  <c r="G159" i="5"/>
  <c r="G191" i="5"/>
  <c r="G223" i="5"/>
  <c r="G271" i="5"/>
  <c r="G335" i="5"/>
  <c r="G383" i="5"/>
  <c r="G415" i="5"/>
  <c r="G431" i="5"/>
  <c r="G543" i="5"/>
  <c r="G13" i="5"/>
  <c r="G21" i="5"/>
  <c r="G29" i="5"/>
  <c r="G37" i="5"/>
  <c r="G45" i="5"/>
  <c r="G53" i="5"/>
  <c r="G61" i="5"/>
  <c r="G69" i="5"/>
  <c r="G77" i="5"/>
  <c r="G85" i="5"/>
  <c r="G93" i="5"/>
  <c r="G101" i="5"/>
  <c r="G109" i="5"/>
  <c r="G117" i="5"/>
  <c r="G125" i="5"/>
  <c r="G133" i="5"/>
  <c r="G141" i="5"/>
  <c r="G149" i="5"/>
  <c r="G165" i="5"/>
  <c r="G173" i="5"/>
  <c r="G181" i="5"/>
  <c r="G189" i="5"/>
  <c r="G197" i="5"/>
  <c r="G205" i="5"/>
  <c r="G213" i="5"/>
  <c r="G221" i="5"/>
  <c r="G229" i="5"/>
  <c r="G245" i="5"/>
  <c r="G253" i="5"/>
  <c r="G261" i="5"/>
  <c r="G269" i="5"/>
  <c r="G277" i="5"/>
  <c r="G285" i="5"/>
  <c r="G293" i="5"/>
  <c r="G301" i="5"/>
  <c r="G309" i="5"/>
  <c r="G325" i="5"/>
  <c r="G333" i="5"/>
  <c r="G341" i="5"/>
  <c r="G349" i="5"/>
  <c r="G365" i="5"/>
  <c r="G373" i="5"/>
  <c r="G381" i="5"/>
  <c r="G389" i="5"/>
  <c r="G405" i="5"/>
  <c r="G413" i="5"/>
  <c r="G421" i="5"/>
  <c r="G429" i="5"/>
  <c r="G437" i="5"/>
  <c r="G445" i="5"/>
  <c r="G453" i="5"/>
  <c r="G461" i="5"/>
  <c r="G469" i="5"/>
  <c r="G477" i="5"/>
  <c r="G485" i="5"/>
  <c r="G493" i="5"/>
  <c r="G501" i="5"/>
  <c r="G509" i="5"/>
  <c r="G525" i="5"/>
  <c r="G533" i="5"/>
  <c r="G541" i="5"/>
  <c r="G14" i="5"/>
  <c r="G46" i="5"/>
  <c r="G54" i="5"/>
  <c r="G70" i="5"/>
  <c r="G142" i="5"/>
  <c r="G190" i="5"/>
  <c r="G206" i="5"/>
  <c r="G230" i="5"/>
  <c r="G246" i="5"/>
  <c r="G254" i="5"/>
  <c r="G294" i="5"/>
  <c r="G326" i="5"/>
  <c r="G350" i="5"/>
  <c r="G406" i="5"/>
  <c r="G454" i="5"/>
  <c r="G502" i="5"/>
  <c r="G31" i="5"/>
  <c r="G55" i="5"/>
  <c r="G103" i="5"/>
  <c r="G127" i="5"/>
  <c r="G151" i="5"/>
  <c r="G183" i="5"/>
  <c r="G215" i="5"/>
  <c r="G239" i="5"/>
  <c r="G279" i="5"/>
  <c r="G311" i="5"/>
  <c r="G343" i="5"/>
  <c r="G359" i="5"/>
  <c r="G391" i="5"/>
  <c r="G439" i="5"/>
  <c r="G463" i="5"/>
  <c r="G495" i="5"/>
  <c r="G503" i="5"/>
  <c r="G535" i="5"/>
  <c r="F17" i="5" l="1"/>
  <c r="F27" i="5"/>
  <c r="C37" i="5"/>
  <c r="C117" i="5"/>
  <c r="C492" i="5"/>
  <c r="C457" i="5"/>
  <c r="C542" i="5"/>
  <c r="C127" i="5"/>
  <c r="C332" i="5"/>
  <c r="F7" i="5"/>
  <c r="C502" i="5"/>
  <c r="C437" i="5"/>
  <c r="C172" i="5"/>
  <c r="C137" i="5"/>
  <c r="F257" i="5"/>
  <c r="C392" i="5"/>
  <c r="C87" i="5"/>
  <c r="C377" i="5"/>
  <c r="C312" i="5"/>
  <c r="C142" i="5"/>
  <c r="F97" i="5"/>
  <c r="F32" i="5"/>
  <c r="C47" i="5"/>
  <c r="C262" i="5"/>
  <c r="C232" i="5"/>
  <c r="F497" i="5"/>
  <c r="F217" i="5"/>
  <c r="C107" i="5"/>
  <c r="C482" i="5"/>
  <c r="C422" i="5"/>
  <c r="C322" i="5"/>
  <c r="F417" i="5"/>
  <c r="F57" i="5"/>
  <c r="C252" i="5"/>
  <c r="C477" i="5"/>
  <c r="F537" i="5"/>
  <c r="F337" i="5"/>
  <c r="F297" i="5"/>
  <c r="F12" i="5"/>
  <c r="C67" i="5"/>
  <c r="C522" i="5"/>
  <c r="C472" i="5"/>
  <c r="C412" i="5"/>
  <c r="F442" i="5"/>
  <c r="F402" i="5"/>
  <c r="F362" i="5"/>
  <c r="F282" i="5"/>
  <c r="F242" i="5"/>
  <c r="F202" i="5"/>
  <c r="F162" i="5"/>
  <c r="F122" i="5"/>
  <c r="F82" i="5"/>
  <c r="F42" i="5"/>
  <c r="F512" i="5"/>
  <c r="F432" i="5"/>
  <c r="F352" i="5"/>
  <c r="F272" i="5"/>
  <c r="F192" i="5"/>
  <c r="F152" i="5"/>
  <c r="F112" i="5"/>
  <c r="F72" i="5"/>
  <c r="C342" i="5"/>
  <c r="C197" i="5"/>
  <c r="F527" i="5"/>
  <c r="F487" i="5"/>
  <c r="F447" i="5"/>
  <c r="F407" i="5"/>
  <c r="F367" i="5"/>
  <c r="F327" i="5"/>
  <c r="F287" i="5"/>
  <c r="F247" i="5"/>
  <c r="F207" i="5"/>
  <c r="F167" i="5"/>
  <c r="F177" i="5"/>
  <c r="F462" i="5"/>
  <c r="F382" i="5"/>
  <c r="F302" i="5"/>
  <c r="F222" i="5"/>
  <c r="F182" i="5"/>
  <c r="F102" i="5"/>
  <c r="F62" i="5"/>
  <c r="C77" i="5"/>
  <c r="C532" i="5"/>
  <c r="C277" i="5"/>
  <c r="F517" i="5"/>
  <c r="F397" i="5"/>
  <c r="F357" i="5"/>
  <c r="F317" i="5"/>
  <c r="F237" i="5"/>
  <c r="F157" i="5"/>
  <c r="F452" i="5"/>
  <c r="F372" i="5"/>
  <c r="F292" i="5"/>
  <c r="F212" i="5"/>
  <c r="F132" i="5"/>
  <c r="F92" i="5"/>
  <c r="F52" i="5"/>
  <c r="F507" i="5"/>
  <c r="F467" i="5"/>
  <c r="F427" i="5"/>
  <c r="F387" i="5"/>
  <c r="F347" i="5"/>
  <c r="F307" i="5"/>
  <c r="F267" i="5"/>
  <c r="F227" i="5"/>
  <c r="F187" i="5"/>
  <c r="F147" i="5"/>
  <c r="C22" i="5"/>
  <c r="G17" i="5"/>
  <c r="P17" i="5"/>
  <c r="H17" i="5"/>
  <c r="Q17" i="5"/>
  <c r="I17" i="5"/>
  <c r="O17" i="5"/>
  <c r="N17" i="5"/>
  <c r="M17" i="5"/>
  <c r="L17" i="5"/>
  <c r="K17" i="5"/>
  <c r="R17" i="5"/>
  <c r="J17" i="5"/>
  <c r="G27" i="5"/>
  <c r="R27" i="5"/>
  <c r="J27" i="5"/>
  <c r="K27" i="5"/>
  <c r="Q27" i="5"/>
  <c r="I27" i="5"/>
  <c r="P27" i="5"/>
  <c r="H27" i="5"/>
  <c r="O27" i="5"/>
  <c r="N27" i="5"/>
  <c r="M27" i="5"/>
  <c r="L27" i="5"/>
  <c r="N7" i="5"/>
  <c r="O7" i="5"/>
  <c r="M7" i="5"/>
  <c r="L7" i="5"/>
  <c r="K7" i="5"/>
  <c r="R7" i="5"/>
  <c r="J7" i="5"/>
  <c r="Q7" i="5"/>
  <c r="I7" i="5"/>
  <c r="P7" i="5"/>
  <c r="H7" i="5"/>
  <c r="G7" i="5"/>
  <c r="G217" i="5"/>
  <c r="L217" i="5"/>
  <c r="K217" i="5"/>
  <c r="J217" i="5"/>
  <c r="R217" i="5"/>
  <c r="O217" i="5"/>
  <c r="N217" i="5"/>
  <c r="Q217" i="5"/>
  <c r="I217" i="5"/>
  <c r="P217" i="5"/>
  <c r="H217" i="5"/>
  <c r="M217" i="5"/>
  <c r="G122" i="5"/>
  <c r="I122" i="5"/>
  <c r="Q122" i="5"/>
  <c r="P122" i="5"/>
  <c r="H122" i="5"/>
  <c r="O122" i="5"/>
  <c r="N122" i="5"/>
  <c r="M122" i="5"/>
  <c r="L122" i="5"/>
  <c r="K122" i="5"/>
  <c r="R122" i="5"/>
  <c r="J122" i="5"/>
  <c r="G152" i="5"/>
  <c r="Q152" i="5"/>
  <c r="O152" i="5"/>
  <c r="L152" i="5"/>
  <c r="K152" i="5"/>
  <c r="I152" i="5"/>
  <c r="H152" i="5"/>
  <c r="P152" i="5"/>
  <c r="N152" i="5"/>
  <c r="M152" i="5"/>
  <c r="R152" i="5"/>
  <c r="J152" i="5"/>
  <c r="G407" i="5"/>
  <c r="O407" i="5"/>
  <c r="K407" i="5"/>
  <c r="I407" i="5"/>
  <c r="H407" i="5"/>
  <c r="Q407" i="5"/>
  <c r="P407" i="5"/>
  <c r="L407" i="5"/>
  <c r="N407" i="5"/>
  <c r="M407" i="5"/>
  <c r="R407" i="5"/>
  <c r="J407" i="5"/>
  <c r="G462" i="5"/>
  <c r="O462" i="5"/>
  <c r="M462" i="5"/>
  <c r="L462" i="5"/>
  <c r="K462" i="5"/>
  <c r="R462" i="5"/>
  <c r="J462" i="5"/>
  <c r="Q462" i="5"/>
  <c r="I462" i="5"/>
  <c r="P462" i="5"/>
  <c r="H462" i="5"/>
  <c r="N462" i="5"/>
  <c r="G452" i="5"/>
  <c r="K452" i="5"/>
  <c r="M452" i="5"/>
  <c r="R452" i="5"/>
  <c r="J452" i="5"/>
  <c r="Q452" i="5"/>
  <c r="I452" i="5"/>
  <c r="P452" i="5"/>
  <c r="H452" i="5"/>
  <c r="O452" i="5"/>
  <c r="N452" i="5"/>
  <c r="L452" i="5"/>
  <c r="G427" i="5"/>
  <c r="L427" i="5"/>
  <c r="H427" i="5"/>
  <c r="P427" i="5"/>
  <c r="O427" i="5"/>
  <c r="M427" i="5"/>
  <c r="K427" i="5"/>
  <c r="R427" i="5"/>
  <c r="J427" i="5"/>
  <c r="Q427" i="5"/>
  <c r="I427" i="5"/>
  <c r="N427" i="5"/>
  <c r="G62" i="5"/>
  <c r="Q62" i="5"/>
  <c r="I62" i="5"/>
  <c r="R62" i="5"/>
  <c r="J62" i="5"/>
  <c r="P62" i="5"/>
  <c r="H62" i="5"/>
  <c r="O62" i="5"/>
  <c r="N62" i="5"/>
  <c r="M62" i="5"/>
  <c r="L62" i="5"/>
  <c r="K62" i="5"/>
  <c r="G537" i="5"/>
  <c r="N537" i="5"/>
  <c r="L537" i="5"/>
  <c r="K537" i="5"/>
  <c r="R537" i="5"/>
  <c r="J537" i="5"/>
  <c r="Q537" i="5"/>
  <c r="P537" i="5"/>
  <c r="H537" i="5"/>
  <c r="I537" i="5"/>
  <c r="O537" i="5"/>
  <c r="M537" i="5"/>
  <c r="G442" i="5"/>
  <c r="Q442" i="5"/>
  <c r="K442" i="5"/>
  <c r="P442" i="5"/>
  <c r="H442" i="5"/>
  <c r="I442" i="5"/>
  <c r="O442" i="5"/>
  <c r="N442" i="5"/>
  <c r="M442" i="5"/>
  <c r="L442" i="5"/>
  <c r="R442" i="5"/>
  <c r="J442" i="5"/>
  <c r="G82" i="5"/>
  <c r="J82" i="5"/>
  <c r="H82" i="5"/>
  <c r="R82" i="5"/>
  <c r="P82" i="5"/>
  <c r="O82" i="5"/>
  <c r="M82" i="5"/>
  <c r="L82" i="5"/>
  <c r="N82" i="5"/>
  <c r="K82" i="5"/>
  <c r="Q82" i="5"/>
  <c r="I82" i="5"/>
  <c r="G112" i="5"/>
  <c r="O112" i="5"/>
  <c r="N112" i="5"/>
  <c r="M112" i="5"/>
  <c r="L112" i="5"/>
  <c r="K112" i="5"/>
  <c r="R112" i="5"/>
  <c r="J112" i="5"/>
  <c r="Q112" i="5"/>
  <c r="I112" i="5"/>
  <c r="P112" i="5"/>
  <c r="H112" i="5"/>
  <c r="G367" i="5"/>
  <c r="O367" i="5"/>
  <c r="N367" i="5"/>
  <c r="M367" i="5"/>
  <c r="L367" i="5"/>
  <c r="K367" i="5"/>
  <c r="R367" i="5"/>
  <c r="J367" i="5"/>
  <c r="Q367" i="5"/>
  <c r="I367" i="5"/>
  <c r="P367" i="5"/>
  <c r="H367" i="5"/>
  <c r="G382" i="5"/>
  <c r="O382" i="5"/>
  <c r="R382" i="5"/>
  <c r="N382" i="5"/>
  <c r="L382" i="5"/>
  <c r="K382" i="5"/>
  <c r="J382" i="5"/>
  <c r="Q382" i="5"/>
  <c r="I382" i="5"/>
  <c r="P382" i="5"/>
  <c r="H382" i="5"/>
  <c r="M382" i="5"/>
  <c r="G372" i="5"/>
  <c r="H372" i="5"/>
  <c r="P372" i="5"/>
  <c r="O372" i="5"/>
  <c r="N372" i="5"/>
  <c r="M372" i="5"/>
  <c r="L372" i="5"/>
  <c r="K372" i="5"/>
  <c r="R372" i="5"/>
  <c r="J372" i="5"/>
  <c r="Q372" i="5"/>
  <c r="I372" i="5"/>
  <c r="G202" i="5"/>
  <c r="K202" i="5"/>
  <c r="I202" i="5"/>
  <c r="H202" i="5"/>
  <c r="Q202" i="5"/>
  <c r="P202" i="5"/>
  <c r="O202" i="5"/>
  <c r="L202" i="5"/>
  <c r="N202" i="5"/>
  <c r="M202" i="5"/>
  <c r="R202" i="5"/>
  <c r="J202" i="5"/>
  <c r="G167" i="5"/>
  <c r="O167" i="5"/>
  <c r="N167" i="5"/>
  <c r="L167" i="5"/>
  <c r="K167" i="5"/>
  <c r="J167" i="5"/>
  <c r="R167" i="5"/>
  <c r="Q167" i="5"/>
  <c r="I167" i="5"/>
  <c r="P167" i="5"/>
  <c r="H167" i="5"/>
  <c r="M167" i="5"/>
  <c r="G97" i="5"/>
  <c r="K97" i="5"/>
  <c r="J97" i="5"/>
  <c r="H97" i="5"/>
  <c r="R97" i="5"/>
  <c r="P97" i="5"/>
  <c r="O97" i="5"/>
  <c r="M97" i="5"/>
  <c r="Q97" i="5"/>
  <c r="I97" i="5"/>
  <c r="N97" i="5"/>
  <c r="L97" i="5"/>
  <c r="G337" i="5"/>
  <c r="I337" i="5"/>
  <c r="Q337" i="5"/>
  <c r="P337" i="5"/>
  <c r="H337" i="5"/>
  <c r="O337" i="5"/>
  <c r="N337" i="5"/>
  <c r="M337" i="5"/>
  <c r="L337" i="5"/>
  <c r="K337" i="5"/>
  <c r="R337" i="5"/>
  <c r="J337" i="5"/>
  <c r="G402" i="5"/>
  <c r="R402" i="5"/>
  <c r="O402" i="5"/>
  <c r="N402" i="5"/>
  <c r="K402" i="5"/>
  <c r="J402" i="5"/>
  <c r="H402" i="5"/>
  <c r="P402" i="5"/>
  <c r="M402" i="5"/>
  <c r="L402" i="5"/>
  <c r="Q402" i="5"/>
  <c r="I402" i="5"/>
  <c r="G42" i="5"/>
  <c r="M42" i="5"/>
  <c r="N42" i="5"/>
  <c r="L42" i="5"/>
  <c r="K42" i="5"/>
  <c r="R42" i="5"/>
  <c r="J42" i="5"/>
  <c r="Q42" i="5"/>
  <c r="I42" i="5"/>
  <c r="P42" i="5"/>
  <c r="H42" i="5"/>
  <c r="O42" i="5"/>
  <c r="G72" i="5"/>
  <c r="P72" i="5"/>
  <c r="N72" i="5"/>
  <c r="K72" i="5"/>
  <c r="L72" i="5"/>
  <c r="R72" i="5"/>
  <c r="J72" i="5"/>
  <c r="Q72" i="5"/>
  <c r="I72" i="5"/>
  <c r="H72" i="5"/>
  <c r="O72" i="5"/>
  <c r="M72" i="5"/>
  <c r="G327" i="5"/>
  <c r="L327" i="5"/>
  <c r="K327" i="5"/>
  <c r="H327" i="5"/>
  <c r="P327" i="5"/>
  <c r="O327" i="5"/>
  <c r="M327" i="5"/>
  <c r="R327" i="5"/>
  <c r="J327" i="5"/>
  <c r="Q327" i="5"/>
  <c r="I327" i="5"/>
  <c r="N327" i="5"/>
  <c r="G302" i="5"/>
  <c r="R302" i="5"/>
  <c r="P302" i="5"/>
  <c r="O302" i="5"/>
  <c r="N302" i="5"/>
  <c r="K302" i="5"/>
  <c r="J302" i="5"/>
  <c r="H302" i="5"/>
  <c r="M302" i="5"/>
  <c r="L302" i="5"/>
  <c r="Q302" i="5"/>
  <c r="I302" i="5"/>
  <c r="G517" i="5"/>
  <c r="R517" i="5"/>
  <c r="P517" i="5"/>
  <c r="J517" i="5"/>
  <c r="H517" i="5"/>
  <c r="O517" i="5"/>
  <c r="N517" i="5"/>
  <c r="M517" i="5"/>
  <c r="L517" i="5"/>
  <c r="K517" i="5"/>
  <c r="Q517" i="5"/>
  <c r="I517" i="5"/>
  <c r="G292" i="5"/>
  <c r="M292" i="5"/>
  <c r="L292" i="5"/>
  <c r="I292" i="5"/>
  <c r="H292" i="5"/>
  <c r="Q292" i="5"/>
  <c r="P292" i="5"/>
  <c r="N292" i="5"/>
  <c r="K292" i="5"/>
  <c r="R292" i="5"/>
  <c r="J292" i="5"/>
  <c r="O292" i="5"/>
  <c r="G387" i="5"/>
  <c r="P387" i="5"/>
  <c r="L387" i="5"/>
  <c r="K387" i="5"/>
  <c r="H387" i="5"/>
  <c r="M387" i="5"/>
  <c r="O387" i="5"/>
  <c r="R387" i="5"/>
  <c r="J387" i="5"/>
  <c r="Q387" i="5"/>
  <c r="I387" i="5"/>
  <c r="N387" i="5"/>
  <c r="G57" i="5"/>
  <c r="P57" i="5"/>
  <c r="H57" i="5"/>
  <c r="Q57" i="5"/>
  <c r="I57" i="5"/>
  <c r="O57" i="5"/>
  <c r="N57" i="5"/>
  <c r="M57" i="5"/>
  <c r="L57" i="5"/>
  <c r="K57" i="5"/>
  <c r="R57" i="5"/>
  <c r="J57" i="5"/>
  <c r="G52" i="5"/>
  <c r="O52" i="5"/>
  <c r="P52" i="5"/>
  <c r="H52" i="5"/>
  <c r="N52" i="5"/>
  <c r="M52" i="5"/>
  <c r="L52" i="5"/>
  <c r="K52" i="5"/>
  <c r="R52" i="5"/>
  <c r="J52" i="5"/>
  <c r="Q52" i="5"/>
  <c r="I52" i="5"/>
  <c r="G32" i="5"/>
  <c r="K32" i="5"/>
  <c r="L32" i="5"/>
  <c r="R32" i="5"/>
  <c r="J32" i="5"/>
  <c r="Q32" i="5"/>
  <c r="I32" i="5"/>
  <c r="P32" i="5"/>
  <c r="H32" i="5"/>
  <c r="O32" i="5"/>
  <c r="N32" i="5"/>
  <c r="M32" i="5"/>
  <c r="G297" i="5"/>
  <c r="I297" i="5"/>
  <c r="R297" i="5"/>
  <c r="Q297" i="5"/>
  <c r="O297" i="5"/>
  <c r="N297" i="5"/>
  <c r="M297" i="5"/>
  <c r="J297" i="5"/>
  <c r="L297" i="5"/>
  <c r="K297" i="5"/>
  <c r="P297" i="5"/>
  <c r="H297" i="5"/>
  <c r="G362" i="5"/>
  <c r="N362" i="5"/>
  <c r="M362" i="5"/>
  <c r="L362" i="5"/>
  <c r="K362" i="5"/>
  <c r="R362" i="5"/>
  <c r="J362" i="5"/>
  <c r="Q362" i="5"/>
  <c r="I362" i="5"/>
  <c r="P362" i="5"/>
  <c r="H362" i="5"/>
  <c r="O362" i="5"/>
  <c r="G512" i="5"/>
  <c r="Q512" i="5"/>
  <c r="O512" i="5"/>
  <c r="I512" i="5"/>
  <c r="N512" i="5"/>
  <c r="M512" i="5"/>
  <c r="L512" i="5"/>
  <c r="K512" i="5"/>
  <c r="R512" i="5"/>
  <c r="J512" i="5"/>
  <c r="P512" i="5"/>
  <c r="H512" i="5"/>
  <c r="G287" i="5"/>
  <c r="P287" i="5"/>
  <c r="O287" i="5"/>
  <c r="M287" i="5"/>
  <c r="L287" i="5"/>
  <c r="K287" i="5"/>
  <c r="H287" i="5"/>
  <c r="R287" i="5"/>
  <c r="J287" i="5"/>
  <c r="Q287" i="5"/>
  <c r="I287" i="5"/>
  <c r="N287" i="5"/>
  <c r="G222" i="5"/>
  <c r="H222" i="5"/>
  <c r="P222" i="5"/>
  <c r="O222" i="5"/>
  <c r="M222" i="5"/>
  <c r="L222" i="5"/>
  <c r="K222" i="5"/>
  <c r="R222" i="5"/>
  <c r="J222" i="5"/>
  <c r="Q222" i="5"/>
  <c r="I222" i="5"/>
  <c r="N222" i="5"/>
  <c r="G397" i="5"/>
  <c r="I397" i="5"/>
  <c r="R397" i="5"/>
  <c r="Q397" i="5"/>
  <c r="O397" i="5"/>
  <c r="N397" i="5"/>
  <c r="M397" i="5"/>
  <c r="J397" i="5"/>
  <c r="L397" i="5"/>
  <c r="K397" i="5"/>
  <c r="P397" i="5"/>
  <c r="H397" i="5"/>
  <c r="G212" i="5"/>
  <c r="Q212" i="5"/>
  <c r="N212" i="5"/>
  <c r="M212" i="5"/>
  <c r="K212" i="5"/>
  <c r="J212" i="5"/>
  <c r="I212" i="5"/>
  <c r="R212" i="5"/>
  <c r="P212" i="5"/>
  <c r="H212" i="5"/>
  <c r="O212" i="5"/>
  <c r="L212" i="5"/>
  <c r="G347" i="5"/>
  <c r="K347" i="5"/>
  <c r="R347" i="5"/>
  <c r="J347" i="5"/>
  <c r="Q347" i="5"/>
  <c r="I347" i="5"/>
  <c r="P347" i="5"/>
  <c r="H347" i="5"/>
  <c r="O347" i="5"/>
  <c r="N347" i="5"/>
  <c r="M347" i="5"/>
  <c r="L347" i="5"/>
  <c r="G487" i="5"/>
  <c r="L487" i="5"/>
  <c r="J487" i="5"/>
  <c r="R487" i="5"/>
  <c r="Q487" i="5"/>
  <c r="I487" i="5"/>
  <c r="P487" i="5"/>
  <c r="H487" i="5"/>
  <c r="O487" i="5"/>
  <c r="N487" i="5"/>
  <c r="M487" i="5"/>
  <c r="K487" i="5"/>
  <c r="G237" i="5"/>
  <c r="Q237" i="5"/>
  <c r="I237" i="5"/>
  <c r="P237" i="5"/>
  <c r="H237" i="5"/>
  <c r="O237" i="5"/>
  <c r="N237" i="5"/>
  <c r="M237" i="5"/>
  <c r="L237" i="5"/>
  <c r="K237" i="5"/>
  <c r="R237" i="5"/>
  <c r="J237" i="5"/>
  <c r="G257" i="5"/>
  <c r="M257" i="5"/>
  <c r="L257" i="5"/>
  <c r="K257" i="5"/>
  <c r="R257" i="5"/>
  <c r="J257" i="5"/>
  <c r="Q257" i="5"/>
  <c r="I257" i="5"/>
  <c r="P257" i="5"/>
  <c r="H257" i="5"/>
  <c r="O257" i="5"/>
  <c r="N257" i="5"/>
  <c r="G12" i="5"/>
  <c r="O12" i="5"/>
  <c r="P12" i="5"/>
  <c r="H12" i="5"/>
  <c r="N12" i="5"/>
  <c r="M12" i="5"/>
  <c r="L12" i="5"/>
  <c r="K12" i="5"/>
  <c r="R12" i="5"/>
  <c r="J12" i="5"/>
  <c r="Q12" i="5"/>
  <c r="I12" i="5"/>
  <c r="G282" i="5"/>
  <c r="R282" i="5"/>
  <c r="O282" i="5"/>
  <c r="N282" i="5"/>
  <c r="L282" i="5"/>
  <c r="K282" i="5"/>
  <c r="J282" i="5"/>
  <c r="Q282" i="5"/>
  <c r="I282" i="5"/>
  <c r="P282" i="5"/>
  <c r="H282" i="5"/>
  <c r="M282" i="5"/>
  <c r="G432" i="5"/>
  <c r="H432" i="5"/>
  <c r="Q432" i="5"/>
  <c r="P432" i="5"/>
  <c r="N432" i="5"/>
  <c r="M432" i="5"/>
  <c r="L432" i="5"/>
  <c r="I432" i="5"/>
  <c r="K432" i="5"/>
  <c r="R432" i="5"/>
  <c r="J432" i="5"/>
  <c r="O432" i="5"/>
  <c r="G247" i="5"/>
  <c r="K247" i="5"/>
  <c r="R247" i="5"/>
  <c r="J247" i="5"/>
  <c r="Q247" i="5"/>
  <c r="I247" i="5"/>
  <c r="P247" i="5"/>
  <c r="H247" i="5"/>
  <c r="O247" i="5"/>
  <c r="N247" i="5"/>
  <c r="M247" i="5"/>
  <c r="L247" i="5"/>
  <c r="G182" i="5"/>
  <c r="M182" i="5"/>
  <c r="L182" i="5"/>
  <c r="K182" i="5"/>
  <c r="H182" i="5"/>
  <c r="P182" i="5"/>
  <c r="O182" i="5"/>
  <c r="R182" i="5"/>
  <c r="J182" i="5"/>
  <c r="Q182" i="5"/>
  <c r="I182" i="5"/>
  <c r="N182" i="5"/>
  <c r="G357" i="5"/>
  <c r="M357" i="5"/>
  <c r="L357" i="5"/>
  <c r="K357" i="5"/>
  <c r="R357" i="5"/>
  <c r="J357" i="5"/>
  <c r="Q357" i="5"/>
  <c r="I357" i="5"/>
  <c r="P357" i="5"/>
  <c r="H357" i="5"/>
  <c r="O357" i="5"/>
  <c r="N357" i="5"/>
  <c r="G132" i="5"/>
  <c r="P132" i="5"/>
  <c r="K132" i="5"/>
  <c r="R132" i="5"/>
  <c r="J132" i="5"/>
  <c r="Q132" i="5"/>
  <c r="I132" i="5"/>
  <c r="H132" i="5"/>
  <c r="O132" i="5"/>
  <c r="N132" i="5"/>
  <c r="M132" i="5"/>
  <c r="L132" i="5"/>
  <c r="G307" i="5"/>
  <c r="O307" i="5"/>
  <c r="L307" i="5"/>
  <c r="K307" i="5"/>
  <c r="I307" i="5"/>
  <c r="H307" i="5"/>
  <c r="Q307" i="5"/>
  <c r="P307" i="5"/>
  <c r="N307" i="5"/>
  <c r="M307" i="5"/>
  <c r="R307" i="5"/>
  <c r="J307" i="5"/>
  <c r="G267" i="5"/>
  <c r="O267" i="5"/>
  <c r="N267" i="5"/>
  <c r="M267" i="5"/>
  <c r="L267" i="5"/>
  <c r="K267" i="5"/>
  <c r="R267" i="5"/>
  <c r="J267" i="5"/>
  <c r="Q267" i="5"/>
  <c r="I267" i="5"/>
  <c r="P267" i="5"/>
  <c r="H267" i="5"/>
  <c r="G417" i="5"/>
  <c r="N417" i="5"/>
  <c r="Q417" i="5"/>
  <c r="M417" i="5"/>
  <c r="K417" i="5"/>
  <c r="J417" i="5"/>
  <c r="I417" i="5"/>
  <c r="R417" i="5"/>
  <c r="P417" i="5"/>
  <c r="H417" i="5"/>
  <c r="O417" i="5"/>
  <c r="L417" i="5"/>
  <c r="G242" i="5"/>
  <c r="R242" i="5"/>
  <c r="J242" i="5"/>
  <c r="Q242" i="5"/>
  <c r="I242" i="5"/>
  <c r="P242" i="5"/>
  <c r="H242" i="5"/>
  <c r="O242" i="5"/>
  <c r="N242" i="5"/>
  <c r="M242" i="5"/>
  <c r="L242" i="5"/>
  <c r="K242" i="5"/>
  <c r="G352" i="5"/>
  <c r="L352" i="5"/>
  <c r="K352" i="5"/>
  <c r="R352" i="5"/>
  <c r="J352" i="5"/>
  <c r="Q352" i="5"/>
  <c r="I352" i="5"/>
  <c r="P352" i="5"/>
  <c r="H352" i="5"/>
  <c r="O352" i="5"/>
  <c r="N352" i="5"/>
  <c r="M352" i="5"/>
  <c r="G527" i="5"/>
  <c r="L527" i="5"/>
  <c r="J527" i="5"/>
  <c r="R527" i="5"/>
  <c r="Q527" i="5"/>
  <c r="I527" i="5"/>
  <c r="P527" i="5"/>
  <c r="H527" i="5"/>
  <c r="O527" i="5"/>
  <c r="N527" i="5"/>
  <c r="M527" i="5"/>
  <c r="K527" i="5"/>
  <c r="G207" i="5"/>
  <c r="H207" i="5"/>
  <c r="R207" i="5"/>
  <c r="Q207" i="5"/>
  <c r="P207" i="5"/>
  <c r="M207" i="5"/>
  <c r="L207" i="5"/>
  <c r="J207" i="5"/>
  <c r="I207" i="5"/>
  <c r="O207" i="5"/>
  <c r="N207" i="5"/>
  <c r="K207" i="5"/>
  <c r="G102" i="5"/>
  <c r="M102" i="5"/>
  <c r="L102" i="5"/>
  <c r="K102" i="5"/>
  <c r="R102" i="5"/>
  <c r="J102" i="5"/>
  <c r="Q102" i="5"/>
  <c r="I102" i="5"/>
  <c r="P102" i="5"/>
  <c r="H102" i="5"/>
  <c r="O102" i="5"/>
  <c r="N102" i="5"/>
  <c r="G317" i="5"/>
  <c r="R317" i="5"/>
  <c r="Q317" i="5"/>
  <c r="N317" i="5"/>
  <c r="M317" i="5"/>
  <c r="K317" i="5"/>
  <c r="J317" i="5"/>
  <c r="I317" i="5"/>
  <c r="P317" i="5"/>
  <c r="H317" i="5"/>
  <c r="O317" i="5"/>
  <c r="L317" i="5"/>
  <c r="G92" i="5"/>
  <c r="O92" i="5"/>
  <c r="N92" i="5"/>
  <c r="L92" i="5"/>
  <c r="J92" i="5"/>
  <c r="I92" i="5"/>
  <c r="R92" i="5"/>
  <c r="Q92" i="5"/>
  <c r="P92" i="5"/>
  <c r="H92" i="5"/>
  <c r="M92" i="5"/>
  <c r="K92" i="5"/>
  <c r="G227" i="5"/>
  <c r="Q227" i="5"/>
  <c r="P227" i="5"/>
  <c r="N227" i="5"/>
  <c r="M227" i="5"/>
  <c r="L227" i="5"/>
  <c r="I227" i="5"/>
  <c r="H227" i="5"/>
  <c r="K227" i="5"/>
  <c r="R227" i="5"/>
  <c r="J227" i="5"/>
  <c r="O227" i="5"/>
  <c r="G497" i="5"/>
  <c r="N497" i="5"/>
  <c r="L497" i="5"/>
  <c r="K497" i="5"/>
  <c r="R497" i="5"/>
  <c r="J497" i="5"/>
  <c r="Q497" i="5"/>
  <c r="I497" i="5"/>
  <c r="P497" i="5"/>
  <c r="H497" i="5"/>
  <c r="O497" i="5"/>
  <c r="M497" i="5"/>
  <c r="G162" i="5"/>
  <c r="R162" i="5"/>
  <c r="Q162" i="5"/>
  <c r="K162" i="5"/>
  <c r="J162" i="5"/>
  <c r="N162" i="5"/>
  <c r="M162" i="5"/>
  <c r="I162" i="5"/>
  <c r="P162" i="5"/>
  <c r="H162" i="5"/>
  <c r="O162" i="5"/>
  <c r="L162" i="5"/>
  <c r="G192" i="5"/>
  <c r="R192" i="5"/>
  <c r="Q192" i="5"/>
  <c r="O192" i="5"/>
  <c r="N192" i="5"/>
  <c r="M192" i="5"/>
  <c r="J192" i="5"/>
  <c r="I192" i="5"/>
  <c r="L192" i="5"/>
  <c r="K192" i="5"/>
  <c r="P192" i="5"/>
  <c r="H192" i="5"/>
  <c r="G447" i="5"/>
  <c r="R447" i="5"/>
  <c r="L447" i="5"/>
  <c r="J447" i="5"/>
  <c r="Q447" i="5"/>
  <c r="I447" i="5"/>
  <c r="P447" i="5"/>
  <c r="H447" i="5"/>
  <c r="O447" i="5"/>
  <c r="N447" i="5"/>
  <c r="M447" i="5"/>
  <c r="K447" i="5"/>
  <c r="G177" i="5"/>
  <c r="R177" i="5"/>
  <c r="O177" i="5"/>
  <c r="N177" i="5"/>
  <c r="L177" i="5"/>
  <c r="K177" i="5"/>
  <c r="J177" i="5"/>
  <c r="Q177" i="5"/>
  <c r="I177" i="5"/>
  <c r="P177" i="5"/>
  <c r="H177" i="5"/>
  <c r="M177" i="5"/>
  <c r="G157" i="5"/>
  <c r="M157" i="5"/>
  <c r="J157" i="5"/>
  <c r="I157" i="5"/>
  <c r="H157" i="5"/>
  <c r="P157" i="5"/>
  <c r="R157" i="5"/>
  <c r="Q157" i="5"/>
  <c r="L157" i="5"/>
  <c r="O157" i="5"/>
  <c r="N157" i="5"/>
  <c r="K157" i="5"/>
  <c r="G507" i="5"/>
  <c r="P507" i="5"/>
  <c r="N507" i="5"/>
  <c r="H507" i="5"/>
  <c r="M507" i="5"/>
  <c r="L507" i="5"/>
  <c r="K507" i="5"/>
  <c r="R507" i="5"/>
  <c r="J507" i="5"/>
  <c r="Q507" i="5"/>
  <c r="I507" i="5"/>
  <c r="O507" i="5"/>
  <c r="G187" i="5"/>
  <c r="I187" i="5"/>
  <c r="H187" i="5"/>
  <c r="Q187" i="5"/>
  <c r="P187" i="5"/>
  <c r="N187" i="5"/>
  <c r="M187" i="5"/>
  <c r="L187" i="5"/>
  <c r="K187" i="5"/>
  <c r="R187" i="5"/>
  <c r="J187" i="5"/>
  <c r="O187" i="5"/>
  <c r="G467" i="5"/>
  <c r="H467" i="5"/>
  <c r="P467" i="5"/>
  <c r="N467" i="5"/>
  <c r="M467" i="5"/>
  <c r="L467" i="5"/>
  <c r="K467" i="5"/>
  <c r="R467" i="5"/>
  <c r="J467" i="5"/>
  <c r="Q467" i="5"/>
  <c r="I467" i="5"/>
  <c r="O467" i="5"/>
  <c r="G147" i="5"/>
  <c r="O147" i="5"/>
  <c r="N147" i="5"/>
  <c r="K147" i="5"/>
  <c r="J147" i="5"/>
  <c r="H147" i="5"/>
  <c r="R147" i="5"/>
  <c r="P147" i="5"/>
  <c r="M147" i="5"/>
  <c r="L147" i="5"/>
  <c r="Q147" i="5"/>
  <c r="I147" i="5"/>
  <c r="G272" i="5"/>
  <c r="P272" i="5"/>
  <c r="H272" i="5"/>
  <c r="O272" i="5"/>
  <c r="N272" i="5"/>
  <c r="M272" i="5"/>
  <c r="L272" i="5"/>
  <c r="K272" i="5"/>
  <c r="R272" i="5"/>
  <c r="J272" i="5"/>
  <c r="Q272" i="5"/>
  <c r="I272" i="5"/>
</calcChain>
</file>

<file path=xl/sharedStrings.xml><?xml version="1.0" encoding="utf-8"?>
<sst xmlns="http://schemas.openxmlformats.org/spreadsheetml/2006/main" count="34871" uniqueCount="268">
  <si>
    <t>Somme de Montant</t>
  </si>
  <si>
    <t>janv</t>
  </si>
  <si>
    <t>févr</t>
  </si>
  <si>
    <t>mars</t>
  </si>
  <si>
    <t>00001 - ALAOTRA</t>
  </si>
  <si>
    <t>ARIARY</t>
  </si>
  <si>
    <t>CARTE E+</t>
  </si>
  <si>
    <t>FANILO</t>
  </si>
  <si>
    <t>00002 - ANDILAMENA</t>
  </si>
  <si>
    <t>SS</t>
  </si>
  <si>
    <t>Site</t>
  </si>
  <si>
    <t>ss</t>
  </si>
  <si>
    <t>Type</t>
  </si>
  <si>
    <t>mounth_year</t>
  </si>
  <si>
    <t>Montant</t>
  </si>
  <si>
    <t>Region</t>
  </si>
  <si>
    <t>class_payment</t>
  </si>
  <si>
    <t>ALAOTRA</t>
  </si>
  <si>
    <t>AMBATONDRAZAKA</t>
  </si>
  <si>
    <t>BONS CARBURANTS</t>
  </si>
  <si>
    <t>CARTE BANCAIRE - VISA</t>
  </si>
  <si>
    <t>AUTRE</t>
  </si>
  <si>
    <t>CHEQUE</t>
  </si>
  <si>
    <t>MOBILE PAYMENT - MVOLA</t>
  </si>
  <si>
    <t>ANDILAMENA</t>
  </si>
  <si>
    <t>00003 - MIADANA</t>
  </si>
  <si>
    <t>MIADANA</t>
  </si>
  <si>
    <t>CONSOMMATION INTERNE</t>
  </si>
  <si>
    <t>00004 - MIALY</t>
  </si>
  <si>
    <t>MIALY</t>
  </si>
  <si>
    <t>MOBILE PAYMENT - AIRTEL</t>
  </si>
  <si>
    <t>00005 - RAZAKA</t>
  </si>
  <si>
    <t>RAZAKA</t>
  </si>
  <si>
    <t>00006 - TANAMBE</t>
  </si>
  <si>
    <t>TANAMBE</t>
  </si>
  <si>
    <t>00007 - 67 HA STATION</t>
  </si>
  <si>
    <t>67HA</t>
  </si>
  <si>
    <t>ANTANANARIVO</t>
  </si>
  <si>
    <t>00008 - AKONA</t>
  </si>
  <si>
    <t>AKONA</t>
  </si>
  <si>
    <t>00009 - ALAKAMISY</t>
  </si>
  <si>
    <t>ALAKAMISY</t>
  </si>
  <si>
    <t>00011 - AMBOHIMANGAKELY</t>
  </si>
  <si>
    <t>AMBOHIMANGAKELY</t>
  </si>
  <si>
    <t>MOBILE PAYMENT - ORANGE</t>
  </si>
  <si>
    <t>00012 - AMBONISOA</t>
  </si>
  <si>
    <t>AMBONISOA</t>
  </si>
  <si>
    <t>00013 - AMPANOTOKANA</t>
  </si>
  <si>
    <t>AMPANOTOKANA</t>
  </si>
  <si>
    <t>00014 - AMPASIKA</t>
  </si>
  <si>
    <t>AMPASIKA</t>
  </si>
  <si>
    <t xml:space="preserve">00015 - ANDRONDRAKELY  </t>
  </si>
  <si>
    <t>ANDRONDRAKELY</t>
  </si>
  <si>
    <t>00016 - ANJOZOROBE</t>
  </si>
  <si>
    <t>ANJOZOROBE</t>
  </si>
  <si>
    <t>00017 - ANKAZOBE</t>
  </si>
  <si>
    <t>ANKAZOBE</t>
  </si>
  <si>
    <t>00018 - ANOSIALA</t>
  </si>
  <si>
    <t>ANOSIALA</t>
  </si>
  <si>
    <t>00019 - ANOSIZATO</t>
  </si>
  <si>
    <t>ANOSIZATO</t>
  </si>
  <si>
    <t>00020 - ANTANINANDRO</t>
  </si>
  <si>
    <t>ANTANINANDRO</t>
  </si>
  <si>
    <t>00021 - ARIVONIMAMO</t>
  </si>
  <si>
    <t>ARIVONIMAMO</t>
  </si>
  <si>
    <t>00022 - BY PASS</t>
  </si>
  <si>
    <t>BY PASS</t>
  </si>
  <si>
    <t>00023 - DOMOINA</t>
  </si>
  <si>
    <t>DOMOINA</t>
  </si>
  <si>
    <t>00024 - HAINGO</t>
  </si>
  <si>
    <t>HAINGO</t>
  </si>
  <si>
    <t>00026 - ILAFY</t>
  </si>
  <si>
    <t>ILAFY</t>
  </si>
  <si>
    <t xml:space="preserve">00027 - IMANTSOANALA   </t>
  </si>
  <si>
    <t>IMANTSOANALA</t>
  </si>
  <si>
    <t>00028 - IVANDRY</t>
  </si>
  <si>
    <t>IVANDRY</t>
  </si>
  <si>
    <t>00029 - LA DIGUE</t>
  </si>
  <si>
    <t>LA DIGUE</t>
  </si>
  <si>
    <t>00030 - MAZAVA</t>
  </si>
  <si>
    <t>MAZAVA</t>
  </si>
  <si>
    <t>00031 - MEVASOA</t>
  </si>
  <si>
    <t>MEVASOA</t>
  </si>
  <si>
    <t>00032 - TAKARIVA</t>
  </si>
  <si>
    <t>TAKARIVA</t>
  </si>
  <si>
    <t>00033 - TANIKELY</t>
  </si>
  <si>
    <t>TANIKELY</t>
  </si>
  <si>
    <t>00034 - TANTELY</t>
  </si>
  <si>
    <t>TANTELY</t>
  </si>
  <si>
    <t>00035 - TATSINANANA</t>
  </si>
  <si>
    <t>TATSINANANA</t>
  </si>
  <si>
    <t>00037 - VALASOA</t>
  </si>
  <si>
    <t>VALASOA</t>
  </si>
  <si>
    <t>00038 - VONJY</t>
  </si>
  <si>
    <t>VONJY</t>
  </si>
  <si>
    <t>00039 - ANKARATRA</t>
  </si>
  <si>
    <t>ANKARATRA</t>
  </si>
  <si>
    <t>ANTSIRABE</t>
  </si>
  <si>
    <t>00040 - FARATSIHO</t>
  </si>
  <si>
    <t>FARATSIHO</t>
  </si>
  <si>
    <t>00041 - FINOANA</t>
  </si>
  <si>
    <t>FINOANA</t>
  </si>
  <si>
    <t>00042 - MANDROSO</t>
  </si>
  <si>
    <t>MANDROSO</t>
  </si>
  <si>
    <t>00043 - MIANDRIVAZO</t>
  </si>
  <si>
    <t>MIANDRIVAZO</t>
  </si>
  <si>
    <t>00044 - SOAVADIA</t>
  </si>
  <si>
    <t>SOAVADIA</t>
  </si>
  <si>
    <t>00045 - TSIORY</t>
  </si>
  <si>
    <t>TSIORY</t>
  </si>
  <si>
    <t>00046 - AMBANJA</t>
  </si>
  <si>
    <t>AMBANJA</t>
  </si>
  <si>
    <t>DIEGO</t>
  </si>
  <si>
    <t>00047 - AMBODIMANGA</t>
  </si>
  <si>
    <t>AMBODIMANGA</t>
  </si>
  <si>
    <t xml:space="preserve">00048 - ANIVORANO </t>
  </si>
  <si>
    <t>ANIVORANO</t>
  </si>
  <si>
    <t>00049 - FINENGO</t>
  </si>
  <si>
    <t>FINENGO</t>
  </si>
  <si>
    <t>00050 - GARE ROUTIÈRE</t>
  </si>
  <si>
    <t>GARE ROUTIÈRE</t>
  </si>
  <si>
    <t>00051 - PILIPILY</t>
  </si>
  <si>
    <t>PILIPILY</t>
  </si>
  <si>
    <t>00052 - FANOMEZANTSOA</t>
  </si>
  <si>
    <t>FANOMEZANTSOA</t>
  </si>
  <si>
    <t>FIANARANTSOA</t>
  </si>
  <si>
    <t>00053 - IVONEA</t>
  </si>
  <si>
    <t>IVONEA</t>
  </si>
  <si>
    <t>00054 - KARITAKY</t>
  </si>
  <si>
    <t>KARITAKY</t>
  </si>
  <si>
    <t>00055 - LOHARANO</t>
  </si>
  <si>
    <t>LOHARANO</t>
  </si>
  <si>
    <t>00056 - RANOMAFANA</t>
  </si>
  <si>
    <t>RANOMAFANA</t>
  </si>
  <si>
    <t>00057 - SOAFIANATSA</t>
  </si>
  <si>
    <t>SOAFIANATSA</t>
  </si>
  <si>
    <t>00058 - SOANAVELA</t>
  </si>
  <si>
    <t>SOANAVELA</t>
  </si>
  <si>
    <t>00059 - CRISTAL</t>
  </si>
  <si>
    <t>CRISTAL</t>
  </si>
  <si>
    <t>FORT-DAUPHIN</t>
  </si>
  <si>
    <t>00060 - HALALAZA</t>
  </si>
  <si>
    <t>HALALAZA</t>
  </si>
  <si>
    <t>00061 - ROHONDROHO STATION</t>
  </si>
  <si>
    <t>ROHONDROHO</t>
  </si>
  <si>
    <t>00062 - AMBONDROMAMY</t>
  </si>
  <si>
    <t>AMBONDROMAMY</t>
  </si>
  <si>
    <t>MAJUNGA</t>
  </si>
  <si>
    <t>00063 - ANTSOHIHY</t>
  </si>
  <si>
    <t>ANTSOHIHY</t>
  </si>
  <si>
    <t>00064 - ARANTA</t>
  </si>
  <si>
    <t>ARANTA</t>
  </si>
  <si>
    <t>00065 - BEALANANA</t>
  </si>
  <si>
    <t>BEALANANA</t>
  </si>
  <si>
    <t>00066 - BEFANDRIANA</t>
  </si>
  <si>
    <t>BEFANDRIANA</t>
  </si>
  <si>
    <t>00067 - BEFOTAKA</t>
  </si>
  <si>
    <t>BEFOTAKA</t>
  </si>
  <si>
    <t>00068 - BETSIBOKA</t>
  </si>
  <si>
    <t>BETSIBOKA</t>
  </si>
  <si>
    <t>00069 - BOENY</t>
  </si>
  <si>
    <t>BOENY</t>
  </si>
  <si>
    <t>00070 - MELAKY</t>
  </si>
  <si>
    <t>MELAKY</t>
  </si>
  <si>
    <t>00071 - RAVENNA</t>
  </si>
  <si>
    <t>RAVENNA</t>
  </si>
  <si>
    <t>00072 - SATRANA</t>
  </si>
  <si>
    <t>SATRANA</t>
  </si>
  <si>
    <t>00073 - ZATO</t>
  </si>
  <si>
    <t>ZATO</t>
  </si>
  <si>
    <t>00074 - FARAFA</t>
  </si>
  <si>
    <t>FARAFA</t>
  </si>
  <si>
    <t>MANAKARA</t>
  </si>
  <si>
    <t>00075 - MANANJARY</t>
  </si>
  <si>
    <t>MANANJARY</t>
  </si>
  <si>
    <t>00076 - TSARAZAZA</t>
  </si>
  <si>
    <t>TSARAZAZA</t>
  </si>
  <si>
    <t>00077 - VATOVAVY STATION</t>
  </si>
  <si>
    <t>VATOVAVY</t>
  </si>
  <si>
    <t>00078 - VIA</t>
  </si>
  <si>
    <t>VIA</t>
  </si>
  <si>
    <t>00080 - TIANA</t>
  </si>
  <si>
    <t>TIANA</t>
  </si>
  <si>
    <t>MORONDAVA</t>
  </si>
  <si>
    <t>00081 - YLANG YLANG</t>
  </si>
  <si>
    <t>YLANG YLANG</t>
  </si>
  <si>
    <t>NOSY BE</t>
  </si>
  <si>
    <t>00082 - SAMBAVA</t>
  </si>
  <si>
    <t>SAMBAVA</t>
  </si>
  <si>
    <t>00083 - VANILIA</t>
  </si>
  <si>
    <t>VANILIA</t>
  </si>
  <si>
    <t>00084 - VOANIO</t>
  </si>
  <si>
    <t>VOANIO</t>
  </si>
  <si>
    <t>00085 - VOHIMARINA</t>
  </si>
  <si>
    <t>VOHIMARINA</t>
  </si>
  <si>
    <t>00086 - AMBALAMANASY</t>
  </si>
  <si>
    <t>AMBALAMANASY</t>
  </si>
  <si>
    <t>TAMATAVE</t>
  </si>
  <si>
    <t>00087 - JACARANDAS</t>
  </si>
  <si>
    <t>JACARANDAS</t>
  </si>
  <si>
    <t>00088 - MANANGAREZA</t>
  </si>
  <si>
    <t>MANANGAREZA</t>
  </si>
  <si>
    <t>00089 - MANGARANO</t>
  </si>
  <si>
    <t>MANGARANO</t>
  </si>
  <si>
    <t>00090 - SOANIVO</t>
  </si>
  <si>
    <t>SOANIVO</t>
  </si>
  <si>
    <t>00091 - TROZOGNO</t>
  </si>
  <si>
    <t>TROZOGNO</t>
  </si>
  <si>
    <t>00092 -  VOLOBE</t>
  </si>
  <si>
    <t>VOLOBE</t>
  </si>
  <si>
    <t>00093 - AMBAHIKILY</t>
  </si>
  <si>
    <t>AMBAHIKILY</t>
  </si>
  <si>
    <t>TULEAR</t>
  </si>
  <si>
    <t>00094 - FIHERENA</t>
  </si>
  <si>
    <t>FIHERENA</t>
  </si>
  <si>
    <t>00095 - ILAKAKA C</t>
  </si>
  <si>
    <t>ILAKAKA</t>
  </si>
  <si>
    <t>00096 - KARIMBOLA</t>
  </si>
  <si>
    <t>KARIMBOLA</t>
  </si>
  <si>
    <t>00097 - KATSAKATSA</t>
  </si>
  <si>
    <t>KATSAKATSA</t>
  </si>
  <si>
    <t>00099 - TOBY</t>
  </si>
  <si>
    <t>TOBY</t>
  </si>
  <si>
    <t>00100 - BEHENJY</t>
  </si>
  <si>
    <t>BEHENJY</t>
  </si>
  <si>
    <t>00101 - FENOSOA</t>
  </si>
  <si>
    <t>FENOSOA</t>
  </si>
  <si>
    <t>00102 - ANTSAMPANANA</t>
  </si>
  <si>
    <t>ANTSAMPANANA</t>
  </si>
  <si>
    <t>00103 - AMBOASARY</t>
  </si>
  <si>
    <t>AMBOASARY</t>
  </si>
  <si>
    <t>00104 - MANDOTO</t>
  </si>
  <si>
    <t>MANDOTO</t>
  </si>
  <si>
    <t>00114 - FOULPOINTE</t>
  </si>
  <si>
    <t>FOULPOINTE</t>
  </si>
  <si>
    <t>00116 - MADARAIL TAMATAVE</t>
  </si>
  <si>
    <t>MADARAIL TAMATAVE</t>
  </si>
  <si>
    <t>00117 - ANDRANOBEVAVA</t>
  </si>
  <si>
    <t>ANDRANOBEVAVA</t>
  </si>
  <si>
    <t>00119 - IMERITSIATOSIKA</t>
  </si>
  <si>
    <t>IMERITSIATOSIKA</t>
  </si>
  <si>
    <t>00120 - IHARANA</t>
  </si>
  <si>
    <t>IHARANA</t>
  </si>
  <si>
    <t>00121 - ANTSIRABE NORD</t>
  </si>
  <si>
    <t>ANTSIRABE NORD</t>
  </si>
  <si>
    <t>00122 - AMBOSITRA</t>
  </si>
  <si>
    <t>AMBOSITRA</t>
  </si>
  <si>
    <t>00124 - MAHITSY</t>
  </si>
  <si>
    <t>MAHITSY</t>
  </si>
  <si>
    <t>00130 - MAROANTSETRA</t>
  </si>
  <si>
    <t>MAROANTSETRA</t>
  </si>
  <si>
    <t>Total général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</si>
  <si>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</si>
  <si>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</si>
  <si>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</si>
  <si>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</si>
  <si>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</si>
  <si>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</si>
  <si>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</si>
  <si>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</si>
  <si>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</si>
  <si>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2023</t>
  </si>
  <si>
    <t>Années</t>
  </si>
  <si>
    <t>mod</t>
  </si>
  <si>
    <t>ligne</t>
  </si>
  <si>
    <t>Filtre</t>
  </si>
  <si>
    <t>Station</t>
  </si>
  <si>
    <t>Mode de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</si>
</sst>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8" tint="0.39997558519241921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1" tint="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7" fontId="0" fillId="0" borderId="0" xfId="0" applyNumberFormat="1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Border="1"/>
    <xf numFmtId="164" fontId="0" fillId="0" borderId="0" xfId="0" applyNumberFormat="1"/>
    <xf numFmtId="164" fontId="0" fillId="0" borderId="0" xfId="0" pivotButton="1" applyNumberFormat="1"/>
    <xf numFmtId="164" fontId="2" fillId="2" borderId="0" xfId="0" applyNumberFormat="1" applyFont="1" applyFill="1"/>
    <xf numFmtId="0" fontId="0" fillId="0" borderId="0" xfId="0" applyBorder="1"/>
    <xf numFmtId="164" fontId="0" fillId="0" borderId="0" xfId="0" applyNumberFormat="1" applyBorder="1"/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/>
    <xf numFmtId="0" fontId="0" fillId="0" borderId="3" xfId="0" applyBorder="1"/>
    <xf numFmtId="164" fontId="0" fillId="0" borderId="3" xfId="0" applyNumberFormat="1" applyBorder="1"/>
    <xf numFmtId="0" fontId="0" fillId="3" borderId="0" xfId="0" applyFill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0" borderId="0" xfId="0" applyFont="1" applyBorder="1"/>
    <xf numFmtId="0" fontId="4" fillId="0" borderId="3" xfId="0" applyFont="1" applyBorder="1"/>
    <xf numFmtId="0" fontId="3" fillId="4" borderId="2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5" formatCode="_-* #,##0.0\ _€_-;\-* #,##0.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  <dxf>
      <numFmt numFmtId="164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5320.637900000002" createdVersion="6" refreshedVersion="6" minRefreshableVersion="3" recordCount="6690">
  <cacheSource type="worksheet">
    <worksheetSource ref="A1:G6691" sheet="données_eurodata"/>
  </cacheSource>
  <cacheFields count="8">
    <cacheField name="Site" numFmtId="0">
      <sharedItems/>
    </cacheField>
    <cacheField name="Type" numFmtId="0">
      <sharedItems/>
    </cacheField>
    <cacheField name="mounth_year" numFmtId="17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  <fieldGroup par="7" base="2">
        <rangePr groupBy="months" startDate="2023-01-01T00:00:00" endDate="2023-12-02T00:00:00"/>
        <groupItems count="14">
          <s v="&lt;01/01/2023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2/12/2023"/>
        </groupItems>
      </fieldGroup>
    </cacheField>
    <cacheField name="Montant" numFmtId="164">
      <sharedItems containsSemiMixedTypes="0" containsString="0" containsNumber="1" minValue="0" maxValue="44434720130"/>
    </cacheField>
    <cacheField name="Region" numFmtId="0">
      <sharedItems count="13">
        <s v="AMBATONDRAZAKA"/>
        <s v="ANTANANARIVO"/>
        <s v="ANTSIRABE"/>
        <s v="DIEGO"/>
        <s v="FIANARANTSOA"/>
        <s v="FORT-DAUPHIN"/>
        <s v="MAJUNGA"/>
        <s v="MANAKARA"/>
        <s v="MORONDAVA"/>
        <s v="NOSY BE"/>
        <s v="SAMBAVA"/>
        <s v="TAMATAVE"/>
        <s v="TULEAR"/>
      </sharedItems>
    </cacheField>
    <cacheField name="ss" numFmtId="0">
      <sharedItems count="108">
        <s v="ALAOTRA"/>
        <s v="ANDILAMENA"/>
        <s v="MIADANA"/>
        <s v="MIALY"/>
        <s v="RAZAKA"/>
        <s v="TANAMBE"/>
        <s v="67HA"/>
        <s v="AKONA"/>
        <s v="ALAKAMISY"/>
        <s v="AMBOHIMANGAKELY"/>
        <s v="AMBONISOA"/>
        <s v="AMPANOTOKANA"/>
        <s v="AMPASIKA"/>
        <s v="ANDRONDRAKELY"/>
        <s v="ANJOZOROBE"/>
        <s v="ANKAZOBE"/>
        <s v="ANOSIALA"/>
        <s v="ANOSIZATO"/>
        <s v="ANTANINANDRO"/>
        <s v="ARIVONIMAMO"/>
        <s v="BY PASS"/>
        <s v="DOMOINA"/>
        <s v="HAINGO"/>
        <s v="ILAFY"/>
        <s v="IMANTSOANALA"/>
        <s v="IVANDRY"/>
        <s v="LA DIGUE"/>
        <s v="MAZAVA"/>
        <s v="MEVASOA"/>
        <s v="TAKARIVA"/>
        <s v="TANIKELY"/>
        <s v="TANTELY"/>
        <s v="TATSINANANA"/>
        <s v="VALASOA"/>
        <s v="VONJY"/>
        <s v="ANKARATRA"/>
        <s v="FARATSIHO"/>
        <s v="FINOANA"/>
        <s v="MANDROSO"/>
        <s v="MIANDRIVAZO"/>
        <s v="SOAVADIA"/>
        <s v="TSIORY"/>
        <s v="AMBANJA"/>
        <s v="AMBODIMANGA"/>
        <s v="ANIVORANO"/>
        <s v="FINENGO"/>
        <s v="GARE ROUTIÈRE"/>
        <s v="PILIPILY"/>
        <s v="FANOMEZANTSOA"/>
        <s v="IVONEA"/>
        <s v="KARITAKY"/>
        <s v="LOHARANO"/>
        <s v="RANOMAFANA"/>
        <s v="SOAFIANATSA"/>
        <s v="SOANAVELA"/>
        <s v="CRISTAL"/>
        <s v="HALALAZA"/>
        <s v="ROHONDROHO"/>
        <s v="AMBONDROMAMY"/>
        <s v="ANTSOHIHY"/>
        <s v="ARANTA"/>
        <s v="BEALANANA"/>
        <s v="BEFANDRIANA"/>
        <s v="BEFOTAKA"/>
        <s v="BETSIBOKA"/>
        <s v="BOENY"/>
        <s v="MELAKY"/>
        <s v="RAVENNA"/>
        <s v="SATRANA"/>
        <s v="ZATO"/>
        <s v="FARAFA"/>
        <s v="MANANJARY"/>
        <s v="TSARAZAZA"/>
        <s v="VATOVAVY"/>
        <s v="VIA"/>
        <s v="TIANA"/>
        <s v="YLANG YLANG"/>
        <s v="SAMBAVA"/>
        <s v="VANILIA"/>
        <s v="VOANIO"/>
        <s v="VOHIMARINA"/>
        <s v="AMBALAMANASY"/>
        <s v="JACARANDAS"/>
        <s v="MANANGAREZA"/>
        <s v="MANGARANO"/>
        <s v="SOANIVO"/>
        <s v="TROZOGNO"/>
        <s v="VOLOBE"/>
        <s v="AMBAHIKILY"/>
        <s v="FIHERENA"/>
        <s v="ILAKAKA"/>
        <s v="KARIMBOLA"/>
        <s v="KATSAKATSA"/>
        <s v="TOBY"/>
        <s v="BEHENJY"/>
        <s v="FENOSOA"/>
        <s v="ANTSAMPANANA"/>
        <s v="AMBOASARY"/>
        <s v="MANDOTO"/>
        <s v="FOULPOINTE"/>
        <s v="MADARAIL TAMATAVE"/>
        <s v="ANDRANOBEVAVA"/>
        <s v="IMERITSIATOSIKA"/>
        <s v="IHARANA"/>
        <s v="ANTSIRABE NORD"/>
        <s v="AMBOSITRA"/>
        <s v="MAHITSY"/>
        <s v="MAROANTSETRA"/>
      </sharedItems>
    </cacheField>
    <cacheField name="class_payment" numFmtId="0">
      <sharedItems count="5">
        <s v="ARIARY"/>
        <s v="BONS CARBURANTS"/>
        <s v="AUTRE"/>
        <s v="CARTE E+"/>
        <s v="FANILO"/>
      </sharedItems>
    </cacheField>
    <cacheField name="Années" numFmtId="0" databaseField="0">
      <fieldGroup base="2">
        <rangePr groupBy="years" startDate="2023-01-01T00:00:00" endDate="2023-12-02T00:00:00"/>
        <groupItems count="3">
          <s v="&lt;01/01/2023"/>
          <s v="2023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90">
  <r>
    <s v="00001 - ALAOTRA"/>
    <s v="ARIARY"/>
    <x v="0"/>
    <n v="321595800"/>
    <x v="0"/>
    <x v="0"/>
    <x v="0"/>
  </r>
  <r>
    <s v="00001 - ALAOTRA"/>
    <s v="ARIARY"/>
    <x v="1"/>
    <n v="211560400"/>
    <x v="0"/>
    <x v="0"/>
    <x v="0"/>
  </r>
  <r>
    <s v="00001 - ALAOTRA"/>
    <s v="ARIARY"/>
    <x v="2"/>
    <n v="251621200"/>
    <x v="0"/>
    <x v="0"/>
    <x v="0"/>
  </r>
  <r>
    <s v="00001 - ALAOTRA"/>
    <s v="ARIARY"/>
    <x v="3"/>
    <n v="256876700"/>
    <x v="0"/>
    <x v="0"/>
    <x v="0"/>
  </r>
  <r>
    <s v="00001 - ALAOTRA"/>
    <s v="ARIARY"/>
    <x v="4"/>
    <n v="282386700"/>
    <x v="0"/>
    <x v="0"/>
    <x v="0"/>
  </r>
  <r>
    <s v="00001 - ALAOTRA"/>
    <s v="ARIARY"/>
    <x v="5"/>
    <n v="369806400"/>
    <x v="0"/>
    <x v="0"/>
    <x v="0"/>
  </r>
  <r>
    <s v="00001 - ALAOTRA"/>
    <s v="ARIARY"/>
    <x v="6"/>
    <n v="422434600"/>
    <x v="0"/>
    <x v="0"/>
    <x v="0"/>
  </r>
  <r>
    <s v="00001 - ALAOTRA"/>
    <s v="ARIARY"/>
    <x v="7"/>
    <n v="495804200"/>
    <x v="0"/>
    <x v="0"/>
    <x v="0"/>
  </r>
  <r>
    <s v="00001 - ALAOTRA"/>
    <s v="ARIARY"/>
    <x v="8"/>
    <n v="437227700"/>
    <x v="0"/>
    <x v="0"/>
    <x v="0"/>
  </r>
  <r>
    <s v="00001 - ALAOTRA"/>
    <s v="ARIARY"/>
    <x v="9"/>
    <n v="359861609"/>
    <x v="0"/>
    <x v="0"/>
    <x v="0"/>
  </r>
  <r>
    <s v="00001 - ALAOTRA"/>
    <s v="ARIARY"/>
    <x v="10"/>
    <n v="357506800"/>
    <x v="0"/>
    <x v="0"/>
    <x v="0"/>
  </r>
  <r>
    <s v="00001 - ALAOTRA"/>
    <s v="ARIARY"/>
    <x v="11"/>
    <n v="430353300"/>
    <x v="0"/>
    <x v="0"/>
    <x v="0"/>
  </r>
  <r>
    <s v="00001 - ALAOTRA"/>
    <s v="BONS CARBURANTS"/>
    <x v="0"/>
    <n v="24301999"/>
    <x v="0"/>
    <x v="0"/>
    <x v="1"/>
  </r>
  <r>
    <s v="00001 - ALAOTRA"/>
    <s v="BONS CARBURANTS"/>
    <x v="1"/>
    <n v="18150071"/>
    <x v="0"/>
    <x v="0"/>
    <x v="1"/>
  </r>
  <r>
    <s v="00001 - ALAOTRA"/>
    <s v="BONS CARBURANTS"/>
    <x v="2"/>
    <n v="20318600"/>
    <x v="0"/>
    <x v="0"/>
    <x v="1"/>
  </r>
  <r>
    <s v="00001 - ALAOTRA"/>
    <s v="BONS CARBURANTS"/>
    <x v="3"/>
    <n v="15842860"/>
    <x v="0"/>
    <x v="0"/>
    <x v="1"/>
  </r>
  <r>
    <s v="00001 - ALAOTRA"/>
    <s v="BONS CARBURANTS"/>
    <x v="4"/>
    <n v="20339400"/>
    <x v="0"/>
    <x v="0"/>
    <x v="1"/>
  </r>
  <r>
    <s v="00001 - ALAOTRA"/>
    <s v="BONS CARBURANTS"/>
    <x v="5"/>
    <n v="13360295"/>
    <x v="0"/>
    <x v="0"/>
    <x v="1"/>
  </r>
  <r>
    <s v="00001 - ALAOTRA"/>
    <s v="BONS CARBURANTS"/>
    <x v="6"/>
    <n v="10350500"/>
    <x v="0"/>
    <x v="0"/>
    <x v="1"/>
  </r>
  <r>
    <s v="00001 - ALAOTRA"/>
    <s v="BONS CARBURANTS"/>
    <x v="7"/>
    <n v="17926750"/>
    <x v="0"/>
    <x v="0"/>
    <x v="1"/>
  </r>
  <r>
    <s v="00001 - ALAOTRA"/>
    <s v="BONS CARBURANTS"/>
    <x v="8"/>
    <n v="23470200"/>
    <x v="0"/>
    <x v="0"/>
    <x v="1"/>
  </r>
  <r>
    <s v="00001 - ALAOTRA"/>
    <s v="BONS CARBURANTS"/>
    <x v="9"/>
    <n v="20808817"/>
    <x v="0"/>
    <x v="0"/>
    <x v="1"/>
  </r>
  <r>
    <s v="00001 - ALAOTRA"/>
    <s v="BONS CARBURANTS"/>
    <x v="10"/>
    <n v="18720200"/>
    <x v="0"/>
    <x v="0"/>
    <x v="1"/>
  </r>
  <r>
    <s v="00001 - ALAOTRA"/>
    <s v="BONS CARBURANTS"/>
    <x v="11"/>
    <n v="25148800"/>
    <x v="0"/>
    <x v="0"/>
    <x v="1"/>
  </r>
  <r>
    <s v="00001 - ALAOTRA"/>
    <s v="CARTE BANCAIRE - VISA"/>
    <x v="0"/>
    <n v="0"/>
    <x v="0"/>
    <x v="0"/>
    <x v="2"/>
  </r>
  <r>
    <s v="00001 - ALAOTRA"/>
    <s v="CARTE E+"/>
    <x v="0"/>
    <n v="88344920"/>
    <x v="0"/>
    <x v="0"/>
    <x v="3"/>
  </r>
  <r>
    <s v="00001 - ALAOTRA"/>
    <s v="CARTE E+"/>
    <x v="1"/>
    <n v="107563074"/>
    <x v="0"/>
    <x v="0"/>
    <x v="3"/>
  </r>
  <r>
    <s v="00001 - ALAOTRA"/>
    <s v="CARTE E+"/>
    <x v="2"/>
    <n v="93822970"/>
    <x v="0"/>
    <x v="0"/>
    <x v="3"/>
  </r>
  <r>
    <s v="00001 - ALAOTRA"/>
    <s v="CARTE E+"/>
    <x v="3"/>
    <n v="118898445"/>
    <x v="0"/>
    <x v="0"/>
    <x v="3"/>
  </r>
  <r>
    <s v="00001 - ALAOTRA"/>
    <s v="CARTE E+"/>
    <x v="4"/>
    <n v="112881818"/>
    <x v="0"/>
    <x v="0"/>
    <x v="3"/>
  </r>
  <r>
    <s v="00001 - ALAOTRA"/>
    <s v="CARTE E+"/>
    <x v="5"/>
    <n v="115765179"/>
    <x v="0"/>
    <x v="0"/>
    <x v="3"/>
  </r>
  <r>
    <s v="00001 - ALAOTRA"/>
    <s v="CARTE E+"/>
    <x v="6"/>
    <n v="131880641"/>
    <x v="0"/>
    <x v="0"/>
    <x v="3"/>
  </r>
  <r>
    <s v="00001 - ALAOTRA"/>
    <s v="CARTE E+"/>
    <x v="7"/>
    <n v="117177220"/>
    <x v="0"/>
    <x v="0"/>
    <x v="3"/>
  </r>
  <r>
    <s v="00001 - ALAOTRA"/>
    <s v="CARTE E+"/>
    <x v="8"/>
    <n v="111484666"/>
    <x v="0"/>
    <x v="0"/>
    <x v="3"/>
  </r>
  <r>
    <s v="00001 - ALAOTRA"/>
    <s v="CARTE E+"/>
    <x v="9"/>
    <n v="95586398"/>
    <x v="0"/>
    <x v="0"/>
    <x v="3"/>
  </r>
  <r>
    <s v="00001 - ALAOTRA"/>
    <s v="CARTE E+"/>
    <x v="10"/>
    <n v="119639309"/>
    <x v="0"/>
    <x v="0"/>
    <x v="3"/>
  </r>
  <r>
    <s v="00001 - ALAOTRA"/>
    <s v="CARTE E+"/>
    <x v="11"/>
    <n v="113502817"/>
    <x v="0"/>
    <x v="0"/>
    <x v="3"/>
  </r>
  <r>
    <s v="00001 - ALAOTRA"/>
    <s v="CHEQUE"/>
    <x v="0"/>
    <n v="1215300"/>
    <x v="0"/>
    <x v="0"/>
    <x v="2"/>
  </r>
  <r>
    <s v="00001 - ALAOTRA"/>
    <s v="CHEQUE"/>
    <x v="1"/>
    <n v="1835550"/>
    <x v="0"/>
    <x v="0"/>
    <x v="2"/>
  </r>
  <r>
    <s v="00001 - ALAOTRA"/>
    <s v="CHEQUE"/>
    <x v="2"/>
    <n v="7940500"/>
    <x v="0"/>
    <x v="0"/>
    <x v="2"/>
  </r>
  <r>
    <s v="00001 - ALAOTRA"/>
    <s v="CHEQUE"/>
    <x v="3"/>
    <n v="32567000"/>
    <x v="0"/>
    <x v="0"/>
    <x v="2"/>
  </r>
  <r>
    <s v="00001 - ALAOTRA"/>
    <s v="CHEQUE"/>
    <x v="4"/>
    <n v="9371000"/>
    <x v="0"/>
    <x v="0"/>
    <x v="2"/>
  </r>
  <r>
    <s v="00001 - ALAOTRA"/>
    <s v="CHEQUE"/>
    <x v="5"/>
    <n v="7379000"/>
    <x v="0"/>
    <x v="0"/>
    <x v="2"/>
  </r>
  <r>
    <s v="00001 - ALAOTRA"/>
    <s v="CHEQUE"/>
    <x v="6"/>
    <n v="6990000"/>
    <x v="0"/>
    <x v="0"/>
    <x v="2"/>
  </r>
  <r>
    <s v="00001 - ALAOTRA"/>
    <s v="CHEQUE"/>
    <x v="7"/>
    <n v="18894012"/>
    <x v="0"/>
    <x v="0"/>
    <x v="2"/>
  </r>
  <r>
    <s v="00001 - ALAOTRA"/>
    <s v="CHEQUE"/>
    <x v="8"/>
    <n v="8369800"/>
    <x v="0"/>
    <x v="0"/>
    <x v="2"/>
  </r>
  <r>
    <s v="00001 - ALAOTRA"/>
    <s v="CHEQUE"/>
    <x v="9"/>
    <n v="11212000"/>
    <x v="0"/>
    <x v="0"/>
    <x v="2"/>
  </r>
  <r>
    <s v="00001 - ALAOTRA"/>
    <s v="CHEQUE"/>
    <x v="10"/>
    <n v="10125400"/>
    <x v="0"/>
    <x v="0"/>
    <x v="2"/>
  </r>
  <r>
    <s v="00001 - ALAOTRA"/>
    <s v="CHEQUE"/>
    <x v="11"/>
    <n v="7385200"/>
    <x v="0"/>
    <x v="0"/>
    <x v="2"/>
  </r>
  <r>
    <s v="00001 - ALAOTRA"/>
    <s v="FANILO"/>
    <x v="0"/>
    <n v="14522884"/>
    <x v="0"/>
    <x v="0"/>
    <x v="4"/>
  </r>
  <r>
    <s v="00001 - ALAOTRA"/>
    <s v="FANILO"/>
    <x v="1"/>
    <n v="31483719"/>
    <x v="0"/>
    <x v="0"/>
    <x v="4"/>
  </r>
  <r>
    <s v="00001 - ALAOTRA"/>
    <s v="FANILO"/>
    <x v="2"/>
    <n v="15439600"/>
    <x v="0"/>
    <x v="0"/>
    <x v="4"/>
  </r>
  <r>
    <s v="00001 - ALAOTRA"/>
    <s v="FANILO"/>
    <x v="3"/>
    <n v="2300000"/>
    <x v="0"/>
    <x v="0"/>
    <x v="4"/>
  </r>
  <r>
    <s v="00001 - ALAOTRA"/>
    <s v="FANILO"/>
    <x v="4"/>
    <n v="18254200"/>
    <x v="0"/>
    <x v="0"/>
    <x v="4"/>
  </r>
  <r>
    <s v="00001 - ALAOTRA"/>
    <s v="FANILO"/>
    <x v="5"/>
    <n v="2349000"/>
    <x v="0"/>
    <x v="0"/>
    <x v="4"/>
  </r>
  <r>
    <s v="00001 - ALAOTRA"/>
    <s v="FANILO"/>
    <x v="6"/>
    <n v="14748000"/>
    <x v="0"/>
    <x v="0"/>
    <x v="4"/>
  </r>
  <r>
    <s v="00001 - ALAOTRA"/>
    <s v="FANILO"/>
    <x v="7"/>
    <n v="15094000"/>
    <x v="0"/>
    <x v="0"/>
    <x v="4"/>
  </r>
  <r>
    <s v="00001 - ALAOTRA"/>
    <s v="FANILO"/>
    <x v="8"/>
    <n v="14801950"/>
    <x v="0"/>
    <x v="0"/>
    <x v="4"/>
  </r>
  <r>
    <s v="00001 - ALAOTRA"/>
    <s v="FANILO"/>
    <x v="9"/>
    <n v="14854500"/>
    <x v="0"/>
    <x v="0"/>
    <x v="4"/>
  </r>
  <r>
    <s v="00001 - ALAOTRA"/>
    <s v="FANILO"/>
    <x v="10"/>
    <n v="14808250"/>
    <x v="0"/>
    <x v="0"/>
    <x v="4"/>
  </r>
  <r>
    <s v="00001 - ALAOTRA"/>
    <s v="FANILO"/>
    <x v="11"/>
    <n v="802000"/>
    <x v="0"/>
    <x v="0"/>
    <x v="4"/>
  </r>
  <r>
    <s v="00001 - ALAOTRA"/>
    <s v="MOBILE PAYMENT - MVOLA"/>
    <x v="0"/>
    <n v="2724400"/>
    <x v="0"/>
    <x v="0"/>
    <x v="2"/>
  </r>
  <r>
    <s v="00001 - ALAOTRA"/>
    <s v="MOBILE PAYMENT - MVOLA"/>
    <x v="1"/>
    <n v="2046900"/>
    <x v="0"/>
    <x v="0"/>
    <x v="2"/>
  </r>
  <r>
    <s v="00001 - ALAOTRA"/>
    <s v="MOBILE PAYMENT - MVOLA"/>
    <x v="2"/>
    <n v="4065600"/>
    <x v="0"/>
    <x v="0"/>
    <x v="2"/>
  </r>
  <r>
    <s v="00001 - ALAOTRA"/>
    <s v="MOBILE PAYMENT - MVOLA"/>
    <x v="3"/>
    <n v="5732300"/>
    <x v="0"/>
    <x v="0"/>
    <x v="2"/>
  </r>
  <r>
    <s v="00001 - ALAOTRA"/>
    <s v="MOBILE PAYMENT - MVOLA"/>
    <x v="4"/>
    <n v="5120310"/>
    <x v="0"/>
    <x v="0"/>
    <x v="2"/>
  </r>
  <r>
    <s v="00001 - ALAOTRA"/>
    <s v="MOBILE PAYMENT - MVOLA"/>
    <x v="5"/>
    <n v="4594066"/>
    <x v="0"/>
    <x v="0"/>
    <x v="2"/>
  </r>
  <r>
    <s v="00001 - ALAOTRA"/>
    <s v="MOBILE PAYMENT - MVOLA"/>
    <x v="6"/>
    <n v="10063041"/>
    <x v="0"/>
    <x v="0"/>
    <x v="2"/>
  </r>
  <r>
    <s v="00001 - ALAOTRA"/>
    <s v="MOBILE PAYMENT - MVOLA"/>
    <x v="7"/>
    <n v="7804096"/>
    <x v="0"/>
    <x v="0"/>
    <x v="2"/>
  </r>
  <r>
    <s v="00001 - ALAOTRA"/>
    <s v="MOBILE PAYMENT - MVOLA"/>
    <x v="8"/>
    <n v="7166240"/>
    <x v="0"/>
    <x v="0"/>
    <x v="2"/>
  </r>
  <r>
    <s v="00001 - ALAOTRA"/>
    <s v="MOBILE PAYMENT - MVOLA"/>
    <x v="9"/>
    <n v="6408314"/>
    <x v="0"/>
    <x v="0"/>
    <x v="2"/>
  </r>
  <r>
    <s v="00001 - ALAOTRA"/>
    <s v="MOBILE PAYMENT - MVOLA"/>
    <x v="10"/>
    <n v="5199232"/>
    <x v="0"/>
    <x v="0"/>
    <x v="2"/>
  </r>
  <r>
    <s v="00001 - ALAOTRA"/>
    <s v="MOBILE PAYMENT - MVOLA"/>
    <x v="11"/>
    <n v="7667420"/>
    <x v="0"/>
    <x v="0"/>
    <x v="2"/>
  </r>
  <r>
    <s v="00002 - ANDILAMENA"/>
    <s v="ARIARY"/>
    <x v="0"/>
    <n v="313603280"/>
    <x v="0"/>
    <x v="1"/>
    <x v="0"/>
  </r>
  <r>
    <s v="00002 - ANDILAMENA"/>
    <s v="ARIARY"/>
    <x v="1"/>
    <n v="135072032"/>
    <x v="0"/>
    <x v="1"/>
    <x v="0"/>
  </r>
  <r>
    <s v="00002 - ANDILAMENA"/>
    <s v="ARIARY"/>
    <x v="2"/>
    <n v="104235400"/>
    <x v="0"/>
    <x v="1"/>
    <x v="0"/>
  </r>
  <r>
    <s v="00002 - ANDILAMENA"/>
    <s v="ARIARY"/>
    <x v="3"/>
    <n v="141715100"/>
    <x v="0"/>
    <x v="1"/>
    <x v="0"/>
  </r>
  <r>
    <s v="00002 - ANDILAMENA"/>
    <s v="ARIARY"/>
    <x v="4"/>
    <n v="193599940"/>
    <x v="0"/>
    <x v="1"/>
    <x v="0"/>
  </r>
  <r>
    <s v="00002 - ANDILAMENA"/>
    <s v="ARIARY"/>
    <x v="5"/>
    <n v="265372460"/>
    <x v="0"/>
    <x v="1"/>
    <x v="0"/>
  </r>
  <r>
    <s v="00002 - ANDILAMENA"/>
    <s v="ARIARY"/>
    <x v="6"/>
    <n v="388601480"/>
    <x v="0"/>
    <x v="1"/>
    <x v="0"/>
  </r>
  <r>
    <s v="00002 - ANDILAMENA"/>
    <s v="ARIARY"/>
    <x v="7"/>
    <n v="150261620"/>
    <x v="0"/>
    <x v="1"/>
    <x v="0"/>
  </r>
  <r>
    <s v="00002 - ANDILAMENA"/>
    <s v="ARIARY"/>
    <x v="8"/>
    <n v="205"/>
    <x v="0"/>
    <x v="1"/>
    <x v="0"/>
  </r>
  <r>
    <s v="00002 - ANDILAMENA"/>
    <s v="CARTE E+"/>
    <x v="1"/>
    <n v="118000"/>
    <x v="0"/>
    <x v="1"/>
    <x v="3"/>
  </r>
  <r>
    <s v="00002 - ANDILAMENA"/>
    <s v="CARTE E+"/>
    <x v="2"/>
    <n v="4009500"/>
    <x v="0"/>
    <x v="1"/>
    <x v="3"/>
  </r>
  <r>
    <s v="00002 - ANDILAMENA"/>
    <s v="CARTE E+"/>
    <x v="3"/>
    <n v="6732000"/>
    <x v="0"/>
    <x v="1"/>
    <x v="3"/>
  </r>
  <r>
    <s v="00002 - ANDILAMENA"/>
    <s v="CARTE E+"/>
    <x v="5"/>
    <n v="3528950"/>
    <x v="0"/>
    <x v="1"/>
    <x v="3"/>
  </r>
  <r>
    <s v="00002 - ANDILAMENA"/>
    <s v="CARTE E+"/>
    <x v="6"/>
    <n v="751950"/>
    <x v="0"/>
    <x v="1"/>
    <x v="3"/>
  </r>
  <r>
    <s v="00002 - ANDILAMENA"/>
    <s v="CARTE E+"/>
    <x v="7"/>
    <n v="255350"/>
    <x v="0"/>
    <x v="1"/>
    <x v="3"/>
  </r>
  <r>
    <s v="00002 - ANDILAMENA"/>
    <s v="FANILO"/>
    <x v="0"/>
    <n v="0"/>
    <x v="0"/>
    <x v="1"/>
    <x v="4"/>
  </r>
  <r>
    <s v="00002 - ANDILAMENA"/>
    <s v="FANILO"/>
    <x v="1"/>
    <n v="4540300"/>
    <x v="0"/>
    <x v="1"/>
    <x v="4"/>
  </r>
  <r>
    <s v="00002 - ANDILAMENA"/>
    <s v="FANILO"/>
    <x v="4"/>
    <n v="3900000"/>
    <x v="0"/>
    <x v="1"/>
    <x v="4"/>
  </r>
  <r>
    <s v="00002 - ANDILAMENA"/>
    <s v="FANILO"/>
    <x v="5"/>
    <n v="5996000"/>
    <x v="0"/>
    <x v="1"/>
    <x v="4"/>
  </r>
  <r>
    <s v="00002 - ANDILAMENA"/>
    <s v="FANILO"/>
    <x v="6"/>
    <n v="4731500"/>
    <x v="0"/>
    <x v="1"/>
    <x v="4"/>
  </r>
  <r>
    <s v="00002 - ANDILAMENA"/>
    <s v="FANILO"/>
    <x v="7"/>
    <n v="965000"/>
    <x v="0"/>
    <x v="1"/>
    <x v="4"/>
  </r>
  <r>
    <s v="00003 - MIADANA"/>
    <s v="ARIARY"/>
    <x v="0"/>
    <n v="576999700"/>
    <x v="0"/>
    <x v="2"/>
    <x v="0"/>
  </r>
  <r>
    <s v="00003 - MIADANA"/>
    <s v="ARIARY"/>
    <x v="1"/>
    <n v="354474300"/>
    <x v="0"/>
    <x v="2"/>
    <x v="0"/>
  </r>
  <r>
    <s v="00003 - MIADANA"/>
    <s v="ARIARY"/>
    <x v="2"/>
    <n v="326575800"/>
    <x v="0"/>
    <x v="2"/>
    <x v="0"/>
  </r>
  <r>
    <s v="00003 - MIADANA"/>
    <s v="ARIARY"/>
    <x v="3"/>
    <n v="331873200"/>
    <x v="0"/>
    <x v="2"/>
    <x v="0"/>
  </r>
  <r>
    <s v="00003 - MIADANA"/>
    <s v="ARIARY"/>
    <x v="4"/>
    <n v="587260900"/>
    <x v="0"/>
    <x v="2"/>
    <x v="0"/>
  </r>
  <r>
    <s v="00003 - MIADANA"/>
    <s v="ARIARY"/>
    <x v="5"/>
    <n v="993470500"/>
    <x v="0"/>
    <x v="2"/>
    <x v="0"/>
  </r>
  <r>
    <s v="00003 - MIADANA"/>
    <s v="ARIARY"/>
    <x v="6"/>
    <n v="860276300"/>
    <x v="0"/>
    <x v="2"/>
    <x v="0"/>
  </r>
  <r>
    <s v="00003 - MIADANA"/>
    <s v="ARIARY"/>
    <x v="7"/>
    <n v="714603432"/>
    <x v="0"/>
    <x v="2"/>
    <x v="0"/>
  </r>
  <r>
    <s v="00003 - MIADANA"/>
    <s v="ARIARY"/>
    <x v="8"/>
    <n v="742691663"/>
    <x v="0"/>
    <x v="2"/>
    <x v="0"/>
  </r>
  <r>
    <s v="00003 - MIADANA"/>
    <s v="ARIARY"/>
    <x v="9"/>
    <n v="933798300"/>
    <x v="0"/>
    <x v="2"/>
    <x v="0"/>
  </r>
  <r>
    <s v="00003 - MIADANA"/>
    <s v="ARIARY"/>
    <x v="10"/>
    <n v="1030782500"/>
    <x v="0"/>
    <x v="2"/>
    <x v="0"/>
  </r>
  <r>
    <s v="00003 - MIADANA"/>
    <s v="ARIARY"/>
    <x v="11"/>
    <n v="1064306900"/>
    <x v="0"/>
    <x v="2"/>
    <x v="0"/>
  </r>
  <r>
    <s v="00003 - MIADANA"/>
    <s v="BONS CARBURANTS"/>
    <x v="0"/>
    <n v="25164100"/>
    <x v="0"/>
    <x v="2"/>
    <x v="1"/>
  </r>
  <r>
    <s v="00003 - MIADANA"/>
    <s v="BONS CARBURANTS"/>
    <x v="1"/>
    <n v="23966600"/>
    <x v="0"/>
    <x v="2"/>
    <x v="1"/>
  </r>
  <r>
    <s v="00003 - MIADANA"/>
    <s v="BONS CARBURANTS"/>
    <x v="2"/>
    <n v="22915200"/>
    <x v="0"/>
    <x v="2"/>
    <x v="1"/>
  </r>
  <r>
    <s v="00003 - MIADANA"/>
    <s v="BONS CARBURANTS"/>
    <x v="3"/>
    <n v="26572000"/>
    <x v="0"/>
    <x v="2"/>
    <x v="1"/>
  </r>
  <r>
    <s v="00003 - MIADANA"/>
    <s v="BONS CARBURANTS"/>
    <x v="4"/>
    <n v="29818400"/>
    <x v="0"/>
    <x v="2"/>
    <x v="1"/>
  </r>
  <r>
    <s v="00003 - MIADANA"/>
    <s v="BONS CARBURANTS"/>
    <x v="5"/>
    <n v="47633300"/>
    <x v="0"/>
    <x v="2"/>
    <x v="1"/>
  </r>
  <r>
    <s v="00003 - MIADANA"/>
    <s v="BONS CARBURANTS"/>
    <x v="6"/>
    <n v="39775550"/>
    <x v="0"/>
    <x v="2"/>
    <x v="1"/>
  </r>
  <r>
    <s v="00003 - MIADANA"/>
    <s v="BONS CARBURANTS"/>
    <x v="7"/>
    <n v="31397800"/>
    <x v="0"/>
    <x v="2"/>
    <x v="1"/>
  </r>
  <r>
    <s v="00003 - MIADANA"/>
    <s v="BONS CARBURANTS"/>
    <x v="8"/>
    <n v="38551100"/>
    <x v="0"/>
    <x v="2"/>
    <x v="1"/>
  </r>
  <r>
    <s v="00003 - MIADANA"/>
    <s v="BONS CARBURANTS"/>
    <x v="9"/>
    <n v="68926600"/>
    <x v="0"/>
    <x v="2"/>
    <x v="1"/>
  </r>
  <r>
    <s v="00003 - MIADANA"/>
    <s v="BONS CARBURANTS"/>
    <x v="10"/>
    <n v="92978000"/>
    <x v="0"/>
    <x v="2"/>
    <x v="1"/>
  </r>
  <r>
    <s v="00003 - MIADANA"/>
    <s v="BONS CARBURANTS"/>
    <x v="11"/>
    <n v="50323300"/>
    <x v="0"/>
    <x v="2"/>
    <x v="1"/>
  </r>
  <r>
    <s v="00003 - MIADANA"/>
    <s v="CARTE E+"/>
    <x v="0"/>
    <n v="6294110"/>
    <x v="0"/>
    <x v="2"/>
    <x v="3"/>
  </r>
  <r>
    <s v="00003 - MIADANA"/>
    <s v="CARTE E+"/>
    <x v="1"/>
    <n v="5022797"/>
    <x v="0"/>
    <x v="2"/>
    <x v="3"/>
  </r>
  <r>
    <s v="00003 - MIADANA"/>
    <s v="CARTE E+"/>
    <x v="2"/>
    <n v="6623938"/>
    <x v="0"/>
    <x v="2"/>
    <x v="3"/>
  </r>
  <r>
    <s v="00003 - MIADANA"/>
    <s v="CARTE E+"/>
    <x v="3"/>
    <n v="19131762"/>
    <x v="0"/>
    <x v="2"/>
    <x v="3"/>
  </r>
  <r>
    <s v="00003 - MIADANA"/>
    <s v="CARTE E+"/>
    <x v="4"/>
    <n v="19634018"/>
    <x v="0"/>
    <x v="2"/>
    <x v="3"/>
  </r>
  <r>
    <s v="00003 - MIADANA"/>
    <s v="CARTE E+"/>
    <x v="5"/>
    <n v="13639290"/>
    <x v="0"/>
    <x v="2"/>
    <x v="3"/>
  </r>
  <r>
    <s v="00003 - MIADANA"/>
    <s v="CARTE E+"/>
    <x v="6"/>
    <n v="11388464"/>
    <x v="0"/>
    <x v="2"/>
    <x v="3"/>
  </r>
  <r>
    <s v="00003 - MIADANA"/>
    <s v="CARTE E+"/>
    <x v="7"/>
    <n v="28084805"/>
    <x v="0"/>
    <x v="2"/>
    <x v="3"/>
  </r>
  <r>
    <s v="00003 - MIADANA"/>
    <s v="CARTE E+"/>
    <x v="8"/>
    <n v="36120640"/>
    <x v="0"/>
    <x v="2"/>
    <x v="3"/>
  </r>
  <r>
    <s v="00003 - MIADANA"/>
    <s v="CARTE E+"/>
    <x v="9"/>
    <n v="30567458"/>
    <x v="0"/>
    <x v="2"/>
    <x v="3"/>
  </r>
  <r>
    <s v="00003 - MIADANA"/>
    <s v="CARTE E+"/>
    <x v="10"/>
    <n v="44489430"/>
    <x v="0"/>
    <x v="2"/>
    <x v="3"/>
  </r>
  <r>
    <s v="00003 - MIADANA"/>
    <s v="CARTE E+"/>
    <x v="11"/>
    <n v="24924096"/>
    <x v="0"/>
    <x v="2"/>
    <x v="3"/>
  </r>
  <r>
    <s v="00003 - MIADANA"/>
    <s v="CHEQUE"/>
    <x v="1"/>
    <n v="19671600"/>
    <x v="0"/>
    <x v="2"/>
    <x v="2"/>
  </r>
  <r>
    <s v="00003 - MIADANA"/>
    <s v="CHEQUE"/>
    <x v="2"/>
    <n v="26868000"/>
    <x v="0"/>
    <x v="2"/>
    <x v="2"/>
  </r>
  <r>
    <s v="00003 - MIADANA"/>
    <s v="CHEQUE"/>
    <x v="3"/>
    <n v="1409400"/>
    <x v="0"/>
    <x v="2"/>
    <x v="2"/>
  </r>
  <r>
    <s v="00003 - MIADANA"/>
    <s v="CHEQUE"/>
    <x v="4"/>
    <n v="29880000"/>
    <x v="0"/>
    <x v="2"/>
    <x v="2"/>
  </r>
  <r>
    <s v="00003 - MIADANA"/>
    <s v="CHEQUE"/>
    <x v="5"/>
    <n v="2686000"/>
    <x v="0"/>
    <x v="2"/>
    <x v="2"/>
  </r>
  <r>
    <s v="00003 - MIADANA"/>
    <s v="CHEQUE"/>
    <x v="6"/>
    <n v="2615000"/>
    <x v="0"/>
    <x v="2"/>
    <x v="2"/>
  </r>
  <r>
    <s v="00003 - MIADANA"/>
    <s v="CHEQUE"/>
    <x v="7"/>
    <n v="2430000"/>
    <x v="0"/>
    <x v="2"/>
    <x v="2"/>
  </r>
  <r>
    <s v="00003 - MIADANA"/>
    <s v="CHEQUE"/>
    <x v="8"/>
    <n v="61681600"/>
    <x v="0"/>
    <x v="2"/>
    <x v="2"/>
  </r>
  <r>
    <s v="00003 - MIADANA"/>
    <s v="CHEQUE"/>
    <x v="9"/>
    <n v="40839500"/>
    <x v="0"/>
    <x v="2"/>
    <x v="2"/>
  </r>
  <r>
    <s v="00003 - MIADANA"/>
    <s v="CHEQUE"/>
    <x v="11"/>
    <n v="13288400"/>
    <x v="0"/>
    <x v="2"/>
    <x v="2"/>
  </r>
  <r>
    <s v="00003 - MIADANA"/>
    <s v="CONSOMMATION INTERNE"/>
    <x v="0"/>
    <n v="2092760"/>
    <x v="0"/>
    <x v="2"/>
    <x v="2"/>
  </r>
  <r>
    <s v="00003 - MIADANA"/>
    <s v="CONSOMMATION INTERNE"/>
    <x v="1"/>
    <n v="1154600"/>
    <x v="0"/>
    <x v="2"/>
    <x v="2"/>
  </r>
  <r>
    <s v="00003 - MIADANA"/>
    <s v="CONSOMMATION INTERNE"/>
    <x v="2"/>
    <n v="967930"/>
    <x v="0"/>
    <x v="2"/>
    <x v="2"/>
  </r>
  <r>
    <s v="00003 - MIADANA"/>
    <s v="CONSOMMATION INTERNE"/>
    <x v="3"/>
    <n v="979120"/>
    <x v="0"/>
    <x v="2"/>
    <x v="2"/>
  </r>
  <r>
    <s v="00003 - MIADANA"/>
    <s v="CONSOMMATION INTERNE"/>
    <x v="4"/>
    <n v="610100"/>
    <x v="0"/>
    <x v="2"/>
    <x v="2"/>
  </r>
  <r>
    <s v="00003 - MIADANA"/>
    <s v="CONSOMMATION INTERNE"/>
    <x v="5"/>
    <n v="2472800"/>
    <x v="0"/>
    <x v="2"/>
    <x v="2"/>
  </r>
  <r>
    <s v="00003 - MIADANA"/>
    <s v="CONSOMMATION INTERNE"/>
    <x v="6"/>
    <n v="2556648"/>
    <x v="0"/>
    <x v="2"/>
    <x v="2"/>
  </r>
  <r>
    <s v="00003 - MIADANA"/>
    <s v="CONSOMMATION INTERNE"/>
    <x v="7"/>
    <n v="1070100"/>
    <x v="0"/>
    <x v="2"/>
    <x v="2"/>
  </r>
  <r>
    <s v="00003 - MIADANA"/>
    <s v="CONSOMMATION INTERNE"/>
    <x v="8"/>
    <n v="681550"/>
    <x v="0"/>
    <x v="2"/>
    <x v="2"/>
  </r>
  <r>
    <s v="00003 - MIADANA"/>
    <s v="CONSOMMATION INTERNE"/>
    <x v="9"/>
    <n v="940800"/>
    <x v="0"/>
    <x v="2"/>
    <x v="2"/>
  </r>
  <r>
    <s v="00003 - MIADANA"/>
    <s v="CONSOMMATION INTERNE"/>
    <x v="10"/>
    <n v="1425000"/>
    <x v="0"/>
    <x v="2"/>
    <x v="2"/>
  </r>
  <r>
    <s v="00003 - MIADANA"/>
    <s v="CONSOMMATION INTERNE"/>
    <x v="11"/>
    <n v="886000"/>
    <x v="0"/>
    <x v="2"/>
    <x v="2"/>
  </r>
  <r>
    <s v="00003 - MIADANA"/>
    <s v="FANILO"/>
    <x v="0"/>
    <n v="10373300"/>
    <x v="0"/>
    <x v="2"/>
    <x v="4"/>
  </r>
  <r>
    <s v="00003 - MIADANA"/>
    <s v="FANILO"/>
    <x v="1"/>
    <n v="3569700"/>
    <x v="0"/>
    <x v="2"/>
    <x v="4"/>
  </r>
  <r>
    <s v="00003 - MIADANA"/>
    <s v="FANILO"/>
    <x v="2"/>
    <n v="844000"/>
    <x v="0"/>
    <x v="2"/>
    <x v="4"/>
  </r>
  <r>
    <s v="00003 - MIADANA"/>
    <s v="FANILO"/>
    <x v="3"/>
    <n v="1000000"/>
    <x v="0"/>
    <x v="2"/>
    <x v="4"/>
  </r>
  <r>
    <s v="00003 - MIADANA"/>
    <s v="FANILO"/>
    <x v="4"/>
    <n v="6592200"/>
    <x v="0"/>
    <x v="2"/>
    <x v="4"/>
  </r>
  <r>
    <s v="00003 - MIADANA"/>
    <s v="FANILO"/>
    <x v="5"/>
    <n v="5100000"/>
    <x v="0"/>
    <x v="2"/>
    <x v="4"/>
  </r>
  <r>
    <s v="00003 - MIADANA"/>
    <s v="FANILO"/>
    <x v="6"/>
    <n v="4730000"/>
    <x v="0"/>
    <x v="2"/>
    <x v="4"/>
  </r>
  <r>
    <s v="00003 - MIADANA"/>
    <s v="FANILO"/>
    <x v="7"/>
    <n v="3580000"/>
    <x v="0"/>
    <x v="2"/>
    <x v="4"/>
  </r>
  <r>
    <s v="00003 - MIADANA"/>
    <s v="FANILO"/>
    <x v="8"/>
    <n v="7038500"/>
    <x v="0"/>
    <x v="2"/>
    <x v="4"/>
  </r>
  <r>
    <s v="00003 - MIADANA"/>
    <s v="FANILO"/>
    <x v="9"/>
    <n v="7678800"/>
    <x v="0"/>
    <x v="2"/>
    <x v="4"/>
  </r>
  <r>
    <s v="00003 - MIADANA"/>
    <s v="FANILO"/>
    <x v="10"/>
    <n v="10796000"/>
    <x v="0"/>
    <x v="2"/>
    <x v="4"/>
  </r>
  <r>
    <s v="00003 - MIADANA"/>
    <s v="FANILO"/>
    <x v="11"/>
    <n v="3961699"/>
    <x v="0"/>
    <x v="2"/>
    <x v="4"/>
  </r>
  <r>
    <s v="00003 - MIADANA"/>
    <s v="MOBILE PAYMENT - MVOLA"/>
    <x v="0"/>
    <n v="1922500"/>
    <x v="0"/>
    <x v="2"/>
    <x v="2"/>
  </r>
  <r>
    <s v="00003 - MIADANA"/>
    <s v="MOBILE PAYMENT - MVOLA"/>
    <x v="1"/>
    <n v="2686500"/>
    <x v="0"/>
    <x v="2"/>
    <x v="2"/>
  </r>
  <r>
    <s v="00003 - MIADANA"/>
    <s v="MOBILE PAYMENT - MVOLA"/>
    <x v="2"/>
    <n v="2797000"/>
    <x v="0"/>
    <x v="2"/>
    <x v="2"/>
  </r>
  <r>
    <s v="00003 - MIADANA"/>
    <s v="MOBILE PAYMENT - MVOLA"/>
    <x v="3"/>
    <n v="2865600"/>
    <x v="0"/>
    <x v="2"/>
    <x v="2"/>
  </r>
  <r>
    <s v="00003 - MIADANA"/>
    <s v="MOBILE PAYMENT - MVOLA"/>
    <x v="4"/>
    <n v="5735200"/>
    <x v="0"/>
    <x v="2"/>
    <x v="2"/>
  </r>
  <r>
    <s v="00003 - MIADANA"/>
    <s v="MOBILE PAYMENT - MVOLA"/>
    <x v="5"/>
    <n v="4998914"/>
    <x v="0"/>
    <x v="2"/>
    <x v="2"/>
  </r>
  <r>
    <s v="00003 - MIADANA"/>
    <s v="MOBILE PAYMENT - MVOLA"/>
    <x v="6"/>
    <n v="3234000"/>
    <x v="0"/>
    <x v="2"/>
    <x v="2"/>
  </r>
  <r>
    <s v="00003 - MIADANA"/>
    <s v="MOBILE PAYMENT - MVOLA"/>
    <x v="7"/>
    <n v="2054060"/>
    <x v="0"/>
    <x v="2"/>
    <x v="2"/>
  </r>
  <r>
    <s v="00003 - MIADANA"/>
    <s v="MOBILE PAYMENT - MVOLA"/>
    <x v="8"/>
    <n v="2948000"/>
    <x v="0"/>
    <x v="2"/>
    <x v="2"/>
  </r>
  <r>
    <s v="00003 - MIADANA"/>
    <s v="MOBILE PAYMENT - MVOLA"/>
    <x v="9"/>
    <n v="5411500"/>
    <x v="0"/>
    <x v="2"/>
    <x v="2"/>
  </r>
  <r>
    <s v="00003 - MIADANA"/>
    <s v="MOBILE PAYMENT - MVOLA"/>
    <x v="10"/>
    <n v="6704000"/>
    <x v="0"/>
    <x v="2"/>
    <x v="2"/>
  </r>
  <r>
    <s v="00003 - MIADANA"/>
    <s v="MOBILE PAYMENT - MVOLA"/>
    <x v="11"/>
    <n v="7283700"/>
    <x v="0"/>
    <x v="2"/>
    <x v="2"/>
  </r>
  <r>
    <s v="00004 - MIALY"/>
    <s v="ARIARY"/>
    <x v="0"/>
    <n v="744436748"/>
    <x v="0"/>
    <x v="3"/>
    <x v="0"/>
  </r>
  <r>
    <s v="00004 - MIALY"/>
    <s v="ARIARY"/>
    <x v="1"/>
    <n v="732681936"/>
    <x v="0"/>
    <x v="3"/>
    <x v="0"/>
  </r>
  <r>
    <s v="00004 - MIALY"/>
    <s v="ARIARY"/>
    <x v="2"/>
    <n v="837281470"/>
    <x v="0"/>
    <x v="3"/>
    <x v="0"/>
  </r>
  <r>
    <s v="00004 - MIALY"/>
    <s v="ARIARY"/>
    <x v="3"/>
    <n v="806846837"/>
    <x v="0"/>
    <x v="3"/>
    <x v="0"/>
  </r>
  <r>
    <s v="00004 - MIALY"/>
    <s v="ARIARY"/>
    <x v="4"/>
    <n v="893072130"/>
    <x v="0"/>
    <x v="3"/>
    <x v="0"/>
  </r>
  <r>
    <s v="00004 - MIALY"/>
    <s v="ARIARY"/>
    <x v="5"/>
    <n v="1084278344"/>
    <x v="0"/>
    <x v="3"/>
    <x v="0"/>
  </r>
  <r>
    <s v="00004 - MIALY"/>
    <s v="ARIARY"/>
    <x v="6"/>
    <n v="975235095"/>
    <x v="0"/>
    <x v="3"/>
    <x v="0"/>
  </r>
  <r>
    <s v="00004 - MIALY"/>
    <s v="ARIARY"/>
    <x v="7"/>
    <n v="1148028640"/>
    <x v="0"/>
    <x v="3"/>
    <x v="0"/>
  </r>
  <r>
    <s v="00004 - MIALY"/>
    <s v="ARIARY"/>
    <x v="8"/>
    <n v="767095655"/>
    <x v="0"/>
    <x v="3"/>
    <x v="0"/>
  </r>
  <r>
    <s v="00004 - MIALY"/>
    <s v="ARIARY"/>
    <x v="9"/>
    <n v="647481579"/>
    <x v="0"/>
    <x v="3"/>
    <x v="0"/>
  </r>
  <r>
    <s v="00004 - MIALY"/>
    <s v="ARIARY"/>
    <x v="10"/>
    <n v="613395864"/>
    <x v="0"/>
    <x v="3"/>
    <x v="0"/>
  </r>
  <r>
    <s v="00004 - MIALY"/>
    <s v="ARIARY"/>
    <x v="11"/>
    <n v="811084245"/>
    <x v="0"/>
    <x v="3"/>
    <x v="0"/>
  </r>
  <r>
    <s v="00004 - MIALY"/>
    <s v="BONS CARBURANTS"/>
    <x v="0"/>
    <n v="163763969"/>
    <x v="0"/>
    <x v="3"/>
    <x v="1"/>
  </r>
  <r>
    <s v="00004 - MIALY"/>
    <s v="BONS CARBURANTS"/>
    <x v="1"/>
    <n v="239888247"/>
    <x v="0"/>
    <x v="3"/>
    <x v="1"/>
  </r>
  <r>
    <s v="00004 - MIALY"/>
    <s v="BONS CARBURANTS"/>
    <x v="2"/>
    <n v="253753180"/>
    <x v="0"/>
    <x v="3"/>
    <x v="1"/>
  </r>
  <r>
    <s v="00004 - MIALY"/>
    <s v="BONS CARBURANTS"/>
    <x v="3"/>
    <n v="290243737"/>
    <x v="0"/>
    <x v="3"/>
    <x v="1"/>
  </r>
  <r>
    <s v="00004 - MIALY"/>
    <s v="BONS CARBURANTS"/>
    <x v="4"/>
    <n v="256318690"/>
    <x v="0"/>
    <x v="3"/>
    <x v="1"/>
  </r>
  <r>
    <s v="00004 - MIALY"/>
    <s v="BONS CARBURANTS"/>
    <x v="5"/>
    <n v="215372808"/>
    <x v="0"/>
    <x v="3"/>
    <x v="1"/>
  </r>
  <r>
    <s v="00004 - MIALY"/>
    <s v="BONS CARBURANTS"/>
    <x v="6"/>
    <n v="383682982"/>
    <x v="0"/>
    <x v="3"/>
    <x v="1"/>
  </r>
  <r>
    <s v="00004 - MIALY"/>
    <s v="BONS CARBURANTS"/>
    <x v="7"/>
    <n v="423008867"/>
    <x v="0"/>
    <x v="3"/>
    <x v="1"/>
  </r>
  <r>
    <s v="00004 - MIALY"/>
    <s v="BONS CARBURANTS"/>
    <x v="8"/>
    <n v="468949620"/>
    <x v="0"/>
    <x v="3"/>
    <x v="1"/>
  </r>
  <r>
    <s v="00004 - MIALY"/>
    <s v="BONS CARBURANTS"/>
    <x v="9"/>
    <n v="548410591"/>
    <x v="0"/>
    <x v="3"/>
    <x v="1"/>
  </r>
  <r>
    <s v="00004 - MIALY"/>
    <s v="BONS CARBURANTS"/>
    <x v="10"/>
    <n v="588298412"/>
    <x v="0"/>
    <x v="3"/>
    <x v="1"/>
  </r>
  <r>
    <s v="00004 - MIALY"/>
    <s v="BONS CARBURANTS"/>
    <x v="11"/>
    <n v="489915694"/>
    <x v="0"/>
    <x v="3"/>
    <x v="1"/>
  </r>
  <r>
    <s v="00004 - MIALY"/>
    <s v="CARTE E+"/>
    <x v="0"/>
    <n v="409254403"/>
    <x v="0"/>
    <x v="3"/>
    <x v="3"/>
  </r>
  <r>
    <s v="00004 - MIALY"/>
    <s v="CARTE E+"/>
    <x v="1"/>
    <n v="384393763"/>
    <x v="0"/>
    <x v="3"/>
    <x v="3"/>
  </r>
  <r>
    <s v="00004 - MIALY"/>
    <s v="CARTE E+"/>
    <x v="2"/>
    <n v="503801663"/>
    <x v="0"/>
    <x v="3"/>
    <x v="3"/>
  </r>
  <r>
    <s v="00004 - MIALY"/>
    <s v="CARTE E+"/>
    <x v="3"/>
    <n v="548574976"/>
    <x v="0"/>
    <x v="3"/>
    <x v="3"/>
  </r>
  <r>
    <s v="00004 - MIALY"/>
    <s v="CARTE E+"/>
    <x v="4"/>
    <n v="521928162"/>
    <x v="0"/>
    <x v="3"/>
    <x v="3"/>
  </r>
  <r>
    <s v="00004 - MIALY"/>
    <s v="CARTE E+"/>
    <x v="5"/>
    <n v="677288972"/>
    <x v="0"/>
    <x v="3"/>
    <x v="3"/>
  </r>
  <r>
    <s v="00004 - MIALY"/>
    <s v="CARTE E+"/>
    <x v="6"/>
    <n v="678513696"/>
    <x v="0"/>
    <x v="3"/>
    <x v="3"/>
  </r>
  <r>
    <s v="00004 - MIALY"/>
    <s v="CARTE E+"/>
    <x v="7"/>
    <n v="608656357"/>
    <x v="0"/>
    <x v="3"/>
    <x v="3"/>
  </r>
  <r>
    <s v="00004 - MIALY"/>
    <s v="CARTE E+"/>
    <x v="8"/>
    <n v="808813664"/>
    <x v="0"/>
    <x v="3"/>
    <x v="3"/>
  </r>
  <r>
    <s v="00004 - MIALY"/>
    <s v="CARTE E+"/>
    <x v="9"/>
    <n v="847809992"/>
    <x v="0"/>
    <x v="3"/>
    <x v="3"/>
  </r>
  <r>
    <s v="00004 - MIALY"/>
    <s v="CARTE E+"/>
    <x v="10"/>
    <n v="1105967692"/>
    <x v="0"/>
    <x v="3"/>
    <x v="3"/>
  </r>
  <r>
    <s v="00004 - MIALY"/>
    <s v="CARTE E+"/>
    <x v="11"/>
    <n v="907121240"/>
    <x v="0"/>
    <x v="3"/>
    <x v="3"/>
  </r>
  <r>
    <s v="00004 - MIALY"/>
    <s v="CHEQUE"/>
    <x v="0"/>
    <n v="37250000"/>
    <x v="0"/>
    <x v="3"/>
    <x v="2"/>
  </r>
  <r>
    <s v="00004 - MIALY"/>
    <s v="CONSOMMATION INTERNE"/>
    <x v="0"/>
    <n v="6458400"/>
    <x v="0"/>
    <x v="3"/>
    <x v="2"/>
  </r>
  <r>
    <s v="00004 - MIALY"/>
    <s v="CONSOMMATION INTERNE"/>
    <x v="1"/>
    <n v="9373300"/>
    <x v="0"/>
    <x v="3"/>
    <x v="2"/>
  </r>
  <r>
    <s v="00004 - MIALY"/>
    <s v="CONSOMMATION INTERNE"/>
    <x v="2"/>
    <n v="5780030"/>
    <x v="0"/>
    <x v="3"/>
    <x v="2"/>
  </r>
  <r>
    <s v="00004 - MIALY"/>
    <s v="CONSOMMATION INTERNE"/>
    <x v="3"/>
    <n v="7287800"/>
    <x v="0"/>
    <x v="3"/>
    <x v="2"/>
  </r>
  <r>
    <s v="00004 - MIALY"/>
    <s v="CONSOMMATION INTERNE"/>
    <x v="4"/>
    <n v="7429500"/>
    <x v="0"/>
    <x v="3"/>
    <x v="2"/>
  </r>
  <r>
    <s v="00004 - MIALY"/>
    <s v="CONSOMMATION INTERNE"/>
    <x v="5"/>
    <n v="7092200"/>
    <x v="0"/>
    <x v="3"/>
    <x v="2"/>
  </r>
  <r>
    <s v="00004 - MIALY"/>
    <s v="CONSOMMATION INTERNE"/>
    <x v="6"/>
    <n v="4948900"/>
    <x v="0"/>
    <x v="3"/>
    <x v="2"/>
  </r>
  <r>
    <s v="00004 - MIALY"/>
    <s v="CONSOMMATION INTERNE"/>
    <x v="7"/>
    <n v="9468900"/>
    <x v="0"/>
    <x v="3"/>
    <x v="2"/>
  </r>
  <r>
    <s v="00004 - MIALY"/>
    <s v="CONSOMMATION INTERNE"/>
    <x v="8"/>
    <n v="3179000"/>
    <x v="0"/>
    <x v="3"/>
    <x v="2"/>
  </r>
  <r>
    <s v="00004 - MIALY"/>
    <s v="CONSOMMATION INTERNE"/>
    <x v="9"/>
    <n v="11138000"/>
    <x v="0"/>
    <x v="3"/>
    <x v="2"/>
  </r>
  <r>
    <s v="00004 - MIALY"/>
    <s v="CONSOMMATION INTERNE"/>
    <x v="10"/>
    <n v="3304000"/>
    <x v="0"/>
    <x v="3"/>
    <x v="2"/>
  </r>
  <r>
    <s v="00004 - MIALY"/>
    <s v="CONSOMMATION INTERNE"/>
    <x v="11"/>
    <n v="12579800"/>
    <x v="0"/>
    <x v="3"/>
    <x v="2"/>
  </r>
  <r>
    <s v="00004 - MIALY"/>
    <s v="FANILO"/>
    <x v="0"/>
    <n v="44720247"/>
    <x v="0"/>
    <x v="3"/>
    <x v="4"/>
  </r>
  <r>
    <s v="00004 - MIALY"/>
    <s v="FANILO"/>
    <x v="1"/>
    <n v="58498958"/>
    <x v="0"/>
    <x v="3"/>
    <x v="4"/>
  </r>
  <r>
    <s v="00004 - MIALY"/>
    <s v="FANILO"/>
    <x v="2"/>
    <n v="49678475"/>
    <x v="0"/>
    <x v="3"/>
    <x v="4"/>
  </r>
  <r>
    <s v="00004 - MIALY"/>
    <s v="FANILO"/>
    <x v="3"/>
    <n v="7996132"/>
    <x v="0"/>
    <x v="3"/>
    <x v="4"/>
  </r>
  <r>
    <s v="00004 - MIALY"/>
    <s v="FANILO"/>
    <x v="4"/>
    <n v="35068530"/>
    <x v="0"/>
    <x v="3"/>
    <x v="4"/>
  </r>
  <r>
    <s v="00004 - MIALY"/>
    <s v="FANILO"/>
    <x v="5"/>
    <n v="33982770"/>
    <x v="0"/>
    <x v="3"/>
    <x v="4"/>
  </r>
  <r>
    <s v="00004 - MIALY"/>
    <s v="FANILO"/>
    <x v="6"/>
    <n v="42522210"/>
    <x v="0"/>
    <x v="3"/>
    <x v="4"/>
  </r>
  <r>
    <s v="00004 - MIALY"/>
    <s v="FANILO"/>
    <x v="7"/>
    <n v="38824750"/>
    <x v="0"/>
    <x v="3"/>
    <x v="4"/>
  </r>
  <r>
    <s v="00004 - MIALY"/>
    <s v="FANILO"/>
    <x v="8"/>
    <n v="33169000"/>
    <x v="0"/>
    <x v="3"/>
    <x v="4"/>
  </r>
  <r>
    <s v="00004 - MIALY"/>
    <s v="FANILO"/>
    <x v="9"/>
    <n v="19168500"/>
    <x v="0"/>
    <x v="3"/>
    <x v="4"/>
  </r>
  <r>
    <s v="00004 - MIALY"/>
    <s v="FANILO"/>
    <x v="10"/>
    <n v="47432169"/>
    <x v="0"/>
    <x v="3"/>
    <x v="4"/>
  </r>
  <r>
    <s v="00004 - MIALY"/>
    <s v="FANILO"/>
    <x v="11"/>
    <n v="15655805"/>
    <x v="0"/>
    <x v="3"/>
    <x v="4"/>
  </r>
  <r>
    <s v="00004 - MIALY"/>
    <s v="MOBILE PAYMENT - AIRTEL"/>
    <x v="1"/>
    <n v="0"/>
    <x v="0"/>
    <x v="3"/>
    <x v="2"/>
  </r>
  <r>
    <s v="00004 - MIALY"/>
    <s v="MOBILE PAYMENT - AIRTEL"/>
    <x v="4"/>
    <n v="0"/>
    <x v="0"/>
    <x v="3"/>
    <x v="2"/>
  </r>
  <r>
    <s v="00004 - MIALY"/>
    <s v="MOBILE PAYMENT - MVOLA"/>
    <x v="0"/>
    <n v="56391800"/>
    <x v="0"/>
    <x v="3"/>
    <x v="2"/>
  </r>
  <r>
    <s v="00004 - MIALY"/>
    <s v="MOBILE PAYMENT - MVOLA"/>
    <x v="1"/>
    <n v="68398500"/>
    <x v="0"/>
    <x v="3"/>
    <x v="2"/>
  </r>
  <r>
    <s v="00004 - MIALY"/>
    <s v="MOBILE PAYMENT - MVOLA"/>
    <x v="2"/>
    <n v="88873400"/>
    <x v="0"/>
    <x v="3"/>
    <x v="2"/>
  </r>
  <r>
    <s v="00004 - MIALY"/>
    <s v="MOBILE PAYMENT - MVOLA"/>
    <x v="3"/>
    <n v="71321800"/>
    <x v="0"/>
    <x v="3"/>
    <x v="2"/>
  </r>
  <r>
    <s v="00004 - MIALY"/>
    <s v="MOBILE PAYMENT - MVOLA"/>
    <x v="4"/>
    <n v="90079868"/>
    <x v="0"/>
    <x v="3"/>
    <x v="2"/>
  </r>
  <r>
    <s v="00004 - MIALY"/>
    <s v="MOBILE PAYMENT - MVOLA"/>
    <x v="5"/>
    <n v="114469700"/>
    <x v="0"/>
    <x v="3"/>
    <x v="2"/>
  </r>
  <r>
    <s v="00004 - MIALY"/>
    <s v="MOBILE PAYMENT - MVOLA"/>
    <x v="6"/>
    <n v="109153200"/>
    <x v="0"/>
    <x v="3"/>
    <x v="2"/>
  </r>
  <r>
    <s v="00004 - MIALY"/>
    <s v="MOBILE PAYMENT - MVOLA"/>
    <x v="7"/>
    <n v="100785485"/>
    <x v="0"/>
    <x v="3"/>
    <x v="2"/>
  </r>
  <r>
    <s v="00004 - MIALY"/>
    <s v="MOBILE PAYMENT - MVOLA"/>
    <x v="8"/>
    <n v="119995900"/>
    <x v="0"/>
    <x v="3"/>
    <x v="2"/>
  </r>
  <r>
    <s v="00004 - MIALY"/>
    <s v="MOBILE PAYMENT - MVOLA"/>
    <x v="9"/>
    <n v="116658400"/>
    <x v="0"/>
    <x v="3"/>
    <x v="2"/>
  </r>
  <r>
    <s v="00004 - MIALY"/>
    <s v="MOBILE PAYMENT - MVOLA"/>
    <x v="10"/>
    <n v="120453100"/>
    <x v="0"/>
    <x v="3"/>
    <x v="2"/>
  </r>
  <r>
    <s v="00004 - MIALY"/>
    <s v="MOBILE PAYMENT - MVOLA"/>
    <x v="11"/>
    <n v="107376800"/>
    <x v="0"/>
    <x v="3"/>
    <x v="2"/>
  </r>
  <r>
    <s v="00005 - RAZAKA"/>
    <s v="ARIARY"/>
    <x v="0"/>
    <n v="508093604"/>
    <x v="0"/>
    <x v="4"/>
    <x v="0"/>
  </r>
  <r>
    <s v="00005 - RAZAKA"/>
    <s v="ARIARY"/>
    <x v="1"/>
    <n v="262772091"/>
    <x v="0"/>
    <x v="4"/>
    <x v="0"/>
  </r>
  <r>
    <s v="00005 - RAZAKA"/>
    <s v="ARIARY"/>
    <x v="2"/>
    <n v="167649887"/>
    <x v="0"/>
    <x v="4"/>
    <x v="0"/>
  </r>
  <r>
    <s v="00005 - RAZAKA"/>
    <s v="ARIARY"/>
    <x v="3"/>
    <n v="278020961"/>
    <x v="0"/>
    <x v="4"/>
    <x v="0"/>
  </r>
  <r>
    <s v="00005 - RAZAKA"/>
    <s v="ARIARY"/>
    <x v="4"/>
    <n v="369910492"/>
    <x v="0"/>
    <x v="4"/>
    <x v="0"/>
  </r>
  <r>
    <s v="00005 - RAZAKA"/>
    <s v="ARIARY"/>
    <x v="5"/>
    <n v="603728932"/>
    <x v="0"/>
    <x v="4"/>
    <x v="0"/>
  </r>
  <r>
    <s v="00005 - RAZAKA"/>
    <s v="ARIARY"/>
    <x v="6"/>
    <n v="475702955"/>
    <x v="0"/>
    <x v="4"/>
    <x v="0"/>
  </r>
  <r>
    <s v="00005 - RAZAKA"/>
    <s v="ARIARY"/>
    <x v="7"/>
    <n v="433726500"/>
    <x v="0"/>
    <x v="4"/>
    <x v="0"/>
  </r>
  <r>
    <s v="00005 - RAZAKA"/>
    <s v="ARIARY"/>
    <x v="8"/>
    <n v="465552978"/>
    <x v="0"/>
    <x v="4"/>
    <x v="0"/>
  </r>
  <r>
    <s v="00005 - RAZAKA"/>
    <s v="ARIARY"/>
    <x v="9"/>
    <n v="549877455"/>
    <x v="0"/>
    <x v="4"/>
    <x v="0"/>
  </r>
  <r>
    <s v="00005 - RAZAKA"/>
    <s v="ARIARY"/>
    <x v="10"/>
    <n v="595690460"/>
    <x v="0"/>
    <x v="4"/>
    <x v="0"/>
  </r>
  <r>
    <s v="00005 - RAZAKA"/>
    <s v="ARIARY"/>
    <x v="11"/>
    <n v="633414582"/>
    <x v="0"/>
    <x v="4"/>
    <x v="0"/>
  </r>
  <r>
    <s v="00005 - RAZAKA"/>
    <s v="BONS CARBURANTS"/>
    <x v="0"/>
    <n v="1918500"/>
    <x v="0"/>
    <x v="4"/>
    <x v="1"/>
  </r>
  <r>
    <s v="00005 - RAZAKA"/>
    <s v="BONS CARBURANTS"/>
    <x v="1"/>
    <n v="3439750"/>
    <x v="0"/>
    <x v="4"/>
    <x v="1"/>
  </r>
  <r>
    <s v="00005 - RAZAKA"/>
    <s v="BONS CARBURANTS"/>
    <x v="2"/>
    <n v="445500"/>
    <x v="0"/>
    <x v="4"/>
    <x v="1"/>
  </r>
  <r>
    <s v="00005 - RAZAKA"/>
    <s v="CARTE E+"/>
    <x v="0"/>
    <n v="39784116"/>
    <x v="0"/>
    <x v="4"/>
    <x v="3"/>
  </r>
  <r>
    <s v="00005 - RAZAKA"/>
    <s v="CARTE E+"/>
    <x v="1"/>
    <n v="13370869"/>
    <x v="0"/>
    <x v="4"/>
    <x v="3"/>
  </r>
  <r>
    <s v="00005 - RAZAKA"/>
    <s v="CARTE E+"/>
    <x v="2"/>
    <n v="28021833"/>
    <x v="0"/>
    <x v="4"/>
    <x v="3"/>
  </r>
  <r>
    <s v="00005 - RAZAKA"/>
    <s v="CARTE E+"/>
    <x v="3"/>
    <n v="16852519"/>
    <x v="0"/>
    <x v="4"/>
    <x v="3"/>
  </r>
  <r>
    <s v="00005 - RAZAKA"/>
    <s v="CARTE E+"/>
    <x v="4"/>
    <n v="18468432"/>
    <x v="0"/>
    <x v="4"/>
    <x v="3"/>
  </r>
  <r>
    <s v="00005 - RAZAKA"/>
    <s v="CARTE E+"/>
    <x v="5"/>
    <n v="27532263"/>
    <x v="0"/>
    <x v="4"/>
    <x v="3"/>
  </r>
  <r>
    <s v="00005 - RAZAKA"/>
    <s v="CARTE E+"/>
    <x v="6"/>
    <n v="31756031"/>
    <x v="0"/>
    <x v="4"/>
    <x v="3"/>
  </r>
  <r>
    <s v="00005 - RAZAKA"/>
    <s v="CARTE E+"/>
    <x v="7"/>
    <n v="24409912"/>
    <x v="0"/>
    <x v="4"/>
    <x v="3"/>
  </r>
  <r>
    <s v="00005 - RAZAKA"/>
    <s v="CARTE E+"/>
    <x v="8"/>
    <n v="14577192"/>
    <x v="0"/>
    <x v="4"/>
    <x v="3"/>
  </r>
  <r>
    <s v="00005 - RAZAKA"/>
    <s v="CARTE E+"/>
    <x v="9"/>
    <n v="8857075"/>
    <x v="0"/>
    <x v="4"/>
    <x v="3"/>
  </r>
  <r>
    <s v="00005 - RAZAKA"/>
    <s v="CARTE E+"/>
    <x v="10"/>
    <n v="13634425"/>
    <x v="0"/>
    <x v="4"/>
    <x v="3"/>
  </r>
  <r>
    <s v="00005 - RAZAKA"/>
    <s v="CARTE E+"/>
    <x v="11"/>
    <n v="22819898"/>
    <x v="0"/>
    <x v="4"/>
    <x v="3"/>
  </r>
  <r>
    <s v="00005 - RAZAKA"/>
    <s v="CHEQUE"/>
    <x v="1"/>
    <n v="10022790"/>
    <x v="0"/>
    <x v="4"/>
    <x v="2"/>
  </r>
  <r>
    <s v="00005 - RAZAKA"/>
    <s v="FANILO"/>
    <x v="0"/>
    <n v="24362800"/>
    <x v="0"/>
    <x v="4"/>
    <x v="4"/>
  </r>
  <r>
    <s v="00005 - RAZAKA"/>
    <s v="FANILO"/>
    <x v="1"/>
    <n v="16769000"/>
    <x v="0"/>
    <x v="4"/>
    <x v="4"/>
  </r>
  <r>
    <s v="00005 - RAZAKA"/>
    <s v="FANILO"/>
    <x v="2"/>
    <n v="25703450"/>
    <x v="0"/>
    <x v="4"/>
    <x v="4"/>
  </r>
  <r>
    <s v="00005 - RAZAKA"/>
    <s v="FANILO"/>
    <x v="3"/>
    <n v="8140300"/>
    <x v="0"/>
    <x v="4"/>
    <x v="4"/>
  </r>
  <r>
    <s v="00005 - RAZAKA"/>
    <s v="FANILO"/>
    <x v="4"/>
    <n v="57444566"/>
    <x v="0"/>
    <x v="4"/>
    <x v="4"/>
  </r>
  <r>
    <s v="00005 - RAZAKA"/>
    <s v="FANILO"/>
    <x v="5"/>
    <n v="24144750"/>
    <x v="0"/>
    <x v="4"/>
    <x v="4"/>
  </r>
  <r>
    <s v="00005 - RAZAKA"/>
    <s v="FANILO"/>
    <x v="6"/>
    <n v="18887000"/>
    <x v="0"/>
    <x v="4"/>
    <x v="4"/>
  </r>
  <r>
    <s v="00005 - RAZAKA"/>
    <s v="FANILO"/>
    <x v="7"/>
    <n v="20259500"/>
    <x v="0"/>
    <x v="4"/>
    <x v="4"/>
  </r>
  <r>
    <s v="00005 - RAZAKA"/>
    <s v="FANILO"/>
    <x v="8"/>
    <n v="11987000"/>
    <x v="0"/>
    <x v="4"/>
    <x v="4"/>
  </r>
  <r>
    <s v="00005 - RAZAKA"/>
    <s v="FANILO"/>
    <x v="9"/>
    <n v="5202500"/>
    <x v="0"/>
    <x v="4"/>
    <x v="4"/>
  </r>
  <r>
    <s v="00005 - RAZAKA"/>
    <s v="FANILO"/>
    <x v="10"/>
    <n v="7635000"/>
    <x v="0"/>
    <x v="4"/>
    <x v="4"/>
  </r>
  <r>
    <s v="00005 - RAZAKA"/>
    <s v="FANILO"/>
    <x v="11"/>
    <n v="8700000"/>
    <x v="0"/>
    <x v="4"/>
    <x v="4"/>
  </r>
  <r>
    <s v="00005 - RAZAKA"/>
    <s v="MOBILE PAYMENT - MVOLA"/>
    <x v="0"/>
    <n v="86000"/>
    <x v="0"/>
    <x v="4"/>
    <x v="2"/>
  </r>
  <r>
    <s v="00005 - RAZAKA"/>
    <s v="MOBILE PAYMENT - MVOLA"/>
    <x v="2"/>
    <n v="318000"/>
    <x v="0"/>
    <x v="4"/>
    <x v="2"/>
  </r>
  <r>
    <s v="00005 - RAZAKA"/>
    <s v="MOBILE PAYMENT - MVOLA"/>
    <x v="3"/>
    <n v="300000"/>
    <x v="0"/>
    <x v="4"/>
    <x v="2"/>
  </r>
  <r>
    <s v="00006 - TANAMBE"/>
    <s v="ARIARY"/>
    <x v="0"/>
    <n v="698908300"/>
    <x v="0"/>
    <x v="5"/>
    <x v="0"/>
  </r>
  <r>
    <s v="00006 - TANAMBE"/>
    <s v="ARIARY"/>
    <x v="1"/>
    <n v="406723400"/>
    <x v="0"/>
    <x v="5"/>
    <x v="0"/>
  </r>
  <r>
    <s v="00006 - TANAMBE"/>
    <s v="ARIARY"/>
    <x v="2"/>
    <n v="354702500"/>
    <x v="0"/>
    <x v="5"/>
    <x v="0"/>
  </r>
  <r>
    <s v="00006 - TANAMBE"/>
    <s v="ARIARY"/>
    <x v="3"/>
    <n v="340795200"/>
    <x v="0"/>
    <x v="5"/>
    <x v="0"/>
  </r>
  <r>
    <s v="00006 - TANAMBE"/>
    <s v="ARIARY"/>
    <x v="4"/>
    <n v="484809190"/>
    <x v="0"/>
    <x v="5"/>
    <x v="0"/>
  </r>
  <r>
    <s v="00006 - TANAMBE"/>
    <s v="ARIARY"/>
    <x v="5"/>
    <n v="790662400"/>
    <x v="0"/>
    <x v="5"/>
    <x v="0"/>
  </r>
  <r>
    <s v="00006 - TANAMBE"/>
    <s v="ARIARY"/>
    <x v="6"/>
    <n v="657698000"/>
    <x v="0"/>
    <x v="5"/>
    <x v="0"/>
  </r>
  <r>
    <s v="00006 - TANAMBE"/>
    <s v="ARIARY"/>
    <x v="7"/>
    <n v="606269400"/>
    <x v="0"/>
    <x v="5"/>
    <x v="0"/>
  </r>
  <r>
    <s v="00006 - TANAMBE"/>
    <s v="ARIARY"/>
    <x v="8"/>
    <n v="617645300"/>
    <x v="0"/>
    <x v="5"/>
    <x v="0"/>
  </r>
  <r>
    <s v="00006 - TANAMBE"/>
    <s v="ARIARY"/>
    <x v="9"/>
    <n v="922927200"/>
    <x v="0"/>
    <x v="5"/>
    <x v="0"/>
  </r>
  <r>
    <s v="00006 - TANAMBE"/>
    <s v="ARIARY"/>
    <x v="10"/>
    <n v="947738100"/>
    <x v="0"/>
    <x v="5"/>
    <x v="0"/>
  </r>
  <r>
    <s v="00006 - TANAMBE"/>
    <s v="ARIARY"/>
    <x v="11"/>
    <n v="1095674500"/>
    <x v="0"/>
    <x v="5"/>
    <x v="0"/>
  </r>
  <r>
    <s v="00006 - TANAMBE"/>
    <s v="BONS CARBURANTS"/>
    <x v="0"/>
    <n v="45250600"/>
    <x v="0"/>
    <x v="5"/>
    <x v="1"/>
  </r>
  <r>
    <s v="00006 - TANAMBE"/>
    <s v="BONS CARBURANTS"/>
    <x v="1"/>
    <n v="26605700"/>
    <x v="0"/>
    <x v="5"/>
    <x v="1"/>
  </r>
  <r>
    <s v="00006 - TANAMBE"/>
    <s v="BONS CARBURANTS"/>
    <x v="2"/>
    <n v="22662500"/>
    <x v="0"/>
    <x v="5"/>
    <x v="1"/>
  </r>
  <r>
    <s v="00006 - TANAMBE"/>
    <s v="BONS CARBURANTS"/>
    <x v="3"/>
    <n v="30764700"/>
    <x v="0"/>
    <x v="5"/>
    <x v="1"/>
  </r>
  <r>
    <s v="00006 - TANAMBE"/>
    <s v="BONS CARBURANTS"/>
    <x v="4"/>
    <n v="47432300"/>
    <x v="0"/>
    <x v="5"/>
    <x v="1"/>
  </r>
  <r>
    <s v="00006 - TANAMBE"/>
    <s v="BONS CARBURANTS"/>
    <x v="5"/>
    <n v="62584700"/>
    <x v="0"/>
    <x v="5"/>
    <x v="1"/>
  </r>
  <r>
    <s v="00006 - TANAMBE"/>
    <s v="BONS CARBURANTS"/>
    <x v="6"/>
    <n v="70303000"/>
    <x v="0"/>
    <x v="5"/>
    <x v="1"/>
  </r>
  <r>
    <s v="00006 - TANAMBE"/>
    <s v="BONS CARBURANTS"/>
    <x v="7"/>
    <n v="97880100"/>
    <x v="0"/>
    <x v="5"/>
    <x v="1"/>
  </r>
  <r>
    <s v="00006 - TANAMBE"/>
    <s v="BONS CARBURANTS"/>
    <x v="8"/>
    <n v="143809300"/>
    <x v="0"/>
    <x v="5"/>
    <x v="1"/>
  </r>
  <r>
    <s v="00006 - TANAMBE"/>
    <s v="BONS CARBURANTS"/>
    <x v="9"/>
    <n v="88582500"/>
    <x v="0"/>
    <x v="5"/>
    <x v="1"/>
  </r>
  <r>
    <s v="00006 - TANAMBE"/>
    <s v="BONS CARBURANTS"/>
    <x v="10"/>
    <n v="115360200"/>
    <x v="0"/>
    <x v="5"/>
    <x v="1"/>
  </r>
  <r>
    <s v="00006 - TANAMBE"/>
    <s v="BONS CARBURANTS"/>
    <x v="11"/>
    <n v="86600500"/>
    <x v="0"/>
    <x v="5"/>
    <x v="1"/>
  </r>
  <r>
    <s v="00006 - TANAMBE"/>
    <s v="CARTE E+"/>
    <x v="0"/>
    <n v="18532600"/>
    <x v="0"/>
    <x v="5"/>
    <x v="3"/>
  </r>
  <r>
    <s v="00006 - TANAMBE"/>
    <s v="CARTE E+"/>
    <x v="1"/>
    <n v="17408600"/>
    <x v="0"/>
    <x v="5"/>
    <x v="3"/>
  </r>
  <r>
    <s v="00006 - TANAMBE"/>
    <s v="CARTE E+"/>
    <x v="2"/>
    <n v="9204492"/>
    <x v="0"/>
    <x v="5"/>
    <x v="3"/>
  </r>
  <r>
    <s v="00006 - TANAMBE"/>
    <s v="CARTE E+"/>
    <x v="3"/>
    <n v="16034600"/>
    <x v="0"/>
    <x v="5"/>
    <x v="3"/>
  </r>
  <r>
    <s v="00006 - TANAMBE"/>
    <s v="CARTE E+"/>
    <x v="4"/>
    <n v="71461555"/>
    <x v="0"/>
    <x v="5"/>
    <x v="3"/>
  </r>
  <r>
    <s v="00006 - TANAMBE"/>
    <s v="CARTE E+"/>
    <x v="5"/>
    <n v="26234078"/>
    <x v="0"/>
    <x v="5"/>
    <x v="3"/>
  </r>
  <r>
    <s v="00006 - TANAMBE"/>
    <s v="CARTE E+"/>
    <x v="6"/>
    <n v="23155000"/>
    <x v="0"/>
    <x v="5"/>
    <x v="3"/>
  </r>
  <r>
    <s v="00006 - TANAMBE"/>
    <s v="CARTE E+"/>
    <x v="7"/>
    <n v="35255961"/>
    <x v="0"/>
    <x v="5"/>
    <x v="3"/>
  </r>
  <r>
    <s v="00006 - TANAMBE"/>
    <s v="CARTE E+"/>
    <x v="8"/>
    <n v="27813500"/>
    <x v="0"/>
    <x v="5"/>
    <x v="3"/>
  </r>
  <r>
    <s v="00006 - TANAMBE"/>
    <s v="CARTE E+"/>
    <x v="9"/>
    <n v="27063276"/>
    <x v="0"/>
    <x v="5"/>
    <x v="3"/>
  </r>
  <r>
    <s v="00006 - TANAMBE"/>
    <s v="CARTE E+"/>
    <x v="10"/>
    <n v="28525087"/>
    <x v="0"/>
    <x v="5"/>
    <x v="3"/>
  </r>
  <r>
    <s v="00006 - TANAMBE"/>
    <s v="CARTE E+"/>
    <x v="11"/>
    <n v="27256883"/>
    <x v="0"/>
    <x v="5"/>
    <x v="3"/>
  </r>
  <r>
    <s v="00006 - TANAMBE"/>
    <s v="CONSOMMATION INTERNE"/>
    <x v="0"/>
    <n v="2616100"/>
    <x v="0"/>
    <x v="5"/>
    <x v="2"/>
  </r>
  <r>
    <s v="00006 - TANAMBE"/>
    <s v="CONSOMMATION INTERNE"/>
    <x v="1"/>
    <n v="3357700"/>
    <x v="0"/>
    <x v="5"/>
    <x v="2"/>
  </r>
  <r>
    <s v="00006 - TANAMBE"/>
    <s v="CONSOMMATION INTERNE"/>
    <x v="2"/>
    <n v="2705900"/>
    <x v="0"/>
    <x v="5"/>
    <x v="2"/>
  </r>
  <r>
    <s v="00006 - TANAMBE"/>
    <s v="CONSOMMATION INTERNE"/>
    <x v="3"/>
    <n v="2773800"/>
    <x v="0"/>
    <x v="5"/>
    <x v="2"/>
  </r>
  <r>
    <s v="00006 - TANAMBE"/>
    <s v="CONSOMMATION INTERNE"/>
    <x v="4"/>
    <n v="3352900"/>
    <x v="0"/>
    <x v="5"/>
    <x v="2"/>
  </r>
  <r>
    <s v="00006 - TANAMBE"/>
    <s v="CONSOMMATION INTERNE"/>
    <x v="5"/>
    <n v="11900600"/>
    <x v="0"/>
    <x v="5"/>
    <x v="2"/>
  </r>
  <r>
    <s v="00006 - TANAMBE"/>
    <s v="CONSOMMATION INTERNE"/>
    <x v="6"/>
    <n v="9967100"/>
    <x v="0"/>
    <x v="5"/>
    <x v="2"/>
  </r>
  <r>
    <s v="00006 - TANAMBE"/>
    <s v="CONSOMMATION INTERNE"/>
    <x v="7"/>
    <n v="3201800"/>
    <x v="0"/>
    <x v="5"/>
    <x v="2"/>
  </r>
  <r>
    <s v="00006 - TANAMBE"/>
    <s v="CONSOMMATION INTERNE"/>
    <x v="8"/>
    <n v="2922600"/>
    <x v="0"/>
    <x v="5"/>
    <x v="2"/>
  </r>
  <r>
    <s v="00006 - TANAMBE"/>
    <s v="CONSOMMATION INTERNE"/>
    <x v="9"/>
    <n v="5101900"/>
    <x v="0"/>
    <x v="5"/>
    <x v="2"/>
  </r>
  <r>
    <s v="00006 - TANAMBE"/>
    <s v="CONSOMMATION INTERNE"/>
    <x v="10"/>
    <n v="2624900"/>
    <x v="0"/>
    <x v="5"/>
    <x v="2"/>
  </r>
  <r>
    <s v="00006 - TANAMBE"/>
    <s v="CONSOMMATION INTERNE"/>
    <x v="11"/>
    <n v="5033800"/>
    <x v="0"/>
    <x v="5"/>
    <x v="2"/>
  </r>
  <r>
    <s v="00006 - TANAMBE"/>
    <s v="FANILO"/>
    <x v="0"/>
    <n v="100000"/>
    <x v="0"/>
    <x v="5"/>
    <x v="4"/>
  </r>
  <r>
    <s v="00006 - TANAMBE"/>
    <s v="FANILO"/>
    <x v="1"/>
    <n v="7312200"/>
    <x v="0"/>
    <x v="5"/>
    <x v="4"/>
  </r>
  <r>
    <s v="00006 - TANAMBE"/>
    <s v="FANILO"/>
    <x v="2"/>
    <n v="2262900"/>
    <x v="0"/>
    <x v="5"/>
    <x v="4"/>
  </r>
  <r>
    <s v="00006 - TANAMBE"/>
    <s v="FANILO"/>
    <x v="3"/>
    <n v="2900000"/>
    <x v="0"/>
    <x v="5"/>
    <x v="4"/>
  </r>
  <r>
    <s v="00006 - TANAMBE"/>
    <s v="FANILO"/>
    <x v="4"/>
    <n v="12271500"/>
    <x v="0"/>
    <x v="5"/>
    <x v="4"/>
  </r>
  <r>
    <s v="00006 - TANAMBE"/>
    <s v="FANILO"/>
    <x v="5"/>
    <n v="3500000"/>
    <x v="0"/>
    <x v="5"/>
    <x v="4"/>
  </r>
  <r>
    <s v="00006 - TANAMBE"/>
    <s v="FANILO"/>
    <x v="6"/>
    <n v="3500000"/>
    <x v="0"/>
    <x v="5"/>
    <x v="4"/>
  </r>
  <r>
    <s v="00006 - TANAMBE"/>
    <s v="FANILO"/>
    <x v="7"/>
    <n v="2500000"/>
    <x v="0"/>
    <x v="5"/>
    <x v="4"/>
  </r>
  <r>
    <s v="00006 - TANAMBE"/>
    <s v="FANILO"/>
    <x v="8"/>
    <n v="5040000"/>
    <x v="0"/>
    <x v="5"/>
    <x v="4"/>
  </r>
  <r>
    <s v="00006 - TANAMBE"/>
    <s v="FANILO"/>
    <x v="9"/>
    <n v="582600"/>
    <x v="0"/>
    <x v="5"/>
    <x v="4"/>
  </r>
  <r>
    <s v="00006 - TANAMBE"/>
    <s v="FANILO"/>
    <x v="10"/>
    <n v="4100000"/>
    <x v="0"/>
    <x v="5"/>
    <x v="4"/>
  </r>
  <r>
    <s v="00006 - TANAMBE"/>
    <s v="FANILO"/>
    <x v="11"/>
    <n v="2500000"/>
    <x v="0"/>
    <x v="5"/>
    <x v="4"/>
  </r>
  <r>
    <s v="00006 - TANAMBE"/>
    <s v="MOBILE PAYMENT - MVOLA"/>
    <x v="8"/>
    <n v="2222600"/>
    <x v="0"/>
    <x v="5"/>
    <x v="2"/>
  </r>
  <r>
    <s v="00007 - 67 HA STATION"/>
    <s v="ARIARY"/>
    <x v="0"/>
    <n v="1542440841"/>
    <x v="1"/>
    <x v="6"/>
    <x v="0"/>
  </r>
  <r>
    <s v="00007 - 67 HA STATION"/>
    <s v="ARIARY"/>
    <x v="1"/>
    <n v="1373012479"/>
    <x v="1"/>
    <x v="6"/>
    <x v="0"/>
  </r>
  <r>
    <s v="00007 - 67 HA STATION"/>
    <s v="ARIARY"/>
    <x v="2"/>
    <n v="1586755648"/>
    <x v="1"/>
    <x v="6"/>
    <x v="0"/>
  </r>
  <r>
    <s v="00007 - 67 HA STATION"/>
    <s v="ARIARY"/>
    <x v="3"/>
    <n v="1586679491"/>
    <x v="1"/>
    <x v="6"/>
    <x v="0"/>
  </r>
  <r>
    <s v="00007 - 67 HA STATION"/>
    <s v="ARIARY"/>
    <x v="4"/>
    <n v="1581954577"/>
    <x v="1"/>
    <x v="6"/>
    <x v="0"/>
  </r>
  <r>
    <s v="00007 - 67 HA STATION"/>
    <s v="ARIARY"/>
    <x v="5"/>
    <n v="1687184322"/>
    <x v="1"/>
    <x v="6"/>
    <x v="0"/>
  </r>
  <r>
    <s v="00007 - 67 HA STATION"/>
    <s v="ARIARY"/>
    <x v="6"/>
    <n v="1820595515"/>
    <x v="1"/>
    <x v="6"/>
    <x v="0"/>
  </r>
  <r>
    <s v="00007 - 67 HA STATION"/>
    <s v="ARIARY"/>
    <x v="7"/>
    <n v="1638793008"/>
    <x v="1"/>
    <x v="6"/>
    <x v="0"/>
  </r>
  <r>
    <s v="00007 - 67 HA STATION"/>
    <s v="ARIARY"/>
    <x v="8"/>
    <n v="1664182239"/>
    <x v="1"/>
    <x v="6"/>
    <x v="0"/>
  </r>
  <r>
    <s v="00007 - 67 HA STATION"/>
    <s v="ARIARY"/>
    <x v="9"/>
    <n v="1745352486"/>
    <x v="1"/>
    <x v="6"/>
    <x v="0"/>
  </r>
  <r>
    <s v="00007 - 67 HA STATION"/>
    <s v="ARIARY"/>
    <x v="10"/>
    <n v="1713567460"/>
    <x v="1"/>
    <x v="6"/>
    <x v="0"/>
  </r>
  <r>
    <s v="00007 - 67 HA STATION"/>
    <s v="ARIARY"/>
    <x v="11"/>
    <n v="1955298147"/>
    <x v="1"/>
    <x v="6"/>
    <x v="0"/>
  </r>
  <r>
    <s v="00007 - 67 HA STATION"/>
    <s v="CARTE E+"/>
    <x v="0"/>
    <n v="96432006"/>
    <x v="1"/>
    <x v="6"/>
    <x v="3"/>
  </r>
  <r>
    <s v="00007 - 67 HA STATION"/>
    <s v="CARTE E+"/>
    <x v="1"/>
    <n v="105434550"/>
    <x v="1"/>
    <x v="6"/>
    <x v="3"/>
  </r>
  <r>
    <s v="00007 - 67 HA STATION"/>
    <s v="CARTE E+"/>
    <x v="2"/>
    <n v="117019411"/>
    <x v="1"/>
    <x v="6"/>
    <x v="3"/>
  </r>
  <r>
    <s v="00007 - 67 HA STATION"/>
    <s v="CARTE E+"/>
    <x v="3"/>
    <n v="113954652"/>
    <x v="1"/>
    <x v="6"/>
    <x v="3"/>
  </r>
  <r>
    <s v="00007 - 67 HA STATION"/>
    <s v="CARTE E+"/>
    <x v="4"/>
    <n v="105881591"/>
    <x v="1"/>
    <x v="6"/>
    <x v="3"/>
  </r>
  <r>
    <s v="00007 - 67 HA STATION"/>
    <s v="CARTE E+"/>
    <x v="5"/>
    <n v="114842548"/>
    <x v="1"/>
    <x v="6"/>
    <x v="3"/>
  </r>
  <r>
    <s v="00007 - 67 HA STATION"/>
    <s v="CARTE E+"/>
    <x v="6"/>
    <n v="131307576"/>
    <x v="1"/>
    <x v="6"/>
    <x v="3"/>
  </r>
  <r>
    <s v="00007 - 67 HA STATION"/>
    <s v="CARTE E+"/>
    <x v="7"/>
    <n v="121074853"/>
    <x v="1"/>
    <x v="6"/>
    <x v="3"/>
  </r>
  <r>
    <s v="00007 - 67 HA STATION"/>
    <s v="CARTE E+"/>
    <x v="8"/>
    <n v="125293015"/>
    <x v="1"/>
    <x v="6"/>
    <x v="3"/>
  </r>
  <r>
    <s v="00007 - 67 HA STATION"/>
    <s v="CARTE E+"/>
    <x v="9"/>
    <n v="144686655"/>
    <x v="1"/>
    <x v="6"/>
    <x v="3"/>
  </r>
  <r>
    <s v="00007 - 67 HA STATION"/>
    <s v="CARTE E+"/>
    <x v="10"/>
    <n v="133829968"/>
    <x v="1"/>
    <x v="6"/>
    <x v="3"/>
  </r>
  <r>
    <s v="00007 - 67 HA STATION"/>
    <s v="CARTE E+"/>
    <x v="11"/>
    <n v="130308371"/>
    <x v="1"/>
    <x v="6"/>
    <x v="3"/>
  </r>
  <r>
    <s v="00007 - 67 HA STATION"/>
    <s v="CHEQUE"/>
    <x v="0"/>
    <n v="4900000"/>
    <x v="1"/>
    <x v="6"/>
    <x v="2"/>
  </r>
  <r>
    <s v="00007 - 67 HA STATION"/>
    <s v="FANILO"/>
    <x v="0"/>
    <n v="131617480"/>
    <x v="1"/>
    <x v="6"/>
    <x v="4"/>
  </r>
  <r>
    <s v="00007 - 67 HA STATION"/>
    <s v="FANILO"/>
    <x v="1"/>
    <n v="149835980"/>
    <x v="1"/>
    <x v="6"/>
    <x v="4"/>
  </r>
  <r>
    <s v="00007 - 67 HA STATION"/>
    <s v="FANILO"/>
    <x v="2"/>
    <n v="95368100"/>
    <x v="1"/>
    <x v="6"/>
    <x v="4"/>
  </r>
  <r>
    <s v="00007 - 67 HA STATION"/>
    <s v="FANILO"/>
    <x v="4"/>
    <n v="114033077"/>
    <x v="1"/>
    <x v="6"/>
    <x v="4"/>
  </r>
  <r>
    <s v="00007 - 67 HA STATION"/>
    <s v="FANILO"/>
    <x v="5"/>
    <n v="35632366"/>
    <x v="1"/>
    <x v="6"/>
    <x v="4"/>
  </r>
  <r>
    <s v="00007 - 67 HA STATION"/>
    <s v="FANILO"/>
    <x v="6"/>
    <n v="46359423"/>
    <x v="1"/>
    <x v="6"/>
    <x v="4"/>
  </r>
  <r>
    <s v="00007 - 67 HA STATION"/>
    <s v="FANILO"/>
    <x v="7"/>
    <n v="76627199"/>
    <x v="1"/>
    <x v="6"/>
    <x v="4"/>
  </r>
  <r>
    <s v="00007 - 67 HA STATION"/>
    <s v="FANILO"/>
    <x v="8"/>
    <n v="57861063"/>
    <x v="1"/>
    <x v="6"/>
    <x v="4"/>
  </r>
  <r>
    <s v="00007 - 67 HA STATION"/>
    <s v="FANILO"/>
    <x v="9"/>
    <n v="52365899"/>
    <x v="1"/>
    <x v="6"/>
    <x v="4"/>
  </r>
  <r>
    <s v="00007 - 67 HA STATION"/>
    <s v="FANILO"/>
    <x v="10"/>
    <n v="55279202"/>
    <x v="1"/>
    <x v="6"/>
    <x v="4"/>
  </r>
  <r>
    <s v="00007 - 67 HA STATION"/>
    <s v="FANILO"/>
    <x v="11"/>
    <n v="26844244"/>
    <x v="1"/>
    <x v="6"/>
    <x v="4"/>
  </r>
  <r>
    <s v="00007 - 67 HA STATION"/>
    <s v="MOBILE PAYMENT - MVOLA"/>
    <x v="0"/>
    <n v="15063300"/>
    <x v="1"/>
    <x v="6"/>
    <x v="2"/>
  </r>
  <r>
    <s v="00007 - 67 HA STATION"/>
    <s v="MOBILE PAYMENT - MVOLA"/>
    <x v="1"/>
    <n v="11813200"/>
    <x v="1"/>
    <x v="6"/>
    <x v="2"/>
  </r>
  <r>
    <s v="00007 - 67 HA STATION"/>
    <s v="MOBILE PAYMENT - MVOLA"/>
    <x v="2"/>
    <n v="16165200"/>
    <x v="1"/>
    <x v="6"/>
    <x v="2"/>
  </r>
  <r>
    <s v="00007 - 67 HA STATION"/>
    <s v="MOBILE PAYMENT - MVOLA"/>
    <x v="3"/>
    <n v="18183900"/>
    <x v="1"/>
    <x v="6"/>
    <x v="2"/>
  </r>
  <r>
    <s v="00007 - 67 HA STATION"/>
    <s v="MOBILE PAYMENT - MVOLA"/>
    <x v="4"/>
    <n v="19064500"/>
    <x v="1"/>
    <x v="6"/>
    <x v="2"/>
  </r>
  <r>
    <s v="00007 - 67 HA STATION"/>
    <s v="MOBILE PAYMENT - MVOLA"/>
    <x v="5"/>
    <n v="16661800"/>
    <x v="1"/>
    <x v="6"/>
    <x v="2"/>
  </r>
  <r>
    <s v="00007 - 67 HA STATION"/>
    <s v="MOBILE PAYMENT - MVOLA"/>
    <x v="6"/>
    <n v="19936180"/>
    <x v="1"/>
    <x v="6"/>
    <x v="2"/>
  </r>
  <r>
    <s v="00007 - 67 HA STATION"/>
    <s v="MOBILE PAYMENT - MVOLA"/>
    <x v="7"/>
    <n v="18582200"/>
    <x v="1"/>
    <x v="6"/>
    <x v="2"/>
  </r>
  <r>
    <s v="00007 - 67 HA STATION"/>
    <s v="MOBILE PAYMENT - MVOLA"/>
    <x v="8"/>
    <n v="15968820"/>
    <x v="1"/>
    <x v="6"/>
    <x v="2"/>
  </r>
  <r>
    <s v="00007 - 67 HA STATION"/>
    <s v="MOBILE PAYMENT - MVOLA"/>
    <x v="9"/>
    <n v="17835342"/>
    <x v="1"/>
    <x v="6"/>
    <x v="2"/>
  </r>
  <r>
    <s v="00007 - 67 HA STATION"/>
    <s v="MOBILE PAYMENT - MVOLA"/>
    <x v="10"/>
    <n v="16809300"/>
    <x v="1"/>
    <x v="6"/>
    <x v="2"/>
  </r>
  <r>
    <s v="00007 - 67 HA STATION"/>
    <s v="MOBILE PAYMENT - MVOLA"/>
    <x v="11"/>
    <n v="18047208"/>
    <x v="1"/>
    <x v="6"/>
    <x v="2"/>
  </r>
  <r>
    <s v="00008 - AKONA"/>
    <s v="ARIARY"/>
    <x v="0"/>
    <n v="1456547900"/>
    <x v="1"/>
    <x v="7"/>
    <x v="0"/>
  </r>
  <r>
    <s v="00008 - AKONA"/>
    <s v="ARIARY"/>
    <x v="1"/>
    <n v="1349736400"/>
    <x v="1"/>
    <x v="7"/>
    <x v="0"/>
  </r>
  <r>
    <s v="00008 - AKONA"/>
    <s v="ARIARY"/>
    <x v="2"/>
    <n v="1623794900"/>
    <x v="1"/>
    <x v="7"/>
    <x v="0"/>
  </r>
  <r>
    <s v="00008 - AKONA"/>
    <s v="ARIARY"/>
    <x v="3"/>
    <n v="1530522800"/>
    <x v="1"/>
    <x v="7"/>
    <x v="0"/>
  </r>
  <r>
    <s v="00008 - AKONA"/>
    <s v="ARIARY"/>
    <x v="4"/>
    <n v="1564212681"/>
    <x v="1"/>
    <x v="7"/>
    <x v="0"/>
  </r>
  <r>
    <s v="00008 - AKONA"/>
    <s v="ARIARY"/>
    <x v="5"/>
    <n v="1559686385"/>
    <x v="1"/>
    <x v="7"/>
    <x v="0"/>
  </r>
  <r>
    <s v="00008 - AKONA"/>
    <s v="ARIARY"/>
    <x v="6"/>
    <n v="1475344986"/>
    <x v="1"/>
    <x v="7"/>
    <x v="0"/>
  </r>
  <r>
    <s v="00008 - AKONA"/>
    <s v="ARIARY"/>
    <x v="7"/>
    <n v="1399496462"/>
    <x v="1"/>
    <x v="7"/>
    <x v="0"/>
  </r>
  <r>
    <s v="00008 - AKONA"/>
    <s v="ARIARY"/>
    <x v="8"/>
    <n v="1466586400"/>
    <x v="1"/>
    <x v="7"/>
    <x v="0"/>
  </r>
  <r>
    <s v="00008 - AKONA"/>
    <s v="ARIARY"/>
    <x v="9"/>
    <n v="1444127100"/>
    <x v="1"/>
    <x v="7"/>
    <x v="0"/>
  </r>
  <r>
    <s v="00008 - AKONA"/>
    <s v="ARIARY"/>
    <x v="10"/>
    <n v="1440534320"/>
    <x v="1"/>
    <x v="7"/>
    <x v="0"/>
  </r>
  <r>
    <s v="00008 - AKONA"/>
    <s v="ARIARY"/>
    <x v="11"/>
    <n v="1816539400"/>
    <x v="1"/>
    <x v="7"/>
    <x v="0"/>
  </r>
  <r>
    <s v="00008 - AKONA"/>
    <s v="BONS CARBURANTS"/>
    <x v="0"/>
    <n v="882075461"/>
    <x v="1"/>
    <x v="7"/>
    <x v="1"/>
  </r>
  <r>
    <s v="00008 - AKONA"/>
    <s v="BONS CARBURANTS"/>
    <x v="1"/>
    <n v="836494888"/>
    <x v="1"/>
    <x v="7"/>
    <x v="1"/>
  </r>
  <r>
    <s v="00008 - AKONA"/>
    <s v="BONS CARBURANTS"/>
    <x v="2"/>
    <n v="1012725570"/>
    <x v="1"/>
    <x v="7"/>
    <x v="1"/>
  </r>
  <r>
    <s v="00008 - AKONA"/>
    <s v="BONS CARBURANTS"/>
    <x v="3"/>
    <n v="825158274"/>
    <x v="1"/>
    <x v="7"/>
    <x v="1"/>
  </r>
  <r>
    <s v="00008 - AKONA"/>
    <s v="BONS CARBURANTS"/>
    <x v="4"/>
    <n v="945519044"/>
    <x v="1"/>
    <x v="7"/>
    <x v="1"/>
  </r>
  <r>
    <s v="00008 - AKONA"/>
    <s v="BONS CARBURANTS"/>
    <x v="5"/>
    <n v="1060158426"/>
    <x v="1"/>
    <x v="7"/>
    <x v="1"/>
  </r>
  <r>
    <s v="00008 - AKONA"/>
    <s v="BONS CARBURANTS"/>
    <x v="6"/>
    <n v="1210078244"/>
    <x v="1"/>
    <x v="7"/>
    <x v="1"/>
  </r>
  <r>
    <s v="00008 - AKONA"/>
    <s v="BONS CARBURANTS"/>
    <x v="7"/>
    <n v="1219670239"/>
    <x v="1"/>
    <x v="7"/>
    <x v="1"/>
  </r>
  <r>
    <s v="00008 - AKONA"/>
    <s v="BONS CARBURANTS"/>
    <x v="8"/>
    <n v="1126097927"/>
    <x v="1"/>
    <x v="7"/>
    <x v="1"/>
  </r>
  <r>
    <s v="00008 - AKONA"/>
    <s v="BONS CARBURANTS"/>
    <x v="9"/>
    <n v="1210117436"/>
    <x v="1"/>
    <x v="7"/>
    <x v="1"/>
  </r>
  <r>
    <s v="00008 - AKONA"/>
    <s v="BONS CARBURANTS"/>
    <x v="10"/>
    <n v="1189491340"/>
    <x v="1"/>
    <x v="7"/>
    <x v="1"/>
  </r>
  <r>
    <s v="00008 - AKONA"/>
    <s v="BONS CARBURANTS"/>
    <x v="11"/>
    <n v="1079106495"/>
    <x v="1"/>
    <x v="7"/>
    <x v="1"/>
  </r>
  <r>
    <s v="00008 - AKONA"/>
    <s v="CARTE BANCAIRE - VISA"/>
    <x v="0"/>
    <n v="48463334"/>
    <x v="1"/>
    <x v="7"/>
    <x v="2"/>
  </r>
  <r>
    <s v="00008 - AKONA"/>
    <s v="CARTE BANCAIRE - VISA"/>
    <x v="1"/>
    <n v="57746497"/>
    <x v="1"/>
    <x v="7"/>
    <x v="2"/>
  </r>
  <r>
    <s v="00008 - AKONA"/>
    <s v="CARTE BANCAIRE - VISA"/>
    <x v="2"/>
    <n v="54710410"/>
    <x v="1"/>
    <x v="7"/>
    <x v="2"/>
  </r>
  <r>
    <s v="00008 - AKONA"/>
    <s v="CARTE BANCAIRE - VISA"/>
    <x v="3"/>
    <n v="57348897"/>
    <x v="1"/>
    <x v="7"/>
    <x v="2"/>
  </r>
  <r>
    <s v="00008 - AKONA"/>
    <s v="CARTE BANCAIRE - VISA"/>
    <x v="4"/>
    <n v="67525277"/>
    <x v="1"/>
    <x v="7"/>
    <x v="2"/>
  </r>
  <r>
    <s v="00008 - AKONA"/>
    <s v="CARTE BANCAIRE - VISA"/>
    <x v="5"/>
    <n v="58021637"/>
    <x v="1"/>
    <x v="7"/>
    <x v="2"/>
  </r>
  <r>
    <s v="00008 - AKONA"/>
    <s v="CARTE BANCAIRE - VISA"/>
    <x v="6"/>
    <n v="67312969"/>
    <x v="1"/>
    <x v="7"/>
    <x v="2"/>
  </r>
  <r>
    <s v="00008 - AKONA"/>
    <s v="CARTE BANCAIRE - VISA"/>
    <x v="7"/>
    <n v="50126665"/>
    <x v="1"/>
    <x v="7"/>
    <x v="2"/>
  </r>
  <r>
    <s v="00008 - AKONA"/>
    <s v="CARTE BANCAIRE - VISA"/>
    <x v="8"/>
    <n v="85380836"/>
    <x v="1"/>
    <x v="7"/>
    <x v="2"/>
  </r>
  <r>
    <s v="00008 - AKONA"/>
    <s v="CARTE BANCAIRE - VISA"/>
    <x v="9"/>
    <n v="94582339"/>
    <x v="1"/>
    <x v="7"/>
    <x v="2"/>
  </r>
  <r>
    <s v="00008 - AKONA"/>
    <s v="CARTE BANCAIRE - VISA"/>
    <x v="10"/>
    <n v="91268152"/>
    <x v="1"/>
    <x v="7"/>
    <x v="2"/>
  </r>
  <r>
    <s v="00008 - AKONA"/>
    <s v="CARTE BANCAIRE - VISA"/>
    <x v="11"/>
    <n v="97084570"/>
    <x v="1"/>
    <x v="7"/>
    <x v="2"/>
  </r>
  <r>
    <s v="00008 - AKONA"/>
    <s v="CARTE E+"/>
    <x v="0"/>
    <n v="672424889"/>
    <x v="1"/>
    <x v="7"/>
    <x v="3"/>
  </r>
  <r>
    <s v="00008 - AKONA"/>
    <s v="CARTE E+"/>
    <x v="1"/>
    <n v="701338668"/>
    <x v="1"/>
    <x v="7"/>
    <x v="3"/>
  </r>
  <r>
    <s v="00008 - AKONA"/>
    <s v="CARTE E+"/>
    <x v="2"/>
    <n v="1053608160"/>
    <x v="1"/>
    <x v="7"/>
    <x v="3"/>
  </r>
  <r>
    <s v="00008 - AKONA"/>
    <s v="CARTE E+"/>
    <x v="3"/>
    <n v="731635680"/>
    <x v="1"/>
    <x v="7"/>
    <x v="3"/>
  </r>
  <r>
    <s v="00008 - AKONA"/>
    <s v="CARTE E+"/>
    <x v="4"/>
    <n v="990850969"/>
    <x v="1"/>
    <x v="7"/>
    <x v="3"/>
  </r>
  <r>
    <s v="00008 - AKONA"/>
    <s v="CARTE E+"/>
    <x v="5"/>
    <n v="897423005"/>
    <x v="1"/>
    <x v="7"/>
    <x v="3"/>
  </r>
  <r>
    <s v="00008 - AKONA"/>
    <s v="CARTE E+"/>
    <x v="6"/>
    <n v="960223874"/>
    <x v="1"/>
    <x v="7"/>
    <x v="3"/>
  </r>
  <r>
    <s v="00008 - AKONA"/>
    <s v="CARTE E+"/>
    <x v="7"/>
    <n v="1097118280"/>
    <x v="1"/>
    <x v="7"/>
    <x v="3"/>
  </r>
  <r>
    <s v="00008 - AKONA"/>
    <s v="CARTE E+"/>
    <x v="8"/>
    <n v="1515712295"/>
    <x v="1"/>
    <x v="7"/>
    <x v="3"/>
  </r>
  <r>
    <s v="00008 - AKONA"/>
    <s v="CARTE E+"/>
    <x v="9"/>
    <n v="1263516511"/>
    <x v="1"/>
    <x v="7"/>
    <x v="3"/>
  </r>
  <r>
    <s v="00008 - AKONA"/>
    <s v="CARTE E+"/>
    <x v="10"/>
    <n v="1290642649"/>
    <x v="1"/>
    <x v="7"/>
    <x v="3"/>
  </r>
  <r>
    <s v="00008 - AKONA"/>
    <s v="CARTE E+"/>
    <x v="11"/>
    <n v="1113504458"/>
    <x v="1"/>
    <x v="7"/>
    <x v="3"/>
  </r>
  <r>
    <s v="00008 - AKONA"/>
    <s v="CHEQUE"/>
    <x v="0"/>
    <n v="8685133"/>
    <x v="1"/>
    <x v="7"/>
    <x v="2"/>
  </r>
  <r>
    <s v="00008 - AKONA"/>
    <s v="CHEQUE"/>
    <x v="1"/>
    <n v="3950000"/>
    <x v="1"/>
    <x v="7"/>
    <x v="2"/>
  </r>
  <r>
    <s v="00008 - AKONA"/>
    <s v="CHEQUE"/>
    <x v="7"/>
    <n v="4133000"/>
    <x v="1"/>
    <x v="7"/>
    <x v="2"/>
  </r>
  <r>
    <s v="00008 - AKONA"/>
    <s v="FANILO"/>
    <x v="0"/>
    <n v="131437953"/>
    <x v="1"/>
    <x v="7"/>
    <x v="4"/>
  </r>
  <r>
    <s v="00008 - AKONA"/>
    <s v="FANILO"/>
    <x v="1"/>
    <n v="154328205"/>
    <x v="1"/>
    <x v="7"/>
    <x v="4"/>
  </r>
  <r>
    <s v="00008 - AKONA"/>
    <s v="FANILO"/>
    <x v="2"/>
    <n v="13194980"/>
    <x v="1"/>
    <x v="7"/>
    <x v="4"/>
  </r>
  <r>
    <s v="00008 - AKONA"/>
    <s v="FANILO"/>
    <x v="4"/>
    <n v="155925919"/>
    <x v="1"/>
    <x v="7"/>
    <x v="4"/>
  </r>
  <r>
    <s v="00008 - AKONA"/>
    <s v="FANILO"/>
    <x v="5"/>
    <n v="210504545"/>
    <x v="1"/>
    <x v="7"/>
    <x v="4"/>
  </r>
  <r>
    <s v="00008 - AKONA"/>
    <s v="FANILO"/>
    <x v="6"/>
    <n v="199666325"/>
    <x v="1"/>
    <x v="7"/>
    <x v="4"/>
  </r>
  <r>
    <s v="00008 - AKONA"/>
    <s v="FANILO"/>
    <x v="7"/>
    <n v="323908112"/>
    <x v="1"/>
    <x v="7"/>
    <x v="4"/>
  </r>
  <r>
    <s v="00008 - AKONA"/>
    <s v="FANILO"/>
    <x v="8"/>
    <n v="325861551"/>
    <x v="1"/>
    <x v="7"/>
    <x v="4"/>
  </r>
  <r>
    <s v="00008 - AKONA"/>
    <s v="FANILO"/>
    <x v="9"/>
    <n v="335578361"/>
    <x v="1"/>
    <x v="7"/>
    <x v="4"/>
  </r>
  <r>
    <s v="00008 - AKONA"/>
    <s v="FANILO"/>
    <x v="10"/>
    <n v="349972117"/>
    <x v="1"/>
    <x v="7"/>
    <x v="4"/>
  </r>
  <r>
    <s v="00008 - AKONA"/>
    <s v="FANILO"/>
    <x v="11"/>
    <n v="133938783"/>
    <x v="1"/>
    <x v="7"/>
    <x v="4"/>
  </r>
  <r>
    <s v="00008 - AKONA"/>
    <s v="MOBILE PAYMENT - AIRTEL"/>
    <x v="7"/>
    <n v="0"/>
    <x v="1"/>
    <x v="7"/>
    <x v="2"/>
  </r>
  <r>
    <s v="00008 - AKONA"/>
    <s v="MOBILE PAYMENT - MVOLA"/>
    <x v="0"/>
    <n v="129666295"/>
    <x v="1"/>
    <x v="7"/>
    <x v="2"/>
  </r>
  <r>
    <s v="00008 - AKONA"/>
    <s v="MOBILE PAYMENT - MVOLA"/>
    <x v="1"/>
    <n v="68807797"/>
    <x v="1"/>
    <x v="7"/>
    <x v="2"/>
  </r>
  <r>
    <s v="00008 - AKONA"/>
    <s v="MOBILE PAYMENT - MVOLA"/>
    <x v="2"/>
    <n v="93449515"/>
    <x v="1"/>
    <x v="7"/>
    <x v="2"/>
  </r>
  <r>
    <s v="00008 - AKONA"/>
    <s v="MOBILE PAYMENT - MVOLA"/>
    <x v="3"/>
    <n v="107227196"/>
    <x v="1"/>
    <x v="7"/>
    <x v="2"/>
  </r>
  <r>
    <s v="00008 - AKONA"/>
    <s v="MOBILE PAYMENT - MVOLA"/>
    <x v="4"/>
    <n v="109641206"/>
    <x v="1"/>
    <x v="7"/>
    <x v="2"/>
  </r>
  <r>
    <s v="00008 - AKONA"/>
    <s v="MOBILE PAYMENT - MVOLA"/>
    <x v="5"/>
    <n v="118276997"/>
    <x v="1"/>
    <x v="7"/>
    <x v="2"/>
  </r>
  <r>
    <s v="00008 - AKONA"/>
    <s v="MOBILE PAYMENT - MVOLA"/>
    <x v="6"/>
    <n v="134913300"/>
    <x v="1"/>
    <x v="7"/>
    <x v="2"/>
  </r>
  <r>
    <s v="00008 - AKONA"/>
    <s v="MOBILE PAYMENT - MVOLA"/>
    <x v="7"/>
    <n v="113423800"/>
    <x v="1"/>
    <x v="7"/>
    <x v="2"/>
  </r>
  <r>
    <s v="00008 - AKONA"/>
    <s v="MOBILE PAYMENT - MVOLA"/>
    <x v="8"/>
    <n v="139218243"/>
    <x v="1"/>
    <x v="7"/>
    <x v="2"/>
  </r>
  <r>
    <s v="00008 - AKONA"/>
    <s v="MOBILE PAYMENT - MVOLA"/>
    <x v="9"/>
    <n v="181970756"/>
    <x v="1"/>
    <x v="7"/>
    <x v="2"/>
  </r>
  <r>
    <s v="00008 - AKONA"/>
    <s v="MOBILE PAYMENT - MVOLA"/>
    <x v="10"/>
    <n v="142396425"/>
    <x v="1"/>
    <x v="7"/>
    <x v="2"/>
  </r>
  <r>
    <s v="00008 - AKONA"/>
    <s v="MOBILE PAYMENT - MVOLA"/>
    <x v="11"/>
    <n v="142440093"/>
    <x v="1"/>
    <x v="7"/>
    <x v="2"/>
  </r>
  <r>
    <s v="00009 - ALAKAMISY"/>
    <s v="ARIARY"/>
    <x v="0"/>
    <n v="502900000"/>
    <x v="1"/>
    <x v="8"/>
    <x v="0"/>
  </r>
  <r>
    <s v="00009 - ALAKAMISY"/>
    <s v="ARIARY"/>
    <x v="1"/>
    <n v="462000000"/>
    <x v="1"/>
    <x v="8"/>
    <x v="0"/>
  </r>
  <r>
    <s v="00009 - ALAKAMISY"/>
    <s v="ARIARY"/>
    <x v="2"/>
    <n v="457300000"/>
    <x v="1"/>
    <x v="8"/>
    <x v="0"/>
  </r>
  <r>
    <s v="00009 - ALAKAMISY"/>
    <s v="ARIARY"/>
    <x v="3"/>
    <n v="527542900"/>
    <x v="1"/>
    <x v="8"/>
    <x v="0"/>
  </r>
  <r>
    <s v="00009 - ALAKAMISY"/>
    <s v="ARIARY"/>
    <x v="4"/>
    <n v="544856200"/>
    <x v="1"/>
    <x v="8"/>
    <x v="0"/>
  </r>
  <r>
    <s v="00009 - ALAKAMISY"/>
    <s v="ARIARY"/>
    <x v="5"/>
    <n v="597953800"/>
    <x v="1"/>
    <x v="8"/>
    <x v="0"/>
  </r>
  <r>
    <s v="00009 - ALAKAMISY"/>
    <s v="ARIARY"/>
    <x v="6"/>
    <n v="680000000"/>
    <x v="1"/>
    <x v="8"/>
    <x v="0"/>
  </r>
  <r>
    <s v="00009 - ALAKAMISY"/>
    <s v="ARIARY"/>
    <x v="7"/>
    <n v="676500000"/>
    <x v="1"/>
    <x v="8"/>
    <x v="0"/>
  </r>
  <r>
    <s v="00009 - ALAKAMISY"/>
    <s v="ARIARY"/>
    <x v="8"/>
    <n v="637000000"/>
    <x v="1"/>
    <x v="8"/>
    <x v="0"/>
  </r>
  <r>
    <s v="00009 - ALAKAMISY"/>
    <s v="ARIARY"/>
    <x v="9"/>
    <n v="643000000"/>
    <x v="1"/>
    <x v="8"/>
    <x v="0"/>
  </r>
  <r>
    <s v="00009 - ALAKAMISY"/>
    <s v="ARIARY"/>
    <x v="10"/>
    <n v="614000000"/>
    <x v="1"/>
    <x v="8"/>
    <x v="0"/>
  </r>
  <r>
    <s v="00009 - ALAKAMISY"/>
    <s v="ARIARY"/>
    <x v="11"/>
    <n v="605000000"/>
    <x v="1"/>
    <x v="8"/>
    <x v="0"/>
  </r>
  <r>
    <s v="00009 - ALAKAMISY"/>
    <s v="CARTE E+"/>
    <x v="0"/>
    <n v="33979395"/>
    <x v="1"/>
    <x v="8"/>
    <x v="3"/>
  </r>
  <r>
    <s v="00009 - ALAKAMISY"/>
    <s v="CARTE E+"/>
    <x v="1"/>
    <n v="49121391"/>
    <x v="1"/>
    <x v="8"/>
    <x v="3"/>
  </r>
  <r>
    <s v="00009 - ALAKAMISY"/>
    <s v="CARTE E+"/>
    <x v="2"/>
    <n v="77713150"/>
    <x v="1"/>
    <x v="8"/>
    <x v="3"/>
  </r>
  <r>
    <s v="00009 - ALAKAMISY"/>
    <s v="CARTE E+"/>
    <x v="3"/>
    <n v="40670773"/>
    <x v="1"/>
    <x v="8"/>
    <x v="3"/>
  </r>
  <r>
    <s v="00009 - ALAKAMISY"/>
    <s v="CARTE E+"/>
    <x v="4"/>
    <n v="45693644"/>
    <x v="1"/>
    <x v="8"/>
    <x v="3"/>
  </r>
  <r>
    <s v="00009 - ALAKAMISY"/>
    <s v="CARTE E+"/>
    <x v="5"/>
    <n v="55215549"/>
    <x v="1"/>
    <x v="8"/>
    <x v="3"/>
  </r>
  <r>
    <s v="00009 - ALAKAMISY"/>
    <s v="CARTE E+"/>
    <x v="6"/>
    <n v="38213929"/>
    <x v="1"/>
    <x v="8"/>
    <x v="3"/>
  </r>
  <r>
    <s v="00009 - ALAKAMISY"/>
    <s v="CARTE E+"/>
    <x v="7"/>
    <n v="46837897"/>
    <x v="1"/>
    <x v="8"/>
    <x v="3"/>
  </r>
  <r>
    <s v="00009 - ALAKAMISY"/>
    <s v="CARTE E+"/>
    <x v="8"/>
    <n v="35415122"/>
    <x v="1"/>
    <x v="8"/>
    <x v="3"/>
  </r>
  <r>
    <s v="00009 - ALAKAMISY"/>
    <s v="CARTE E+"/>
    <x v="9"/>
    <n v="50076819"/>
    <x v="1"/>
    <x v="8"/>
    <x v="3"/>
  </r>
  <r>
    <s v="00009 - ALAKAMISY"/>
    <s v="CARTE E+"/>
    <x v="10"/>
    <n v="49488551"/>
    <x v="1"/>
    <x v="8"/>
    <x v="3"/>
  </r>
  <r>
    <s v="00009 - ALAKAMISY"/>
    <s v="CARTE E+"/>
    <x v="11"/>
    <n v="39147207"/>
    <x v="1"/>
    <x v="8"/>
    <x v="3"/>
  </r>
  <r>
    <s v="00009 - ALAKAMISY"/>
    <s v="FANILO"/>
    <x v="0"/>
    <n v="39449883"/>
    <x v="1"/>
    <x v="8"/>
    <x v="4"/>
  </r>
  <r>
    <s v="00009 - ALAKAMISY"/>
    <s v="FANILO"/>
    <x v="1"/>
    <n v="38829744"/>
    <x v="1"/>
    <x v="8"/>
    <x v="4"/>
  </r>
  <r>
    <s v="00009 - ALAKAMISY"/>
    <s v="FANILO"/>
    <x v="2"/>
    <n v="30407645"/>
    <x v="1"/>
    <x v="8"/>
    <x v="4"/>
  </r>
  <r>
    <s v="00009 - ALAKAMISY"/>
    <s v="FANILO"/>
    <x v="3"/>
    <n v="2640000"/>
    <x v="1"/>
    <x v="8"/>
    <x v="4"/>
  </r>
  <r>
    <s v="00009 - ALAKAMISY"/>
    <s v="FANILO"/>
    <x v="4"/>
    <n v="57213693"/>
    <x v="1"/>
    <x v="8"/>
    <x v="4"/>
  </r>
  <r>
    <s v="00009 - ALAKAMISY"/>
    <s v="FANILO"/>
    <x v="5"/>
    <n v="40996500"/>
    <x v="1"/>
    <x v="8"/>
    <x v="4"/>
  </r>
  <r>
    <s v="00009 - ALAKAMISY"/>
    <s v="FANILO"/>
    <x v="6"/>
    <n v="24866000"/>
    <x v="1"/>
    <x v="8"/>
    <x v="4"/>
  </r>
  <r>
    <s v="00009 - ALAKAMISY"/>
    <s v="FANILO"/>
    <x v="7"/>
    <n v="25000000"/>
    <x v="1"/>
    <x v="8"/>
    <x v="4"/>
  </r>
  <r>
    <s v="00009 - ALAKAMISY"/>
    <s v="FANILO"/>
    <x v="8"/>
    <n v="20900000"/>
    <x v="1"/>
    <x v="8"/>
    <x v="4"/>
  </r>
  <r>
    <s v="00009 - ALAKAMISY"/>
    <s v="FANILO"/>
    <x v="9"/>
    <n v="25000000"/>
    <x v="1"/>
    <x v="8"/>
    <x v="4"/>
  </r>
  <r>
    <s v="00009 - ALAKAMISY"/>
    <s v="FANILO"/>
    <x v="10"/>
    <n v="16100000"/>
    <x v="1"/>
    <x v="8"/>
    <x v="4"/>
  </r>
  <r>
    <s v="00009 - ALAKAMISY"/>
    <s v="FANILO"/>
    <x v="11"/>
    <n v="2000000"/>
    <x v="1"/>
    <x v="8"/>
    <x v="4"/>
  </r>
  <r>
    <s v="00009 - ALAKAMISY"/>
    <s v="MOBILE PAYMENT - AIRTEL"/>
    <x v="0"/>
    <n v="752200"/>
    <x v="1"/>
    <x v="8"/>
    <x v="2"/>
  </r>
  <r>
    <s v="00009 - ALAKAMISY"/>
    <s v="MOBILE PAYMENT - AIRTEL"/>
    <x v="1"/>
    <n v="170000"/>
    <x v="1"/>
    <x v="8"/>
    <x v="2"/>
  </r>
  <r>
    <s v="00009 - ALAKAMISY"/>
    <s v="MOBILE PAYMENT - AIRTEL"/>
    <x v="2"/>
    <n v="743000"/>
    <x v="1"/>
    <x v="8"/>
    <x v="2"/>
  </r>
  <r>
    <s v="00009 - ALAKAMISY"/>
    <s v="MOBILE PAYMENT - AIRTEL"/>
    <x v="3"/>
    <n v="1067344"/>
    <x v="1"/>
    <x v="8"/>
    <x v="2"/>
  </r>
  <r>
    <s v="00009 - ALAKAMISY"/>
    <s v="MOBILE PAYMENT - AIRTEL"/>
    <x v="4"/>
    <n v="1477800"/>
    <x v="1"/>
    <x v="8"/>
    <x v="2"/>
  </r>
  <r>
    <s v="00009 - ALAKAMISY"/>
    <s v="MOBILE PAYMENT - AIRTEL"/>
    <x v="5"/>
    <n v="572000"/>
    <x v="1"/>
    <x v="8"/>
    <x v="2"/>
  </r>
  <r>
    <s v="00009 - ALAKAMISY"/>
    <s v="MOBILE PAYMENT - AIRTEL"/>
    <x v="11"/>
    <n v="1600000"/>
    <x v="1"/>
    <x v="8"/>
    <x v="2"/>
  </r>
  <r>
    <s v="00009 - ALAKAMISY"/>
    <s v="MOBILE PAYMENT - MVOLA"/>
    <x v="0"/>
    <n v="9034880"/>
    <x v="1"/>
    <x v="8"/>
    <x v="2"/>
  </r>
  <r>
    <s v="00009 - ALAKAMISY"/>
    <s v="MOBILE PAYMENT - MVOLA"/>
    <x v="1"/>
    <n v="13719170"/>
    <x v="1"/>
    <x v="8"/>
    <x v="2"/>
  </r>
  <r>
    <s v="00009 - ALAKAMISY"/>
    <s v="MOBILE PAYMENT - MVOLA"/>
    <x v="2"/>
    <n v="67363682"/>
    <x v="1"/>
    <x v="8"/>
    <x v="2"/>
  </r>
  <r>
    <s v="00009 - ALAKAMISY"/>
    <s v="MOBILE PAYMENT - MVOLA"/>
    <x v="3"/>
    <n v="14547090"/>
    <x v="1"/>
    <x v="8"/>
    <x v="2"/>
  </r>
  <r>
    <s v="00009 - ALAKAMISY"/>
    <s v="MOBILE PAYMENT - MVOLA"/>
    <x v="4"/>
    <n v="20129838"/>
    <x v="1"/>
    <x v="8"/>
    <x v="2"/>
  </r>
  <r>
    <s v="00009 - ALAKAMISY"/>
    <s v="MOBILE PAYMENT - MVOLA"/>
    <x v="5"/>
    <n v="17252299"/>
    <x v="1"/>
    <x v="8"/>
    <x v="2"/>
  </r>
  <r>
    <s v="00009 - ALAKAMISY"/>
    <s v="MOBILE PAYMENT - MVOLA"/>
    <x v="6"/>
    <n v="14171897"/>
    <x v="1"/>
    <x v="8"/>
    <x v="2"/>
  </r>
  <r>
    <s v="00009 - ALAKAMISY"/>
    <s v="MOBILE PAYMENT - MVOLA"/>
    <x v="7"/>
    <n v="16336137"/>
    <x v="1"/>
    <x v="8"/>
    <x v="2"/>
  </r>
  <r>
    <s v="00009 - ALAKAMISY"/>
    <s v="MOBILE PAYMENT - MVOLA"/>
    <x v="8"/>
    <n v="22644274"/>
    <x v="1"/>
    <x v="8"/>
    <x v="2"/>
  </r>
  <r>
    <s v="00009 - ALAKAMISY"/>
    <s v="MOBILE PAYMENT - MVOLA"/>
    <x v="9"/>
    <n v="17523000"/>
    <x v="1"/>
    <x v="8"/>
    <x v="2"/>
  </r>
  <r>
    <s v="00009 - ALAKAMISY"/>
    <s v="MOBILE PAYMENT - MVOLA"/>
    <x v="10"/>
    <n v="19075400"/>
    <x v="1"/>
    <x v="8"/>
    <x v="2"/>
  </r>
  <r>
    <s v="00009 - ALAKAMISY"/>
    <s v="MOBILE PAYMENT - MVOLA"/>
    <x v="11"/>
    <n v="18413540"/>
    <x v="1"/>
    <x v="8"/>
    <x v="2"/>
  </r>
  <r>
    <s v="00011 - AMBOHIMANGAKELY"/>
    <s v="ARIARY"/>
    <x v="0"/>
    <n v="924281214"/>
    <x v="1"/>
    <x v="9"/>
    <x v="0"/>
  </r>
  <r>
    <s v="00011 - AMBOHIMANGAKELY"/>
    <s v="ARIARY"/>
    <x v="1"/>
    <n v="914023423"/>
    <x v="1"/>
    <x v="9"/>
    <x v="0"/>
  </r>
  <r>
    <s v="00011 - AMBOHIMANGAKELY"/>
    <s v="ARIARY"/>
    <x v="2"/>
    <n v="846700150"/>
    <x v="1"/>
    <x v="9"/>
    <x v="0"/>
  </r>
  <r>
    <s v="00011 - AMBOHIMANGAKELY"/>
    <s v="ARIARY"/>
    <x v="3"/>
    <n v="954614437"/>
    <x v="1"/>
    <x v="9"/>
    <x v="0"/>
  </r>
  <r>
    <s v="00011 - AMBOHIMANGAKELY"/>
    <s v="ARIARY"/>
    <x v="4"/>
    <n v="1069138021"/>
    <x v="1"/>
    <x v="9"/>
    <x v="0"/>
  </r>
  <r>
    <s v="00011 - AMBOHIMANGAKELY"/>
    <s v="ARIARY"/>
    <x v="5"/>
    <n v="1187577510"/>
    <x v="1"/>
    <x v="9"/>
    <x v="0"/>
  </r>
  <r>
    <s v="00011 - AMBOHIMANGAKELY"/>
    <s v="ARIARY"/>
    <x v="6"/>
    <n v="1283381731"/>
    <x v="1"/>
    <x v="9"/>
    <x v="0"/>
  </r>
  <r>
    <s v="00011 - AMBOHIMANGAKELY"/>
    <s v="ARIARY"/>
    <x v="7"/>
    <n v="1922884775"/>
    <x v="1"/>
    <x v="9"/>
    <x v="0"/>
  </r>
  <r>
    <s v="00011 - AMBOHIMANGAKELY"/>
    <s v="ARIARY"/>
    <x v="8"/>
    <n v="1802747802"/>
    <x v="1"/>
    <x v="9"/>
    <x v="0"/>
  </r>
  <r>
    <s v="00011 - AMBOHIMANGAKELY"/>
    <s v="ARIARY"/>
    <x v="9"/>
    <n v="2189196250"/>
    <x v="1"/>
    <x v="9"/>
    <x v="0"/>
  </r>
  <r>
    <s v="00011 - AMBOHIMANGAKELY"/>
    <s v="ARIARY"/>
    <x v="10"/>
    <n v="1946373080"/>
    <x v="1"/>
    <x v="9"/>
    <x v="0"/>
  </r>
  <r>
    <s v="00011 - AMBOHIMANGAKELY"/>
    <s v="ARIARY"/>
    <x v="11"/>
    <n v="1789872588"/>
    <x v="1"/>
    <x v="9"/>
    <x v="0"/>
  </r>
  <r>
    <s v="00011 - AMBOHIMANGAKELY"/>
    <s v="BONS CARBURANTS"/>
    <x v="0"/>
    <n v="1314625405"/>
    <x v="1"/>
    <x v="9"/>
    <x v="1"/>
  </r>
  <r>
    <s v="00011 - AMBOHIMANGAKELY"/>
    <s v="BONS CARBURANTS"/>
    <x v="1"/>
    <n v="1371195340"/>
    <x v="1"/>
    <x v="9"/>
    <x v="1"/>
  </r>
  <r>
    <s v="00011 - AMBOHIMANGAKELY"/>
    <s v="BONS CARBURANTS"/>
    <x v="2"/>
    <n v="1328464995"/>
    <x v="1"/>
    <x v="9"/>
    <x v="1"/>
  </r>
  <r>
    <s v="00011 - AMBOHIMANGAKELY"/>
    <s v="BONS CARBURANTS"/>
    <x v="3"/>
    <n v="1445113985"/>
    <x v="1"/>
    <x v="9"/>
    <x v="1"/>
  </r>
  <r>
    <s v="00011 - AMBOHIMANGAKELY"/>
    <s v="BONS CARBURANTS"/>
    <x v="4"/>
    <n v="1128821795"/>
    <x v="1"/>
    <x v="9"/>
    <x v="1"/>
  </r>
  <r>
    <s v="00011 - AMBOHIMANGAKELY"/>
    <s v="BONS CARBURANTS"/>
    <x v="5"/>
    <n v="1021414275"/>
    <x v="1"/>
    <x v="9"/>
    <x v="1"/>
  </r>
  <r>
    <s v="00011 - AMBOHIMANGAKELY"/>
    <s v="BONS CARBURANTS"/>
    <x v="6"/>
    <n v="830916935"/>
    <x v="1"/>
    <x v="9"/>
    <x v="1"/>
  </r>
  <r>
    <s v="00011 - AMBOHIMANGAKELY"/>
    <s v="BONS CARBURANTS"/>
    <x v="7"/>
    <n v="715598905"/>
    <x v="1"/>
    <x v="9"/>
    <x v="1"/>
  </r>
  <r>
    <s v="00011 - AMBOHIMANGAKELY"/>
    <s v="BONS CARBURANTS"/>
    <x v="8"/>
    <n v="582067470"/>
    <x v="1"/>
    <x v="9"/>
    <x v="1"/>
  </r>
  <r>
    <s v="00011 - AMBOHIMANGAKELY"/>
    <s v="BONS CARBURANTS"/>
    <x v="9"/>
    <n v="451607900"/>
    <x v="1"/>
    <x v="9"/>
    <x v="1"/>
  </r>
  <r>
    <s v="00011 - AMBOHIMANGAKELY"/>
    <s v="BONS CARBURANTS"/>
    <x v="10"/>
    <n v="707667400"/>
    <x v="1"/>
    <x v="9"/>
    <x v="1"/>
  </r>
  <r>
    <s v="00011 - AMBOHIMANGAKELY"/>
    <s v="BONS CARBURANTS"/>
    <x v="11"/>
    <n v="673200400"/>
    <x v="1"/>
    <x v="9"/>
    <x v="1"/>
  </r>
  <r>
    <s v="00011 - AMBOHIMANGAKELY"/>
    <s v="CARTE BANCAIRE - VISA"/>
    <x v="0"/>
    <n v="13113150"/>
    <x v="1"/>
    <x v="9"/>
    <x v="2"/>
  </r>
  <r>
    <s v="00011 - AMBOHIMANGAKELY"/>
    <s v="CARTE BANCAIRE - VISA"/>
    <x v="1"/>
    <n v="13594700"/>
    <x v="1"/>
    <x v="9"/>
    <x v="2"/>
  </r>
  <r>
    <s v="00011 - AMBOHIMANGAKELY"/>
    <s v="CARTE BANCAIRE - VISA"/>
    <x v="2"/>
    <n v="13490700"/>
    <x v="1"/>
    <x v="9"/>
    <x v="2"/>
  </r>
  <r>
    <s v="00011 - AMBOHIMANGAKELY"/>
    <s v="CARTE BANCAIRE - VISA"/>
    <x v="3"/>
    <n v="16040900"/>
    <x v="1"/>
    <x v="9"/>
    <x v="2"/>
  </r>
  <r>
    <s v="00011 - AMBOHIMANGAKELY"/>
    <s v="CARTE BANCAIRE - VISA"/>
    <x v="4"/>
    <n v="20848300"/>
    <x v="1"/>
    <x v="9"/>
    <x v="2"/>
  </r>
  <r>
    <s v="00011 - AMBOHIMANGAKELY"/>
    <s v="CARTE BANCAIRE - VISA"/>
    <x v="5"/>
    <n v="16341700"/>
    <x v="1"/>
    <x v="9"/>
    <x v="2"/>
  </r>
  <r>
    <s v="00011 - AMBOHIMANGAKELY"/>
    <s v="CARTE BANCAIRE - VISA"/>
    <x v="6"/>
    <n v="24006100"/>
    <x v="1"/>
    <x v="9"/>
    <x v="2"/>
  </r>
  <r>
    <s v="00011 - AMBOHIMANGAKELY"/>
    <s v="CARTE BANCAIRE - VISA"/>
    <x v="7"/>
    <n v="33528600"/>
    <x v="1"/>
    <x v="9"/>
    <x v="2"/>
  </r>
  <r>
    <s v="00011 - AMBOHIMANGAKELY"/>
    <s v="CARTE BANCAIRE - VISA"/>
    <x v="8"/>
    <n v="25872500"/>
    <x v="1"/>
    <x v="9"/>
    <x v="2"/>
  </r>
  <r>
    <s v="00011 - AMBOHIMANGAKELY"/>
    <s v="CARTE BANCAIRE - VISA"/>
    <x v="9"/>
    <n v="23900900"/>
    <x v="1"/>
    <x v="9"/>
    <x v="2"/>
  </r>
  <r>
    <s v="00011 - AMBOHIMANGAKELY"/>
    <s v="CARTE BANCAIRE - VISA"/>
    <x v="10"/>
    <n v="17130500"/>
    <x v="1"/>
    <x v="9"/>
    <x v="2"/>
  </r>
  <r>
    <s v="00011 - AMBOHIMANGAKELY"/>
    <s v="CARTE BANCAIRE - VISA"/>
    <x v="11"/>
    <n v="33507500"/>
    <x v="1"/>
    <x v="9"/>
    <x v="2"/>
  </r>
  <r>
    <s v="00011 - AMBOHIMANGAKELY"/>
    <s v="CARTE E+"/>
    <x v="0"/>
    <n v="393288471"/>
    <x v="1"/>
    <x v="9"/>
    <x v="3"/>
  </r>
  <r>
    <s v="00011 - AMBOHIMANGAKELY"/>
    <s v="CARTE E+"/>
    <x v="1"/>
    <n v="317288417"/>
    <x v="1"/>
    <x v="9"/>
    <x v="3"/>
  </r>
  <r>
    <s v="00011 - AMBOHIMANGAKELY"/>
    <s v="CARTE E+"/>
    <x v="2"/>
    <n v="344899895"/>
    <x v="1"/>
    <x v="9"/>
    <x v="3"/>
  </r>
  <r>
    <s v="00011 - AMBOHIMANGAKELY"/>
    <s v="CARTE E+"/>
    <x v="3"/>
    <n v="347081646"/>
    <x v="1"/>
    <x v="9"/>
    <x v="3"/>
  </r>
  <r>
    <s v="00011 - AMBOHIMANGAKELY"/>
    <s v="CARTE E+"/>
    <x v="4"/>
    <n v="407812567"/>
    <x v="1"/>
    <x v="9"/>
    <x v="3"/>
  </r>
  <r>
    <s v="00011 - AMBOHIMANGAKELY"/>
    <s v="CARTE E+"/>
    <x v="5"/>
    <n v="595867055"/>
    <x v="1"/>
    <x v="9"/>
    <x v="3"/>
  </r>
  <r>
    <s v="00011 - AMBOHIMANGAKELY"/>
    <s v="CARTE E+"/>
    <x v="6"/>
    <n v="478023812"/>
    <x v="1"/>
    <x v="9"/>
    <x v="3"/>
  </r>
  <r>
    <s v="00011 - AMBOHIMANGAKELY"/>
    <s v="CARTE E+"/>
    <x v="7"/>
    <n v="510662360"/>
    <x v="1"/>
    <x v="9"/>
    <x v="3"/>
  </r>
  <r>
    <s v="00011 - AMBOHIMANGAKELY"/>
    <s v="CARTE E+"/>
    <x v="8"/>
    <n v="431971320"/>
    <x v="1"/>
    <x v="9"/>
    <x v="3"/>
  </r>
  <r>
    <s v="00011 - AMBOHIMANGAKELY"/>
    <s v="CARTE E+"/>
    <x v="9"/>
    <n v="407425460"/>
    <x v="1"/>
    <x v="9"/>
    <x v="3"/>
  </r>
  <r>
    <s v="00011 - AMBOHIMANGAKELY"/>
    <s v="CARTE E+"/>
    <x v="10"/>
    <n v="487108040"/>
    <x v="1"/>
    <x v="9"/>
    <x v="3"/>
  </r>
  <r>
    <s v="00011 - AMBOHIMANGAKELY"/>
    <s v="CARTE E+"/>
    <x v="11"/>
    <n v="369624772"/>
    <x v="1"/>
    <x v="9"/>
    <x v="3"/>
  </r>
  <r>
    <s v="00011 - AMBOHIMANGAKELY"/>
    <s v="CHEQUE"/>
    <x v="0"/>
    <n v="28526800"/>
    <x v="1"/>
    <x v="9"/>
    <x v="2"/>
  </r>
  <r>
    <s v="00011 - AMBOHIMANGAKELY"/>
    <s v="CHEQUE"/>
    <x v="1"/>
    <n v="26865900"/>
    <x v="1"/>
    <x v="9"/>
    <x v="2"/>
  </r>
  <r>
    <s v="00011 - AMBOHIMANGAKELY"/>
    <s v="CHEQUE"/>
    <x v="2"/>
    <n v="32011200"/>
    <x v="1"/>
    <x v="9"/>
    <x v="2"/>
  </r>
  <r>
    <s v="00011 - AMBOHIMANGAKELY"/>
    <s v="CHEQUE"/>
    <x v="3"/>
    <n v="25308700"/>
    <x v="1"/>
    <x v="9"/>
    <x v="2"/>
  </r>
  <r>
    <s v="00011 - AMBOHIMANGAKELY"/>
    <s v="CHEQUE"/>
    <x v="4"/>
    <n v="12455700"/>
    <x v="1"/>
    <x v="9"/>
    <x v="2"/>
  </r>
  <r>
    <s v="00011 - AMBOHIMANGAKELY"/>
    <s v="CHEQUE"/>
    <x v="5"/>
    <n v="17950500"/>
    <x v="1"/>
    <x v="9"/>
    <x v="2"/>
  </r>
  <r>
    <s v="00011 - AMBOHIMANGAKELY"/>
    <s v="CHEQUE"/>
    <x v="6"/>
    <n v="10673000"/>
    <x v="1"/>
    <x v="9"/>
    <x v="2"/>
  </r>
  <r>
    <s v="00011 - AMBOHIMANGAKELY"/>
    <s v="CHEQUE"/>
    <x v="7"/>
    <n v="16569100"/>
    <x v="1"/>
    <x v="9"/>
    <x v="2"/>
  </r>
  <r>
    <s v="00011 - AMBOHIMANGAKELY"/>
    <s v="CHEQUE"/>
    <x v="8"/>
    <n v="5906200"/>
    <x v="1"/>
    <x v="9"/>
    <x v="2"/>
  </r>
  <r>
    <s v="00011 - AMBOHIMANGAKELY"/>
    <s v="CHEQUE"/>
    <x v="9"/>
    <n v="5791200"/>
    <x v="1"/>
    <x v="9"/>
    <x v="2"/>
  </r>
  <r>
    <s v="00011 - AMBOHIMANGAKELY"/>
    <s v="CHEQUE"/>
    <x v="10"/>
    <n v="5353900"/>
    <x v="1"/>
    <x v="9"/>
    <x v="2"/>
  </r>
  <r>
    <s v="00011 - AMBOHIMANGAKELY"/>
    <s v="CHEQUE"/>
    <x v="11"/>
    <n v="2000000"/>
    <x v="1"/>
    <x v="9"/>
    <x v="2"/>
  </r>
  <r>
    <s v="00011 - AMBOHIMANGAKELY"/>
    <s v="CONSOMMATION INTERNE"/>
    <x v="0"/>
    <n v="882000"/>
    <x v="1"/>
    <x v="9"/>
    <x v="2"/>
  </r>
  <r>
    <s v="00011 - AMBOHIMANGAKELY"/>
    <s v="CONSOMMATION INTERNE"/>
    <x v="1"/>
    <n v="196000"/>
    <x v="1"/>
    <x v="9"/>
    <x v="2"/>
  </r>
  <r>
    <s v="00011 - AMBOHIMANGAKELY"/>
    <s v="CONSOMMATION INTERNE"/>
    <x v="2"/>
    <n v="588000"/>
    <x v="1"/>
    <x v="9"/>
    <x v="2"/>
  </r>
  <r>
    <s v="00011 - AMBOHIMANGAKELY"/>
    <s v="CONSOMMATION INTERNE"/>
    <x v="3"/>
    <n v="490000"/>
    <x v="1"/>
    <x v="9"/>
    <x v="2"/>
  </r>
  <r>
    <s v="00011 - AMBOHIMANGAKELY"/>
    <s v="CONSOMMATION INTERNE"/>
    <x v="4"/>
    <n v="1078000"/>
    <x v="1"/>
    <x v="9"/>
    <x v="2"/>
  </r>
  <r>
    <s v="00011 - AMBOHIMANGAKELY"/>
    <s v="CONSOMMATION INTERNE"/>
    <x v="5"/>
    <n v="1666000"/>
    <x v="1"/>
    <x v="9"/>
    <x v="2"/>
  </r>
  <r>
    <s v="00011 - AMBOHIMANGAKELY"/>
    <s v="CONSOMMATION INTERNE"/>
    <x v="6"/>
    <n v="1764000"/>
    <x v="1"/>
    <x v="9"/>
    <x v="2"/>
  </r>
  <r>
    <s v="00011 - AMBOHIMANGAKELY"/>
    <s v="CONSOMMATION INTERNE"/>
    <x v="7"/>
    <n v="588000"/>
    <x v="1"/>
    <x v="9"/>
    <x v="2"/>
  </r>
  <r>
    <s v="00011 - AMBOHIMANGAKELY"/>
    <s v="CONSOMMATION INTERNE"/>
    <x v="8"/>
    <n v="686000"/>
    <x v="1"/>
    <x v="9"/>
    <x v="2"/>
  </r>
  <r>
    <s v="00011 - AMBOHIMANGAKELY"/>
    <s v="CONSOMMATION INTERNE"/>
    <x v="9"/>
    <n v="3136000"/>
    <x v="1"/>
    <x v="9"/>
    <x v="2"/>
  </r>
  <r>
    <s v="00011 - AMBOHIMANGAKELY"/>
    <s v="CONSOMMATION INTERNE"/>
    <x v="10"/>
    <n v="882000"/>
    <x v="1"/>
    <x v="9"/>
    <x v="2"/>
  </r>
  <r>
    <s v="00011 - AMBOHIMANGAKELY"/>
    <s v="CONSOMMATION INTERNE"/>
    <x v="11"/>
    <n v="30282000"/>
    <x v="1"/>
    <x v="9"/>
    <x v="2"/>
  </r>
  <r>
    <s v="00011 - AMBOHIMANGAKELY"/>
    <s v="FANILO"/>
    <x v="0"/>
    <n v="15469000"/>
    <x v="1"/>
    <x v="9"/>
    <x v="4"/>
  </r>
  <r>
    <s v="00011 - AMBOHIMANGAKELY"/>
    <s v="FANILO"/>
    <x v="1"/>
    <n v="31752300"/>
    <x v="1"/>
    <x v="9"/>
    <x v="4"/>
  </r>
  <r>
    <s v="00011 - AMBOHIMANGAKELY"/>
    <s v="FANILO"/>
    <x v="2"/>
    <n v="6001500"/>
    <x v="1"/>
    <x v="9"/>
    <x v="4"/>
  </r>
  <r>
    <s v="00011 - AMBOHIMANGAKELY"/>
    <s v="FANILO"/>
    <x v="4"/>
    <n v="396876807"/>
    <x v="1"/>
    <x v="9"/>
    <x v="4"/>
  </r>
  <r>
    <s v="00011 - AMBOHIMANGAKELY"/>
    <s v="FANILO"/>
    <x v="5"/>
    <n v="253124600"/>
    <x v="1"/>
    <x v="9"/>
    <x v="4"/>
  </r>
  <r>
    <s v="00011 - AMBOHIMANGAKELY"/>
    <s v="FANILO"/>
    <x v="6"/>
    <n v="238935212"/>
    <x v="1"/>
    <x v="9"/>
    <x v="4"/>
  </r>
  <r>
    <s v="00011 - AMBOHIMANGAKELY"/>
    <s v="FANILO"/>
    <x v="7"/>
    <n v="167406000"/>
    <x v="1"/>
    <x v="9"/>
    <x v="4"/>
  </r>
  <r>
    <s v="00011 - AMBOHIMANGAKELY"/>
    <s v="FANILO"/>
    <x v="8"/>
    <n v="128120700"/>
    <x v="1"/>
    <x v="9"/>
    <x v="4"/>
  </r>
  <r>
    <s v="00011 - AMBOHIMANGAKELY"/>
    <s v="FANILO"/>
    <x v="9"/>
    <n v="88181000"/>
    <x v="1"/>
    <x v="9"/>
    <x v="4"/>
  </r>
  <r>
    <s v="00011 - AMBOHIMANGAKELY"/>
    <s v="FANILO"/>
    <x v="10"/>
    <n v="105245000"/>
    <x v="1"/>
    <x v="9"/>
    <x v="4"/>
  </r>
  <r>
    <s v="00011 - AMBOHIMANGAKELY"/>
    <s v="FANILO"/>
    <x v="11"/>
    <n v="78293000"/>
    <x v="1"/>
    <x v="9"/>
    <x v="4"/>
  </r>
  <r>
    <s v="00011 - AMBOHIMANGAKELY"/>
    <s v="MOBILE PAYMENT - MVOLA"/>
    <x v="0"/>
    <n v="68466100"/>
    <x v="1"/>
    <x v="9"/>
    <x v="2"/>
  </r>
  <r>
    <s v="00011 - AMBOHIMANGAKELY"/>
    <s v="MOBILE PAYMENT - MVOLA"/>
    <x v="1"/>
    <n v="67474600"/>
    <x v="1"/>
    <x v="9"/>
    <x v="2"/>
  </r>
  <r>
    <s v="00011 - AMBOHIMANGAKELY"/>
    <s v="MOBILE PAYMENT - MVOLA"/>
    <x v="2"/>
    <n v="91303850"/>
    <x v="1"/>
    <x v="9"/>
    <x v="2"/>
  </r>
  <r>
    <s v="00011 - AMBOHIMANGAKELY"/>
    <s v="MOBILE PAYMENT - MVOLA"/>
    <x v="3"/>
    <n v="101578302"/>
    <x v="1"/>
    <x v="9"/>
    <x v="2"/>
  </r>
  <r>
    <s v="00011 - AMBOHIMANGAKELY"/>
    <s v="MOBILE PAYMENT - MVOLA"/>
    <x v="4"/>
    <n v="73595600"/>
    <x v="1"/>
    <x v="9"/>
    <x v="2"/>
  </r>
  <r>
    <s v="00011 - AMBOHIMANGAKELY"/>
    <s v="MOBILE PAYMENT - MVOLA"/>
    <x v="5"/>
    <n v="111527100"/>
    <x v="1"/>
    <x v="9"/>
    <x v="2"/>
  </r>
  <r>
    <s v="00011 - AMBOHIMANGAKELY"/>
    <s v="MOBILE PAYMENT - MVOLA"/>
    <x v="6"/>
    <n v="127949300"/>
    <x v="1"/>
    <x v="9"/>
    <x v="2"/>
  </r>
  <r>
    <s v="00011 - AMBOHIMANGAKELY"/>
    <s v="MOBILE PAYMENT - MVOLA"/>
    <x v="7"/>
    <n v="132866300"/>
    <x v="1"/>
    <x v="9"/>
    <x v="2"/>
  </r>
  <r>
    <s v="00011 - AMBOHIMANGAKELY"/>
    <s v="MOBILE PAYMENT - MVOLA"/>
    <x v="8"/>
    <n v="174533000"/>
    <x v="1"/>
    <x v="9"/>
    <x v="2"/>
  </r>
  <r>
    <s v="00011 - AMBOHIMANGAKELY"/>
    <s v="MOBILE PAYMENT - MVOLA"/>
    <x v="9"/>
    <n v="162275700"/>
    <x v="1"/>
    <x v="9"/>
    <x v="2"/>
  </r>
  <r>
    <s v="00011 - AMBOHIMANGAKELY"/>
    <s v="MOBILE PAYMENT - MVOLA"/>
    <x v="10"/>
    <n v="152547700"/>
    <x v="1"/>
    <x v="9"/>
    <x v="2"/>
  </r>
  <r>
    <s v="00011 - AMBOHIMANGAKELY"/>
    <s v="MOBILE PAYMENT - MVOLA"/>
    <x v="11"/>
    <n v="167075600"/>
    <x v="1"/>
    <x v="9"/>
    <x v="2"/>
  </r>
  <r>
    <s v="00011 - AMBOHIMANGAKELY"/>
    <s v="MOBILE PAYMENT - ORANGE"/>
    <x v="4"/>
    <n v="0"/>
    <x v="1"/>
    <x v="9"/>
    <x v="2"/>
  </r>
  <r>
    <s v="00012 - AMBONISOA"/>
    <s v="ARIARY"/>
    <x v="0"/>
    <n v="680358837"/>
    <x v="1"/>
    <x v="10"/>
    <x v="0"/>
  </r>
  <r>
    <s v="00012 - AMBONISOA"/>
    <s v="ARIARY"/>
    <x v="1"/>
    <n v="469664865"/>
    <x v="1"/>
    <x v="10"/>
    <x v="0"/>
  </r>
  <r>
    <s v="00012 - AMBONISOA"/>
    <s v="ARIARY"/>
    <x v="2"/>
    <n v="44434720130"/>
    <x v="1"/>
    <x v="10"/>
    <x v="0"/>
  </r>
  <r>
    <s v="00012 - AMBONISOA"/>
    <s v="ARIARY"/>
    <x v="3"/>
    <n v="667002719"/>
    <x v="1"/>
    <x v="10"/>
    <x v="0"/>
  </r>
  <r>
    <s v="00012 - AMBONISOA"/>
    <s v="ARIARY"/>
    <x v="4"/>
    <n v="684158500"/>
    <x v="1"/>
    <x v="10"/>
    <x v="0"/>
  </r>
  <r>
    <s v="00012 - AMBONISOA"/>
    <s v="ARIARY"/>
    <x v="5"/>
    <n v="715083701"/>
    <x v="1"/>
    <x v="10"/>
    <x v="0"/>
  </r>
  <r>
    <s v="00012 - AMBONISOA"/>
    <s v="ARIARY"/>
    <x v="6"/>
    <n v="759047300"/>
    <x v="1"/>
    <x v="10"/>
    <x v="0"/>
  </r>
  <r>
    <s v="00012 - AMBONISOA"/>
    <s v="ARIARY"/>
    <x v="7"/>
    <n v="511000000"/>
    <x v="1"/>
    <x v="10"/>
    <x v="0"/>
  </r>
  <r>
    <s v="00012 - AMBONISOA"/>
    <s v="ARIARY"/>
    <x v="8"/>
    <n v="490000000"/>
    <x v="1"/>
    <x v="10"/>
    <x v="0"/>
  </r>
  <r>
    <s v="00012 - AMBONISOA"/>
    <s v="ARIARY"/>
    <x v="9"/>
    <n v="488000000"/>
    <x v="1"/>
    <x v="10"/>
    <x v="0"/>
  </r>
  <r>
    <s v="00012 - AMBONISOA"/>
    <s v="ARIARY"/>
    <x v="10"/>
    <n v="529000000"/>
    <x v="1"/>
    <x v="10"/>
    <x v="0"/>
  </r>
  <r>
    <s v="00012 - AMBONISOA"/>
    <s v="ARIARY"/>
    <x v="11"/>
    <n v="535000000"/>
    <x v="1"/>
    <x v="10"/>
    <x v="0"/>
  </r>
  <r>
    <s v="00012 - AMBONISOA"/>
    <s v="CARTE E+"/>
    <x v="0"/>
    <n v="23118165"/>
    <x v="1"/>
    <x v="10"/>
    <x v="3"/>
  </r>
  <r>
    <s v="00012 - AMBONISOA"/>
    <s v="CARTE E+"/>
    <x v="1"/>
    <n v="16576086"/>
    <x v="1"/>
    <x v="10"/>
    <x v="3"/>
  </r>
  <r>
    <s v="00012 - AMBONISOA"/>
    <s v="CARTE E+"/>
    <x v="2"/>
    <n v="18240309"/>
    <x v="1"/>
    <x v="10"/>
    <x v="3"/>
  </r>
  <r>
    <s v="00012 - AMBONISOA"/>
    <s v="CARTE E+"/>
    <x v="3"/>
    <n v="55651242"/>
    <x v="1"/>
    <x v="10"/>
    <x v="3"/>
  </r>
  <r>
    <s v="00012 - AMBONISOA"/>
    <s v="CARTE E+"/>
    <x v="4"/>
    <n v="64261459"/>
    <x v="1"/>
    <x v="10"/>
    <x v="3"/>
  </r>
  <r>
    <s v="00012 - AMBONISOA"/>
    <s v="CARTE E+"/>
    <x v="5"/>
    <n v="41061030"/>
    <x v="1"/>
    <x v="10"/>
    <x v="3"/>
  </r>
  <r>
    <s v="00012 - AMBONISOA"/>
    <s v="CARTE E+"/>
    <x v="6"/>
    <n v="68784888"/>
    <x v="1"/>
    <x v="10"/>
    <x v="3"/>
  </r>
  <r>
    <s v="00012 - AMBONISOA"/>
    <s v="CARTE E+"/>
    <x v="7"/>
    <n v="39222189"/>
    <x v="1"/>
    <x v="10"/>
    <x v="3"/>
  </r>
  <r>
    <s v="00012 - AMBONISOA"/>
    <s v="CARTE E+"/>
    <x v="8"/>
    <n v="28855255"/>
    <x v="1"/>
    <x v="10"/>
    <x v="3"/>
  </r>
  <r>
    <s v="00012 - AMBONISOA"/>
    <s v="CARTE E+"/>
    <x v="9"/>
    <n v="34023292"/>
    <x v="1"/>
    <x v="10"/>
    <x v="3"/>
  </r>
  <r>
    <s v="00012 - AMBONISOA"/>
    <s v="CARTE E+"/>
    <x v="10"/>
    <n v="34536262"/>
    <x v="1"/>
    <x v="10"/>
    <x v="3"/>
  </r>
  <r>
    <s v="00012 - AMBONISOA"/>
    <s v="CARTE E+"/>
    <x v="11"/>
    <n v="42149740"/>
    <x v="1"/>
    <x v="10"/>
    <x v="3"/>
  </r>
  <r>
    <s v="00012 - AMBONISOA"/>
    <s v="CHEQUE"/>
    <x v="9"/>
    <n v="1000000"/>
    <x v="1"/>
    <x v="10"/>
    <x v="2"/>
  </r>
  <r>
    <s v="00012 - AMBONISOA"/>
    <s v="FANILO"/>
    <x v="0"/>
    <n v="14990400"/>
    <x v="1"/>
    <x v="10"/>
    <x v="4"/>
  </r>
  <r>
    <s v="00012 - AMBONISOA"/>
    <s v="FANILO"/>
    <x v="1"/>
    <n v="18074604"/>
    <x v="1"/>
    <x v="10"/>
    <x v="4"/>
  </r>
  <r>
    <s v="00012 - AMBONISOA"/>
    <s v="FANILO"/>
    <x v="2"/>
    <n v="11482000"/>
    <x v="1"/>
    <x v="10"/>
    <x v="4"/>
  </r>
  <r>
    <s v="00012 - AMBONISOA"/>
    <s v="FANILO"/>
    <x v="3"/>
    <n v="7660000"/>
    <x v="1"/>
    <x v="10"/>
    <x v="4"/>
  </r>
  <r>
    <s v="00012 - AMBONISOA"/>
    <s v="FANILO"/>
    <x v="4"/>
    <n v="24958030"/>
    <x v="1"/>
    <x v="10"/>
    <x v="4"/>
  </r>
  <r>
    <s v="00012 - AMBONISOA"/>
    <s v="FANILO"/>
    <x v="5"/>
    <n v="22755000"/>
    <x v="1"/>
    <x v="10"/>
    <x v="4"/>
  </r>
  <r>
    <s v="00012 - AMBONISOA"/>
    <s v="FANILO"/>
    <x v="6"/>
    <n v="25319863"/>
    <x v="1"/>
    <x v="10"/>
    <x v="4"/>
  </r>
  <r>
    <s v="00012 - AMBONISOA"/>
    <s v="FANILO"/>
    <x v="7"/>
    <n v="23960000"/>
    <x v="1"/>
    <x v="10"/>
    <x v="4"/>
  </r>
  <r>
    <s v="00012 - AMBONISOA"/>
    <s v="FANILO"/>
    <x v="8"/>
    <n v="20000000"/>
    <x v="1"/>
    <x v="10"/>
    <x v="4"/>
  </r>
  <r>
    <s v="00012 - AMBONISOA"/>
    <s v="FANILO"/>
    <x v="9"/>
    <n v="10000000"/>
    <x v="1"/>
    <x v="10"/>
    <x v="4"/>
  </r>
  <r>
    <s v="00012 - AMBONISOA"/>
    <s v="FANILO"/>
    <x v="10"/>
    <n v="15000000"/>
    <x v="1"/>
    <x v="10"/>
    <x v="4"/>
  </r>
  <r>
    <s v="00012 - AMBONISOA"/>
    <s v="MOBILE PAYMENT - AIRTEL"/>
    <x v="6"/>
    <n v="153000"/>
    <x v="1"/>
    <x v="10"/>
    <x v="2"/>
  </r>
  <r>
    <s v="00012 - AMBONISOA"/>
    <s v="MOBILE PAYMENT - MVOLA"/>
    <x v="0"/>
    <n v="2339500"/>
    <x v="1"/>
    <x v="10"/>
    <x v="2"/>
  </r>
  <r>
    <s v="00012 - AMBONISOA"/>
    <s v="MOBILE PAYMENT - MVOLA"/>
    <x v="1"/>
    <n v="1530000"/>
    <x v="1"/>
    <x v="10"/>
    <x v="2"/>
  </r>
  <r>
    <s v="00012 - AMBONISOA"/>
    <s v="MOBILE PAYMENT - MVOLA"/>
    <x v="2"/>
    <n v="2239100"/>
    <x v="1"/>
    <x v="10"/>
    <x v="2"/>
  </r>
  <r>
    <s v="00012 - AMBONISOA"/>
    <s v="MOBILE PAYMENT - MVOLA"/>
    <x v="3"/>
    <n v="3481700"/>
    <x v="1"/>
    <x v="10"/>
    <x v="2"/>
  </r>
  <r>
    <s v="00012 - AMBONISOA"/>
    <s v="MOBILE PAYMENT - MVOLA"/>
    <x v="4"/>
    <n v="6942600"/>
    <x v="1"/>
    <x v="10"/>
    <x v="2"/>
  </r>
  <r>
    <s v="00012 - AMBONISOA"/>
    <s v="MOBILE PAYMENT - MVOLA"/>
    <x v="5"/>
    <n v="6340500"/>
    <x v="1"/>
    <x v="10"/>
    <x v="2"/>
  </r>
  <r>
    <s v="00012 - AMBONISOA"/>
    <s v="MOBILE PAYMENT - MVOLA"/>
    <x v="6"/>
    <n v="7385700"/>
    <x v="1"/>
    <x v="10"/>
    <x v="2"/>
  </r>
  <r>
    <s v="00012 - AMBONISOA"/>
    <s v="MOBILE PAYMENT - MVOLA"/>
    <x v="7"/>
    <n v="8740100"/>
    <x v="1"/>
    <x v="10"/>
    <x v="2"/>
  </r>
  <r>
    <s v="00012 - AMBONISOA"/>
    <s v="MOBILE PAYMENT - MVOLA"/>
    <x v="8"/>
    <n v="13683706"/>
    <x v="1"/>
    <x v="10"/>
    <x v="2"/>
  </r>
  <r>
    <s v="00012 - AMBONISOA"/>
    <s v="MOBILE PAYMENT - MVOLA"/>
    <x v="9"/>
    <n v="12886600"/>
    <x v="1"/>
    <x v="10"/>
    <x v="2"/>
  </r>
  <r>
    <s v="00012 - AMBONISOA"/>
    <s v="MOBILE PAYMENT - MVOLA"/>
    <x v="10"/>
    <n v="5791400"/>
    <x v="1"/>
    <x v="10"/>
    <x v="2"/>
  </r>
  <r>
    <s v="00012 - AMBONISOA"/>
    <s v="MOBILE PAYMENT - MVOLA"/>
    <x v="11"/>
    <n v="7627700"/>
    <x v="1"/>
    <x v="10"/>
    <x v="2"/>
  </r>
  <r>
    <s v="00013 - AMPANOTOKANA"/>
    <s v="ARIARY"/>
    <x v="0"/>
    <n v="212335570"/>
    <x v="1"/>
    <x v="11"/>
    <x v="0"/>
  </r>
  <r>
    <s v="00013 - AMPANOTOKANA"/>
    <s v="ARIARY"/>
    <x v="1"/>
    <n v="216227500"/>
    <x v="1"/>
    <x v="11"/>
    <x v="0"/>
  </r>
  <r>
    <s v="00013 - AMPANOTOKANA"/>
    <s v="ARIARY"/>
    <x v="2"/>
    <n v="281805700"/>
    <x v="1"/>
    <x v="11"/>
    <x v="0"/>
  </r>
  <r>
    <s v="00013 - AMPANOTOKANA"/>
    <s v="ARIARY"/>
    <x v="3"/>
    <n v="278790000"/>
    <x v="1"/>
    <x v="11"/>
    <x v="0"/>
  </r>
  <r>
    <s v="00013 - AMPANOTOKANA"/>
    <s v="ARIARY"/>
    <x v="4"/>
    <n v="338802500"/>
    <x v="1"/>
    <x v="11"/>
    <x v="0"/>
  </r>
  <r>
    <s v="00013 - AMPANOTOKANA"/>
    <s v="ARIARY"/>
    <x v="5"/>
    <n v="358719700"/>
    <x v="1"/>
    <x v="11"/>
    <x v="0"/>
  </r>
  <r>
    <s v="00013 - AMPANOTOKANA"/>
    <s v="ARIARY"/>
    <x v="6"/>
    <n v="355178000"/>
    <x v="1"/>
    <x v="11"/>
    <x v="0"/>
  </r>
  <r>
    <s v="00013 - AMPANOTOKANA"/>
    <s v="ARIARY"/>
    <x v="7"/>
    <n v="373845000"/>
    <x v="1"/>
    <x v="11"/>
    <x v="0"/>
  </r>
  <r>
    <s v="00013 - AMPANOTOKANA"/>
    <s v="ARIARY"/>
    <x v="8"/>
    <n v="332787300"/>
    <x v="1"/>
    <x v="11"/>
    <x v="0"/>
  </r>
  <r>
    <s v="00013 - AMPANOTOKANA"/>
    <s v="ARIARY"/>
    <x v="9"/>
    <n v="339285900"/>
    <x v="1"/>
    <x v="11"/>
    <x v="0"/>
  </r>
  <r>
    <s v="00013 - AMPANOTOKANA"/>
    <s v="ARIARY"/>
    <x v="10"/>
    <n v="335729600"/>
    <x v="1"/>
    <x v="11"/>
    <x v="0"/>
  </r>
  <r>
    <s v="00013 - AMPANOTOKANA"/>
    <s v="ARIARY"/>
    <x v="11"/>
    <n v="293606000"/>
    <x v="1"/>
    <x v="11"/>
    <x v="0"/>
  </r>
  <r>
    <s v="00013 - AMPANOTOKANA"/>
    <s v="BONS CARBURANTS"/>
    <x v="0"/>
    <n v="2055000"/>
    <x v="1"/>
    <x v="11"/>
    <x v="1"/>
  </r>
  <r>
    <s v="00013 - AMPANOTOKANA"/>
    <s v="BONS CARBURANTS"/>
    <x v="1"/>
    <n v="2137000"/>
    <x v="1"/>
    <x v="11"/>
    <x v="1"/>
  </r>
  <r>
    <s v="00013 - AMPANOTOKANA"/>
    <s v="BONS CARBURANTS"/>
    <x v="2"/>
    <n v="3865000"/>
    <x v="1"/>
    <x v="11"/>
    <x v="1"/>
  </r>
  <r>
    <s v="00013 - AMPANOTOKANA"/>
    <s v="BONS CARBURANTS"/>
    <x v="3"/>
    <n v="4223500"/>
    <x v="1"/>
    <x v="11"/>
    <x v="1"/>
  </r>
  <r>
    <s v="00013 - AMPANOTOKANA"/>
    <s v="BONS CARBURANTS"/>
    <x v="4"/>
    <n v="746000"/>
    <x v="1"/>
    <x v="11"/>
    <x v="1"/>
  </r>
  <r>
    <s v="00013 - AMPANOTOKANA"/>
    <s v="BONS CARBURANTS"/>
    <x v="5"/>
    <n v="3122000"/>
    <x v="1"/>
    <x v="11"/>
    <x v="1"/>
  </r>
  <r>
    <s v="00013 - AMPANOTOKANA"/>
    <s v="BONS CARBURANTS"/>
    <x v="6"/>
    <n v="2933000"/>
    <x v="1"/>
    <x v="11"/>
    <x v="1"/>
  </r>
  <r>
    <s v="00013 - AMPANOTOKANA"/>
    <s v="CARTE E+"/>
    <x v="0"/>
    <n v="87584623"/>
    <x v="1"/>
    <x v="11"/>
    <x v="3"/>
  </r>
  <r>
    <s v="00013 - AMPANOTOKANA"/>
    <s v="CARTE E+"/>
    <x v="1"/>
    <n v="96606552"/>
    <x v="1"/>
    <x v="11"/>
    <x v="3"/>
  </r>
  <r>
    <s v="00013 - AMPANOTOKANA"/>
    <s v="CARTE E+"/>
    <x v="2"/>
    <n v="93914910"/>
    <x v="1"/>
    <x v="11"/>
    <x v="3"/>
  </r>
  <r>
    <s v="00013 - AMPANOTOKANA"/>
    <s v="CARTE E+"/>
    <x v="3"/>
    <n v="109403069"/>
    <x v="1"/>
    <x v="11"/>
    <x v="3"/>
  </r>
  <r>
    <s v="00013 - AMPANOTOKANA"/>
    <s v="CARTE E+"/>
    <x v="4"/>
    <n v="53341635"/>
    <x v="1"/>
    <x v="11"/>
    <x v="3"/>
  </r>
  <r>
    <s v="00013 - AMPANOTOKANA"/>
    <s v="CARTE E+"/>
    <x v="5"/>
    <n v="71626996"/>
    <x v="1"/>
    <x v="11"/>
    <x v="3"/>
  </r>
  <r>
    <s v="00013 - AMPANOTOKANA"/>
    <s v="CARTE E+"/>
    <x v="6"/>
    <n v="61999443"/>
    <x v="1"/>
    <x v="11"/>
    <x v="3"/>
  </r>
  <r>
    <s v="00013 - AMPANOTOKANA"/>
    <s v="CARTE E+"/>
    <x v="7"/>
    <n v="116183392"/>
    <x v="1"/>
    <x v="11"/>
    <x v="3"/>
  </r>
  <r>
    <s v="00013 - AMPANOTOKANA"/>
    <s v="CARTE E+"/>
    <x v="8"/>
    <n v="104093694"/>
    <x v="1"/>
    <x v="11"/>
    <x v="3"/>
  </r>
  <r>
    <s v="00013 - AMPANOTOKANA"/>
    <s v="CARTE E+"/>
    <x v="9"/>
    <n v="169731899"/>
    <x v="1"/>
    <x v="11"/>
    <x v="3"/>
  </r>
  <r>
    <s v="00013 - AMPANOTOKANA"/>
    <s v="CARTE E+"/>
    <x v="10"/>
    <n v="99025724"/>
    <x v="1"/>
    <x v="11"/>
    <x v="3"/>
  </r>
  <r>
    <s v="00013 - AMPANOTOKANA"/>
    <s v="CARTE E+"/>
    <x v="11"/>
    <n v="101453161"/>
    <x v="1"/>
    <x v="11"/>
    <x v="3"/>
  </r>
  <r>
    <s v="00013 - AMPANOTOKANA"/>
    <s v="CHEQUE"/>
    <x v="3"/>
    <n v="200000"/>
    <x v="1"/>
    <x v="11"/>
    <x v="2"/>
  </r>
  <r>
    <s v="00013 - AMPANOTOKANA"/>
    <s v="CONSOMMATION INTERNE"/>
    <x v="3"/>
    <n v="1449500"/>
    <x v="1"/>
    <x v="11"/>
    <x v="2"/>
  </r>
  <r>
    <s v="00013 - AMPANOTOKANA"/>
    <s v="CONSOMMATION INTERNE"/>
    <x v="4"/>
    <n v="3198324"/>
    <x v="1"/>
    <x v="11"/>
    <x v="2"/>
  </r>
  <r>
    <s v="00013 - AMPANOTOKANA"/>
    <s v="CONSOMMATION INTERNE"/>
    <x v="5"/>
    <n v="3135895"/>
    <x v="1"/>
    <x v="11"/>
    <x v="2"/>
  </r>
  <r>
    <s v="00013 - AMPANOTOKANA"/>
    <s v="CONSOMMATION INTERNE"/>
    <x v="6"/>
    <n v="2058000"/>
    <x v="1"/>
    <x v="11"/>
    <x v="2"/>
  </r>
  <r>
    <s v="00013 - AMPANOTOKANA"/>
    <s v="CONSOMMATION INTERNE"/>
    <x v="11"/>
    <n v="2107000"/>
    <x v="1"/>
    <x v="11"/>
    <x v="2"/>
  </r>
  <r>
    <s v="00013 - AMPANOTOKANA"/>
    <s v="MOBILE PAYMENT - MVOLA"/>
    <x v="0"/>
    <n v="2261000"/>
    <x v="1"/>
    <x v="11"/>
    <x v="2"/>
  </r>
  <r>
    <s v="00013 - AMPANOTOKANA"/>
    <s v="MOBILE PAYMENT - MVOLA"/>
    <x v="1"/>
    <n v="4508000"/>
    <x v="1"/>
    <x v="11"/>
    <x v="2"/>
  </r>
  <r>
    <s v="00013 - AMPANOTOKANA"/>
    <s v="MOBILE PAYMENT - MVOLA"/>
    <x v="2"/>
    <n v="3619000"/>
    <x v="1"/>
    <x v="11"/>
    <x v="2"/>
  </r>
  <r>
    <s v="00013 - AMPANOTOKANA"/>
    <s v="MOBILE PAYMENT - MVOLA"/>
    <x v="3"/>
    <n v="2443000"/>
    <x v="1"/>
    <x v="11"/>
    <x v="2"/>
  </r>
  <r>
    <s v="00013 - AMPANOTOKANA"/>
    <s v="MOBILE PAYMENT - MVOLA"/>
    <x v="4"/>
    <n v="7554300"/>
    <x v="1"/>
    <x v="11"/>
    <x v="2"/>
  </r>
  <r>
    <s v="00013 - AMPANOTOKANA"/>
    <s v="MOBILE PAYMENT - MVOLA"/>
    <x v="5"/>
    <n v="10975181"/>
    <x v="1"/>
    <x v="11"/>
    <x v="2"/>
  </r>
  <r>
    <s v="00013 - AMPANOTOKANA"/>
    <s v="MOBILE PAYMENT - MVOLA"/>
    <x v="6"/>
    <n v="18808900"/>
    <x v="1"/>
    <x v="11"/>
    <x v="2"/>
  </r>
  <r>
    <s v="00013 - AMPANOTOKANA"/>
    <s v="MOBILE PAYMENT - MVOLA"/>
    <x v="7"/>
    <n v="23105700"/>
    <x v="1"/>
    <x v="11"/>
    <x v="2"/>
  </r>
  <r>
    <s v="00013 - AMPANOTOKANA"/>
    <s v="MOBILE PAYMENT - MVOLA"/>
    <x v="8"/>
    <n v="17156000"/>
    <x v="1"/>
    <x v="11"/>
    <x v="2"/>
  </r>
  <r>
    <s v="00013 - AMPANOTOKANA"/>
    <s v="MOBILE PAYMENT - MVOLA"/>
    <x v="9"/>
    <n v="11854300"/>
    <x v="1"/>
    <x v="11"/>
    <x v="2"/>
  </r>
  <r>
    <s v="00013 - AMPANOTOKANA"/>
    <s v="MOBILE PAYMENT - MVOLA"/>
    <x v="10"/>
    <n v="15764700"/>
    <x v="1"/>
    <x v="11"/>
    <x v="2"/>
  </r>
  <r>
    <s v="00013 - AMPANOTOKANA"/>
    <s v="MOBILE PAYMENT - MVOLA"/>
    <x v="11"/>
    <n v="8969900"/>
    <x v="1"/>
    <x v="11"/>
    <x v="2"/>
  </r>
  <r>
    <s v="00014 - AMPASIKA"/>
    <s v="BONS CARBURANTS"/>
    <x v="6"/>
    <n v="0"/>
    <x v="1"/>
    <x v="12"/>
    <x v="1"/>
  </r>
  <r>
    <s v="00014 - AMPASIKA"/>
    <s v="CARTE BANCAIRE - VISA"/>
    <x v="0"/>
    <n v="4060463"/>
    <x v="1"/>
    <x v="12"/>
    <x v="2"/>
  </r>
  <r>
    <s v="00014 - AMPASIKA"/>
    <s v="CARTE BANCAIRE - VISA"/>
    <x v="1"/>
    <n v="4078300"/>
    <x v="1"/>
    <x v="12"/>
    <x v="2"/>
  </r>
  <r>
    <s v="00014 - AMPASIKA"/>
    <s v="CARTE BANCAIRE - VISA"/>
    <x v="2"/>
    <n v="2423500"/>
    <x v="1"/>
    <x v="12"/>
    <x v="2"/>
  </r>
  <r>
    <s v="00014 - AMPASIKA"/>
    <s v="CARTE BANCAIRE - VISA"/>
    <x v="3"/>
    <n v="580600"/>
    <x v="1"/>
    <x v="12"/>
    <x v="2"/>
  </r>
  <r>
    <s v="00014 - AMPASIKA"/>
    <s v="CARTE BANCAIRE - VISA"/>
    <x v="4"/>
    <n v="2928700"/>
    <x v="1"/>
    <x v="12"/>
    <x v="2"/>
  </r>
  <r>
    <s v="00014 - AMPASIKA"/>
    <s v="CARTE BANCAIRE - VISA"/>
    <x v="5"/>
    <n v="2154000"/>
    <x v="1"/>
    <x v="12"/>
    <x v="2"/>
  </r>
  <r>
    <s v="00014 - AMPASIKA"/>
    <s v="CARTE BANCAIRE - VISA"/>
    <x v="6"/>
    <n v="3718900"/>
    <x v="1"/>
    <x v="12"/>
    <x v="2"/>
  </r>
  <r>
    <s v="00014 - AMPASIKA"/>
    <s v="CARTE BANCAIRE - VISA"/>
    <x v="7"/>
    <n v="2890000"/>
    <x v="1"/>
    <x v="12"/>
    <x v="2"/>
  </r>
  <r>
    <s v="00014 - AMPASIKA"/>
    <s v="CARTE BANCAIRE - VISA"/>
    <x v="8"/>
    <n v="410200"/>
    <x v="1"/>
    <x v="12"/>
    <x v="2"/>
  </r>
  <r>
    <s v="00014 - AMPASIKA"/>
    <s v="CARTE BANCAIRE - VISA"/>
    <x v="9"/>
    <n v="982100"/>
    <x v="1"/>
    <x v="12"/>
    <x v="2"/>
  </r>
  <r>
    <s v="00014 - AMPASIKA"/>
    <s v="CARTE BANCAIRE - VISA"/>
    <x v="11"/>
    <n v="45900"/>
    <x v="1"/>
    <x v="12"/>
    <x v="2"/>
  </r>
  <r>
    <s v="00014 - AMPASIKA"/>
    <s v="MOBILE PAYMENT - MVOLA"/>
    <x v="0"/>
    <n v="9400800"/>
    <x v="1"/>
    <x v="12"/>
    <x v="2"/>
  </r>
  <r>
    <s v="00014 - AMPASIKA"/>
    <s v="MOBILE PAYMENT - MVOLA"/>
    <x v="1"/>
    <n v="9218000"/>
    <x v="1"/>
    <x v="12"/>
    <x v="2"/>
  </r>
  <r>
    <s v="00014 - AMPASIKA"/>
    <s v="MOBILE PAYMENT - MVOLA"/>
    <x v="2"/>
    <n v="7313300"/>
    <x v="1"/>
    <x v="12"/>
    <x v="2"/>
  </r>
  <r>
    <s v="00014 - AMPASIKA"/>
    <s v="MOBILE PAYMENT - MVOLA"/>
    <x v="3"/>
    <n v="5437200"/>
    <x v="1"/>
    <x v="12"/>
    <x v="2"/>
  </r>
  <r>
    <s v="00014 - AMPASIKA"/>
    <s v="MOBILE PAYMENT - MVOLA"/>
    <x v="4"/>
    <n v="6655100"/>
    <x v="1"/>
    <x v="12"/>
    <x v="2"/>
  </r>
  <r>
    <s v="00014 - AMPASIKA"/>
    <s v="MOBILE PAYMENT - MVOLA"/>
    <x v="5"/>
    <n v="13318500"/>
    <x v="1"/>
    <x v="12"/>
    <x v="2"/>
  </r>
  <r>
    <s v="00014 - AMPASIKA"/>
    <s v="MOBILE PAYMENT - MVOLA"/>
    <x v="6"/>
    <n v="17428700"/>
    <x v="1"/>
    <x v="12"/>
    <x v="2"/>
  </r>
  <r>
    <s v="00014 - AMPASIKA"/>
    <s v="MOBILE PAYMENT - MVOLA"/>
    <x v="7"/>
    <n v="16187100"/>
    <x v="1"/>
    <x v="12"/>
    <x v="2"/>
  </r>
  <r>
    <s v="00014 - AMPASIKA"/>
    <s v="MOBILE PAYMENT - MVOLA"/>
    <x v="8"/>
    <n v="8369900"/>
    <x v="1"/>
    <x v="12"/>
    <x v="2"/>
  </r>
  <r>
    <s v="00014 - AMPASIKA"/>
    <s v="MOBILE PAYMENT - MVOLA"/>
    <x v="9"/>
    <n v="12384800"/>
    <x v="1"/>
    <x v="12"/>
    <x v="2"/>
  </r>
  <r>
    <s v="00014 - AMPASIKA"/>
    <s v="MOBILE PAYMENT - MVOLA"/>
    <x v="10"/>
    <n v="17370400"/>
    <x v="1"/>
    <x v="12"/>
    <x v="2"/>
  </r>
  <r>
    <s v="00014 - AMPASIKA"/>
    <s v="MOBILE PAYMENT - MVOLA"/>
    <x v="11"/>
    <n v="40193000"/>
    <x v="1"/>
    <x v="12"/>
    <x v="2"/>
  </r>
  <r>
    <s v="00015 - ANDRONDRAKELY  "/>
    <s v="ARIARY"/>
    <x v="0"/>
    <n v="1453543000"/>
    <x v="1"/>
    <x v="13"/>
    <x v="0"/>
  </r>
  <r>
    <s v="00015 - ANDRONDRAKELY  "/>
    <s v="ARIARY"/>
    <x v="1"/>
    <n v="1256361000"/>
    <x v="1"/>
    <x v="13"/>
    <x v="0"/>
  </r>
  <r>
    <s v="00015 - ANDRONDRAKELY  "/>
    <s v="ARIARY"/>
    <x v="2"/>
    <n v="706269100"/>
    <x v="1"/>
    <x v="13"/>
    <x v="0"/>
  </r>
  <r>
    <s v="00015 - ANDRONDRAKELY  "/>
    <s v="ARIARY"/>
    <x v="3"/>
    <n v="1513101800"/>
    <x v="1"/>
    <x v="13"/>
    <x v="0"/>
  </r>
  <r>
    <s v="00015 - ANDRONDRAKELY  "/>
    <s v="ARIARY"/>
    <x v="4"/>
    <n v="1649895800"/>
    <x v="1"/>
    <x v="13"/>
    <x v="0"/>
  </r>
  <r>
    <s v="00015 - ANDRONDRAKELY  "/>
    <s v="ARIARY"/>
    <x v="5"/>
    <n v="1850275700"/>
    <x v="1"/>
    <x v="13"/>
    <x v="0"/>
  </r>
  <r>
    <s v="00015 - ANDRONDRAKELY  "/>
    <s v="ARIARY"/>
    <x v="6"/>
    <n v="1951177800"/>
    <x v="1"/>
    <x v="13"/>
    <x v="0"/>
  </r>
  <r>
    <s v="00015 - ANDRONDRAKELY  "/>
    <s v="ARIARY"/>
    <x v="7"/>
    <n v="2158811700"/>
    <x v="1"/>
    <x v="13"/>
    <x v="0"/>
  </r>
  <r>
    <s v="00015 - ANDRONDRAKELY  "/>
    <s v="ARIARY"/>
    <x v="8"/>
    <n v="1923548800"/>
    <x v="1"/>
    <x v="13"/>
    <x v="0"/>
  </r>
  <r>
    <s v="00015 - ANDRONDRAKELY  "/>
    <s v="ARIARY"/>
    <x v="9"/>
    <n v="1581012505"/>
    <x v="1"/>
    <x v="13"/>
    <x v="0"/>
  </r>
  <r>
    <s v="00015 - ANDRONDRAKELY  "/>
    <s v="ARIARY"/>
    <x v="10"/>
    <n v="1422235556"/>
    <x v="1"/>
    <x v="13"/>
    <x v="0"/>
  </r>
  <r>
    <s v="00015 - ANDRONDRAKELY  "/>
    <s v="ARIARY"/>
    <x v="11"/>
    <n v="1724786400"/>
    <x v="1"/>
    <x v="13"/>
    <x v="0"/>
  </r>
  <r>
    <s v="00015 - ANDRONDRAKELY  "/>
    <s v="BONS CARBURANTS"/>
    <x v="0"/>
    <n v="412862630"/>
    <x v="1"/>
    <x v="13"/>
    <x v="1"/>
  </r>
  <r>
    <s v="00015 - ANDRONDRAKELY  "/>
    <s v="BONS CARBURANTS"/>
    <x v="1"/>
    <n v="380191154"/>
    <x v="1"/>
    <x v="13"/>
    <x v="1"/>
  </r>
  <r>
    <s v="00015 - ANDRONDRAKELY  "/>
    <s v="BONS CARBURANTS"/>
    <x v="2"/>
    <n v="207969275"/>
    <x v="1"/>
    <x v="13"/>
    <x v="1"/>
  </r>
  <r>
    <s v="00015 - ANDRONDRAKELY  "/>
    <s v="BONS CARBURANTS"/>
    <x v="3"/>
    <n v="213991228"/>
    <x v="1"/>
    <x v="13"/>
    <x v="1"/>
  </r>
  <r>
    <s v="00015 - ANDRONDRAKELY  "/>
    <s v="BONS CARBURANTS"/>
    <x v="4"/>
    <n v="295149366"/>
    <x v="1"/>
    <x v="13"/>
    <x v="1"/>
  </r>
  <r>
    <s v="00015 - ANDRONDRAKELY  "/>
    <s v="BONS CARBURANTS"/>
    <x v="5"/>
    <n v="325989932"/>
    <x v="1"/>
    <x v="13"/>
    <x v="1"/>
  </r>
  <r>
    <s v="00015 - ANDRONDRAKELY  "/>
    <s v="BONS CARBURANTS"/>
    <x v="6"/>
    <n v="365795144"/>
    <x v="1"/>
    <x v="13"/>
    <x v="1"/>
  </r>
  <r>
    <s v="00015 - ANDRONDRAKELY  "/>
    <s v="BONS CARBURANTS"/>
    <x v="7"/>
    <n v="294121597"/>
    <x v="1"/>
    <x v="13"/>
    <x v="1"/>
  </r>
  <r>
    <s v="00015 - ANDRONDRAKELY  "/>
    <s v="BONS CARBURANTS"/>
    <x v="8"/>
    <n v="337356568"/>
    <x v="1"/>
    <x v="13"/>
    <x v="1"/>
  </r>
  <r>
    <s v="00015 - ANDRONDRAKELY  "/>
    <s v="BONS CARBURANTS"/>
    <x v="9"/>
    <n v="304079923"/>
    <x v="1"/>
    <x v="13"/>
    <x v="1"/>
  </r>
  <r>
    <s v="00015 - ANDRONDRAKELY  "/>
    <s v="BONS CARBURANTS"/>
    <x v="10"/>
    <n v="316098697"/>
    <x v="1"/>
    <x v="13"/>
    <x v="1"/>
  </r>
  <r>
    <s v="00015 - ANDRONDRAKELY  "/>
    <s v="BONS CARBURANTS"/>
    <x v="11"/>
    <n v="314287745"/>
    <x v="1"/>
    <x v="13"/>
    <x v="1"/>
  </r>
  <r>
    <s v="00015 - ANDRONDRAKELY  "/>
    <s v="CARTE BANCAIRE - VISA"/>
    <x v="0"/>
    <n v="8033500"/>
    <x v="1"/>
    <x v="13"/>
    <x v="2"/>
  </r>
  <r>
    <s v="00015 - ANDRONDRAKELY  "/>
    <s v="CARTE BANCAIRE - VISA"/>
    <x v="1"/>
    <n v="18085000"/>
    <x v="1"/>
    <x v="13"/>
    <x v="2"/>
  </r>
  <r>
    <s v="00015 - ANDRONDRAKELY  "/>
    <s v="CARTE BANCAIRE - VISA"/>
    <x v="2"/>
    <n v="5119500"/>
    <x v="1"/>
    <x v="13"/>
    <x v="2"/>
  </r>
  <r>
    <s v="00015 - ANDRONDRAKELY  "/>
    <s v="CARTE BANCAIRE - VISA"/>
    <x v="3"/>
    <n v="8141500"/>
    <x v="1"/>
    <x v="13"/>
    <x v="2"/>
  </r>
  <r>
    <s v="00015 - ANDRONDRAKELY  "/>
    <s v="CARTE BANCAIRE - VISA"/>
    <x v="4"/>
    <n v="12406722"/>
    <x v="1"/>
    <x v="13"/>
    <x v="2"/>
  </r>
  <r>
    <s v="00015 - ANDRONDRAKELY  "/>
    <s v="CARTE BANCAIRE - VISA"/>
    <x v="5"/>
    <n v="12589000"/>
    <x v="1"/>
    <x v="13"/>
    <x v="2"/>
  </r>
  <r>
    <s v="00015 - ANDRONDRAKELY  "/>
    <s v="CARTE BANCAIRE - VISA"/>
    <x v="6"/>
    <n v="11533954"/>
    <x v="1"/>
    <x v="13"/>
    <x v="2"/>
  </r>
  <r>
    <s v="00015 - ANDRONDRAKELY  "/>
    <s v="CARTE BANCAIRE - VISA"/>
    <x v="7"/>
    <n v="9188214"/>
    <x v="1"/>
    <x v="13"/>
    <x v="2"/>
  </r>
  <r>
    <s v="00015 - ANDRONDRAKELY  "/>
    <s v="CARTE BANCAIRE - VISA"/>
    <x v="8"/>
    <n v="9752515"/>
    <x v="1"/>
    <x v="13"/>
    <x v="2"/>
  </r>
  <r>
    <s v="00015 - ANDRONDRAKELY  "/>
    <s v="CARTE BANCAIRE - VISA"/>
    <x v="9"/>
    <n v="6934000"/>
    <x v="1"/>
    <x v="13"/>
    <x v="2"/>
  </r>
  <r>
    <s v="00015 - ANDRONDRAKELY  "/>
    <s v="CARTE BANCAIRE - VISA"/>
    <x v="10"/>
    <n v="8737663"/>
    <x v="1"/>
    <x v="13"/>
    <x v="2"/>
  </r>
  <r>
    <s v="00015 - ANDRONDRAKELY  "/>
    <s v="CARTE BANCAIRE - VISA"/>
    <x v="11"/>
    <n v="13972600"/>
    <x v="1"/>
    <x v="13"/>
    <x v="2"/>
  </r>
  <r>
    <s v="00015 - ANDRONDRAKELY  "/>
    <s v="CARTE E+"/>
    <x v="0"/>
    <n v="721908163"/>
    <x v="1"/>
    <x v="13"/>
    <x v="3"/>
  </r>
  <r>
    <s v="00015 - ANDRONDRAKELY  "/>
    <s v="CARTE E+"/>
    <x v="1"/>
    <n v="655373849"/>
    <x v="1"/>
    <x v="13"/>
    <x v="3"/>
  </r>
  <r>
    <s v="00015 - ANDRONDRAKELY  "/>
    <s v="CARTE E+"/>
    <x v="2"/>
    <n v="182528949"/>
    <x v="1"/>
    <x v="13"/>
    <x v="3"/>
  </r>
  <r>
    <s v="00015 - ANDRONDRAKELY  "/>
    <s v="CARTE E+"/>
    <x v="3"/>
    <n v="575954988"/>
    <x v="1"/>
    <x v="13"/>
    <x v="3"/>
  </r>
  <r>
    <s v="00015 - ANDRONDRAKELY  "/>
    <s v="CARTE E+"/>
    <x v="4"/>
    <n v="577192858"/>
    <x v="1"/>
    <x v="13"/>
    <x v="3"/>
  </r>
  <r>
    <s v="00015 - ANDRONDRAKELY  "/>
    <s v="CARTE E+"/>
    <x v="5"/>
    <n v="506168034"/>
    <x v="1"/>
    <x v="13"/>
    <x v="3"/>
  </r>
  <r>
    <s v="00015 - ANDRONDRAKELY  "/>
    <s v="CARTE E+"/>
    <x v="6"/>
    <n v="451280144"/>
    <x v="1"/>
    <x v="13"/>
    <x v="3"/>
  </r>
  <r>
    <s v="00015 - ANDRONDRAKELY  "/>
    <s v="CARTE E+"/>
    <x v="7"/>
    <n v="365631289"/>
    <x v="1"/>
    <x v="13"/>
    <x v="3"/>
  </r>
  <r>
    <s v="00015 - ANDRONDRAKELY  "/>
    <s v="CARTE E+"/>
    <x v="8"/>
    <n v="399309364"/>
    <x v="1"/>
    <x v="13"/>
    <x v="3"/>
  </r>
  <r>
    <s v="00015 - ANDRONDRAKELY  "/>
    <s v="CARTE E+"/>
    <x v="9"/>
    <n v="657543225"/>
    <x v="1"/>
    <x v="13"/>
    <x v="3"/>
  </r>
  <r>
    <s v="00015 - ANDRONDRAKELY  "/>
    <s v="CARTE E+"/>
    <x v="10"/>
    <n v="693890606"/>
    <x v="1"/>
    <x v="13"/>
    <x v="3"/>
  </r>
  <r>
    <s v="00015 - ANDRONDRAKELY  "/>
    <s v="CARTE E+"/>
    <x v="11"/>
    <n v="663564353"/>
    <x v="1"/>
    <x v="13"/>
    <x v="3"/>
  </r>
  <r>
    <s v="00015 - ANDRONDRAKELY  "/>
    <s v="CHEQUE"/>
    <x v="0"/>
    <n v="12428000"/>
    <x v="1"/>
    <x v="13"/>
    <x v="2"/>
  </r>
  <r>
    <s v="00015 - ANDRONDRAKELY  "/>
    <s v="CHEQUE"/>
    <x v="1"/>
    <n v="8902000"/>
    <x v="1"/>
    <x v="13"/>
    <x v="2"/>
  </r>
  <r>
    <s v="00015 - ANDRONDRAKELY  "/>
    <s v="CHEQUE"/>
    <x v="2"/>
    <n v="6950000"/>
    <x v="1"/>
    <x v="13"/>
    <x v="2"/>
  </r>
  <r>
    <s v="00015 - ANDRONDRAKELY  "/>
    <s v="CHEQUE"/>
    <x v="3"/>
    <n v="5677375"/>
    <x v="1"/>
    <x v="13"/>
    <x v="2"/>
  </r>
  <r>
    <s v="00015 - ANDRONDRAKELY  "/>
    <s v="CHEQUE"/>
    <x v="4"/>
    <n v="7383000"/>
    <x v="1"/>
    <x v="13"/>
    <x v="2"/>
  </r>
  <r>
    <s v="00015 - ANDRONDRAKELY  "/>
    <s v="CHEQUE"/>
    <x v="5"/>
    <n v="7155000"/>
    <x v="1"/>
    <x v="13"/>
    <x v="2"/>
  </r>
  <r>
    <s v="00015 - ANDRONDRAKELY  "/>
    <s v="CHEQUE"/>
    <x v="6"/>
    <n v="10626000"/>
    <x v="1"/>
    <x v="13"/>
    <x v="2"/>
  </r>
  <r>
    <s v="00015 - ANDRONDRAKELY  "/>
    <s v="CHEQUE"/>
    <x v="7"/>
    <n v="12852480"/>
    <x v="1"/>
    <x v="13"/>
    <x v="2"/>
  </r>
  <r>
    <s v="00015 - ANDRONDRAKELY  "/>
    <s v="CHEQUE"/>
    <x v="8"/>
    <n v="7397593"/>
    <x v="1"/>
    <x v="13"/>
    <x v="2"/>
  </r>
  <r>
    <s v="00015 - ANDRONDRAKELY  "/>
    <s v="CHEQUE"/>
    <x v="9"/>
    <n v="10370281"/>
    <x v="1"/>
    <x v="13"/>
    <x v="2"/>
  </r>
  <r>
    <s v="00015 - ANDRONDRAKELY  "/>
    <s v="CHEQUE"/>
    <x v="10"/>
    <n v="15209313"/>
    <x v="1"/>
    <x v="13"/>
    <x v="2"/>
  </r>
  <r>
    <s v="00015 - ANDRONDRAKELY  "/>
    <s v="CHEQUE"/>
    <x v="11"/>
    <n v="5558073"/>
    <x v="1"/>
    <x v="13"/>
    <x v="2"/>
  </r>
  <r>
    <s v="00015 - ANDRONDRAKELY  "/>
    <s v="FANILO"/>
    <x v="0"/>
    <n v="206239386"/>
    <x v="1"/>
    <x v="13"/>
    <x v="4"/>
  </r>
  <r>
    <s v="00015 - ANDRONDRAKELY  "/>
    <s v="FANILO"/>
    <x v="1"/>
    <n v="230410252"/>
    <x v="1"/>
    <x v="13"/>
    <x v="4"/>
  </r>
  <r>
    <s v="00015 - ANDRONDRAKELY  "/>
    <s v="FANILO"/>
    <x v="2"/>
    <n v="58358548"/>
    <x v="1"/>
    <x v="13"/>
    <x v="4"/>
  </r>
  <r>
    <s v="00015 - ANDRONDRAKELY  "/>
    <s v="FANILO"/>
    <x v="4"/>
    <n v="225714979"/>
    <x v="1"/>
    <x v="13"/>
    <x v="4"/>
  </r>
  <r>
    <s v="00015 - ANDRONDRAKELY  "/>
    <s v="FANILO"/>
    <x v="5"/>
    <n v="62120993"/>
    <x v="1"/>
    <x v="13"/>
    <x v="4"/>
  </r>
  <r>
    <s v="00015 - ANDRONDRAKELY  "/>
    <s v="FANILO"/>
    <x v="6"/>
    <n v="132978105"/>
    <x v="1"/>
    <x v="13"/>
    <x v="4"/>
  </r>
  <r>
    <s v="00015 - ANDRONDRAKELY  "/>
    <s v="FANILO"/>
    <x v="7"/>
    <n v="57266029"/>
    <x v="1"/>
    <x v="13"/>
    <x v="4"/>
  </r>
  <r>
    <s v="00015 - ANDRONDRAKELY  "/>
    <s v="FANILO"/>
    <x v="8"/>
    <n v="27203067"/>
    <x v="1"/>
    <x v="13"/>
    <x v="4"/>
  </r>
  <r>
    <s v="00015 - ANDRONDRAKELY  "/>
    <s v="FANILO"/>
    <x v="9"/>
    <n v="213716492"/>
    <x v="1"/>
    <x v="13"/>
    <x v="4"/>
  </r>
  <r>
    <s v="00015 - ANDRONDRAKELY  "/>
    <s v="FANILO"/>
    <x v="10"/>
    <n v="201978689"/>
    <x v="1"/>
    <x v="13"/>
    <x v="4"/>
  </r>
  <r>
    <s v="00015 - ANDRONDRAKELY  "/>
    <s v="FANILO"/>
    <x v="11"/>
    <n v="84172173"/>
    <x v="1"/>
    <x v="13"/>
    <x v="4"/>
  </r>
  <r>
    <s v="00015 - ANDRONDRAKELY  "/>
    <s v="MOBILE PAYMENT - AIRTEL"/>
    <x v="6"/>
    <n v="0"/>
    <x v="1"/>
    <x v="13"/>
    <x v="2"/>
  </r>
  <r>
    <s v="00015 - ANDRONDRAKELY  "/>
    <s v="MOBILE PAYMENT - MVOLA"/>
    <x v="0"/>
    <n v="36273801"/>
    <x v="1"/>
    <x v="13"/>
    <x v="2"/>
  </r>
  <r>
    <s v="00015 - ANDRONDRAKELY  "/>
    <s v="MOBILE PAYMENT - MVOLA"/>
    <x v="1"/>
    <n v="29629144"/>
    <x v="1"/>
    <x v="13"/>
    <x v="2"/>
  </r>
  <r>
    <s v="00015 - ANDRONDRAKELY  "/>
    <s v="MOBILE PAYMENT - MVOLA"/>
    <x v="2"/>
    <n v="18687152"/>
    <x v="1"/>
    <x v="13"/>
    <x v="2"/>
  </r>
  <r>
    <s v="00015 - ANDRONDRAKELY  "/>
    <s v="MOBILE PAYMENT - MVOLA"/>
    <x v="3"/>
    <n v="33741004"/>
    <x v="1"/>
    <x v="13"/>
    <x v="2"/>
  </r>
  <r>
    <s v="00015 - ANDRONDRAKELY  "/>
    <s v="MOBILE PAYMENT - MVOLA"/>
    <x v="4"/>
    <n v="41517690"/>
    <x v="1"/>
    <x v="13"/>
    <x v="2"/>
  </r>
  <r>
    <s v="00015 - ANDRONDRAKELY  "/>
    <s v="MOBILE PAYMENT - MVOLA"/>
    <x v="5"/>
    <n v="49578752"/>
    <x v="1"/>
    <x v="13"/>
    <x v="2"/>
  </r>
  <r>
    <s v="00015 - ANDRONDRAKELY  "/>
    <s v="MOBILE PAYMENT - MVOLA"/>
    <x v="6"/>
    <n v="53903623"/>
    <x v="1"/>
    <x v="13"/>
    <x v="2"/>
  </r>
  <r>
    <s v="00015 - ANDRONDRAKELY  "/>
    <s v="MOBILE PAYMENT - MVOLA"/>
    <x v="7"/>
    <n v="49899952"/>
    <x v="1"/>
    <x v="13"/>
    <x v="2"/>
  </r>
  <r>
    <s v="00015 - ANDRONDRAKELY  "/>
    <s v="MOBILE PAYMENT - MVOLA"/>
    <x v="8"/>
    <n v="45863135"/>
    <x v="1"/>
    <x v="13"/>
    <x v="2"/>
  </r>
  <r>
    <s v="00015 - ANDRONDRAKELY  "/>
    <s v="MOBILE PAYMENT - MVOLA"/>
    <x v="9"/>
    <n v="45238720"/>
    <x v="1"/>
    <x v="13"/>
    <x v="2"/>
  </r>
  <r>
    <s v="00015 - ANDRONDRAKELY  "/>
    <s v="MOBILE PAYMENT - MVOLA"/>
    <x v="10"/>
    <n v="48204113"/>
    <x v="1"/>
    <x v="13"/>
    <x v="2"/>
  </r>
  <r>
    <s v="00015 - ANDRONDRAKELY  "/>
    <s v="MOBILE PAYMENT - MVOLA"/>
    <x v="11"/>
    <n v="53185644"/>
    <x v="1"/>
    <x v="13"/>
    <x v="2"/>
  </r>
  <r>
    <s v="00016 - ANJOZOROBE"/>
    <s v="ARIARY"/>
    <x v="0"/>
    <n v="169082000"/>
    <x v="1"/>
    <x v="14"/>
    <x v="0"/>
  </r>
  <r>
    <s v="00016 - ANJOZOROBE"/>
    <s v="ARIARY"/>
    <x v="1"/>
    <n v="200253300"/>
    <x v="1"/>
    <x v="14"/>
    <x v="0"/>
  </r>
  <r>
    <s v="00016 - ANJOZOROBE"/>
    <s v="ARIARY"/>
    <x v="2"/>
    <n v="215682500"/>
    <x v="1"/>
    <x v="14"/>
    <x v="0"/>
  </r>
  <r>
    <s v="00016 - ANJOZOROBE"/>
    <s v="ARIARY"/>
    <x v="3"/>
    <n v="226398800"/>
    <x v="1"/>
    <x v="14"/>
    <x v="0"/>
  </r>
  <r>
    <s v="00016 - ANJOZOROBE"/>
    <s v="ARIARY"/>
    <x v="7"/>
    <n v="140038700"/>
    <x v="1"/>
    <x v="14"/>
    <x v="0"/>
  </r>
  <r>
    <s v="00016 - ANJOZOROBE"/>
    <s v="ARIARY"/>
    <x v="8"/>
    <n v="273313200"/>
    <x v="1"/>
    <x v="14"/>
    <x v="0"/>
  </r>
  <r>
    <s v="00016 - ANJOZOROBE"/>
    <s v="ARIARY"/>
    <x v="9"/>
    <n v="267490300"/>
    <x v="1"/>
    <x v="14"/>
    <x v="0"/>
  </r>
  <r>
    <s v="00016 - ANJOZOROBE"/>
    <s v="ARIARY"/>
    <x v="10"/>
    <n v="253455500"/>
    <x v="1"/>
    <x v="14"/>
    <x v="0"/>
  </r>
  <r>
    <s v="00016 - ANJOZOROBE"/>
    <s v="ARIARY"/>
    <x v="11"/>
    <n v="263496000"/>
    <x v="1"/>
    <x v="14"/>
    <x v="0"/>
  </r>
  <r>
    <s v="00016 - ANJOZOROBE"/>
    <s v="BONS CARBURANTS"/>
    <x v="3"/>
    <n v="61800"/>
    <x v="1"/>
    <x v="14"/>
    <x v="1"/>
  </r>
  <r>
    <s v="00016 - ANJOZOROBE"/>
    <s v="CARTE E+"/>
    <x v="0"/>
    <n v="14410401"/>
    <x v="1"/>
    <x v="14"/>
    <x v="3"/>
  </r>
  <r>
    <s v="00016 - ANJOZOROBE"/>
    <s v="CARTE E+"/>
    <x v="1"/>
    <n v="9021319"/>
    <x v="1"/>
    <x v="14"/>
    <x v="3"/>
  </r>
  <r>
    <s v="00016 - ANJOZOROBE"/>
    <s v="CARTE E+"/>
    <x v="2"/>
    <n v="7807752"/>
    <x v="1"/>
    <x v="14"/>
    <x v="3"/>
  </r>
  <r>
    <s v="00016 - ANJOZOROBE"/>
    <s v="CARTE E+"/>
    <x v="3"/>
    <n v="4700906"/>
    <x v="1"/>
    <x v="14"/>
    <x v="3"/>
  </r>
  <r>
    <s v="00016 - ANJOZOROBE"/>
    <s v="CARTE E+"/>
    <x v="7"/>
    <n v="1551023"/>
    <x v="1"/>
    <x v="14"/>
    <x v="3"/>
  </r>
  <r>
    <s v="00016 - ANJOZOROBE"/>
    <s v="CARTE E+"/>
    <x v="8"/>
    <n v="4506254"/>
    <x v="1"/>
    <x v="14"/>
    <x v="3"/>
  </r>
  <r>
    <s v="00016 - ANJOZOROBE"/>
    <s v="CARTE E+"/>
    <x v="9"/>
    <n v="5626404"/>
    <x v="1"/>
    <x v="14"/>
    <x v="3"/>
  </r>
  <r>
    <s v="00016 - ANJOZOROBE"/>
    <s v="CARTE E+"/>
    <x v="10"/>
    <n v="4876514"/>
    <x v="1"/>
    <x v="14"/>
    <x v="3"/>
  </r>
  <r>
    <s v="00016 - ANJOZOROBE"/>
    <s v="CARTE E+"/>
    <x v="11"/>
    <n v="11844410"/>
    <x v="1"/>
    <x v="14"/>
    <x v="3"/>
  </r>
  <r>
    <s v="00016 - ANJOZOROBE"/>
    <s v="CONSOMMATION INTERNE"/>
    <x v="2"/>
    <n v="98000"/>
    <x v="1"/>
    <x v="14"/>
    <x v="2"/>
  </r>
  <r>
    <s v="00016 - ANJOZOROBE"/>
    <s v="CONSOMMATION INTERNE"/>
    <x v="3"/>
    <n v="98000"/>
    <x v="1"/>
    <x v="14"/>
    <x v="2"/>
  </r>
  <r>
    <s v="00016 - ANJOZOROBE"/>
    <s v="CONSOMMATION INTERNE"/>
    <x v="7"/>
    <n v="245000"/>
    <x v="1"/>
    <x v="14"/>
    <x v="2"/>
  </r>
  <r>
    <s v="00016 - ANJOZOROBE"/>
    <s v="CONSOMMATION INTERNE"/>
    <x v="8"/>
    <n v="98000"/>
    <x v="1"/>
    <x v="14"/>
    <x v="2"/>
  </r>
  <r>
    <s v="00016 - ANJOZOROBE"/>
    <s v="CONSOMMATION INTERNE"/>
    <x v="9"/>
    <n v="73500"/>
    <x v="1"/>
    <x v="14"/>
    <x v="2"/>
  </r>
  <r>
    <s v="00016 - ANJOZOROBE"/>
    <s v="CONSOMMATION INTERNE"/>
    <x v="11"/>
    <n v="220500"/>
    <x v="1"/>
    <x v="14"/>
    <x v="2"/>
  </r>
  <r>
    <s v="00016 - ANJOZOROBE"/>
    <s v="FANILO"/>
    <x v="7"/>
    <n v="187000"/>
    <x v="1"/>
    <x v="14"/>
    <x v="4"/>
  </r>
  <r>
    <s v="00016 - ANJOZOROBE"/>
    <s v="MOBILE PAYMENT - MVOLA"/>
    <x v="8"/>
    <n v="2146000"/>
    <x v="1"/>
    <x v="14"/>
    <x v="2"/>
  </r>
  <r>
    <s v="00016 - ANJOZOROBE"/>
    <s v="MOBILE PAYMENT - MVOLA"/>
    <x v="9"/>
    <n v="892400"/>
    <x v="1"/>
    <x v="14"/>
    <x v="2"/>
  </r>
  <r>
    <s v="00016 - ANJOZOROBE"/>
    <s v="MOBILE PAYMENT - MVOLA"/>
    <x v="10"/>
    <n v="2610200"/>
    <x v="1"/>
    <x v="14"/>
    <x v="2"/>
  </r>
  <r>
    <s v="00016 - ANJOZOROBE"/>
    <s v="MOBILE PAYMENT - MVOLA"/>
    <x v="11"/>
    <n v="2833700"/>
    <x v="1"/>
    <x v="14"/>
    <x v="2"/>
  </r>
  <r>
    <s v="00017 - ANKAZOBE"/>
    <s v="ARIARY"/>
    <x v="0"/>
    <n v="450574880"/>
    <x v="1"/>
    <x v="15"/>
    <x v="0"/>
  </r>
  <r>
    <s v="00017 - ANKAZOBE"/>
    <s v="ARIARY"/>
    <x v="1"/>
    <n v="453835490"/>
    <x v="1"/>
    <x v="15"/>
    <x v="0"/>
  </r>
  <r>
    <s v="00017 - ANKAZOBE"/>
    <s v="ARIARY"/>
    <x v="2"/>
    <n v="452558470"/>
    <x v="1"/>
    <x v="15"/>
    <x v="0"/>
  </r>
  <r>
    <s v="00017 - ANKAZOBE"/>
    <s v="ARIARY"/>
    <x v="3"/>
    <n v="518137310"/>
    <x v="1"/>
    <x v="15"/>
    <x v="0"/>
  </r>
  <r>
    <s v="00017 - ANKAZOBE"/>
    <s v="ARIARY"/>
    <x v="4"/>
    <n v="690552020"/>
    <x v="1"/>
    <x v="15"/>
    <x v="0"/>
  </r>
  <r>
    <s v="00017 - ANKAZOBE"/>
    <s v="ARIARY"/>
    <x v="5"/>
    <n v="723380520"/>
    <x v="1"/>
    <x v="15"/>
    <x v="0"/>
  </r>
  <r>
    <s v="00017 - ANKAZOBE"/>
    <s v="ARIARY"/>
    <x v="6"/>
    <n v="778614200"/>
    <x v="1"/>
    <x v="15"/>
    <x v="0"/>
  </r>
  <r>
    <s v="00017 - ANKAZOBE"/>
    <s v="ARIARY"/>
    <x v="7"/>
    <n v="741935460"/>
    <x v="1"/>
    <x v="15"/>
    <x v="0"/>
  </r>
  <r>
    <s v="00017 - ANKAZOBE"/>
    <s v="ARIARY"/>
    <x v="8"/>
    <n v="661973820"/>
    <x v="1"/>
    <x v="15"/>
    <x v="0"/>
  </r>
  <r>
    <s v="00017 - ANKAZOBE"/>
    <s v="ARIARY"/>
    <x v="9"/>
    <n v="610821450"/>
    <x v="1"/>
    <x v="15"/>
    <x v="0"/>
  </r>
  <r>
    <s v="00017 - ANKAZOBE"/>
    <s v="ARIARY"/>
    <x v="10"/>
    <n v="575527200"/>
    <x v="1"/>
    <x v="15"/>
    <x v="0"/>
  </r>
  <r>
    <s v="00017 - ANKAZOBE"/>
    <s v="ARIARY"/>
    <x v="11"/>
    <n v="477863500"/>
    <x v="1"/>
    <x v="15"/>
    <x v="0"/>
  </r>
  <r>
    <s v="00017 - ANKAZOBE"/>
    <s v="BONS CARBURANTS"/>
    <x v="0"/>
    <n v="9173900"/>
    <x v="1"/>
    <x v="15"/>
    <x v="1"/>
  </r>
  <r>
    <s v="00017 - ANKAZOBE"/>
    <s v="BONS CARBURANTS"/>
    <x v="1"/>
    <n v="9995700"/>
    <x v="1"/>
    <x v="15"/>
    <x v="1"/>
  </r>
  <r>
    <s v="00017 - ANKAZOBE"/>
    <s v="BONS CARBURANTS"/>
    <x v="2"/>
    <n v="2940500"/>
    <x v="1"/>
    <x v="15"/>
    <x v="1"/>
  </r>
  <r>
    <s v="00017 - ANKAZOBE"/>
    <s v="BONS CARBURANTS"/>
    <x v="3"/>
    <n v="5300930"/>
    <x v="1"/>
    <x v="15"/>
    <x v="1"/>
  </r>
  <r>
    <s v="00017 - ANKAZOBE"/>
    <s v="BONS CARBURANTS"/>
    <x v="4"/>
    <n v="12426900"/>
    <x v="1"/>
    <x v="15"/>
    <x v="1"/>
  </r>
  <r>
    <s v="00017 - ANKAZOBE"/>
    <s v="BONS CARBURANTS"/>
    <x v="5"/>
    <n v="6486400"/>
    <x v="1"/>
    <x v="15"/>
    <x v="1"/>
  </r>
  <r>
    <s v="00017 - ANKAZOBE"/>
    <s v="BONS CARBURANTS"/>
    <x v="6"/>
    <n v="13709600"/>
    <x v="1"/>
    <x v="15"/>
    <x v="1"/>
  </r>
  <r>
    <s v="00017 - ANKAZOBE"/>
    <s v="BONS CARBURANTS"/>
    <x v="7"/>
    <n v="15763000"/>
    <x v="1"/>
    <x v="15"/>
    <x v="1"/>
  </r>
  <r>
    <s v="00017 - ANKAZOBE"/>
    <s v="BONS CARBURANTS"/>
    <x v="8"/>
    <n v="31715300"/>
    <x v="1"/>
    <x v="15"/>
    <x v="1"/>
  </r>
  <r>
    <s v="00017 - ANKAZOBE"/>
    <s v="BONS CARBURANTS"/>
    <x v="9"/>
    <n v="20921200"/>
    <x v="1"/>
    <x v="15"/>
    <x v="1"/>
  </r>
  <r>
    <s v="00017 - ANKAZOBE"/>
    <s v="BONS CARBURANTS"/>
    <x v="10"/>
    <n v="11456800"/>
    <x v="1"/>
    <x v="15"/>
    <x v="1"/>
  </r>
  <r>
    <s v="00017 - ANKAZOBE"/>
    <s v="BONS CARBURANTS"/>
    <x v="11"/>
    <n v="18785400"/>
    <x v="1"/>
    <x v="15"/>
    <x v="1"/>
  </r>
  <r>
    <s v="00017 - ANKAZOBE"/>
    <s v="CARTE BANCAIRE - VISA"/>
    <x v="11"/>
    <n v="441000"/>
    <x v="1"/>
    <x v="15"/>
    <x v="2"/>
  </r>
  <r>
    <s v="00017 - ANKAZOBE"/>
    <s v="CARTE E+"/>
    <x v="0"/>
    <n v="19143895"/>
    <x v="1"/>
    <x v="15"/>
    <x v="3"/>
  </r>
  <r>
    <s v="00017 - ANKAZOBE"/>
    <s v="CARTE E+"/>
    <x v="1"/>
    <n v="13614865"/>
    <x v="1"/>
    <x v="15"/>
    <x v="3"/>
  </r>
  <r>
    <s v="00017 - ANKAZOBE"/>
    <s v="CARTE E+"/>
    <x v="2"/>
    <n v="16215113"/>
    <x v="1"/>
    <x v="15"/>
    <x v="3"/>
  </r>
  <r>
    <s v="00017 - ANKAZOBE"/>
    <s v="CARTE E+"/>
    <x v="3"/>
    <n v="20988209"/>
    <x v="1"/>
    <x v="15"/>
    <x v="3"/>
  </r>
  <r>
    <s v="00017 - ANKAZOBE"/>
    <s v="CARTE E+"/>
    <x v="4"/>
    <n v="17369037"/>
    <x v="1"/>
    <x v="15"/>
    <x v="3"/>
  </r>
  <r>
    <s v="00017 - ANKAZOBE"/>
    <s v="CARTE E+"/>
    <x v="5"/>
    <n v="7840910"/>
    <x v="1"/>
    <x v="15"/>
    <x v="3"/>
  </r>
  <r>
    <s v="00017 - ANKAZOBE"/>
    <s v="CARTE E+"/>
    <x v="6"/>
    <n v="24872422"/>
    <x v="1"/>
    <x v="15"/>
    <x v="3"/>
  </r>
  <r>
    <s v="00017 - ANKAZOBE"/>
    <s v="CARTE E+"/>
    <x v="7"/>
    <n v="20754002"/>
    <x v="1"/>
    <x v="15"/>
    <x v="3"/>
  </r>
  <r>
    <s v="00017 - ANKAZOBE"/>
    <s v="CARTE E+"/>
    <x v="8"/>
    <n v="21994431"/>
    <x v="1"/>
    <x v="15"/>
    <x v="3"/>
  </r>
  <r>
    <s v="00017 - ANKAZOBE"/>
    <s v="CARTE E+"/>
    <x v="9"/>
    <n v="25536071"/>
    <x v="1"/>
    <x v="15"/>
    <x v="3"/>
  </r>
  <r>
    <s v="00017 - ANKAZOBE"/>
    <s v="CARTE E+"/>
    <x v="10"/>
    <n v="21139848"/>
    <x v="1"/>
    <x v="15"/>
    <x v="3"/>
  </r>
  <r>
    <s v="00017 - ANKAZOBE"/>
    <s v="CARTE E+"/>
    <x v="11"/>
    <n v="24240510"/>
    <x v="1"/>
    <x v="15"/>
    <x v="3"/>
  </r>
  <r>
    <s v="00017 - ANKAZOBE"/>
    <s v="CHEQUE"/>
    <x v="11"/>
    <n v="0"/>
    <x v="1"/>
    <x v="15"/>
    <x v="2"/>
  </r>
  <r>
    <s v="00017 - ANKAZOBE"/>
    <s v="FANILO"/>
    <x v="0"/>
    <n v="3946300"/>
    <x v="1"/>
    <x v="15"/>
    <x v="4"/>
  </r>
  <r>
    <s v="00017 - ANKAZOBE"/>
    <s v="FANILO"/>
    <x v="1"/>
    <n v="8032480"/>
    <x v="1"/>
    <x v="15"/>
    <x v="4"/>
  </r>
  <r>
    <s v="00017 - ANKAZOBE"/>
    <s v="FANILO"/>
    <x v="2"/>
    <n v="5529000"/>
    <x v="1"/>
    <x v="15"/>
    <x v="4"/>
  </r>
  <r>
    <s v="00017 - ANKAZOBE"/>
    <s v="FANILO"/>
    <x v="3"/>
    <n v="7261000"/>
    <x v="1"/>
    <x v="15"/>
    <x v="4"/>
  </r>
  <r>
    <s v="00017 - ANKAZOBE"/>
    <s v="FANILO"/>
    <x v="4"/>
    <n v="6305110"/>
    <x v="1"/>
    <x v="15"/>
    <x v="4"/>
  </r>
  <r>
    <s v="00017 - ANKAZOBE"/>
    <s v="MOBILE PAYMENT - MVOLA"/>
    <x v="0"/>
    <n v="13895800"/>
    <x v="1"/>
    <x v="15"/>
    <x v="2"/>
  </r>
  <r>
    <s v="00017 - ANKAZOBE"/>
    <s v="MOBILE PAYMENT - MVOLA"/>
    <x v="1"/>
    <n v="24340300"/>
    <x v="1"/>
    <x v="15"/>
    <x v="2"/>
  </r>
  <r>
    <s v="00017 - ANKAZOBE"/>
    <s v="MOBILE PAYMENT - MVOLA"/>
    <x v="2"/>
    <n v="17120041"/>
    <x v="1"/>
    <x v="15"/>
    <x v="2"/>
  </r>
  <r>
    <s v="00017 - ANKAZOBE"/>
    <s v="MOBILE PAYMENT - MVOLA"/>
    <x v="3"/>
    <n v="16495500"/>
    <x v="1"/>
    <x v="15"/>
    <x v="2"/>
  </r>
  <r>
    <s v="00017 - ANKAZOBE"/>
    <s v="MOBILE PAYMENT - MVOLA"/>
    <x v="4"/>
    <n v="28677800"/>
    <x v="1"/>
    <x v="15"/>
    <x v="2"/>
  </r>
  <r>
    <s v="00017 - ANKAZOBE"/>
    <s v="MOBILE PAYMENT - MVOLA"/>
    <x v="5"/>
    <n v="32025400"/>
    <x v="1"/>
    <x v="15"/>
    <x v="2"/>
  </r>
  <r>
    <s v="00017 - ANKAZOBE"/>
    <s v="MOBILE PAYMENT - MVOLA"/>
    <x v="6"/>
    <n v="42810400"/>
    <x v="1"/>
    <x v="15"/>
    <x v="2"/>
  </r>
  <r>
    <s v="00017 - ANKAZOBE"/>
    <s v="MOBILE PAYMENT - MVOLA"/>
    <x v="7"/>
    <n v="32689800"/>
    <x v="1"/>
    <x v="15"/>
    <x v="2"/>
  </r>
  <r>
    <s v="00017 - ANKAZOBE"/>
    <s v="MOBILE PAYMENT - MVOLA"/>
    <x v="8"/>
    <n v="48693700"/>
    <x v="1"/>
    <x v="15"/>
    <x v="2"/>
  </r>
  <r>
    <s v="00017 - ANKAZOBE"/>
    <s v="MOBILE PAYMENT - MVOLA"/>
    <x v="9"/>
    <n v="38207900"/>
    <x v="1"/>
    <x v="15"/>
    <x v="2"/>
  </r>
  <r>
    <s v="00017 - ANKAZOBE"/>
    <s v="MOBILE PAYMENT - MVOLA"/>
    <x v="10"/>
    <n v="33984300"/>
    <x v="1"/>
    <x v="15"/>
    <x v="2"/>
  </r>
  <r>
    <s v="00017 - ANKAZOBE"/>
    <s v="MOBILE PAYMENT - MVOLA"/>
    <x v="11"/>
    <n v="21728200"/>
    <x v="1"/>
    <x v="15"/>
    <x v="2"/>
  </r>
  <r>
    <s v="00018 - ANOSIALA"/>
    <s v="ARIARY"/>
    <x v="0"/>
    <n v="826360100"/>
    <x v="1"/>
    <x v="16"/>
    <x v="0"/>
  </r>
  <r>
    <s v="00018 - ANOSIALA"/>
    <s v="ARIARY"/>
    <x v="1"/>
    <n v="851036600"/>
    <x v="1"/>
    <x v="16"/>
    <x v="0"/>
  </r>
  <r>
    <s v="00018 - ANOSIALA"/>
    <s v="ARIARY"/>
    <x v="2"/>
    <n v="1083615800"/>
    <x v="1"/>
    <x v="16"/>
    <x v="0"/>
  </r>
  <r>
    <s v="00018 - ANOSIALA"/>
    <s v="ARIARY"/>
    <x v="3"/>
    <n v="1215187100"/>
    <x v="1"/>
    <x v="16"/>
    <x v="0"/>
  </r>
  <r>
    <s v="00018 - ANOSIALA"/>
    <s v="ARIARY"/>
    <x v="4"/>
    <n v="1308903400"/>
    <x v="1"/>
    <x v="16"/>
    <x v="0"/>
  </r>
  <r>
    <s v="00018 - ANOSIALA"/>
    <s v="ARIARY"/>
    <x v="5"/>
    <n v="1323752900"/>
    <x v="1"/>
    <x v="16"/>
    <x v="0"/>
  </r>
  <r>
    <s v="00018 - ANOSIALA"/>
    <s v="ARIARY"/>
    <x v="6"/>
    <n v="1235446500"/>
    <x v="1"/>
    <x v="16"/>
    <x v="0"/>
  </r>
  <r>
    <s v="00018 - ANOSIALA"/>
    <s v="ARIARY"/>
    <x v="7"/>
    <n v="1220812900"/>
    <x v="1"/>
    <x v="16"/>
    <x v="0"/>
  </r>
  <r>
    <s v="00018 - ANOSIALA"/>
    <s v="ARIARY"/>
    <x v="8"/>
    <n v="1041405100"/>
    <x v="1"/>
    <x v="16"/>
    <x v="0"/>
  </r>
  <r>
    <s v="00018 - ANOSIALA"/>
    <s v="ARIARY"/>
    <x v="9"/>
    <n v="1033799700"/>
    <x v="1"/>
    <x v="16"/>
    <x v="0"/>
  </r>
  <r>
    <s v="00018 - ANOSIALA"/>
    <s v="ARIARY"/>
    <x v="10"/>
    <n v="942433200"/>
    <x v="1"/>
    <x v="16"/>
    <x v="0"/>
  </r>
  <r>
    <s v="00018 - ANOSIALA"/>
    <s v="ARIARY"/>
    <x v="11"/>
    <n v="1076687900"/>
    <x v="1"/>
    <x v="16"/>
    <x v="0"/>
  </r>
  <r>
    <s v="00018 - ANOSIALA"/>
    <s v="BONS CARBURANTS"/>
    <x v="0"/>
    <n v="577607130"/>
    <x v="1"/>
    <x v="16"/>
    <x v="1"/>
  </r>
  <r>
    <s v="00018 - ANOSIALA"/>
    <s v="BONS CARBURANTS"/>
    <x v="1"/>
    <n v="578429500"/>
    <x v="1"/>
    <x v="16"/>
    <x v="1"/>
  </r>
  <r>
    <s v="00018 - ANOSIALA"/>
    <s v="BONS CARBURANTS"/>
    <x v="2"/>
    <n v="618731120"/>
    <x v="1"/>
    <x v="16"/>
    <x v="1"/>
  </r>
  <r>
    <s v="00018 - ANOSIALA"/>
    <s v="BONS CARBURANTS"/>
    <x v="3"/>
    <n v="568318430"/>
    <x v="1"/>
    <x v="16"/>
    <x v="1"/>
  </r>
  <r>
    <s v="00018 - ANOSIALA"/>
    <s v="BONS CARBURANTS"/>
    <x v="4"/>
    <n v="686204960"/>
    <x v="1"/>
    <x v="16"/>
    <x v="1"/>
  </r>
  <r>
    <s v="00018 - ANOSIALA"/>
    <s v="BONS CARBURANTS"/>
    <x v="5"/>
    <n v="835561330"/>
    <x v="1"/>
    <x v="16"/>
    <x v="1"/>
  </r>
  <r>
    <s v="00018 - ANOSIALA"/>
    <s v="BONS CARBURANTS"/>
    <x v="6"/>
    <n v="773009168"/>
    <x v="1"/>
    <x v="16"/>
    <x v="1"/>
  </r>
  <r>
    <s v="00018 - ANOSIALA"/>
    <s v="BONS CARBURANTS"/>
    <x v="7"/>
    <n v="803117900"/>
    <x v="1"/>
    <x v="16"/>
    <x v="1"/>
  </r>
  <r>
    <s v="00018 - ANOSIALA"/>
    <s v="BONS CARBURANTS"/>
    <x v="8"/>
    <n v="839681800"/>
    <x v="1"/>
    <x v="16"/>
    <x v="1"/>
  </r>
  <r>
    <s v="00018 - ANOSIALA"/>
    <s v="BONS CARBURANTS"/>
    <x v="9"/>
    <n v="630320730"/>
    <x v="1"/>
    <x v="16"/>
    <x v="1"/>
  </r>
  <r>
    <s v="00018 - ANOSIALA"/>
    <s v="BONS CARBURANTS"/>
    <x v="10"/>
    <n v="543054810"/>
    <x v="1"/>
    <x v="16"/>
    <x v="1"/>
  </r>
  <r>
    <s v="00018 - ANOSIALA"/>
    <s v="BONS CARBURANTS"/>
    <x v="11"/>
    <n v="534098050"/>
    <x v="1"/>
    <x v="16"/>
    <x v="1"/>
  </r>
  <r>
    <s v="00018 - ANOSIALA"/>
    <s v="CARTE BANCAIRE - VISA"/>
    <x v="0"/>
    <n v="2112900"/>
    <x v="1"/>
    <x v="16"/>
    <x v="2"/>
  </r>
  <r>
    <s v="00018 - ANOSIALA"/>
    <s v="CARTE BANCAIRE - VISA"/>
    <x v="1"/>
    <n v="2134800"/>
    <x v="1"/>
    <x v="16"/>
    <x v="2"/>
  </r>
  <r>
    <s v="00018 - ANOSIALA"/>
    <s v="CARTE BANCAIRE - VISA"/>
    <x v="2"/>
    <n v="5527100"/>
    <x v="1"/>
    <x v="16"/>
    <x v="2"/>
  </r>
  <r>
    <s v="00018 - ANOSIALA"/>
    <s v="CARTE BANCAIRE - VISA"/>
    <x v="3"/>
    <n v="4392300"/>
    <x v="1"/>
    <x v="16"/>
    <x v="2"/>
  </r>
  <r>
    <s v="00018 - ANOSIALA"/>
    <s v="CARTE BANCAIRE - VISA"/>
    <x v="4"/>
    <n v="7854400"/>
    <x v="1"/>
    <x v="16"/>
    <x v="2"/>
  </r>
  <r>
    <s v="00018 - ANOSIALA"/>
    <s v="CARTE BANCAIRE - VISA"/>
    <x v="5"/>
    <n v="4545500"/>
    <x v="1"/>
    <x v="16"/>
    <x v="2"/>
  </r>
  <r>
    <s v="00018 - ANOSIALA"/>
    <s v="CARTE BANCAIRE - VISA"/>
    <x v="6"/>
    <n v="7205900"/>
    <x v="1"/>
    <x v="16"/>
    <x v="2"/>
  </r>
  <r>
    <s v="00018 - ANOSIALA"/>
    <s v="CARTE BANCAIRE - VISA"/>
    <x v="7"/>
    <n v="7638900"/>
    <x v="1"/>
    <x v="16"/>
    <x v="2"/>
  </r>
  <r>
    <s v="00018 - ANOSIALA"/>
    <s v="CARTE BANCAIRE - VISA"/>
    <x v="8"/>
    <n v="6685300"/>
    <x v="1"/>
    <x v="16"/>
    <x v="2"/>
  </r>
  <r>
    <s v="00018 - ANOSIALA"/>
    <s v="CARTE BANCAIRE - VISA"/>
    <x v="9"/>
    <n v="4704600"/>
    <x v="1"/>
    <x v="16"/>
    <x v="2"/>
  </r>
  <r>
    <s v="00018 - ANOSIALA"/>
    <s v="CARTE BANCAIRE - VISA"/>
    <x v="10"/>
    <n v="8881700"/>
    <x v="1"/>
    <x v="16"/>
    <x v="2"/>
  </r>
  <r>
    <s v="00018 - ANOSIALA"/>
    <s v="CARTE BANCAIRE - VISA"/>
    <x v="11"/>
    <n v="6867400"/>
    <x v="1"/>
    <x v="16"/>
    <x v="2"/>
  </r>
  <r>
    <s v="00018 - ANOSIALA"/>
    <s v="CARTE E+"/>
    <x v="0"/>
    <n v="343763792"/>
    <x v="1"/>
    <x v="16"/>
    <x v="3"/>
  </r>
  <r>
    <s v="00018 - ANOSIALA"/>
    <s v="CARTE E+"/>
    <x v="1"/>
    <n v="247805205"/>
    <x v="1"/>
    <x v="16"/>
    <x v="3"/>
  </r>
  <r>
    <s v="00018 - ANOSIALA"/>
    <s v="CARTE E+"/>
    <x v="2"/>
    <n v="622081803"/>
    <x v="1"/>
    <x v="16"/>
    <x v="3"/>
  </r>
  <r>
    <s v="00018 - ANOSIALA"/>
    <s v="CARTE E+"/>
    <x v="3"/>
    <n v="451901471"/>
    <x v="1"/>
    <x v="16"/>
    <x v="3"/>
  </r>
  <r>
    <s v="00018 - ANOSIALA"/>
    <s v="CARTE E+"/>
    <x v="4"/>
    <n v="504756531"/>
    <x v="1"/>
    <x v="16"/>
    <x v="3"/>
  </r>
  <r>
    <s v="00018 - ANOSIALA"/>
    <s v="CARTE E+"/>
    <x v="5"/>
    <n v="562664730"/>
    <x v="1"/>
    <x v="16"/>
    <x v="3"/>
  </r>
  <r>
    <s v="00018 - ANOSIALA"/>
    <s v="CARTE E+"/>
    <x v="6"/>
    <n v="561242503"/>
    <x v="1"/>
    <x v="16"/>
    <x v="3"/>
  </r>
  <r>
    <s v="00018 - ANOSIALA"/>
    <s v="CARTE E+"/>
    <x v="7"/>
    <n v="662605676"/>
    <x v="1"/>
    <x v="16"/>
    <x v="3"/>
  </r>
  <r>
    <s v="00018 - ANOSIALA"/>
    <s v="CARTE E+"/>
    <x v="8"/>
    <n v="604603875"/>
    <x v="1"/>
    <x v="16"/>
    <x v="3"/>
  </r>
  <r>
    <s v="00018 - ANOSIALA"/>
    <s v="CARTE E+"/>
    <x v="9"/>
    <n v="513988148"/>
    <x v="1"/>
    <x v="16"/>
    <x v="3"/>
  </r>
  <r>
    <s v="00018 - ANOSIALA"/>
    <s v="CARTE E+"/>
    <x v="10"/>
    <n v="399568289"/>
    <x v="1"/>
    <x v="16"/>
    <x v="3"/>
  </r>
  <r>
    <s v="00018 - ANOSIALA"/>
    <s v="CARTE E+"/>
    <x v="11"/>
    <n v="299363143"/>
    <x v="1"/>
    <x v="16"/>
    <x v="3"/>
  </r>
  <r>
    <s v="00018 - ANOSIALA"/>
    <s v="CHEQUE"/>
    <x v="0"/>
    <n v="144023800"/>
    <x v="1"/>
    <x v="16"/>
    <x v="2"/>
  </r>
  <r>
    <s v="00018 - ANOSIALA"/>
    <s v="CHEQUE"/>
    <x v="1"/>
    <n v="229322800"/>
    <x v="1"/>
    <x v="16"/>
    <x v="2"/>
  </r>
  <r>
    <s v="00018 - ANOSIALA"/>
    <s v="CHEQUE"/>
    <x v="2"/>
    <n v="225793300"/>
    <x v="1"/>
    <x v="16"/>
    <x v="2"/>
  </r>
  <r>
    <s v="00018 - ANOSIALA"/>
    <s v="CHEQUE"/>
    <x v="3"/>
    <n v="194576700"/>
    <x v="1"/>
    <x v="16"/>
    <x v="2"/>
  </r>
  <r>
    <s v="00018 - ANOSIALA"/>
    <s v="CHEQUE"/>
    <x v="4"/>
    <n v="181440380"/>
    <x v="1"/>
    <x v="16"/>
    <x v="2"/>
  </r>
  <r>
    <s v="00018 - ANOSIALA"/>
    <s v="CHEQUE"/>
    <x v="5"/>
    <n v="160736926"/>
    <x v="1"/>
    <x v="16"/>
    <x v="2"/>
  </r>
  <r>
    <s v="00018 - ANOSIALA"/>
    <s v="CHEQUE"/>
    <x v="6"/>
    <n v="203993600"/>
    <x v="1"/>
    <x v="16"/>
    <x v="2"/>
  </r>
  <r>
    <s v="00018 - ANOSIALA"/>
    <s v="CHEQUE"/>
    <x v="7"/>
    <n v="214022200"/>
    <x v="1"/>
    <x v="16"/>
    <x v="2"/>
  </r>
  <r>
    <s v="00018 - ANOSIALA"/>
    <s v="CHEQUE"/>
    <x v="8"/>
    <n v="223971774"/>
    <x v="1"/>
    <x v="16"/>
    <x v="2"/>
  </r>
  <r>
    <s v="00018 - ANOSIALA"/>
    <s v="CHEQUE"/>
    <x v="9"/>
    <n v="217664000"/>
    <x v="1"/>
    <x v="16"/>
    <x v="2"/>
  </r>
  <r>
    <s v="00018 - ANOSIALA"/>
    <s v="CHEQUE"/>
    <x v="10"/>
    <n v="255257631"/>
    <x v="1"/>
    <x v="16"/>
    <x v="2"/>
  </r>
  <r>
    <s v="00018 - ANOSIALA"/>
    <s v="CHEQUE"/>
    <x v="11"/>
    <n v="275678637"/>
    <x v="1"/>
    <x v="16"/>
    <x v="2"/>
  </r>
  <r>
    <s v="00018 - ANOSIALA"/>
    <s v="FANILO"/>
    <x v="0"/>
    <n v="89998017"/>
    <x v="1"/>
    <x v="16"/>
    <x v="4"/>
  </r>
  <r>
    <s v="00018 - ANOSIALA"/>
    <s v="FANILO"/>
    <x v="1"/>
    <n v="87154000"/>
    <x v="1"/>
    <x v="16"/>
    <x v="4"/>
  </r>
  <r>
    <s v="00018 - ANOSIALA"/>
    <s v="FANILO"/>
    <x v="2"/>
    <n v="41282000"/>
    <x v="1"/>
    <x v="16"/>
    <x v="4"/>
  </r>
  <r>
    <s v="00018 - ANOSIALA"/>
    <s v="FANILO"/>
    <x v="3"/>
    <n v="23300000"/>
    <x v="1"/>
    <x v="16"/>
    <x v="4"/>
  </r>
  <r>
    <s v="00018 - ANOSIALA"/>
    <s v="FANILO"/>
    <x v="4"/>
    <n v="115726912"/>
    <x v="1"/>
    <x v="16"/>
    <x v="4"/>
  </r>
  <r>
    <s v="00018 - ANOSIALA"/>
    <s v="FANILO"/>
    <x v="5"/>
    <n v="108558900"/>
    <x v="1"/>
    <x v="16"/>
    <x v="4"/>
  </r>
  <r>
    <s v="00018 - ANOSIALA"/>
    <s v="FANILO"/>
    <x v="6"/>
    <n v="108930200"/>
    <x v="1"/>
    <x v="16"/>
    <x v="4"/>
  </r>
  <r>
    <s v="00018 - ANOSIALA"/>
    <s v="FANILO"/>
    <x v="7"/>
    <n v="108830000"/>
    <x v="1"/>
    <x v="16"/>
    <x v="4"/>
  </r>
  <r>
    <s v="00018 - ANOSIALA"/>
    <s v="FANILO"/>
    <x v="8"/>
    <n v="103407785"/>
    <x v="1"/>
    <x v="16"/>
    <x v="4"/>
  </r>
  <r>
    <s v="00018 - ANOSIALA"/>
    <s v="FANILO"/>
    <x v="9"/>
    <n v="99971900"/>
    <x v="1"/>
    <x v="16"/>
    <x v="4"/>
  </r>
  <r>
    <s v="00018 - ANOSIALA"/>
    <s v="FANILO"/>
    <x v="10"/>
    <n v="99986000"/>
    <x v="1"/>
    <x v="16"/>
    <x v="4"/>
  </r>
  <r>
    <s v="00018 - ANOSIALA"/>
    <s v="FANILO"/>
    <x v="11"/>
    <n v="45500000"/>
    <x v="1"/>
    <x v="16"/>
    <x v="4"/>
  </r>
  <r>
    <s v="00018 - ANOSIALA"/>
    <s v="MOBILE PAYMENT - MVOLA"/>
    <x v="0"/>
    <n v="48900300"/>
    <x v="1"/>
    <x v="16"/>
    <x v="2"/>
  </r>
  <r>
    <s v="00018 - ANOSIALA"/>
    <s v="MOBILE PAYMENT - MVOLA"/>
    <x v="1"/>
    <n v="47404400"/>
    <x v="1"/>
    <x v="16"/>
    <x v="2"/>
  </r>
  <r>
    <s v="00018 - ANOSIALA"/>
    <s v="MOBILE PAYMENT - MVOLA"/>
    <x v="2"/>
    <n v="62893700"/>
    <x v="1"/>
    <x v="16"/>
    <x v="2"/>
  </r>
  <r>
    <s v="00018 - ANOSIALA"/>
    <s v="MOBILE PAYMENT - MVOLA"/>
    <x v="3"/>
    <n v="77763700"/>
    <x v="1"/>
    <x v="16"/>
    <x v="2"/>
  </r>
  <r>
    <s v="00018 - ANOSIALA"/>
    <s v="MOBILE PAYMENT - MVOLA"/>
    <x v="4"/>
    <n v="97844800"/>
    <x v="1"/>
    <x v="16"/>
    <x v="2"/>
  </r>
  <r>
    <s v="00018 - ANOSIALA"/>
    <s v="MOBILE PAYMENT - MVOLA"/>
    <x v="5"/>
    <n v="166011500"/>
    <x v="1"/>
    <x v="16"/>
    <x v="2"/>
  </r>
  <r>
    <s v="00018 - ANOSIALA"/>
    <s v="MOBILE PAYMENT - MVOLA"/>
    <x v="6"/>
    <n v="239514900"/>
    <x v="1"/>
    <x v="16"/>
    <x v="2"/>
  </r>
  <r>
    <s v="00018 - ANOSIALA"/>
    <s v="MOBILE PAYMENT - MVOLA"/>
    <x v="7"/>
    <n v="192383900"/>
    <x v="1"/>
    <x v="16"/>
    <x v="2"/>
  </r>
  <r>
    <s v="00018 - ANOSIALA"/>
    <s v="MOBILE PAYMENT - MVOLA"/>
    <x v="8"/>
    <n v="158207200"/>
    <x v="1"/>
    <x v="16"/>
    <x v="2"/>
  </r>
  <r>
    <s v="00018 - ANOSIALA"/>
    <s v="MOBILE PAYMENT - MVOLA"/>
    <x v="9"/>
    <n v="216463600"/>
    <x v="1"/>
    <x v="16"/>
    <x v="2"/>
  </r>
  <r>
    <s v="00018 - ANOSIALA"/>
    <s v="MOBILE PAYMENT - MVOLA"/>
    <x v="10"/>
    <n v="140000500"/>
    <x v="1"/>
    <x v="16"/>
    <x v="2"/>
  </r>
  <r>
    <s v="00018 - ANOSIALA"/>
    <s v="MOBILE PAYMENT - MVOLA"/>
    <x v="11"/>
    <n v="85077500"/>
    <x v="1"/>
    <x v="16"/>
    <x v="2"/>
  </r>
  <r>
    <s v="00019 - ANOSIZATO"/>
    <s v="ARIARY"/>
    <x v="0"/>
    <n v="352561600"/>
    <x v="1"/>
    <x v="17"/>
    <x v="0"/>
  </r>
  <r>
    <s v="00019 - ANOSIZATO"/>
    <s v="ARIARY"/>
    <x v="1"/>
    <n v="277558600"/>
    <x v="1"/>
    <x v="17"/>
    <x v="0"/>
  </r>
  <r>
    <s v="00019 - ANOSIZATO"/>
    <s v="ARIARY"/>
    <x v="2"/>
    <n v="71130600"/>
    <x v="1"/>
    <x v="17"/>
    <x v="0"/>
  </r>
  <r>
    <s v="00019 - ANOSIZATO"/>
    <s v="ARIARY"/>
    <x v="3"/>
    <n v="325329900"/>
    <x v="1"/>
    <x v="17"/>
    <x v="0"/>
  </r>
  <r>
    <s v="00019 - ANOSIZATO"/>
    <s v="ARIARY"/>
    <x v="4"/>
    <n v="498500300"/>
    <x v="1"/>
    <x v="17"/>
    <x v="0"/>
  </r>
  <r>
    <s v="00019 - ANOSIZATO"/>
    <s v="ARIARY"/>
    <x v="5"/>
    <n v="640383100"/>
    <x v="1"/>
    <x v="17"/>
    <x v="0"/>
  </r>
  <r>
    <s v="00019 - ANOSIZATO"/>
    <s v="ARIARY"/>
    <x v="6"/>
    <n v="755786800"/>
    <x v="1"/>
    <x v="17"/>
    <x v="0"/>
  </r>
  <r>
    <s v="00019 - ANOSIZATO"/>
    <s v="ARIARY"/>
    <x v="7"/>
    <n v="703217100"/>
    <x v="1"/>
    <x v="17"/>
    <x v="0"/>
  </r>
  <r>
    <s v="00019 - ANOSIZATO"/>
    <s v="ARIARY"/>
    <x v="8"/>
    <n v="625197700"/>
    <x v="1"/>
    <x v="17"/>
    <x v="0"/>
  </r>
  <r>
    <s v="00019 - ANOSIZATO"/>
    <s v="ARIARY"/>
    <x v="9"/>
    <n v="619533800"/>
    <x v="1"/>
    <x v="17"/>
    <x v="0"/>
  </r>
  <r>
    <s v="00019 - ANOSIZATO"/>
    <s v="ARIARY"/>
    <x v="10"/>
    <n v="595222800"/>
    <x v="1"/>
    <x v="17"/>
    <x v="0"/>
  </r>
  <r>
    <s v="00019 - ANOSIZATO"/>
    <s v="ARIARY"/>
    <x v="11"/>
    <n v="570334900"/>
    <x v="1"/>
    <x v="17"/>
    <x v="0"/>
  </r>
  <r>
    <s v="00019 - ANOSIZATO"/>
    <s v="BONS CARBURANTS"/>
    <x v="0"/>
    <n v="657915500"/>
    <x v="1"/>
    <x v="17"/>
    <x v="1"/>
  </r>
  <r>
    <s v="00019 - ANOSIZATO"/>
    <s v="BONS CARBURANTS"/>
    <x v="1"/>
    <n v="749949013"/>
    <x v="1"/>
    <x v="17"/>
    <x v="1"/>
  </r>
  <r>
    <s v="00019 - ANOSIZATO"/>
    <s v="BONS CARBURANTS"/>
    <x v="2"/>
    <n v="630954439"/>
    <x v="1"/>
    <x v="17"/>
    <x v="1"/>
  </r>
  <r>
    <s v="00019 - ANOSIZATO"/>
    <s v="BONS CARBURANTS"/>
    <x v="3"/>
    <n v="539924657"/>
    <x v="1"/>
    <x v="17"/>
    <x v="1"/>
  </r>
  <r>
    <s v="00019 - ANOSIZATO"/>
    <s v="BONS CARBURANTS"/>
    <x v="4"/>
    <n v="451340600"/>
    <x v="1"/>
    <x v="17"/>
    <x v="1"/>
  </r>
  <r>
    <s v="00019 - ANOSIZATO"/>
    <s v="BONS CARBURANTS"/>
    <x v="5"/>
    <n v="532144500"/>
    <x v="1"/>
    <x v="17"/>
    <x v="1"/>
  </r>
  <r>
    <s v="00019 - ANOSIZATO"/>
    <s v="BONS CARBURANTS"/>
    <x v="6"/>
    <n v="581525000"/>
    <x v="1"/>
    <x v="17"/>
    <x v="1"/>
  </r>
  <r>
    <s v="00019 - ANOSIZATO"/>
    <s v="BONS CARBURANTS"/>
    <x v="7"/>
    <n v="583500000"/>
    <x v="1"/>
    <x v="17"/>
    <x v="1"/>
  </r>
  <r>
    <s v="00019 - ANOSIZATO"/>
    <s v="BONS CARBURANTS"/>
    <x v="8"/>
    <n v="556395000"/>
    <x v="1"/>
    <x v="17"/>
    <x v="1"/>
  </r>
  <r>
    <s v="00019 - ANOSIZATO"/>
    <s v="BONS CARBURANTS"/>
    <x v="9"/>
    <n v="552556000"/>
    <x v="1"/>
    <x v="17"/>
    <x v="1"/>
  </r>
  <r>
    <s v="00019 - ANOSIZATO"/>
    <s v="BONS CARBURANTS"/>
    <x v="10"/>
    <n v="521450000"/>
    <x v="1"/>
    <x v="17"/>
    <x v="1"/>
  </r>
  <r>
    <s v="00019 - ANOSIZATO"/>
    <s v="BONS CARBURANTS"/>
    <x v="11"/>
    <n v="521750000"/>
    <x v="1"/>
    <x v="17"/>
    <x v="1"/>
  </r>
  <r>
    <s v="00019 - ANOSIZATO"/>
    <s v="CARTE BANCAIRE - VISA"/>
    <x v="2"/>
    <n v="0"/>
    <x v="1"/>
    <x v="17"/>
    <x v="2"/>
  </r>
  <r>
    <s v="00019 - ANOSIZATO"/>
    <s v="CARTE E+"/>
    <x v="0"/>
    <n v="534354005"/>
    <x v="1"/>
    <x v="17"/>
    <x v="3"/>
  </r>
  <r>
    <s v="00019 - ANOSIZATO"/>
    <s v="CARTE E+"/>
    <x v="1"/>
    <n v="191298557"/>
    <x v="1"/>
    <x v="17"/>
    <x v="3"/>
  </r>
  <r>
    <s v="00019 - ANOSIZATO"/>
    <s v="CARTE E+"/>
    <x v="2"/>
    <n v="202978498"/>
    <x v="1"/>
    <x v="17"/>
    <x v="3"/>
  </r>
  <r>
    <s v="00019 - ANOSIZATO"/>
    <s v="CARTE E+"/>
    <x v="3"/>
    <n v="299565004"/>
    <x v="1"/>
    <x v="17"/>
    <x v="3"/>
  </r>
  <r>
    <s v="00019 - ANOSIZATO"/>
    <s v="CARTE E+"/>
    <x v="4"/>
    <n v="304762967"/>
    <x v="1"/>
    <x v="17"/>
    <x v="3"/>
  </r>
  <r>
    <s v="00019 - ANOSIZATO"/>
    <s v="CARTE E+"/>
    <x v="5"/>
    <n v="434528416"/>
    <x v="1"/>
    <x v="17"/>
    <x v="3"/>
  </r>
  <r>
    <s v="00019 - ANOSIZATO"/>
    <s v="CARTE E+"/>
    <x v="6"/>
    <n v="363310437"/>
    <x v="1"/>
    <x v="17"/>
    <x v="3"/>
  </r>
  <r>
    <s v="00019 - ANOSIZATO"/>
    <s v="CARTE E+"/>
    <x v="7"/>
    <n v="252277325"/>
    <x v="1"/>
    <x v="17"/>
    <x v="3"/>
  </r>
  <r>
    <s v="00019 - ANOSIZATO"/>
    <s v="CARTE E+"/>
    <x v="8"/>
    <n v="298460838"/>
    <x v="1"/>
    <x v="17"/>
    <x v="3"/>
  </r>
  <r>
    <s v="00019 - ANOSIZATO"/>
    <s v="CARTE E+"/>
    <x v="9"/>
    <n v="270111465"/>
    <x v="1"/>
    <x v="17"/>
    <x v="3"/>
  </r>
  <r>
    <s v="00019 - ANOSIZATO"/>
    <s v="CARTE E+"/>
    <x v="10"/>
    <n v="287230626"/>
    <x v="1"/>
    <x v="17"/>
    <x v="3"/>
  </r>
  <r>
    <s v="00019 - ANOSIZATO"/>
    <s v="CARTE E+"/>
    <x v="11"/>
    <n v="274922011"/>
    <x v="1"/>
    <x v="17"/>
    <x v="3"/>
  </r>
  <r>
    <s v="00019 - ANOSIZATO"/>
    <s v="FANILO"/>
    <x v="0"/>
    <n v="0"/>
    <x v="1"/>
    <x v="17"/>
    <x v="4"/>
  </r>
  <r>
    <s v="00019 - ANOSIZATO"/>
    <s v="FANILO"/>
    <x v="1"/>
    <n v="6466999"/>
    <x v="1"/>
    <x v="17"/>
    <x v="4"/>
  </r>
  <r>
    <s v="00019 - ANOSIZATO"/>
    <s v="FANILO"/>
    <x v="2"/>
    <n v="860000"/>
    <x v="1"/>
    <x v="17"/>
    <x v="4"/>
  </r>
  <r>
    <s v="00019 - ANOSIZATO"/>
    <s v="FANILO"/>
    <x v="4"/>
    <n v="239523455"/>
    <x v="1"/>
    <x v="17"/>
    <x v="4"/>
  </r>
  <r>
    <s v="00019 - ANOSIZATO"/>
    <s v="FANILO"/>
    <x v="5"/>
    <n v="255331848"/>
    <x v="1"/>
    <x v="17"/>
    <x v="4"/>
  </r>
  <r>
    <s v="00019 - ANOSIZATO"/>
    <s v="FANILO"/>
    <x v="6"/>
    <n v="200852210"/>
    <x v="1"/>
    <x v="17"/>
    <x v="4"/>
  </r>
  <r>
    <s v="00019 - ANOSIZATO"/>
    <s v="FANILO"/>
    <x v="7"/>
    <n v="147485000"/>
    <x v="1"/>
    <x v="17"/>
    <x v="4"/>
  </r>
  <r>
    <s v="00019 - ANOSIZATO"/>
    <s v="FANILO"/>
    <x v="8"/>
    <n v="123450000"/>
    <x v="1"/>
    <x v="17"/>
    <x v="4"/>
  </r>
  <r>
    <s v="00019 - ANOSIZATO"/>
    <s v="FANILO"/>
    <x v="9"/>
    <n v="80950000"/>
    <x v="1"/>
    <x v="17"/>
    <x v="4"/>
  </r>
  <r>
    <s v="00019 - ANOSIZATO"/>
    <s v="FANILO"/>
    <x v="10"/>
    <n v="70290000"/>
    <x v="1"/>
    <x v="17"/>
    <x v="4"/>
  </r>
  <r>
    <s v="00019 - ANOSIZATO"/>
    <s v="FANILO"/>
    <x v="11"/>
    <n v="91739872"/>
    <x v="1"/>
    <x v="17"/>
    <x v="4"/>
  </r>
  <r>
    <s v="00019 - ANOSIZATO"/>
    <s v="MOBILE PAYMENT - AIRTEL"/>
    <x v="4"/>
    <n v="0"/>
    <x v="1"/>
    <x v="17"/>
    <x v="2"/>
  </r>
  <r>
    <s v="00019 - ANOSIZATO"/>
    <s v="MOBILE PAYMENT - MVOLA"/>
    <x v="0"/>
    <n v="47546300"/>
    <x v="1"/>
    <x v="17"/>
    <x v="2"/>
  </r>
  <r>
    <s v="00019 - ANOSIZATO"/>
    <s v="MOBILE PAYMENT - MVOLA"/>
    <x v="1"/>
    <n v="34776500"/>
    <x v="1"/>
    <x v="17"/>
    <x v="2"/>
  </r>
  <r>
    <s v="00019 - ANOSIZATO"/>
    <s v="MOBILE PAYMENT - MVOLA"/>
    <x v="2"/>
    <n v="50776900"/>
    <x v="1"/>
    <x v="17"/>
    <x v="2"/>
  </r>
  <r>
    <s v="00019 - ANOSIZATO"/>
    <s v="MOBILE PAYMENT - MVOLA"/>
    <x v="3"/>
    <n v="44985600"/>
    <x v="1"/>
    <x v="17"/>
    <x v="2"/>
  </r>
  <r>
    <s v="00019 - ANOSIZATO"/>
    <s v="MOBILE PAYMENT - MVOLA"/>
    <x v="4"/>
    <n v="36359300"/>
    <x v="1"/>
    <x v="17"/>
    <x v="2"/>
  </r>
  <r>
    <s v="00019 - ANOSIZATO"/>
    <s v="MOBILE PAYMENT - MVOLA"/>
    <x v="5"/>
    <n v="67424600"/>
    <x v="1"/>
    <x v="17"/>
    <x v="2"/>
  </r>
  <r>
    <s v="00019 - ANOSIZATO"/>
    <s v="MOBILE PAYMENT - MVOLA"/>
    <x v="6"/>
    <n v="54426251"/>
    <x v="1"/>
    <x v="17"/>
    <x v="2"/>
  </r>
  <r>
    <s v="00019 - ANOSIZATO"/>
    <s v="MOBILE PAYMENT - MVOLA"/>
    <x v="7"/>
    <n v="45532700"/>
    <x v="1"/>
    <x v="17"/>
    <x v="2"/>
  </r>
  <r>
    <s v="00019 - ANOSIZATO"/>
    <s v="MOBILE PAYMENT - MVOLA"/>
    <x v="8"/>
    <n v="42398300"/>
    <x v="1"/>
    <x v="17"/>
    <x v="2"/>
  </r>
  <r>
    <s v="00019 - ANOSIZATO"/>
    <s v="MOBILE PAYMENT - MVOLA"/>
    <x v="9"/>
    <n v="51642900"/>
    <x v="1"/>
    <x v="17"/>
    <x v="2"/>
  </r>
  <r>
    <s v="00019 - ANOSIZATO"/>
    <s v="MOBILE PAYMENT - MVOLA"/>
    <x v="10"/>
    <n v="52684900"/>
    <x v="1"/>
    <x v="17"/>
    <x v="2"/>
  </r>
  <r>
    <s v="00019 - ANOSIZATO"/>
    <s v="MOBILE PAYMENT - MVOLA"/>
    <x v="11"/>
    <n v="63749400"/>
    <x v="1"/>
    <x v="17"/>
    <x v="2"/>
  </r>
  <r>
    <s v="00020 - ANTANINANDRO"/>
    <s v="ARIARY"/>
    <x v="0"/>
    <n v="574724700"/>
    <x v="1"/>
    <x v="18"/>
    <x v="0"/>
  </r>
  <r>
    <s v="00020 - ANTANINANDRO"/>
    <s v="ARIARY"/>
    <x v="1"/>
    <n v="516686100"/>
    <x v="1"/>
    <x v="18"/>
    <x v="0"/>
  </r>
  <r>
    <s v="00020 - ANTANINANDRO"/>
    <s v="ARIARY"/>
    <x v="2"/>
    <n v="663075600"/>
    <x v="1"/>
    <x v="18"/>
    <x v="0"/>
  </r>
  <r>
    <s v="00020 - ANTANINANDRO"/>
    <s v="ARIARY"/>
    <x v="3"/>
    <n v="637884040"/>
    <x v="1"/>
    <x v="18"/>
    <x v="0"/>
  </r>
  <r>
    <s v="00020 - ANTANINANDRO"/>
    <s v="ARIARY"/>
    <x v="4"/>
    <n v="631457000"/>
    <x v="1"/>
    <x v="18"/>
    <x v="0"/>
  </r>
  <r>
    <s v="00020 - ANTANINANDRO"/>
    <s v="ARIARY"/>
    <x v="5"/>
    <n v="715772049"/>
    <x v="1"/>
    <x v="18"/>
    <x v="0"/>
  </r>
  <r>
    <s v="00020 - ANTANINANDRO"/>
    <s v="ARIARY"/>
    <x v="6"/>
    <n v="739302500"/>
    <x v="1"/>
    <x v="18"/>
    <x v="0"/>
  </r>
  <r>
    <s v="00020 - ANTANINANDRO"/>
    <s v="ARIARY"/>
    <x v="7"/>
    <n v="705916700"/>
    <x v="1"/>
    <x v="18"/>
    <x v="0"/>
  </r>
  <r>
    <s v="00020 - ANTANINANDRO"/>
    <s v="ARIARY"/>
    <x v="8"/>
    <n v="716925100"/>
    <x v="1"/>
    <x v="18"/>
    <x v="0"/>
  </r>
  <r>
    <s v="00020 - ANTANINANDRO"/>
    <s v="ARIARY"/>
    <x v="9"/>
    <n v="723163563"/>
    <x v="1"/>
    <x v="18"/>
    <x v="0"/>
  </r>
  <r>
    <s v="00020 - ANTANINANDRO"/>
    <s v="ARIARY"/>
    <x v="10"/>
    <n v="661867165"/>
    <x v="1"/>
    <x v="18"/>
    <x v="0"/>
  </r>
  <r>
    <s v="00020 - ANTANINANDRO"/>
    <s v="ARIARY"/>
    <x v="11"/>
    <n v="796806800"/>
    <x v="1"/>
    <x v="18"/>
    <x v="0"/>
  </r>
  <r>
    <s v="00020 - ANTANINANDRO"/>
    <s v="BONS CARBURANTS"/>
    <x v="0"/>
    <n v="7492200"/>
    <x v="1"/>
    <x v="18"/>
    <x v="1"/>
  </r>
  <r>
    <s v="00020 - ANTANINANDRO"/>
    <s v="BONS CARBURANTS"/>
    <x v="1"/>
    <n v="2109000"/>
    <x v="1"/>
    <x v="18"/>
    <x v="1"/>
  </r>
  <r>
    <s v="00020 - ANTANINANDRO"/>
    <s v="BONS CARBURANTS"/>
    <x v="2"/>
    <n v="4060266"/>
    <x v="1"/>
    <x v="18"/>
    <x v="1"/>
  </r>
  <r>
    <s v="00020 - ANTANINANDRO"/>
    <s v="BONS CARBURANTS"/>
    <x v="3"/>
    <n v="7117584"/>
    <x v="1"/>
    <x v="18"/>
    <x v="1"/>
  </r>
  <r>
    <s v="00020 - ANTANINANDRO"/>
    <s v="BONS CARBURANTS"/>
    <x v="4"/>
    <n v="4855636"/>
    <x v="1"/>
    <x v="18"/>
    <x v="1"/>
  </r>
  <r>
    <s v="00020 - ANTANINANDRO"/>
    <s v="BONS CARBURANTS"/>
    <x v="5"/>
    <n v="8845850"/>
    <x v="1"/>
    <x v="18"/>
    <x v="1"/>
  </r>
  <r>
    <s v="00020 - ANTANINANDRO"/>
    <s v="BONS CARBURANTS"/>
    <x v="6"/>
    <n v="8704100"/>
    <x v="1"/>
    <x v="18"/>
    <x v="1"/>
  </r>
  <r>
    <s v="00020 - ANTANINANDRO"/>
    <s v="BONS CARBURANTS"/>
    <x v="7"/>
    <n v="1884973"/>
    <x v="1"/>
    <x v="18"/>
    <x v="1"/>
  </r>
  <r>
    <s v="00020 - ANTANINANDRO"/>
    <s v="BONS CARBURANTS"/>
    <x v="8"/>
    <n v="1215500"/>
    <x v="1"/>
    <x v="18"/>
    <x v="1"/>
  </r>
  <r>
    <s v="00020 - ANTANINANDRO"/>
    <s v="BONS CARBURANTS"/>
    <x v="9"/>
    <n v="6382872"/>
    <x v="1"/>
    <x v="18"/>
    <x v="1"/>
  </r>
  <r>
    <s v="00020 - ANTANINANDRO"/>
    <s v="BONS CARBURANTS"/>
    <x v="10"/>
    <n v="2769973"/>
    <x v="1"/>
    <x v="18"/>
    <x v="1"/>
  </r>
  <r>
    <s v="00020 - ANTANINANDRO"/>
    <s v="BONS CARBURANTS"/>
    <x v="11"/>
    <n v="1951708"/>
    <x v="1"/>
    <x v="18"/>
    <x v="1"/>
  </r>
  <r>
    <s v="00020 - ANTANINANDRO"/>
    <s v="CARTE BANCAIRE - VISA"/>
    <x v="0"/>
    <n v="23783600"/>
    <x v="1"/>
    <x v="18"/>
    <x v="2"/>
  </r>
  <r>
    <s v="00020 - ANTANINANDRO"/>
    <s v="CARTE BANCAIRE - VISA"/>
    <x v="1"/>
    <n v="22088148"/>
    <x v="1"/>
    <x v="18"/>
    <x v="2"/>
  </r>
  <r>
    <s v="00020 - ANTANINANDRO"/>
    <s v="CARTE BANCAIRE - VISA"/>
    <x v="2"/>
    <n v="26214443"/>
    <x v="1"/>
    <x v="18"/>
    <x v="2"/>
  </r>
  <r>
    <s v="00020 - ANTANINANDRO"/>
    <s v="CARTE BANCAIRE - VISA"/>
    <x v="3"/>
    <n v="24680489"/>
    <x v="1"/>
    <x v="18"/>
    <x v="2"/>
  </r>
  <r>
    <s v="00020 - ANTANINANDRO"/>
    <s v="CARTE BANCAIRE - VISA"/>
    <x v="4"/>
    <n v="25837807"/>
    <x v="1"/>
    <x v="18"/>
    <x v="2"/>
  </r>
  <r>
    <s v="00020 - ANTANINANDRO"/>
    <s v="CARTE BANCAIRE - VISA"/>
    <x v="5"/>
    <n v="25953625"/>
    <x v="1"/>
    <x v="18"/>
    <x v="2"/>
  </r>
  <r>
    <s v="00020 - ANTANINANDRO"/>
    <s v="CARTE BANCAIRE - VISA"/>
    <x v="6"/>
    <n v="27761400"/>
    <x v="1"/>
    <x v="18"/>
    <x v="2"/>
  </r>
  <r>
    <s v="00020 - ANTANINANDRO"/>
    <s v="CARTE BANCAIRE - VISA"/>
    <x v="7"/>
    <n v="23341898"/>
    <x v="1"/>
    <x v="18"/>
    <x v="2"/>
  </r>
  <r>
    <s v="00020 - ANTANINANDRO"/>
    <s v="CARTE BANCAIRE - VISA"/>
    <x v="8"/>
    <n v="23592406"/>
    <x v="1"/>
    <x v="18"/>
    <x v="2"/>
  </r>
  <r>
    <s v="00020 - ANTANINANDRO"/>
    <s v="CARTE BANCAIRE - VISA"/>
    <x v="9"/>
    <n v="26786017"/>
    <x v="1"/>
    <x v="18"/>
    <x v="2"/>
  </r>
  <r>
    <s v="00020 - ANTANINANDRO"/>
    <s v="CARTE BANCAIRE - VISA"/>
    <x v="10"/>
    <n v="22223299"/>
    <x v="1"/>
    <x v="18"/>
    <x v="2"/>
  </r>
  <r>
    <s v="00020 - ANTANINANDRO"/>
    <s v="CARTE BANCAIRE - VISA"/>
    <x v="11"/>
    <n v="26399938"/>
    <x v="1"/>
    <x v="18"/>
    <x v="2"/>
  </r>
  <r>
    <s v="00020 - ANTANINANDRO"/>
    <s v="CARTE E+"/>
    <x v="0"/>
    <n v="94814184"/>
    <x v="1"/>
    <x v="18"/>
    <x v="3"/>
  </r>
  <r>
    <s v="00020 - ANTANINANDRO"/>
    <s v="CARTE E+"/>
    <x v="1"/>
    <n v="89040074"/>
    <x v="1"/>
    <x v="18"/>
    <x v="3"/>
  </r>
  <r>
    <s v="00020 - ANTANINANDRO"/>
    <s v="CARTE E+"/>
    <x v="2"/>
    <n v="118438102"/>
    <x v="1"/>
    <x v="18"/>
    <x v="3"/>
  </r>
  <r>
    <s v="00020 - ANTANINANDRO"/>
    <s v="CARTE E+"/>
    <x v="3"/>
    <n v="128082375"/>
    <x v="1"/>
    <x v="18"/>
    <x v="3"/>
  </r>
  <r>
    <s v="00020 - ANTANINANDRO"/>
    <s v="CARTE E+"/>
    <x v="4"/>
    <n v="109473538"/>
    <x v="1"/>
    <x v="18"/>
    <x v="3"/>
  </r>
  <r>
    <s v="00020 - ANTANINANDRO"/>
    <s v="CARTE E+"/>
    <x v="5"/>
    <n v="98019859"/>
    <x v="1"/>
    <x v="18"/>
    <x v="3"/>
  </r>
  <r>
    <s v="00020 - ANTANINANDRO"/>
    <s v="CARTE E+"/>
    <x v="6"/>
    <n v="108566984"/>
    <x v="1"/>
    <x v="18"/>
    <x v="3"/>
  </r>
  <r>
    <s v="00020 - ANTANINANDRO"/>
    <s v="CARTE E+"/>
    <x v="7"/>
    <n v="80611654"/>
    <x v="1"/>
    <x v="18"/>
    <x v="3"/>
  </r>
  <r>
    <s v="00020 - ANTANINANDRO"/>
    <s v="CARTE E+"/>
    <x v="8"/>
    <n v="90904196"/>
    <x v="1"/>
    <x v="18"/>
    <x v="3"/>
  </r>
  <r>
    <s v="00020 - ANTANINANDRO"/>
    <s v="CARTE E+"/>
    <x v="9"/>
    <n v="97500805"/>
    <x v="1"/>
    <x v="18"/>
    <x v="3"/>
  </r>
  <r>
    <s v="00020 - ANTANINANDRO"/>
    <s v="CARTE E+"/>
    <x v="10"/>
    <n v="87364967"/>
    <x v="1"/>
    <x v="18"/>
    <x v="3"/>
  </r>
  <r>
    <s v="00020 - ANTANINANDRO"/>
    <s v="CARTE E+"/>
    <x v="11"/>
    <n v="86016589"/>
    <x v="1"/>
    <x v="18"/>
    <x v="3"/>
  </r>
  <r>
    <s v="00020 - ANTANINANDRO"/>
    <s v="CHEQUE"/>
    <x v="0"/>
    <n v="10438465"/>
    <x v="1"/>
    <x v="18"/>
    <x v="2"/>
  </r>
  <r>
    <s v="00020 - ANTANINANDRO"/>
    <s v="CHEQUE"/>
    <x v="1"/>
    <n v="9422432"/>
    <x v="1"/>
    <x v="18"/>
    <x v="2"/>
  </r>
  <r>
    <s v="00020 - ANTANINANDRO"/>
    <s v="CHEQUE"/>
    <x v="2"/>
    <n v="14637991"/>
    <x v="1"/>
    <x v="18"/>
    <x v="2"/>
  </r>
  <r>
    <s v="00020 - ANTANINANDRO"/>
    <s v="CHEQUE"/>
    <x v="3"/>
    <n v="30936362"/>
    <x v="1"/>
    <x v="18"/>
    <x v="2"/>
  </r>
  <r>
    <s v="00020 - ANTANINANDRO"/>
    <s v="CHEQUE"/>
    <x v="4"/>
    <n v="26883780"/>
    <x v="1"/>
    <x v="18"/>
    <x v="2"/>
  </r>
  <r>
    <s v="00020 - ANTANINANDRO"/>
    <s v="CHEQUE"/>
    <x v="5"/>
    <n v="15702459"/>
    <x v="1"/>
    <x v="18"/>
    <x v="2"/>
  </r>
  <r>
    <s v="00020 - ANTANINANDRO"/>
    <s v="CHEQUE"/>
    <x v="6"/>
    <n v="11153650"/>
    <x v="1"/>
    <x v="18"/>
    <x v="2"/>
  </r>
  <r>
    <s v="00020 - ANTANINANDRO"/>
    <s v="CHEQUE"/>
    <x v="7"/>
    <n v="15739900"/>
    <x v="1"/>
    <x v="18"/>
    <x v="2"/>
  </r>
  <r>
    <s v="00020 - ANTANINANDRO"/>
    <s v="CHEQUE"/>
    <x v="8"/>
    <n v="12852672"/>
    <x v="1"/>
    <x v="18"/>
    <x v="2"/>
  </r>
  <r>
    <s v="00020 - ANTANINANDRO"/>
    <s v="CHEQUE"/>
    <x v="9"/>
    <n v="16022120"/>
    <x v="1"/>
    <x v="18"/>
    <x v="2"/>
  </r>
  <r>
    <s v="00020 - ANTANINANDRO"/>
    <s v="CHEQUE"/>
    <x v="10"/>
    <n v="7513579"/>
    <x v="1"/>
    <x v="18"/>
    <x v="2"/>
  </r>
  <r>
    <s v="00020 - ANTANINANDRO"/>
    <s v="CHEQUE"/>
    <x v="11"/>
    <n v="10571388"/>
    <x v="1"/>
    <x v="18"/>
    <x v="2"/>
  </r>
  <r>
    <s v="00020 - ANTANINANDRO"/>
    <s v="CONSOMMATION INTERNE"/>
    <x v="0"/>
    <n v="99649954"/>
    <x v="1"/>
    <x v="18"/>
    <x v="2"/>
  </r>
  <r>
    <s v="00020 - ANTANINANDRO"/>
    <s v="CONSOMMATION INTERNE"/>
    <x v="1"/>
    <n v="38852731"/>
    <x v="1"/>
    <x v="18"/>
    <x v="2"/>
  </r>
  <r>
    <s v="00020 - ANTANINANDRO"/>
    <s v="CONSOMMATION INTERNE"/>
    <x v="2"/>
    <n v="44030479"/>
    <x v="1"/>
    <x v="18"/>
    <x v="2"/>
  </r>
  <r>
    <s v="00020 - ANTANINANDRO"/>
    <s v="CONSOMMATION INTERNE"/>
    <x v="3"/>
    <n v="42607255"/>
    <x v="1"/>
    <x v="18"/>
    <x v="2"/>
  </r>
  <r>
    <s v="00020 - ANTANINANDRO"/>
    <s v="CONSOMMATION INTERNE"/>
    <x v="4"/>
    <n v="52390546"/>
    <x v="1"/>
    <x v="18"/>
    <x v="2"/>
  </r>
  <r>
    <s v="00020 - ANTANINANDRO"/>
    <s v="CONSOMMATION INTERNE"/>
    <x v="5"/>
    <n v="53157203"/>
    <x v="1"/>
    <x v="18"/>
    <x v="2"/>
  </r>
  <r>
    <s v="00020 - ANTANINANDRO"/>
    <s v="CONSOMMATION INTERNE"/>
    <x v="6"/>
    <n v="58163805"/>
    <x v="1"/>
    <x v="18"/>
    <x v="2"/>
  </r>
  <r>
    <s v="00020 - ANTANINANDRO"/>
    <s v="CONSOMMATION INTERNE"/>
    <x v="7"/>
    <n v="62976372"/>
    <x v="1"/>
    <x v="18"/>
    <x v="2"/>
  </r>
  <r>
    <s v="00020 - ANTANINANDRO"/>
    <s v="CONSOMMATION INTERNE"/>
    <x v="8"/>
    <n v="42730117"/>
    <x v="1"/>
    <x v="18"/>
    <x v="2"/>
  </r>
  <r>
    <s v="00020 - ANTANINANDRO"/>
    <s v="CONSOMMATION INTERNE"/>
    <x v="9"/>
    <n v="54186114"/>
    <x v="1"/>
    <x v="18"/>
    <x v="2"/>
  </r>
  <r>
    <s v="00020 - ANTANINANDRO"/>
    <s v="CONSOMMATION INTERNE"/>
    <x v="10"/>
    <n v="35341810"/>
    <x v="1"/>
    <x v="18"/>
    <x v="2"/>
  </r>
  <r>
    <s v="00020 - ANTANINANDRO"/>
    <s v="CONSOMMATION INTERNE"/>
    <x v="11"/>
    <n v="82534816"/>
    <x v="1"/>
    <x v="18"/>
    <x v="2"/>
  </r>
  <r>
    <s v="00020 - ANTANINANDRO"/>
    <s v="FANILO"/>
    <x v="0"/>
    <n v="140622320"/>
    <x v="1"/>
    <x v="18"/>
    <x v="4"/>
  </r>
  <r>
    <s v="00020 - ANTANINANDRO"/>
    <s v="FANILO"/>
    <x v="1"/>
    <n v="131371488"/>
    <x v="1"/>
    <x v="18"/>
    <x v="4"/>
  </r>
  <r>
    <s v="00020 - ANTANINANDRO"/>
    <s v="FANILO"/>
    <x v="2"/>
    <n v="71887217"/>
    <x v="1"/>
    <x v="18"/>
    <x v="4"/>
  </r>
  <r>
    <s v="00020 - ANTANINANDRO"/>
    <s v="FANILO"/>
    <x v="4"/>
    <n v="162386023"/>
    <x v="1"/>
    <x v="18"/>
    <x v="4"/>
  </r>
  <r>
    <s v="00020 - ANTANINANDRO"/>
    <s v="FANILO"/>
    <x v="5"/>
    <n v="141355529"/>
    <x v="1"/>
    <x v="18"/>
    <x v="4"/>
  </r>
  <r>
    <s v="00020 - ANTANINANDRO"/>
    <s v="FANILO"/>
    <x v="6"/>
    <n v="56834029"/>
    <x v="1"/>
    <x v="18"/>
    <x v="4"/>
  </r>
  <r>
    <s v="00020 - ANTANINANDRO"/>
    <s v="FANILO"/>
    <x v="7"/>
    <n v="73732297"/>
    <x v="1"/>
    <x v="18"/>
    <x v="4"/>
  </r>
  <r>
    <s v="00020 - ANTANINANDRO"/>
    <s v="FANILO"/>
    <x v="8"/>
    <n v="73219418"/>
    <x v="1"/>
    <x v="18"/>
    <x v="4"/>
  </r>
  <r>
    <s v="00020 - ANTANINANDRO"/>
    <s v="FANILO"/>
    <x v="9"/>
    <n v="57090862"/>
    <x v="1"/>
    <x v="18"/>
    <x v="4"/>
  </r>
  <r>
    <s v="00020 - ANTANINANDRO"/>
    <s v="FANILO"/>
    <x v="10"/>
    <n v="42459987"/>
    <x v="1"/>
    <x v="18"/>
    <x v="4"/>
  </r>
  <r>
    <s v="00020 - ANTANINANDRO"/>
    <s v="FANILO"/>
    <x v="11"/>
    <n v="32862112"/>
    <x v="1"/>
    <x v="18"/>
    <x v="4"/>
  </r>
  <r>
    <s v="00020 - ANTANINANDRO"/>
    <s v="MOBILE PAYMENT - AIRTEL"/>
    <x v="2"/>
    <n v="0"/>
    <x v="1"/>
    <x v="18"/>
    <x v="2"/>
  </r>
  <r>
    <s v="00020 - ANTANINANDRO"/>
    <s v="MOBILE PAYMENT - AIRTEL"/>
    <x v="9"/>
    <n v="360000"/>
    <x v="1"/>
    <x v="18"/>
    <x v="2"/>
  </r>
  <r>
    <s v="00020 - ANTANINANDRO"/>
    <s v="MOBILE PAYMENT - MVOLA"/>
    <x v="0"/>
    <n v="21326400"/>
    <x v="1"/>
    <x v="18"/>
    <x v="2"/>
  </r>
  <r>
    <s v="00020 - ANTANINANDRO"/>
    <s v="MOBILE PAYMENT - MVOLA"/>
    <x v="1"/>
    <n v="22751700"/>
    <x v="1"/>
    <x v="18"/>
    <x v="2"/>
  </r>
  <r>
    <s v="00020 - ANTANINANDRO"/>
    <s v="MOBILE PAYMENT - MVOLA"/>
    <x v="2"/>
    <n v="27363800"/>
    <x v="1"/>
    <x v="18"/>
    <x v="2"/>
  </r>
  <r>
    <s v="00020 - ANTANINANDRO"/>
    <s v="MOBILE PAYMENT - MVOLA"/>
    <x v="3"/>
    <n v="25507100"/>
    <x v="1"/>
    <x v="18"/>
    <x v="2"/>
  </r>
  <r>
    <s v="00020 - ANTANINANDRO"/>
    <s v="MOBILE PAYMENT - MVOLA"/>
    <x v="4"/>
    <n v="20169300"/>
    <x v="1"/>
    <x v="18"/>
    <x v="2"/>
  </r>
  <r>
    <s v="00020 - ANTANINANDRO"/>
    <s v="MOBILE PAYMENT - MVOLA"/>
    <x v="5"/>
    <n v="26900400"/>
    <x v="1"/>
    <x v="18"/>
    <x v="2"/>
  </r>
  <r>
    <s v="00020 - ANTANINANDRO"/>
    <s v="MOBILE PAYMENT - MVOLA"/>
    <x v="6"/>
    <n v="27828049"/>
    <x v="1"/>
    <x v="18"/>
    <x v="2"/>
  </r>
  <r>
    <s v="00020 - ANTANINANDRO"/>
    <s v="MOBILE PAYMENT - MVOLA"/>
    <x v="7"/>
    <n v="17297200"/>
    <x v="1"/>
    <x v="18"/>
    <x v="2"/>
  </r>
  <r>
    <s v="00020 - ANTANINANDRO"/>
    <s v="MOBILE PAYMENT - MVOLA"/>
    <x v="8"/>
    <n v="24891100"/>
    <x v="1"/>
    <x v="18"/>
    <x v="2"/>
  </r>
  <r>
    <s v="00020 - ANTANINANDRO"/>
    <s v="MOBILE PAYMENT - MVOLA"/>
    <x v="9"/>
    <n v="27738686"/>
    <x v="1"/>
    <x v="18"/>
    <x v="2"/>
  </r>
  <r>
    <s v="00020 - ANTANINANDRO"/>
    <s v="MOBILE PAYMENT - MVOLA"/>
    <x v="10"/>
    <n v="24538908"/>
    <x v="1"/>
    <x v="18"/>
    <x v="2"/>
  </r>
  <r>
    <s v="00020 - ANTANINANDRO"/>
    <s v="MOBILE PAYMENT - MVOLA"/>
    <x v="11"/>
    <n v="23158700"/>
    <x v="1"/>
    <x v="18"/>
    <x v="2"/>
  </r>
  <r>
    <s v="00021 - ARIVONIMAMO"/>
    <s v="ARIARY"/>
    <x v="0"/>
    <n v="775770253"/>
    <x v="1"/>
    <x v="19"/>
    <x v="0"/>
  </r>
  <r>
    <s v="00021 - ARIVONIMAMO"/>
    <s v="ARIARY"/>
    <x v="1"/>
    <n v="526293400"/>
    <x v="1"/>
    <x v="19"/>
    <x v="0"/>
  </r>
  <r>
    <s v="00021 - ARIVONIMAMO"/>
    <s v="ARIARY"/>
    <x v="2"/>
    <n v="541049700"/>
    <x v="1"/>
    <x v="19"/>
    <x v="0"/>
  </r>
  <r>
    <s v="00021 - ARIVONIMAMO"/>
    <s v="ARIARY"/>
    <x v="3"/>
    <n v="664603200"/>
    <x v="1"/>
    <x v="19"/>
    <x v="0"/>
  </r>
  <r>
    <s v="00021 - ARIVONIMAMO"/>
    <s v="ARIARY"/>
    <x v="4"/>
    <n v="1119925567"/>
    <x v="1"/>
    <x v="19"/>
    <x v="0"/>
  </r>
  <r>
    <s v="00021 - ARIVONIMAMO"/>
    <s v="ARIARY"/>
    <x v="5"/>
    <n v="924879526"/>
    <x v="1"/>
    <x v="19"/>
    <x v="0"/>
  </r>
  <r>
    <s v="00021 - ARIVONIMAMO"/>
    <s v="ARIARY"/>
    <x v="6"/>
    <n v="833391770"/>
    <x v="1"/>
    <x v="19"/>
    <x v="0"/>
  </r>
  <r>
    <s v="00021 - ARIVONIMAMO"/>
    <s v="ARIARY"/>
    <x v="7"/>
    <n v="795742371"/>
    <x v="1"/>
    <x v="19"/>
    <x v="0"/>
  </r>
  <r>
    <s v="00021 - ARIVONIMAMO"/>
    <s v="ARIARY"/>
    <x v="8"/>
    <n v="900286100"/>
    <x v="1"/>
    <x v="19"/>
    <x v="0"/>
  </r>
  <r>
    <s v="00021 - ARIVONIMAMO"/>
    <s v="ARIARY"/>
    <x v="9"/>
    <n v="536921100"/>
    <x v="1"/>
    <x v="19"/>
    <x v="0"/>
  </r>
  <r>
    <s v="00021 - ARIVONIMAMO"/>
    <s v="ARIARY"/>
    <x v="10"/>
    <n v="517949100"/>
    <x v="1"/>
    <x v="19"/>
    <x v="0"/>
  </r>
  <r>
    <s v="00021 - ARIVONIMAMO"/>
    <s v="ARIARY"/>
    <x v="11"/>
    <n v="544461400"/>
    <x v="1"/>
    <x v="19"/>
    <x v="0"/>
  </r>
  <r>
    <s v="00021 - ARIVONIMAMO"/>
    <s v="BONS CARBURANTS"/>
    <x v="0"/>
    <n v="157282127"/>
    <x v="1"/>
    <x v="19"/>
    <x v="1"/>
  </r>
  <r>
    <s v="00021 - ARIVONIMAMO"/>
    <s v="BONS CARBURANTS"/>
    <x v="1"/>
    <n v="143940016"/>
    <x v="1"/>
    <x v="19"/>
    <x v="1"/>
  </r>
  <r>
    <s v="00021 - ARIVONIMAMO"/>
    <s v="BONS CARBURANTS"/>
    <x v="2"/>
    <n v="152601537"/>
    <x v="1"/>
    <x v="19"/>
    <x v="1"/>
  </r>
  <r>
    <s v="00021 - ARIVONIMAMO"/>
    <s v="BONS CARBURANTS"/>
    <x v="3"/>
    <n v="178344819"/>
    <x v="1"/>
    <x v="19"/>
    <x v="1"/>
  </r>
  <r>
    <s v="00021 - ARIVONIMAMO"/>
    <s v="BONS CARBURANTS"/>
    <x v="4"/>
    <n v="200763963"/>
    <x v="1"/>
    <x v="19"/>
    <x v="1"/>
  </r>
  <r>
    <s v="00021 - ARIVONIMAMO"/>
    <s v="BONS CARBURANTS"/>
    <x v="5"/>
    <n v="160852589"/>
    <x v="1"/>
    <x v="19"/>
    <x v="1"/>
  </r>
  <r>
    <s v="00021 - ARIVONIMAMO"/>
    <s v="BONS CARBURANTS"/>
    <x v="6"/>
    <n v="185704379"/>
    <x v="1"/>
    <x v="19"/>
    <x v="1"/>
  </r>
  <r>
    <s v="00021 - ARIVONIMAMO"/>
    <s v="BONS CARBURANTS"/>
    <x v="7"/>
    <n v="182005437"/>
    <x v="1"/>
    <x v="19"/>
    <x v="1"/>
  </r>
  <r>
    <s v="00021 - ARIVONIMAMO"/>
    <s v="BONS CARBURANTS"/>
    <x v="8"/>
    <n v="197296958"/>
    <x v="1"/>
    <x v="19"/>
    <x v="1"/>
  </r>
  <r>
    <s v="00021 - ARIVONIMAMO"/>
    <s v="BONS CARBURANTS"/>
    <x v="9"/>
    <n v="284409448"/>
    <x v="1"/>
    <x v="19"/>
    <x v="1"/>
  </r>
  <r>
    <s v="00021 - ARIVONIMAMO"/>
    <s v="BONS CARBURANTS"/>
    <x v="10"/>
    <n v="204633733.88999999"/>
    <x v="1"/>
    <x v="19"/>
    <x v="1"/>
  </r>
  <r>
    <s v="00021 - ARIVONIMAMO"/>
    <s v="BONS CARBURANTS"/>
    <x v="11"/>
    <n v="160733878"/>
    <x v="1"/>
    <x v="19"/>
    <x v="1"/>
  </r>
  <r>
    <s v="00021 - ARIVONIMAMO"/>
    <s v="CARTE BANCAIRE - VISA"/>
    <x v="0"/>
    <n v="244300"/>
    <x v="1"/>
    <x v="19"/>
    <x v="2"/>
  </r>
  <r>
    <s v="00021 - ARIVONIMAMO"/>
    <s v="CARTE BANCAIRE - VISA"/>
    <x v="1"/>
    <n v="641000"/>
    <x v="1"/>
    <x v="19"/>
    <x v="2"/>
  </r>
  <r>
    <s v="00021 - ARIVONIMAMO"/>
    <s v="CARTE BANCAIRE - VISA"/>
    <x v="2"/>
    <n v="2088452"/>
    <x v="1"/>
    <x v="19"/>
    <x v="2"/>
  </r>
  <r>
    <s v="00021 - ARIVONIMAMO"/>
    <s v="CARTE BANCAIRE - VISA"/>
    <x v="3"/>
    <n v="2245890"/>
    <x v="1"/>
    <x v="19"/>
    <x v="2"/>
  </r>
  <r>
    <s v="00021 - ARIVONIMAMO"/>
    <s v="CARTE BANCAIRE - VISA"/>
    <x v="4"/>
    <n v="1499000"/>
    <x v="1"/>
    <x v="19"/>
    <x v="2"/>
  </r>
  <r>
    <s v="00021 - ARIVONIMAMO"/>
    <s v="CARTE BANCAIRE - VISA"/>
    <x v="5"/>
    <n v="1574500"/>
    <x v="1"/>
    <x v="19"/>
    <x v="2"/>
  </r>
  <r>
    <s v="00021 - ARIVONIMAMO"/>
    <s v="CARTE BANCAIRE - VISA"/>
    <x v="6"/>
    <n v="1339617"/>
    <x v="1"/>
    <x v="19"/>
    <x v="2"/>
  </r>
  <r>
    <s v="00021 - ARIVONIMAMO"/>
    <s v="CARTE BANCAIRE - VISA"/>
    <x v="7"/>
    <n v="2554816"/>
    <x v="1"/>
    <x v="19"/>
    <x v="2"/>
  </r>
  <r>
    <s v="00021 - ARIVONIMAMO"/>
    <s v="CARTE BANCAIRE - VISA"/>
    <x v="8"/>
    <n v="3823045"/>
    <x v="1"/>
    <x v="19"/>
    <x v="2"/>
  </r>
  <r>
    <s v="00021 - ARIVONIMAMO"/>
    <s v="CARTE BANCAIRE - VISA"/>
    <x v="9"/>
    <n v="2542506"/>
    <x v="1"/>
    <x v="19"/>
    <x v="2"/>
  </r>
  <r>
    <s v="00021 - ARIVONIMAMO"/>
    <s v="CARTE BANCAIRE - VISA"/>
    <x v="10"/>
    <n v="3144220"/>
    <x v="1"/>
    <x v="19"/>
    <x v="2"/>
  </r>
  <r>
    <s v="00021 - ARIVONIMAMO"/>
    <s v="CARTE BANCAIRE - VISA"/>
    <x v="11"/>
    <n v="4092165"/>
    <x v="1"/>
    <x v="19"/>
    <x v="2"/>
  </r>
  <r>
    <s v="00021 - ARIVONIMAMO"/>
    <s v="CARTE E+"/>
    <x v="0"/>
    <n v="11751007"/>
    <x v="1"/>
    <x v="19"/>
    <x v="3"/>
  </r>
  <r>
    <s v="00021 - ARIVONIMAMO"/>
    <s v="CARTE E+"/>
    <x v="1"/>
    <n v="9346550"/>
    <x v="1"/>
    <x v="19"/>
    <x v="3"/>
  </r>
  <r>
    <s v="00021 - ARIVONIMAMO"/>
    <s v="CARTE E+"/>
    <x v="2"/>
    <n v="12829117"/>
    <x v="1"/>
    <x v="19"/>
    <x v="3"/>
  </r>
  <r>
    <s v="00021 - ARIVONIMAMO"/>
    <s v="CARTE E+"/>
    <x v="3"/>
    <n v="10249183"/>
    <x v="1"/>
    <x v="19"/>
    <x v="3"/>
  </r>
  <r>
    <s v="00021 - ARIVONIMAMO"/>
    <s v="CARTE E+"/>
    <x v="4"/>
    <n v="14408898"/>
    <x v="1"/>
    <x v="19"/>
    <x v="3"/>
  </r>
  <r>
    <s v="00021 - ARIVONIMAMO"/>
    <s v="CARTE E+"/>
    <x v="5"/>
    <n v="13544519"/>
    <x v="1"/>
    <x v="19"/>
    <x v="3"/>
  </r>
  <r>
    <s v="00021 - ARIVONIMAMO"/>
    <s v="CARTE E+"/>
    <x v="6"/>
    <n v="12959361"/>
    <x v="1"/>
    <x v="19"/>
    <x v="3"/>
  </r>
  <r>
    <s v="00021 - ARIVONIMAMO"/>
    <s v="CARTE E+"/>
    <x v="7"/>
    <n v="9515689"/>
    <x v="1"/>
    <x v="19"/>
    <x v="3"/>
  </r>
  <r>
    <s v="00021 - ARIVONIMAMO"/>
    <s v="CARTE E+"/>
    <x v="8"/>
    <n v="17312623"/>
    <x v="1"/>
    <x v="19"/>
    <x v="3"/>
  </r>
  <r>
    <s v="00021 - ARIVONIMAMO"/>
    <s v="CARTE E+"/>
    <x v="9"/>
    <n v="15102784"/>
    <x v="1"/>
    <x v="19"/>
    <x v="3"/>
  </r>
  <r>
    <s v="00021 - ARIVONIMAMO"/>
    <s v="CARTE E+"/>
    <x v="10"/>
    <n v="64785043"/>
    <x v="1"/>
    <x v="19"/>
    <x v="3"/>
  </r>
  <r>
    <s v="00021 - ARIVONIMAMO"/>
    <s v="CARTE E+"/>
    <x v="11"/>
    <n v="37810059"/>
    <x v="1"/>
    <x v="19"/>
    <x v="3"/>
  </r>
  <r>
    <s v="00021 - ARIVONIMAMO"/>
    <s v="CHEQUE"/>
    <x v="0"/>
    <n v="200000"/>
    <x v="1"/>
    <x v="19"/>
    <x v="2"/>
  </r>
  <r>
    <s v="00021 - ARIVONIMAMO"/>
    <s v="CHEQUE"/>
    <x v="1"/>
    <n v="300000"/>
    <x v="1"/>
    <x v="19"/>
    <x v="2"/>
  </r>
  <r>
    <s v="00021 - ARIVONIMAMO"/>
    <s v="CHEQUE"/>
    <x v="5"/>
    <n v="4900000"/>
    <x v="1"/>
    <x v="19"/>
    <x v="2"/>
  </r>
  <r>
    <s v="00021 - ARIVONIMAMO"/>
    <s v="CHEQUE"/>
    <x v="6"/>
    <n v="300000"/>
    <x v="1"/>
    <x v="19"/>
    <x v="2"/>
  </r>
  <r>
    <s v="00021 - ARIVONIMAMO"/>
    <s v="CHEQUE"/>
    <x v="9"/>
    <n v="200000"/>
    <x v="1"/>
    <x v="19"/>
    <x v="2"/>
  </r>
  <r>
    <s v="00021 - ARIVONIMAMO"/>
    <s v="CHEQUE"/>
    <x v="10"/>
    <n v="230000"/>
    <x v="1"/>
    <x v="19"/>
    <x v="2"/>
  </r>
  <r>
    <s v="00021 - ARIVONIMAMO"/>
    <s v="CONSOMMATION INTERNE"/>
    <x v="0"/>
    <n v="6171394"/>
    <x v="1"/>
    <x v="19"/>
    <x v="2"/>
  </r>
  <r>
    <s v="00021 - ARIVONIMAMO"/>
    <s v="CONSOMMATION INTERNE"/>
    <x v="1"/>
    <n v="7801242"/>
    <x v="1"/>
    <x v="19"/>
    <x v="2"/>
  </r>
  <r>
    <s v="00021 - ARIVONIMAMO"/>
    <s v="CONSOMMATION INTERNE"/>
    <x v="2"/>
    <n v="5984847"/>
    <x v="1"/>
    <x v="19"/>
    <x v="2"/>
  </r>
  <r>
    <s v="00021 - ARIVONIMAMO"/>
    <s v="CONSOMMATION INTERNE"/>
    <x v="3"/>
    <n v="6107820"/>
    <x v="1"/>
    <x v="19"/>
    <x v="2"/>
  </r>
  <r>
    <s v="00021 - ARIVONIMAMO"/>
    <s v="CONSOMMATION INTERNE"/>
    <x v="4"/>
    <n v="9906200"/>
    <x v="1"/>
    <x v="19"/>
    <x v="2"/>
  </r>
  <r>
    <s v="00021 - ARIVONIMAMO"/>
    <s v="CONSOMMATION INTERNE"/>
    <x v="5"/>
    <n v="47921754"/>
    <x v="1"/>
    <x v="19"/>
    <x v="2"/>
  </r>
  <r>
    <s v="00021 - ARIVONIMAMO"/>
    <s v="CONSOMMATION INTERNE"/>
    <x v="6"/>
    <n v="20105660"/>
    <x v="1"/>
    <x v="19"/>
    <x v="2"/>
  </r>
  <r>
    <s v="00021 - ARIVONIMAMO"/>
    <s v="CONSOMMATION INTERNE"/>
    <x v="7"/>
    <n v="8801118"/>
    <x v="1"/>
    <x v="19"/>
    <x v="2"/>
  </r>
  <r>
    <s v="00021 - ARIVONIMAMO"/>
    <s v="CONSOMMATION INTERNE"/>
    <x v="8"/>
    <n v="2360438"/>
    <x v="1"/>
    <x v="19"/>
    <x v="2"/>
  </r>
  <r>
    <s v="00021 - ARIVONIMAMO"/>
    <s v="CONSOMMATION INTERNE"/>
    <x v="9"/>
    <n v="8435216"/>
    <x v="1"/>
    <x v="19"/>
    <x v="2"/>
  </r>
  <r>
    <s v="00021 - ARIVONIMAMO"/>
    <s v="CONSOMMATION INTERNE"/>
    <x v="10"/>
    <n v="6810559"/>
    <x v="1"/>
    <x v="19"/>
    <x v="2"/>
  </r>
  <r>
    <s v="00021 - ARIVONIMAMO"/>
    <s v="CONSOMMATION INTERNE"/>
    <x v="11"/>
    <n v="6549444"/>
    <x v="1"/>
    <x v="19"/>
    <x v="2"/>
  </r>
  <r>
    <s v="00021 - ARIVONIMAMO"/>
    <s v="FANILO"/>
    <x v="0"/>
    <n v="7357702"/>
    <x v="1"/>
    <x v="19"/>
    <x v="4"/>
  </r>
  <r>
    <s v="00021 - ARIVONIMAMO"/>
    <s v="FANILO"/>
    <x v="1"/>
    <n v="15525223"/>
    <x v="1"/>
    <x v="19"/>
    <x v="4"/>
  </r>
  <r>
    <s v="00021 - ARIVONIMAMO"/>
    <s v="FANILO"/>
    <x v="2"/>
    <n v="7427547"/>
    <x v="1"/>
    <x v="19"/>
    <x v="4"/>
  </r>
  <r>
    <s v="00021 - ARIVONIMAMO"/>
    <s v="FANILO"/>
    <x v="3"/>
    <n v="5500000"/>
    <x v="1"/>
    <x v="19"/>
    <x v="4"/>
  </r>
  <r>
    <s v="00021 - ARIVONIMAMO"/>
    <s v="FANILO"/>
    <x v="4"/>
    <n v="32820690"/>
    <x v="1"/>
    <x v="19"/>
    <x v="4"/>
  </r>
  <r>
    <s v="00021 - ARIVONIMAMO"/>
    <s v="FANILO"/>
    <x v="5"/>
    <n v="49297435"/>
    <x v="1"/>
    <x v="19"/>
    <x v="4"/>
  </r>
  <r>
    <s v="00021 - ARIVONIMAMO"/>
    <s v="FANILO"/>
    <x v="6"/>
    <n v="111472040"/>
    <x v="1"/>
    <x v="19"/>
    <x v="4"/>
  </r>
  <r>
    <s v="00021 - ARIVONIMAMO"/>
    <s v="FANILO"/>
    <x v="7"/>
    <n v="61174240"/>
    <x v="1"/>
    <x v="19"/>
    <x v="4"/>
  </r>
  <r>
    <s v="00021 - ARIVONIMAMO"/>
    <s v="FANILO"/>
    <x v="8"/>
    <n v="56272900"/>
    <x v="1"/>
    <x v="19"/>
    <x v="4"/>
  </r>
  <r>
    <s v="00021 - ARIVONIMAMO"/>
    <s v="FANILO"/>
    <x v="9"/>
    <n v="79673000"/>
    <x v="1"/>
    <x v="19"/>
    <x v="4"/>
  </r>
  <r>
    <s v="00021 - ARIVONIMAMO"/>
    <s v="FANILO"/>
    <x v="10"/>
    <n v="20627800"/>
    <x v="1"/>
    <x v="19"/>
    <x v="4"/>
  </r>
  <r>
    <s v="00021 - ARIVONIMAMO"/>
    <s v="FANILO"/>
    <x v="11"/>
    <n v="33484944"/>
    <x v="1"/>
    <x v="19"/>
    <x v="4"/>
  </r>
  <r>
    <s v="00021 - ARIVONIMAMO"/>
    <s v="MOBILE PAYMENT - AIRTEL"/>
    <x v="0"/>
    <n v="50000"/>
    <x v="1"/>
    <x v="19"/>
    <x v="2"/>
  </r>
  <r>
    <s v="00021 - ARIVONIMAMO"/>
    <s v="MOBILE PAYMENT - AIRTEL"/>
    <x v="2"/>
    <n v="27500"/>
    <x v="1"/>
    <x v="19"/>
    <x v="2"/>
  </r>
  <r>
    <s v="00021 - ARIVONIMAMO"/>
    <s v="MOBILE PAYMENT - AIRTEL"/>
    <x v="4"/>
    <n v="5000"/>
    <x v="1"/>
    <x v="19"/>
    <x v="2"/>
  </r>
  <r>
    <s v="00021 - ARIVONIMAMO"/>
    <s v="MOBILE PAYMENT - AIRTEL"/>
    <x v="5"/>
    <n v="2500"/>
    <x v="1"/>
    <x v="19"/>
    <x v="2"/>
  </r>
  <r>
    <s v="00021 - ARIVONIMAMO"/>
    <s v="MOBILE PAYMENT - MVOLA"/>
    <x v="0"/>
    <n v="2376262"/>
    <x v="1"/>
    <x v="19"/>
    <x v="2"/>
  </r>
  <r>
    <s v="00021 - ARIVONIMAMO"/>
    <s v="MOBILE PAYMENT - MVOLA"/>
    <x v="1"/>
    <n v="7018100"/>
    <x v="1"/>
    <x v="19"/>
    <x v="2"/>
  </r>
  <r>
    <s v="00021 - ARIVONIMAMO"/>
    <s v="MOBILE PAYMENT - MVOLA"/>
    <x v="2"/>
    <n v="4669097"/>
    <x v="1"/>
    <x v="19"/>
    <x v="2"/>
  </r>
  <r>
    <s v="00021 - ARIVONIMAMO"/>
    <s v="MOBILE PAYMENT - MVOLA"/>
    <x v="3"/>
    <n v="2028301"/>
    <x v="1"/>
    <x v="19"/>
    <x v="2"/>
  </r>
  <r>
    <s v="00021 - ARIVONIMAMO"/>
    <s v="MOBILE PAYMENT - MVOLA"/>
    <x v="4"/>
    <n v="2271954"/>
    <x v="1"/>
    <x v="19"/>
    <x v="2"/>
  </r>
  <r>
    <s v="00021 - ARIVONIMAMO"/>
    <s v="MOBILE PAYMENT - MVOLA"/>
    <x v="5"/>
    <n v="2957385"/>
    <x v="1"/>
    <x v="19"/>
    <x v="2"/>
  </r>
  <r>
    <s v="00021 - ARIVONIMAMO"/>
    <s v="MOBILE PAYMENT - MVOLA"/>
    <x v="6"/>
    <n v="5361000"/>
    <x v="1"/>
    <x v="19"/>
    <x v="2"/>
  </r>
  <r>
    <s v="00021 - ARIVONIMAMO"/>
    <s v="MOBILE PAYMENT - MVOLA"/>
    <x v="7"/>
    <n v="5871300"/>
    <x v="1"/>
    <x v="19"/>
    <x v="2"/>
  </r>
  <r>
    <s v="00021 - ARIVONIMAMO"/>
    <s v="MOBILE PAYMENT - MVOLA"/>
    <x v="8"/>
    <n v="3846500"/>
    <x v="1"/>
    <x v="19"/>
    <x v="2"/>
  </r>
  <r>
    <s v="00021 - ARIVONIMAMO"/>
    <s v="MOBILE PAYMENT - MVOLA"/>
    <x v="9"/>
    <n v="4135200"/>
    <x v="1"/>
    <x v="19"/>
    <x v="2"/>
  </r>
  <r>
    <s v="00021 - ARIVONIMAMO"/>
    <s v="MOBILE PAYMENT - MVOLA"/>
    <x v="10"/>
    <n v="4293200"/>
    <x v="1"/>
    <x v="19"/>
    <x v="2"/>
  </r>
  <r>
    <s v="00021 - ARIVONIMAMO"/>
    <s v="MOBILE PAYMENT - MVOLA"/>
    <x v="11"/>
    <n v="2782000"/>
    <x v="1"/>
    <x v="19"/>
    <x v="2"/>
  </r>
  <r>
    <s v="00021 - ARIVONIMAMO"/>
    <s v="MOBILE PAYMENT - ORANGE"/>
    <x v="9"/>
    <n v="261000"/>
    <x v="1"/>
    <x v="19"/>
    <x v="2"/>
  </r>
  <r>
    <s v="00022 - BY PASS"/>
    <s v="ARIARY"/>
    <x v="0"/>
    <n v="1339967000"/>
    <x v="1"/>
    <x v="20"/>
    <x v="0"/>
  </r>
  <r>
    <s v="00022 - BY PASS"/>
    <s v="ARIARY"/>
    <x v="1"/>
    <n v="1177971700"/>
    <x v="1"/>
    <x v="20"/>
    <x v="0"/>
  </r>
  <r>
    <s v="00022 - BY PASS"/>
    <s v="ARIARY"/>
    <x v="2"/>
    <n v="1330591745"/>
    <x v="1"/>
    <x v="20"/>
    <x v="0"/>
  </r>
  <r>
    <s v="00022 - BY PASS"/>
    <s v="ARIARY"/>
    <x v="3"/>
    <n v="1193940867"/>
    <x v="1"/>
    <x v="20"/>
    <x v="0"/>
  </r>
  <r>
    <s v="00022 - BY PASS"/>
    <s v="ARIARY"/>
    <x v="4"/>
    <n v="1153574868"/>
    <x v="1"/>
    <x v="20"/>
    <x v="0"/>
  </r>
  <r>
    <s v="00022 - BY PASS"/>
    <s v="ARIARY"/>
    <x v="5"/>
    <n v="1243429500"/>
    <x v="1"/>
    <x v="20"/>
    <x v="0"/>
  </r>
  <r>
    <s v="00022 - BY PASS"/>
    <s v="ARIARY"/>
    <x v="6"/>
    <n v="1198080389"/>
    <x v="1"/>
    <x v="20"/>
    <x v="0"/>
  </r>
  <r>
    <s v="00022 - BY PASS"/>
    <s v="ARIARY"/>
    <x v="7"/>
    <n v="1143322700"/>
    <x v="1"/>
    <x v="20"/>
    <x v="0"/>
  </r>
  <r>
    <s v="00022 - BY PASS"/>
    <s v="ARIARY"/>
    <x v="8"/>
    <n v="1078681727"/>
    <x v="1"/>
    <x v="20"/>
    <x v="0"/>
  </r>
  <r>
    <s v="00022 - BY PASS"/>
    <s v="ARIARY"/>
    <x v="9"/>
    <n v="1129850800"/>
    <x v="1"/>
    <x v="20"/>
    <x v="0"/>
  </r>
  <r>
    <s v="00022 - BY PASS"/>
    <s v="ARIARY"/>
    <x v="10"/>
    <n v="1349576200"/>
    <x v="1"/>
    <x v="20"/>
    <x v="0"/>
  </r>
  <r>
    <s v="00022 - BY PASS"/>
    <s v="ARIARY"/>
    <x v="11"/>
    <n v="1177850699"/>
    <x v="1"/>
    <x v="20"/>
    <x v="0"/>
  </r>
  <r>
    <s v="00022 - BY PASS"/>
    <s v="BONS CARBURANTS"/>
    <x v="0"/>
    <n v="439356317"/>
    <x v="1"/>
    <x v="20"/>
    <x v="1"/>
  </r>
  <r>
    <s v="00022 - BY PASS"/>
    <s v="BONS CARBURANTS"/>
    <x v="1"/>
    <n v="334850147"/>
    <x v="1"/>
    <x v="20"/>
    <x v="1"/>
  </r>
  <r>
    <s v="00022 - BY PASS"/>
    <s v="BONS CARBURANTS"/>
    <x v="2"/>
    <n v="294245231"/>
    <x v="1"/>
    <x v="20"/>
    <x v="1"/>
  </r>
  <r>
    <s v="00022 - BY PASS"/>
    <s v="BONS CARBURANTS"/>
    <x v="3"/>
    <n v="313425202"/>
    <x v="1"/>
    <x v="20"/>
    <x v="1"/>
  </r>
  <r>
    <s v="00022 - BY PASS"/>
    <s v="BONS CARBURANTS"/>
    <x v="4"/>
    <n v="354205686"/>
    <x v="1"/>
    <x v="20"/>
    <x v="1"/>
  </r>
  <r>
    <s v="00022 - BY PASS"/>
    <s v="BONS CARBURANTS"/>
    <x v="5"/>
    <n v="373064079"/>
    <x v="1"/>
    <x v="20"/>
    <x v="1"/>
  </r>
  <r>
    <s v="00022 - BY PASS"/>
    <s v="BONS CARBURANTS"/>
    <x v="6"/>
    <n v="394791688"/>
    <x v="1"/>
    <x v="20"/>
    <x v="1"/>
  </r>
  <r>
    <s v="00022 - BY PASS"/>
    <s v="BONS CARBURANTS"/>
    <x v="7"/>
    <n v="453483922"/>
    <x v="1"/>
    <x v="20"/>
    <x v="1"/>
  </r>
  <r>
    <s v="00022 - BY PASS"/>
    <s v="BONS CARBURANTS"/>
    <x v="8"/>
    <n v="356439417"/>
    <x v="1"/>
    <x v="20"/>
    <x v="1"/>
  </r>
  <r>
    <s v="00022 - BY PASS"/>
    <s v="BONS CARBURANTS"/>
    <x v="9"/>
    <n v="458348328"/>
    <x v="1"/>
    <x v="20"/>
    <x v="1"/>
  </r>
  <r>
    <s v="00022 - BY PASS"/>
    <s v="BONS CARBURANTS"/>
    <x v="10"/>
    <n v="390579859"/>
    <x v="1"/>
    <x v="20"/>
    <x v="1"/>
  </r>
  <r>
    <s v="00022 - BY PASS"/>
    <s v="BONS CARBURANTS"/>
    <x v="11"/>
    <n v="271933088"/>
    <x v="1"/>
    <x v="20"/>
    <x v="1"/>
  </r>
  <r>
    <s v="00022 - BY PASS"/>
    <s v="CARTE BANCAIRE - VISA"/>
    <x v="0"/>
    <n v="34711214"/>
    <x v="1"/>
    <x v="20"/>
    <x v="2"/>
  </r>
  <r>
    <s v="00022 - BY PASS"/>
    <s v="CARTE BANCAIRE - VISA"/>
    <x v="1"/>
    <n v="34438947"/>
    <x v="1"/>
    <x v="20"/>
    <x v="2"/>
  </r>
  <r>
    <s v="00022 - BY PASS"/>
    <s v="CARTE BANCAIRE - VISA"/>
    <x v="2"/>
    <n v="43023784"/>
    <x v="1"/>
    <x v="20"/>
    <x v="2"/>
  </r>
  <r>
    <s v="00022 - BY PASS"/>
    <s v="CARTE BANCAIRE - VISA"/>
    <x v="3"/>
    <n v="40892162"/>
    <x v="1"/>
    <x v="20"/>
    <x v="2"/>
  </r>
  <r>
    <s v="00022 - BY PASS"/>
    <s v="CARTE BANCAIRE - VISA"/>
    <x v="4"/>
    <n v="64719079"/>
    <x v="1"/>
    <x v="20"/>
    <x v="2"/>
  </r>
  <r>
    <s v="00022 - BY PASS"/>
    <s v="CARTE BANCAIRE - VISA"/>
    <x v="5"/>
    <n v="45658300"/>
    <x v="1"/>
    <x v="20"/>
    <x v="2"/>
  </r>
  <r>
    <s v="00022 - BY PASS"/>
    <s v="CARTE BANCAIRE - VISA"/>
    <x v="6"/>
    <n v="32265600"/>
    <x v="1"/>
    <x v="20"/>
    <x v="2"/>
  </r>
  <r>
    <s v="00022 - BY PASS"/>
    <s v="CARTE BANCAIRE - VISA"/>
    <x v="7"/>
    <n v="41790470"/>
    <x v="1"/>
    <x v="20"/>
    <x v="2"/>
  </r>
  <r>
    <s v="00022 - BY PASS"/>
    <s v="CARTE BANCAIRE - VISA"/>
    <x v="8"/>
    <n v="36819696"/>
    <x v="1"/>
    <x v="20"/>
    <x v="2"/>
  </r>
  <r>
    <s v="00022 - BY PASS"/>
    <s v="CARTE BANCAIRE - VISA"/>
    <x v="9"/>
    <n v="46514171"/>
    <x v="1"/>
    <x v="20"/>
    <x v="2"/>
  </r>
  <r>
    <s v="00022 - BY PASS"/>
    <s v="CARTE BANCAIRE - VISA"/>
    <x v="10"/>
    <n v="41027954"/>
    <x v="1"/>
    <x v="20"/>
    <x v="2"/>
  </r>
  <r>
    <s v="00022 - BY PASS"/>
    <s v="CARTE BANCAIRE - VISA"/>
    <x v="11"/>
    <n v="58083308"/>
    <x v="1"/>
    <x v="20"/>
    <x v="2"/>
  </r>
  <r>
    <s v="00022 - BY PASS"/>
    <s v="CARTE E+"/>
    <x v="0"/>
    <n v="142284204"/>
    <x v="1"/>
    <x v="20"/>
    <x v="3"/>
  </r>
  <r>
    <s v="00022 - BY PASS"/>
    <s v="CARTE E+"/>
    <x v="1"/>
    <n v="158063538"/>
    <x v="1"/>
    <x v="20"/>
    <x v="3"/>
  </r>
  <r>
    <s v="00022 - BY PASS"/>
    <s v="CARTE E+"/>
    <x v="2"/>
    <n v="247041437"/>
    <x v="1"/>
    <x v="20"/>
    <x v="3"/>
  </r>
  <r>
    <s v="00022 - BY PASS"/>
    <s v="CARTE E+"/>
    <x v="3"/>
    <n v="139910335"/>
    <x v="1"/>
    <x v="20"/>
    <x v="3"/>
  </r>
  <r>
    <s v="00022 - BY PASS"/>
    <s v="CARTE E+"/>
    <x v="4"/>
    <n v="158869102"/>
    <x v="1"/>
    <x v="20"/>
    <x v="3"/>
  </r>
  <r>
    <s v="00022 - BY PASS"/>
    <s v="CARTE E+"/>
    <x v="5"/>
    <n v="224502348"/>
    <x v="1"/>
    <x v="20"/>
    <x v="3"/>
  </r>
  <r>
    <s v="00022 - BY PASS"/>
    <s v="CARTE E+"/>
    <x v="6"/>
    <n v="189722350"/>
    <x v="1"/>
    <x v="20"/>
    <x v="3"/>
  </r>
  <r>
    <s v="00022 - BY PASS"/>
    <s v="CARTE E+"/>
    <x v="7"/>
    <n v="151605085"/>
    <x v="1"/>
    <x v="20"/>
    <x v="3"/>
  </r>
  <r>
    <s v="00022 - BY PASS"/>
    <s v="CARTE E+"/>
    <x v="8"/>
    <n v="221698194"/>
    <x v="1"/>
    <x v="20"/>
    <x v="3"/>
  </r>
  <r>
    <s v="00022 - BY PASS"/>
    <s v="CARTE E+"/>
    <x v="9"/>
    <n v="177600954"/>
    <x v="1"/>
    <x v="20"/>
    <x v="3"/>
  </r>
  <r>
    <s v="00022 - BY PASS"/>
    <s v="CARTE E+"/>
    <x v="10"/>
    <n v="183759058"/>
    <x v="1"/>
    <x v="20"/>
    <x v="3"/>
  </r>
  <r>
    <s v="00022 - BY PASS"/>
    <s v="CARTE E+"/>
    <x v="11"/>
    <n v="269941453"/>
    <x v="1"/>
    <x v="20"/>
    <x v="3"/>
  </r>
  <r>
    <s v="00022 - BY PASS"/>
    <s v="CHEQUE"/>
    <x v="0"/>
    <n v="7117200"/>
    <x v="1"/>
    <x v="20"/>
    <x v="2"/>
  </r>
  <r>
    <s v="00022 - BY PASS"/>
    <s v="CHEQUE"/>
    <x v="1"/>
    <n v="1812895"/>
    <x v="1"/>
    <x v="20"/>
    <x v="2"/>
  </r>
  <r>
    <s v="00022 - BY PASS"/>
    <s v="CHEQUE"/>
    <x v="2"/>
    <n v="2799000"/>
    <x v="1"/>
    <x v="20"/>
    <x v="2"/>
  </r>
  <r>
    <s v="00022 - BY PASS"/>
    <s v="CHEQUE"/>
    <x v="3"/>
    <n v="50473800"/>
    <x v="1"/>
    <x v="20"/>
    <x v="2"/>
  </r>
  <r>
    <s v="00022 - BY PASS"/>
    <s v="CHEQUE"/>
    <x v="4"/>
    <n v="29568000"/>
    <x v="1"/>
    <x v="20"/>
    <x v="2"/>
  </r>
  <r>
    <s v="00022 - BY PASS"/>
    <s v="CHEQUE"/>
    <x v="5"/>
    <n v="3460700"/>
    <x v="1"/>
    <x v="20"/>
    <x v="2"/>
  </r>
  <r>
    <s v="00022 - BY PASS"/>
    <s v="CHEQUE"/>
    <x v="6"/>
    <n v="1663000"/>
    <x v="1"/>
    <x v="20"/>
    <x v="2"/>
  </r>
  <r>
    <s v="00022 - BY PASS"/>
    <s v="CHEQUE"/>
    <x v="7"/>
    <n v="1082600"/>
    <x v="1"/>
    <x v="20"/>
    <x v="2"/>
  </r>
  <r>
    <s v="00022 - BY PASS"/>
    <s v="CHEQUE"/>
    <x v="8"/>
    <n v="1588000"/>
    <x v="1"/>
    <x v="20"/>
    <x v="2"/>
  </r>
  <r>
    <s v="00022 - BY PASS"/>
    <s v="CHEQUE"/>
    <x v="9"/>
    <n v="5224000"/>
    <x v="1"/>
    <x v="20"/>
    <x v="2"/>
  </r>
  <r>
    <s v="00022 - BY PASS"/>
    <s v="CHEQUE"/>
    <x v="10"/>
    <n v="4654300"/>
    <x v="1"/>
    <x v="20"/>
    <x v="2"/>
  </r>
  <r>
    <s v="00022 - BY PASS"/>
    <s v="CHEQUE"/>
    <x v="11"/>
    <n v="1491500"/>
    <x v="1"/>
    <x v="20"/>
    <x v="2"/>
  </r>
  <r>
    <s v="00022 - BY PASS"/>
    <s v="FANILO"/>
    <x v="0"/>
    <n v="41800877"/>
    <x v="1"/>
    <x v="20"/>
    <x v="4"/>
  </r>
  <r>
    <s v="00022 - BY PASS"/>
    <s v="FANILO"/>
    <x v="2"/>
    <n v="0"/>
    <x v="1"/>
    <x v="20"/>
    <x v="4"/>
  </r>
  <r>
    <s v="00022 - BY PASS"/>
    <s v="FANILO"/>
    <x v="4"/>
    <n v="62609411"/>
    <x v="1"/>
    <x v="20"/>
    <x v="4"/>
  </r>
  <r>
    <s v="00022 - BY PASS"/>
    <s v="FANILO"/>
    <x v="5"/>
    <n v="26949900"/>
    <x v="1"/>
    <x v="20"/>
    <x v="4"/>
  </r>
  <r>
    <s v="00022 - BY PASS"/>
    <s v="FANILO"/>
    <x v="6"/>
    <n v="82865200"/>
    <x v="1"/>
    <x v="20"/>
    <x v="4"/>
  </r>
  <r>
    <s v="00022 - BY PASS"/>
    <s v="FANILO"/>
    <x v="7"/>
    <n v="260459437"/>
    <x v="1"/>
    <x v="20"/>
    <x v="4"/>
  </r>
  <r>
    <s v="00022 - BY PASS"/>
    <s v="FANILO"/>
    <x v="8"/>
    <n v="303404611"/>
    <x v="1"/>
    <x v="20"/>
    <x v="4"/>
  </r>
  <r>
    <s v="00022 - BY PASS"/>
    <s v="FANILO"/>
    <x v="9"/>
    <n v="189069967"/>
    <x v="1"/>
    <x v="20"/>
    <x v="4"/>
  </r>
  <r>
    <s v="00022 - BY PASS"/>
    <s v="FANILO"/>
    <x v="10"/>
    <n v="129198543"/>
    <x v="1"/>
    <x v="20"/>
    <x v="4"/>
  </r>
  <r>
    <s v="00022 - BY PASS"/>
    <s v="FANILO"/>
    <x v="11"/>
    <n v="50790204"/>
    <x v="1"/>
    <x v="20"/>
    <x v="4"/>
  </r>
  <r>
    <s v="00022 - BY PASS"/>
    <s v="MOBILE PAYMENT - MVOLA"/>
    <x v="0"/>
    <n v="104319080"/>
    <x v="1"/>
    <x v="20"/>
    <x v="2"/>
  </r>
  <r>
    <s v="00022 - BY PASS"/>
    <s v="MOBILE PAYMENT - MVOLA"/>
    <x v="1"/>
    <n v="97186047"/>
    <x v="1"/>
    <x v="20"/>
    <x v="2"/>
  </r>
  <r>
    <s v="00022 - BY PASS"/>
    <s v="MOBILE PAYMENT - MVOLA"/>
    <x v="2"/>
    <n v="153889631"/>
    <x v="1"/>
    <x v="20"/>
    <x v="2"/>
  </r>
  <r>
    <s v="00022 - BY PASS"/>
    <s v="MOBILE PAYMENT - MVOLA"/>
    <x v="3"/>
    <n v="101710100"/>
    <x v="1"/>
    <x v="20"/>
    <x v="2"/>
  </r>
  <r>
    <s v="00022 - BY PASS"/>
    <s v="MOBILE PAYMENT - MVOLA"/>
    <x v="4"/>
    <n v="127225391"/>
    <x v="1"/>
    <x v="20"/>
    <x v="2"/>
  </r>
  <r>
    <s v="00022 - BY PASS"/>
    <s v="MOBILE PAYMENT - MVOLA"/>
    <x v="5"/>
    <n v="140142169"/>
    <x v="1"/>
    <x v="20"/>
    <x v="2"/>
  </r>
  <r>
    <s v="00022 - BY PASS"/>
    <s v="MOBILE PAYMENT - MVOLA"/>
    <x v="6"/>
    <n v="103238855"/>
    <x v="1"/>
    <x v="20"/>
    <x v="2"/>
  </r>
  <r>
    <s v="00022 - BY PASS"/>
    <s v="MOBILE PAYMENT - MVOLA"/>
    <x v="7"/>
    <n v="99605300"/>
    <x v="1"/>
    <x v="20"/>
    <x v="2"/>
  </r>
  <r>
    <s v="00022 - BY PASS"/>
    <s v="MOBILE PAYMENT - MVOLA"/>
    <x v="8"/>
    <n v="112753500"/>
    <x v="1"/>
    <x v="20"/>
    <x v="2"/>
  </r>
  <r>
    <s v="00022 - BY PASS"/>
    <s v="MOBILE PAYMENT - MVOLA"/>
    <x v="9"/>
    <n v="128929600"/>
    <x v="1"/>
    <x v="20"/>
    <x v="2"/>
  </r>
  <r>
    <s v="00022 - BY PASS"/>
    <s v="MOBILE PAYMENT - MVOLA"/>
    <x v="10"/>
    <n v="116939250"/>
    <x v="1"/>
    <x v="20"/>
    <x v="2"/>
  </r>
  <r>
    <s v="00022 - BY PASS"/>
    <s v="MOBILE PAYMENT - MVOLA"/>
    <x v="11"/>
    <n v="121003452"/>
    <x v="1"/>
    <x v="20"/>
    <x v="2"/>
  </r>
  <r>
    <s v="00023 - DOMOINA"/>
    <s v="ARIARY"/>
    <x v="0"/>
    <n v="249177528"/>
    <x v="1"/>
    <x v="21"/>
    <x v="0"/>
  </r>
  <r>
    <s v="00023 - DOMOINA"/>
    <s v="ARIARY"/>
    <x v="1"/>
    <n v="189512700"/>
    <x v="1"/>
    <x v="21"/>
    <x v="0"/>
  </r>
  <r>
    <s v="00023 - DOMOINA"/>
    <s v="ARIARY"/>
    <x v="2"/>
    <n v="1287244834"/>
    <x v="1"/>
    <x v="21"/>
    <x v="0"/>
  </r>
  <r>
    <s v="00023 - DOMOINA"/>
    <s v="ARIARY"/>
    <x v="3"/>
    <n v="235376100"/>
    <x v="1"/>
    <x v="21"/>
    <x v="0"/>
  </r>
  <r>
    <s v="00023 - DOMOINA"/>
    <s v="ARIARY"/>
    <x v="4"/>
    <n v="241184900"/>
    <x v="1"/>
    <x v="21"/>
    <x v="0"/>
  </r>
  <r>
    <s v="00023 - DOMOINA"/>
    <s v="ARIARY"/>
    <x v="5"/>
    <n v="181150600"/>
    <x v="1"/>
    <x v="21"/>
    <x v="0"/>
  </r>
  <r>
    <s v="00023 - DOMOINA"/>
    <s v="ARIARY"/>
    <x v="6"/>
    <n v="131723650"/>
    <x v="1"/>
    <x v="21"/>
    <x v="0"/>
  </r>
  <r>
    <s v="00023 - DOMOINA"/>
    <s v="ARIARY"/>
    <x v="7"/>
    <n v="191072100"/>
    <x v="1"/>
    <x v="21"/>
    <x v="0"/>
  </r>
  <r>
    <s v="00023 - DOMOINA"/>
    <s v="ARIARY"/>
    <x v="8"/>
    <n v="298384029"/>
    <x v="1"/>
    <x v="21"/>
    <x v="0"/>
  </r>
  <r>
    <s v="00023 - DOMOINA"/>
    <s v="ARIARY"/>
    <x v="9"/>
    <n v="280453084"/>
    <x v="1"/>
    <x v="21"/>
    <x v="0"/>
  </r>
  <r>
    <s v="00023 - DOMOINA"/>
    <s v="ARIARY"/>
    <x v="10"/>
    <n v="289452520"/>
    <x v="1"/>
    <x v="21"/>
    <x v="0"/>
  </r>
  <r>
    <s v="00023 - DOMOINA"/>
    <s v="ARIARY"/>
    <x v="11"/>
    <n v="352908359"/>
    <x v="1"/>
    <x v="21"/>
    <x v="0"/>
  </r>
  <r>
    <s v="00023 - DOMOINA"/>
    <s v="BONS CARBURANTS"/>
    <x v="0"/>
    <n v="9595441"/>
    <x v="1"/>
    <x v="21"/>
    <x v="1"/>
  </r>
  <r>
    <s v="00023 - DOMOINA"/>
    <s v="BONS CARBURANTS"/>
    <x v="1"/>
    <n v="9959949"/>
    <x v="1"/>
    <x v="21"/>
    <x v="1"/>
  </r>
  <r>
    <s v="00023 - DOMOINA"/>
    <s v="BONS CARBURANTS"/>
    <x v="2"/>
    <n v="10376260"/>
    <x v="1"/>
    <x v="21"/>
    <x v="1"/>
  </r>
  <r>
    <s v="00023 - DOMOINA"/>
    <s v="BONS CARBURANTS"/>
    <x v="3"/>
    <n v="9353899"/>
    <x v="1"/>
    <x v="21"/>
    <x v="1"/>
  </r>
  <r>
    <s v="00023 - DOMOINA"/>
    <s v="BONS CARBURANTS"/>
    <x v="4"/>
    <n v="11763825"/>
    <x v="1"/>
    <x v="21"/>
    <x v="1"/>
  </r>
  <r>
    <s v="00023 - DOMOINA"/>
    <s v="BONS CARBURANTS"/>
    <x v="5"/>
    <n v="10191803"/>
    <x v="1"/>
    <x v="21"/>
    <x v="1"/>
  </r>
  <r>
    <s v="00023 - DOMOINA"/>
    <s v="BONS CARBURANTS"/>
    <x v="6"/>
    <n v="13212592"/>
    <x v="1"/>
    <x v="21"/>
    <x v="1"/>
  </r>
  <r>
    <s v="00023 - DOMOINA"/>
    <s v="BONS CARBURANTS"/>
    <x v="7"/>
    <n v="9326942"/>
    <x v="1"/>
    <x v="21"/>
    <x v="1"/>
  </r>
  <r>
    <s v="00023 - DOMOINA"/>
    <s v="BONS CARBURANTS"/>
    <x v="8"/>
    <n v="11431975"/>
    <x v="1"/>
    <x v="21"/>
    <x v="1"/>
  </r>
  <r>
    <s v="00023 - DOMOINA"/>
    <s v="BONS CARBURANTS"/>
    <x v="9"/>
    <n v="11883704"/>
    <x v="1"/>
    <x v="21"/>
    <x v="1"/>
  </r>
  <r>
    <s v="00023 - DOMOINA"/>
    <s v="BONS CARBURANTS"/>
    <x v="10"/>
    <n v="3453404"/>
    <x v="1"/>
    <x v="21"/>
    <x v="1"/>
  </r>
  <r>
    <s v="00023 - DOMOINA"/>
    <s v="BONS CARBURANTS"/>
    <x v="11"/>
    <n v="9148563"/>
    <x v="1"/>
    <x v="21"/>
    <x v="1"/>
  </r>
  <r>
    <s v="00023 - DOMOINA"/>
    <s v="CARTE BANCAIRE - VISA"/>
    <x v="0"/>
    <n v="2788672"/>
    <x v="1"/>
    <x v="21"/>
    <x v="2"/>
  </r>
  <r>
    <s v="00023 - DOMOINA"/>
    <s v="CARTE BANCAIRE - VISA"/>
    <x v="1"/>
    <n v="3021200"/>
    <x v="1"/>
    <x v="21"/>
    <x v="2"/>
  </r>
  <r>
    <s v="00023 - DOMOINA"/>
    <s v="CARTE BANCAIRE - VISA"/>
    <x v="2"/>
    <n v="3774144"/>
    <x v="1"/>
    <x v="21"/>
    <x v="2"/>
  </r>
  <r>
    <s v="00023 - DOMOINA"/>
    <s v="CARTE BANCAIRE - VISA"/>
    <x v="3"/>
    <n v="1359799"/>
    <x v="1"/>
    <x v="21"/>
    <x v="2"/>
  </r>
  <r>
    <s v="00023 - DOMOINA"/>
    <s v="CARTE BANCAIRE - VISA"/>
    <x v="4"/>
    <n v="2918524"/>
    <x v="1"/>
    <x v="21"/>
    <x v="2"/>
  </r>
  <r>
    <s v="00023 - DOMOINA"/>
    <s v="CARTE BANCAIRE - VISA"/>
    <x v="5"/>
    <n v="1202500"/>
    <x v="1"/>
    <x v="21"/>
    <x v="2"/>
  </r>
  <r>
    <s v="00023 - DOMOINA"/>
    <s v="CARTE BANCAIRE - VISA"/>
    <x v="6"/>
    <n v="2018000"/>
    <x v="1"/>
    <x v="21"/>
    <x v="2"/>
  </r>
  <r>
    <s v="00023 - DOMOINA"/>
    <s v="CARTE BANCAIRE - VISA"/>
    <x v="7"/>
    <n v="1055100"/>
    <x v="1"/>
    <x v="21"/>
    <x v="2"/>
  </r>
  <r>
    <s v="00023 - DOMOINA"/>
    <s v="CARTE BANCAIRE - VISA"/>
    <x v="8"/>
    <n v="1970300"/>
    <x v="1"/>
    <x v="21"/>
    <x v="2"/>
  </r>
  <r>
    <s v="00023 - DOMOINA"/>
    <s v="CARTE BANCAIRE - VISA"/>
    <x v="9"/>
    <n v="2990627"/>
    <x v="1"/>
    <x v="21"/>
    <x v="2"/>
  </r>
  <r>
    <s v="00023 - DOMOINA"/>
    <s v="CARTE BANCAIRE - VISA"/>
    <x v="10"/>
    <n v="3428900"/>
    <x v="1"/>
    <x v="21"/>
    <x v="2"/>
  </r>
  <r>
    <s v="00023 - DOMOINA"/>
    <s v="CARTE BANCAIRE - VISA"/>
    <x v="11"/>
    <n v="2652000"/>
    <x v="1"/>
    <x v="21"/>
    <x v="2"/>
  </r>
  <r>
    <s v="00023 - DOMOINA"/>
    <s v="CARTE E+"/>
    <x v="0"/>
    <n v="77876072"/>
    <x v="1"/>
    <x v="21"/>
    <x v="3"/>
  </r>
  <r>
    <s v="00023 - DOMOINA"/>
    <s v="CARTE E+"/>
    <x v="1"/>
    <n v="73464491"/>
    <x v="1"/>
    <x v="21"/>
    <x v="3"/>
  </r>
  <r>
    <s v="00023 - DOMOINA"/>
    <s v="CARTE E+"/>
    <x v="2"/>
    <n v="63141815"/>
    <x v="1"/>
    <x v="21"/>
    <x v="3"/>
  </r>
  <r>
    <s v="00023 - DOMOINA"/>
    <s v="CARTE E+"/>
    <x v="3"/>
    <n v="60546060"/>
    <x v="1"/>
    <x v="21"/>
    <x v="3"/>
  </r>
  <r>
    <s v="00023 - DOMOINA"/>
    <s v="CARTE E+"/>
    <x v="4"/>
    <n v="65892960"/>
    <x v="1"/>
    <x v="21"/>
    <x v="3"/>
  </r>
  <r>
    <s v="00023 - DOMOINA"/>
    <s v="CARTE E+"/>
    <x v="5"/>
    <n v="75614833"/>
    <x v="1"/>
    <x v="21"/>
    <x v="3"/>
  </r>
  <r>
    <s v="00023 - DOMOINA"/>
    <s v="CARTE E+"/>
    <x v="6"/>
    <n v="98281768"/>
    <x v="1"/>
    <x v="21"/>
    <x v="3"/>
  </r>
  <r>
    <s v="00023 - DOMOINA"/>
    <s v="CARTE E+"/>
    <x v="7"/>
    <n v="58518766"/>
    <x v="1"/>
    <x v="21"/>
    <x v="3"/>
  </r>
  <r>
    <s v="00023 - DOMOINA"/>
    <s v="CARTE E+"/>
    <x v="8"/>
    <n v="39422378"/>
    <x v="1"/>
    <x v="21"/>
    <x v="3"/>
  </r>
  <r>
    <s v="00023 - DOMOINA"/>
    <s v="CARTE E+"/>
    <x v="9"/>
    <n v="115974153"/>
    <x v="1"/>
    <x v="21"/>
    <x v="3"/>
  </r>
  <r>
    <s v="00023 - DOMOINA"/>
    <s v="CARTE E+"/>
    <x v="10"/>
    <n v="74929613"/>
    <x v="1"/>
    <x v="21"/>
    <x v="3"/>
  </r>
  <r>
    <s v="00023 - DOMOINA"/>
    <s v="CARTE E+"/>
    <x v="11"/>
    <n v="103073102"/>
    <x v="1"/>
    <x v="21"/>
    <x v="3"/>
  </r>
  <r>
    <s v="00023 - DOMOINA"/>
    <s v="CHEQUE"/>
    <x v="5"/>
    <n v="0"/>
    <x v="1"/>
    <x v="21"/>
    <x v="2"/>
  </r>
  <r>
    <s v="00023 - DOMOINA"/>
    <s v="CHEQUE"/>
    <x v="6"/>
    <n v="0"/>
    <x v="1"/>
    <x v="21"/>
    <x v="2"/>
  </r>
  <r>
    <s v="00023 - DOMOINA"/>
    <s v="FANILO"/>
    <x v="0"/>
    <n v="86117483"/>
    <x v="1"/>
    <x v="21"/>
    <x v="4"/>
  </r>
  <r>
    <s v="00023 - DOMOINA"/>
    <s v="FANILO"/>
    <x v="1"/>
    <n v="102368189"/>
    <x v="1"/>
    <x v="21"/>
    <x v="4"/>
  </r>
  <r>
    <s v="00023 - DOMOINA"/>
    <s v="FANILO"/>
    <x v="2"/>
    <n v="30810400"/>
    <x v="1"/>
    <x v="21"/>
    <x v="4"/>
  </r>
  <r>
    <s v="00023 - DOMOINA"/>
    <s v="FANILO"/>
    <x v="3"/>
    <n v="980000"/>
    <x v="1"/>
    <x v="21"/>
    <x v="4"/>
  </r>
  <r>
    <s v="00023 - DOMOINA"/>
    <s v="FANILO"/>
    <x v="4"/>
    <n v="142400900"/>
    <x v="1"/>
    <x v="21"/>
    <x v="4"/>
  </r>
  <r>
    <s v="00023 - DOMOINA"/>
    <s v="FANILO"/>
    <x v="5"/>
    <n v="100209533"/>
    <x v="1"/>
    <x v="21"/>
    <x v="4"/>
  </r>
  <r>
    <s v="00023 - DOMOINA"/>
    <s v="FANILO"/>
    <x v="6"/>
    <n v="58980008"/>
    <x v="1"/>
    <x v="21"/>
    <x v="4"/>
  </r>
  <r>
    <s v="00023 - DOMOINA"/>
    <s v="FANILO"/>
    <x v="7"/>
    <n v="65388623"/>
    <x v="1"/>
    <x v="21"/>
    <x v="4"/>
  </r>
  <r>
    <s v="00023 - DOMOINA"/>
    <s v="FANILO"/>
    <x v="8"/>
    <n v="72438060"/>
    <x v="1"/>
    <x v="21"/>
    <x v="4"/>
  </r>
  <r>
    <s v="00023 - DOMOINA"/>
    <s v="FANILO"/>
    <x v="9"/>
    <n v="111603496"/>
    <x v="1"/>
    <x v="21"/>
    <x v="4"/>
  </r>
  <r>
    <s v="00023 - DOMOINA"/>
    <s v="FANILO"/>
    <x v="10"/>
    <n v="72919435"/>
    <x v="1"/>
    <x v="21"/>
    <x v="4"/>
  </r>
  <r>
    <s v="00023 - DOMOINA"/>
    <s v="FANILO"/>
    <x v="11"/>
    <n v="5047030"/>
    <x v="1"/>
    <x v="21"/>
    <x v="4"/>
  </r>
  <r>
    <s v="00023 - DOMOINA"/>
    <s v="MOBILE PAYMENT - MVOLA"/>
    <x v="0"/>
    <n v="1563550"/>
    <x v="1"/>
    <x v="21"/>
    <x v="2"/>
  </r>
  <r>
    <s v="00023 - DOMOINA"/>
    <s v="MOBILE PAYMENT - MVOLA"/>
    <x v="1"/>
    <n v="3070600"/>
    <x v="1"/>
    <x v="21"/>
    <x v="2"/>
  </r>
  <r>
    <s v="00023 - DOMOINA"/>
    <s v="MOBILE PAYMENT - MVOLA"/>
    <x v="2"/>
    <n v="3229300"/>
    <x v="1"/>
    <x v="21"/>
    <x v="2"/>
  </r>
  <r>
    <s v="00023 - DOMOINA"/>
    <s v="MOBILE PAYMENT - MVOLA"/>
    <x v="3"/>
    <n v="1752700"/>
    <x v="1"/>
    <x v="21"/>
    <x v="2"/>
  </r>
  <r>
    <s v="00023 - DOMOINA"/>
    <s v="MOBILE PAYMENT - MVOLA"/>
    <x v="4"/>
    <n v="1124100"/>
    <x v="1"/>
    <x v="21"/>
    <x v="2"/>
  </r>
  <r>
    <s v="00023 - DOMOINA"/>
    <s v="MOBILE PAYMENT - MVOLA"/>
    <x v="5"/>
    <n v="417500"/>
    <x v="1"/>
    <x v="21"/>
    <x v="2"/>
  </r>
  <r>
    <s v="00023 - DOMOINA"/>
    <s v="MOBILE PAYMENT - MVOLA"/>
    <x v="6"/>
    <n v="2319100"/>
    <x v="1"/>
    <x v="21"/>
    <x v="2"/>
  </r>
  <r>
    <s v="00023 - DOMOINA"/>
    <s v="MOBILE PAYMENT - MVOLA"/>
    <x v="7"/>
    <n v="2364000"/>
    <x v="1"/>
    <x v="21"/>
    <x v="2"/>
  </r>
  <r>
    <s v="00023 - DOMOINA"/>
    <s v="MOBILE PAYMENT - MVOLA"/>
    <x v="8"/>
    <n v="5829600"/>
    <x v="1"/>
    <x v="21"/>
    <x v="2"/>
  </r>
  <r>
    <s v="00023 - DOMOINA"/>
    <s v="MOBILE PAYMENT - MVOLA"/>
    <x v="9"/>
    <n v="1938700"/>
    <x v="1"/>
    <x v="21"/>
    <x v="2"/>
  </r>
  <r>
    <s v="00023 - DOMOINA"/>
    <s v="MOBILE PAYMENT - MVOLA"/>
    <x v="10"/>
    <n v="2198800"/>
    <x v="1"/>
    <x v="21"/>
    <x v="2"/>
  </r>
  <r>
    <s v="00023 - DOMOINA"/>
    <s v="MOBILE PAYMENT - MVOLA"/>
    <x v="11"/>
    <n v="3545200"/>
    <x v="1"/>
    <x v="21"/>
    <x v="2"/>
  </r>
  <r>
    <s v="00024 - HAINGO"/>
    <s v="ARIARY"/>
    <x v="0"/>
    <n v="248342400"/>
    <x v="1"/>
    <x v="22"/>
    <x v="0"/>
  </r>
  <r>
    <s v="00024 - HAINGO"/>
    <s v="ARIARY"/>
    <x v="1"/>
    <n v="216453264"/>
    <x v="1"/>
    <x v="22"/>
    <x v="0"/>
  </r>
  <r>
    <s v="00024 - HAINGO"/>
    <s v="ARIARY"/>
    <x v="2"/>
    <n v="267966000"/>
    <x v="1"/>
    <x v="22"/>
    <x v="0"/>
  </r>
  <r>
    <s v="00024 - HAINGO"/>
    <s v="ARIARY"/>
    <x v="3"/>
    <n v="266247200"/>
    <x v="1"/>
    <x v="22"/>
    <x v="0"/>
  </r>
  <r>
    <s v="00024 - HAINGO"/>
    <s v="ARIARY"/>
    <x v="4"/>
    <n v="305181600"/>
    <x v="1"/>
    <x v="22"/>
    <x v="0"/>
  </r>
  <r>
    <s v="00024 - HAINGO"/>
    <s v="ARIARY"/>
    <x v="5"/>
    <n v="318722410"/>
    <x v="1"/>
    <x v="22"/>
    <x v="0"/>
  </r>
  <r>
    <s v="00024 - HAINGO"/>
    <s v="ARIARY"/>
    <x v="6"/>
    <n v="286958900"/>
    <x v="1"/>
    <x v="22"/>
    <x v="0"/>
  </r>
  <r>
    <s v="00024 - HAINGO"/>
    <s v="ARIARY"/>
    <x v="7"/>
    <n v="276321300"/>
    <x v="1"/>
    <x v="22"/>
    <x v="0"/>
  </r>
  <r>
    <s v="00024 - HAINGO"/>
    <s v="ARIARY"/>
    <x v="8"/>
    <n v="295272500"/>
    <x v="1"/>
    <x v="22"/>
    <x v="0"/>
  </r>
  <r>
    <s v="00024 - HAINGO"/>
    <s v="ARIARY"/>
    <x v="9"/>
    <n v="291786400"/>
    <x v="1"/>
    <x v="22"/>
    <x v="0"/>
  </r>
  <r>
    <s v="00024 - HAINGO"/>
    <s v="ARIARY"/>
    <x v="10"/>
    <n v="272520300"/>
    <x v="1"/>
    <x v="22"/>
    <x v="0"/>
  </r>
  <r>
    <s v="00024 - HAINGO"/>
    <s v="ARIARY"/>
    <x v="11"/>
    <n v="336436800"/>
    <x v="1"/>
    <x v="22"/>
    <x v="0"/>
  </r>
  <r>
    <s v="00024 - HAINGO"/>
    <s v="BONS CARBURANTS"/>
    <x v="0"/>
    <n v="1007000"/>
    <x v="1"/>
    <x v="22"/>
    <x v="1"/>
  </r>
  <r>
    <s v="00024 - HAINGO"/>
    <s v="BONS CARBURANTS"/>
    <x v="1"/>
    <n v="10428259"/>
    <x v="1"/>
    <x v="22"/>
    <x v="1"/>
  </r>
  <r>
    <s v="00024 - HAINGO"/>
    <s v="BONS CARBURANTS"/>
    <x v="2"/>
    <n v="33789736"/>
    <x v="1"/>
    <x v="22"/>
    <x v="1"/>
  </r>
  <r>
    <s v="00024 - HAINGO"/>
    <s v="BONS CARBURANTS"/>
    <x v="3"/>
    <n v="18664808"/>
    <x v="1"/>
    <x v="22"/>
    <x v="1"/>
  </r>
  <r>
    <s v="00024 - HAINGO"/>
    <s v="BONS CARBURANTS"/>
    <x v="4"/>
    <n v="19204023"/>
    <x v="1"/>
    <x v="22"/>
    <x v="1"/>
  </r>
  <r>
    <s v="00024 - HAINGO"/>
    <s v="BONS CARBURANTS"/>
    <x v="5"/>
    <n v="24002800"/>
    <x v="1"/>
    <x v="22"/>
    <x v="1"/>
  </r>
  <r>
    <s v="00024 - HAINGO"/>
    <s v="BONS CARBURANTS"/>
    <x v="6"/>
    <n v="28714300"/>
    <x v="1"/>
    <x v="22"/>
    <x v="1"/>
  </r>
  <r>
    <s v="00024 - HAINGO"/>
    <s v="BONS CARBURANTS"/>
    <x v="7"/>
    <n v="25265700"/>
    <x v="1"/>
    <x v="22"/>
    <x v="1"/>
  </r>
  <r>
    <s v="00024 - HAINGO"/>
    <s v="BONS CARBURANTS"/>
    <x v="8"/>
    <n v="28980300"/>
    <x v="1"/>
    <x v="22"/>
    <x v="1"/>
  </r>
  <r>
    <s v="00024 - HAINGO"/>
    <s v="BONS CARBURANTS"/>
    <x v="9"/>
    <n v="30285600"/>
    <x v="1"/>
    <x v="22"/>
    <x v="1"/>
  </r>
  <r>
    <s v="00024 - HAINGO"/>
    <s v="BONS CARBURANTS"/>
    <x v="10"/>
    <n v="41496923"/>
    <x v="1"/>
    <x v="22"/>
    <x v="1"/>
  </r>
  <r>
    <s v="00024 - HAINGO"/>
    <s v="BONS CARBURANTS"/>
    <x v="11"/>
    <n v="27785000"/>
    <x v="1"/>
    <x v="22"/>
    <x v="1"/>
  </r>
  <r>
    <s v="00024 - HAINGO"/>
    <s v="CARTE BANCAIRE - VISA"/>
    <x v="0"/>
    <n v="888500"/>
    <x v="1"/>
    <x v="22"/>
    <x v="2"/>
  </r>
  <r>
    <s v="00024 - HAINGO"/>
    <s v="CARTE BANCAIRE - VISA"/>
    <x v="1"/>
    <n v="796100"/>
    <x v="1"/>
    <x v="22"/>
    <x v="2"/>
  </r>
  <r>
    <s v="00024 - HAINGO"/>
    <s v="CARTE BANCAIRE - VISA"/>
    <x v="3"/>
    <n v="1333830"/>
    <x v="1"/>
    <x v="22"/>
    <x v="2"/>
  </r>
  <r>
    <s v="00024 - HAINGO"/>
    <s v="CARTE BANCAIRE - VISA"/>
    <x v="4"/>
    <n v="2283919"/>
    <x v="1"/>
    <x v="22"/>
    <x v="2"/>
  </r>
  <r>
    <s v="00024 - HAINGO"/>
    <s v="CARTE BANCAIRE - VISA"/>
    <x v="5"/>
    <n v="5044522"/>
    <x v="1"/>
    <x v="22"/>
    <x v="2"/>
  </r>
  <r>
    <s v="00024 - HAINGO"/>
    <s v="CARTE BANCAIRE - VISA"/>
    <x v="6"/>
    <n v="4154345"/>
    <x v="1"/>
    <x v="22"/>
    <x v="2"/>
  </r>
  <r>
    <s v="00024 - HAINGO"/>
    <s v="CARTE BANCAIRE - VISA"/>
    <x v="7"/>
    <n v="5116271"/>
    <x v="1"/>
    <x v="22"/>
    <x v="2"/>
  </r>
  <r>
    <s v="00024 - HAINGO"/>
    <s v="CARTE BANCAIRE - VISA"/>
    <x v="8"/>
    <n v="2107100"/>
    <x v="1"/>
    <x v="22"/>
    <x v="2"/>
  </r>
  <r>
    <s v="00024 - HAINGO"/>
    <s v="CARTE BANCAIRE - VISA"/>
    <x v="9"/>
    <n v="84000"/>
    <x v="1"/>
    <x v="22"/>
    <x v="2"/>
  </r>
  <r>
    <s v="00024 - HAINGO"/>
    <s v="CARTE BANCAIRE - VISA"/>
    <x v="10"/>
    <n v="264900"/>
    <x v="1"/>
    <x v="22"/>
    <x v="2"/>
  </r>
  <r>
    <s v="00024 - HAINGO"/>
    <s v="CARTE E+"/>
    <x v="0"/>
    <n v="175131345"/>
    <x v="1"/>
    <x v="22"/>
    <x v="3"/>
  </r>
  <r>
    <s v="00024 - HAINGO"/>
    <s v="CARTE E+"/>
    <x v="1"/>
    <n v="152178270"/>
    <x v="1"/>
    <x v="22"/>
    <x v="3"/>
  </r>
  <r>
    <s v="00024 - HAINGO"/>
    <s v="CARTE E+"/>
    <x v="2"/>
    <n v="183071006"/>
    <x v="1"/>
    <x v="22"/>
    <x v="3"/>
  </r>
  <r>
    <s v="00024 - HAINGO"/>
    <s v="CARTE E+"/>
    <x v="3"/>
    <n v="168797736"/>
    <x v="1"/>
    <x v="22"/>
    <x v="3"/>
  </r>
  <r>
    <s v="00024 - HAINGO"/>
    <s v="CARTE E+"/>
    <x v="4"/>
    <n v="209796159"/>
    <x v="1"/>
    <x v="22"/>
    <x v="3"/>
  </r>
  <r>
    <s v="00024 - HAINGO"/>
    <s v="CARTE E+"/>
    <x v="5"/>
    <n v="244758225"/>
    <x v="1"/>
    <x v="22"/>
    <x v="3"/>
  </r>
  <r>
    <s v="00024 - HAINGO"/>
    <s v="CARTE E+"/>
    <x v="6"/>
    <n v="270025810"/>
    <x v="1"/>
    <x v="22"/>
    <x v="3"/>
  </r>
  <r>
    <s v="00024 - HAINGO"/>
    <s v="CARTE E+"/>
    <x v="7"/>
    <n v="224009732"/>
    <x v="1"/>
    <x v="22"/>
    <x v="3"/>
  </r>
  <r>
    <s v="00024 - HAINGO"/>
    <s v="CARTE E+"/>
    <x v="8"/>
    <n v="229798395"/>
    <x v="1"/>
    <x v="22"/>
    <x v="3"/>
  </r>
  <r>
    <s v="00024 - HAINGO"/>
    <s v="CARTE E+"/>
    <x v="9"/>
    <n v="348948379"/>
    <x v="1"/>
    <x v="22"/>
    <x v="3"/>
  </r>
  <r>
    <s v="00024 - HAINGO"/>
    <s v="CARTE E+"/>
    <x v="10"/>
    <n v="270604969"/>
    <x v="1"/>
    <x v="22"/>
    <x v="3"/>
  </r>
  <r>
    <s v="00024 - HAINGO"/>
    <s v="CARTE E+"/>
    <x v="11"/>
    <n v="258396851"/>
    <x v="1"/>
    <x v="22"/>
    <x v="3"/>
  </r>
  <r>
    <s v="00024 - HAINGO"/>
    <s v="CHEQUE"/>
    <x v="3"/>
    <n v="1960000"/>
    <x v="1"/>
    <x v="22"/>
    <x v="2"/>
  </r>
  <r>
    <s v="00024 - HAINGO"/>
    <s v="CHEQUE"/>
    <x v="4"/>
    <n v="150000"/>
    <x v="1"/>
    <x v="22"/>
    <x v="2"/>
  </r>
  <r>
    <s v="00024 - HAINGO"/>
    <s v="CHEQUE"/>
    <x v="7"/>
    <n v="0"/>
    <x v="1"/>
    <x v="22"/>
    <x v="2"/>
  </r>
  <r>
    <s v="00024 - HAINGO"/>
    <s v="CONSOMMATION INTERNE"/>
    <x v="11"/>
    <n v="872800"/>
    <x v="1"/>
    <x v="22"/>
    <x v="2"/>
  </r>
  <r>
    <s v="00024 - HAINGO"/>
    <s v="FANILO"/>
    <x v="0"/>
    <n v="29275582"/>
    <x v="1"/>
    <x v="22"/>
    <x v="4"/>
  </r>
  <r>
    <s v="00024 - HAINGO"/>
    <s v="FANILO"/>
    <x v="1"/>
    <n v="35904749"/>
    <x v="1"/>
    <x v="22"/>
    <x v="4"/>
  </r>
  <r>
    <s v="00024 - HAINGO"/>
    <s v="FANILO"/>
    <x v="2"/>
    <n v="21542086"/>
    <x v="1"/>
    <x v="22"/>
    <x v="4"/>
  </r>
  <r>
    <s v="00024 - HAINGO"/>
    <s v="FANILO"/>
    <x v="4"/>
    <n v="52073639"/>
    <x v="1"/>
    <x v="22"/>
    <x v="4"/>
  </r>
  <r>
    <s v="00024 - HAINGO"/>
    <s v="FANILO"/>
    <x v="5"/>
    <n v="6720015"/>
    <x v="1"/>
    <x v="22"/>
    <x v="4"/>
  </r>
  <r>
    <s v="00024 - HAINGO"/>
    <s v="FANILO"/>
    <x v="6"/>
    <n v="6184375"/>
    <x v="1"/>
    <x v="22"/>
    <x v="4"/>
  </r>
  <r>
    <s v="00024 - HAINGO"/>
    <s v="FANILO"/>
    <x v="7"/>
    <n v="811045"/>
    <x v="1"/>
    <x v="22"/>
    <x v="4"/>
  </r>
  <r>
    <s v="00024 - HAINGO"/>
    <s v="FANILO"/>
    <x v="8"/>
    <n v="501880"/>
    <x v="1"/>
    <x v="22"/>
    <x v="4"/>
  </r>
  <r>
    <s v="00024 - HAINGO"/>
    <s v="FANILO"/>
    <x v="9"/>
    <n v="500000"/>
    <x v="1"/>
    <x v="22"/>
    <x v="4"/>
  </r>
  <r>
    <s v="00024 - HAINGO"/>
    <s v="FANILO"/>
    <x v="10"/>
    <n v="1102961"/>
    <x v="1"/>
    <x v="22"/>
    <x v="4"/>
  </r>
  <r>
    <s v="00024 - HAINGO"/>
    <s v="FANILO"/>
    <x v="11"/>
    <n v="300000"/>
    <x v="1"/>
    <x v="22"/>
    <x v="4"/>
  </r>
  <r>
    <s v="00024 - HAINGO"/>
    <s v="MOBILE PAYMENT - AIRTEL"/>
    <x v="0"/>
    <n v="1835900"/>
    <x v="1"/>
    <x v="22"/>
    <x v="2"/>
  </r>
  <r>
    <s v="00024 - HAINGO"/>
    <s v="MOBILE PAYMENT - AIRTEL"/>
    <x v="1"/>
    <n v="2696500"/>
    <x v="1"/>
    <x v="22"/>
    <x v="2"/>
  </r>
  <r>
    <s v="00024 - HAINGO"/>
    <s v="MOBILE PAYMENT - AIRTEL"/>
    <x v="2"/>
    <n v="1296000"/>
    <x v="1"/>
    <x v="22"/>
    <x v="2"/>
  </r>
  <r>
    <s v="00024 - HAINGO"/>
    <s v="MOBILE PAYMENT - AIRTEL"/>
    <x v="4"/>
    <n v="2816800"/>
    <x v="1"/>
    <x v="22"/>
    <x v="2"/>
  </r>
  <r>
    <s v="00024 - HAINGO"/>
    <s v="MOBILE PAYMENT - AIRTEL"/>
    <x v="5"/>
    <n v="267600"/>
    <x v="1"/>
    <x v="22"/>
    <x v="2"/>
  </r>
  <r>
    <s v="00024 - HAINGO"/>
    <s v="MOBILE PAYMENT - AIRTEL"/>
    <x v="6"/>
    <n v="550500"/>
    <x v="1"/>
    <x v="22"/>
    <x v="2"/>
  </r>
  <r>
    <s v="00024 - HAINGO"/>
    <s v="MOBILE PAYMENT - AIRTEL"/>
    <x v="7"/>
    <n v="110000"/>
    <x v="1"/>
    <x v="22"/>
    <x v="2"/>
  </r>
  <r>
    <s v="00024 - HAINGO"/>
    <s v="MOBILE PAYMENT - AIRTEL"/>
    <x v="8"/>
    <n v="310000"/>
    <x v="1"/>
    <x v="22"/>
    <x v="2"/>
  </r>
  <r>
    <s v="00024 - HAINGO"/>
    <s v="MOBILE PAYMENT - AIRTEL"/>
    <x v="9"/>
    <n v="135000"/>
    <x v="1"/>
    <x v="22"/>
    <x v="2"/>
  </r>
  <r>
    <s v="00024 - HAINGO"/>
    <s v="MOBILE PAYMENT - AIRTEL"/>
    <x v="10"/>
    <n v="94400"/>
    <x v="1"/>
    <x v="22"/>
    <x v="2"/>
  </r>
  <r>
    <s v="00024 - HAINGO"/>
    <s v="MOBILE PAYMENT - AIRTEL"/>
    <x v="11"/>
    <n v="0"/>
    <x v="1"/>
    <x v="22"/>
    <x v="2"/>
  </r>
  <r>
    <s v="00024 - HAINGO"/>
    <s v="MOBILE PAYMENT - MVOLA"/>
    <x v="0"/>
    <n v="3726836"/>
    <x v="1"/>
    <x v="22"/>
    <x v="2"/>
  </r>
  <r>
    <s v="00024 - HAINGO"/>
    <s v="MOBILE PAYMENT - MVOLA"/>
    <x v="1"/>
    <n v="5785519"/>
    <x v="1"/>
    <x v="22"/>
    <x v="2"/>
  </r>
  <r>
    <s v="00024 - HAINGO"/>
    <s v="MOBILE PAYMENT - MVOLA"/>
    <x v="2"/>
    <n v="5654100"/>
    <x v="1"/>
    <x v="22"/>
    <x v="2"/>
  </r>
  <r>
    <s v="00024 - HAINGO"/>
    <s v="MOBILE PAYMENT - MVOLA"/>
    <x v="3"/>
    <n v="4274200"/>
    <x v="1"/>
    <x v="22"/>
    <x v="2"/>
  </r>
  <r>
    <s v="00024 - HAINGO"/>
    <s v="MOBILE PAYMENT - MVOLA"/>
    <x v="4"/>
    <n v="5752900"/>
    <x v="1"/>
    <x v="22"/>
    <x v="2"/>
  </r>
  <r>
    <s v="00024 - HAINGO"/>
    <s v="MOBILE PAYMENT - MVOLA"/>
    <x v="5"/>
    <n v="8362426"/>
    <x v="1"/>
    <x v="22"/>
    <x v="2"/>
  </r>
  <r>
    <s v="00024 - HAINGO"/>
    <s v="MOBILE PAYMENT - MVOLA"/>
    <x v="6"/>
    <n v="8223150"/>
    <x v="1"/>
    <x v="22"/>
    <x v="2"/>
  </r>
  <r>
    <s v="00024 - HAINGO"/>
    <s v="MOBILE PAYMENT - MVOLA"/>
    <x v="7"/>
    <n v="6006260"/>
    <x v="1"/>
    <x v="22"/>
    <x v="2"/>
  </r>
  <r>
    <s v="00024 - HAINGO"/>
    <s v="MOBILE PAYMENT - MVOLA"/>
    <x v="8"/>
    <n v="7104971"/>
    <x v="1"/>
    <x v="22"/>
    <x v="2"/>
  </r>
  <r>
    <s v="00024 - HAINGO"/>
    <s v="MOBILE PAYMENT - MVOLA"/>
    <x v="9"/>
    <n v="16724000"/>
    <x v="1"/>
    <x v="22"/>
    <x v="2"/>
  </r>
  <r>
    <s v="00024 - HAINGO"/>
    <s v="MOBILE PAYMENT - MVOLA"/>
    <x v="10"/>
    <n v="10770100"/>
    <x v="1"/>
    <x v="22"/>
    <x v="2"/>
  </r>
  <r>
    <s v="00024 - HAINGO"/>
    <s v="MOBILE PAYMENT - MVOLA"/>
    <x v="11"/>
    <n v="13886000"/>
    <x v="1"/>
    <x v="22"/>
    <x v="2"/>
  </r>
  <r>
    <s v="00024 - HAINGO"/>
    <s v="MOBILE PAYMENT - ORANGE"/>
    <x v="1"/>
    <n v="1875000"/>
    <x v="1"/>
    <x v="22"/>
    <x v="2"/>
  </r>
  <r>
    <s v="00024 - HAINGO"/>
    <s v="MOBILE PAYMENT - ORANGE"/>
    <x v="2"/>
    <n v="0"/>
    <x v="1"/>
    <x v="22"/>
    <x v="2"/>
  </r>
  <r>
    <s v="00024 - HAINGO"/>
    <s v="MOBILE PAYMENT - ORANGE"/>
    <x v="4"/>
    <n v="300000"/>
    <x v="1"/>
    <x v="22"/>
    <x v="2"/>
  </r>
  <r>
    <s v="00024 - HAINGO"/>
    <s v="MOBILE PAYMENT - ORANGE"/>
    <x v="11"/>
    <n v="18900"/>
    <x v="1"/>
    <x v="22"/>
    <x v="2"/>
  </r>
  <r>
    <s v="00026 - ILAFY"/>
    <s v="ARIARY"/>
    <x v="0"/>
    <n v="1180683700"/>
    <x v="1"/>
    <x v="23"/>
    <x v="0"/>
  </r>
  <r>
    <s v="00026 - ILAFY"/>
    <s v="ARIARY"/>
    <x v="1"/>
    <n v="1105826900"/>
    <x v="1"/>
    <x v="23"/>
    <x v="0"/>
  </r>
  <r>
    <s v="00026 - ILAFY"/>
    <s v="ARIARY"/>
    <x v="2"/>
    <n v="1183705500"/>
    <x v="1"/>
    <x v="23"/>
    <x v="0"/>
  </r>
  <r>
    <s v="00026 - ILAFY"/>
    <s v="ARIARY"/>
    <x v="3"/>
    <n v="1361850100"/>
    <x v="1"/>
    <x v="23"/>
    <x v="0"/>
  </r>
  <r>
    <s v="00026 - ILAFY"/>
    <s v="ARIARY"/>
    <x v="4"/>
    <n v="1324975400"/>
    <x v="1"/>
    <x v="23"/>
    <x v="0"/>
  </r>
  <r>
    <s v="00026 - ILAFY"/>
    <s v="ARIARY"/>
    <x v="5"/>
    <n v="1349337000"/>
    <x v="1"/>
    <x v="23"/>
    <x v="0"/>
  </r>
  <r>
    <s v="00026 - ILAFY"/>
    <s v="ARIARY"/>
    <x v="6"/>
    <n v="1469910800"/>
    <x v="1"/>
    <x v="23"/>
    <x v="0"/>
  </r>
  <r>
    <s v="00026 - ILAFY"/>
    <s v="ARIARY"/>
    <x v="7"/>
    <n v="1553324000"/>
    <x v="1"/>
    <x v="23"/>
    <x v="0"/>
  </r>
  <r>
    <s v="00026 - ILAFY"/>
    <s v="ARIARY"/>
    <x v="8"/>
    <n v="1482115150"/>
    <x v="1"/>
    <x v="23"/>
    <x v="0"/>
  </r>
  <r>
    <s v="00026 - ILAFY"/>
    <s v="ARIARY"/>
    <x v="9"/>
    <n v="1487368600"/>
    <x v="1"/>
    <x v="23"/>
    <x v="0"/>
  </r>
  <r>
    <s v="00026 - ILAFY"/>
    <s v="ARIARY"/>
    <x v="10"/>
    <n v="1395958400"/>
    <x v="1"/>
    <x v="23"/>
    <x v="0"/>
  </r>
  <r>
    <s v="00026 - ILAFY"/>
    <s v="ARIARY"/>
    <x v="11"/>
    <n v="1594413600"/>
    <x v="1"/>
    <x v="23"/>
    <x v="0"/>
  </r>
  <r>
    <s v="00026 - ILAFY"/>
    <s v="BONS CARBURANTS"/>
    <x v="0"/>
    <n v="9289094"/>
    <x v="1"/>
    <x v="23"/>
    <x v="1"/>
  </r>
  <r>
    <s v="00026 - ILAFY"/>
    <s v="BONS CARBURANTS"/>
    <x v="1"/>
    <n v="8528921"/>
    <x v="1"/>
    <x v="23"/>
    <x v="1"/>
  </r>
  <r>
    <s v="00026 - ILAFY"/>
    <s v="BONS CARBURANTS"/>
    <x v="2"/>
    <n v="1794121"/>
    <x v="1"/>
    <x v="23"/>
    <x v="1"/>
  </r>
  <r>
    <s v="00026 - ILAFY"/>
    <s v="BONS CARBURANTS"/>
    <x v="3"/>
    <n v="1853727"/>
    <x v="1"/>
    <x v="23"/>
    <x v="1"/>
  </r>
  <r>
    <s v="00026 - ILAFY"/>
    <s v="BONS CARBURANTS"/>
    <x v="4"/>
    <n v="3753011"/>
    <x v="1"/>
    <x v="23"/>
    <x v="1"/>
  </r>
  <r>
    <s v="00026 - ILAFY"/>
    <s v="BONS CARBURANTS"/>
    <x v="5"/>
    <n v="16613803"/>
    <x v="1"/>
    <x v="23"/>
    <x v="1"/>
  </r>
  <r>
    <s v="00026 - ILAFY"/>
    <s v="BONS CARBURANTS"/>
    <x v="6"/>
    <n v="13009236"/>
    <x v="1"/>
    <x v="23"/>
    <x v="1"/>
  </r>
  <r>
    <s v="00026 - ILAFY"/>
    <s v="BONS CARBURANTS"/>
    <x v="7"/>
    <n v="2998000"/>
    <x v="1"/>
    <x v="23"/>
    <x v="1"/>
  </r>
  <r>
    <s v="00026 - ILAFY"/>
    <s v="BONS CARBURANTS"/>
    <x v="8"/>
    <n v="4597500"/>
    <x v="1"/>
    <x v="23"/>
    <x v="1"/>
  </r>
  <r>
    <s v="00026 - ILAFY"/>
    <s v="BONS CARBURANTS"/>
    <x v="9"/>
    <n v="7675000"/>
    <x v="1"/>
    <x v="23"/>
    <x v="1"/>
  </r>
  <r>
    <s v="00026 - ILAFY"/>
    <s v="BONS CARBURANTS"/>
    <x v="10"/>
    <n v="4958000"/>
    <x v="1"/>
    <x v="23"/>
    <x v="1"/>
  </r>
  <r>
    <s v="00026 - ILAFY"/>
    <s v="BONS CARBURANTS"/>
    <x v="11"/>
    <n v="3653000"/>
    <x v="1"/>
    <x v="23"/>
    <x v="1"/>
  </r>
  <r>
    <s v="00026 - ILAFY"/>
    <s v="CARTE BANCAIRE - VISA"/>
    <x v="0"/>
    <n v="28200465"/>
    <x v="1"/>
    <x v="23"/>
    <x v="2"/>
  </r>
  <r>
    <s v="00026 - ILAFY"/>
    <s v="CARTE BANCAIRE - VISA"/>
    <x v="1"/>
    <n v="27619650"/>
    <x v="1"/>
    <x v="23"/>
    <x v="2"/>
  </r>
  <r>
    <s v="00026 - ILAFY"/>
    <s v="CARTE BANCAIRE - VISA"/>
    <x v="2"/>
    <n v="27217480"/>
    <x v="1"/>
    <x v="23"/>
    <x v="2"/>
  </r>
  <r>
    <s v="00026 - ILAFY"/>
    <s v="CARTE BANCAIRE - VISA"/>
    <x v="3"/>
    <n v="25440500"/>
    <x v="1"/>
    <x v="23"/>
    <x v="2"/>
  </r>
  <r>
    <s v="00026 - ILAFY"/>
    <s v="CARTE BANCAIRE - VISA"/>
    <x v="4"/>
    <n v="32659800"/>
    <x v="1"/>
    <x v="23"/>
    <x v="2"/>
  </r>
  <r>
    <s v="00026 - ILAFY"/>
    <s v="CARTE BANCAIRE - VISA"/>
    <x v="5"/>
    <n v="30448161"/>
    <x v="1"/>
    <x v="23"/>
    <x v="2"/>
  </r>
  <r>
    <s v="00026 - ILAFY"/>
    <s v="CARTE BANCAIRE - VISA"/>
    <x v="6"/>
    <n v="30299906"/>
    <x v="1"/>
    <x v="23"/>
    <x v="2"/>
  </r>
  <r>
    <s v="00026 - ILAFY"/>
    <s v="CARTE BANCAIRE - VISA"/>
    <x v="7"/>
    <n v="37472045"/>
    <x v="1"/>
    <x v="23"/>
    <x v="2"/>
  </r>
  <r>
    <s v="00026 - ILAFY"/>
    <s v="CARTE BANCAIRE - VISA"/>
    <x v="8"/>
    <n v="20850800"/>
    <x v="1"/>
    <x v="23"/>
    <x v="2"/>
  </r>
  <r>
    <s v="00026 - ILAFY"/>
    <s v="CARTE BANCAIRE - VISA"/>
    <x v="9"/>
    <n v="29664650"/>
    <x v="1"/>
    <x v="23"/>
    <x v="2"/>
  </r>
  <r>
    <s v="00026 - ILAFY"/>
    <s v="CARTE BANCAIRE - VISA"/>
    <x v="10"/>
    <n v="28912259"/>
    <x v="1"/>
    <x v="23"/>
    <x v="2"/>
  </r>
  <r>
    <s v="00026 - ILAFY"/>
    <s v="CARTE BANCAIRE - VISA"/>
    <x v="11"/>
    <n v="39520057"/>
    <x v="1"/>
    <x v="23"/>
    <x v="2"/>
  </r>
  <r>
    <s v="00026 - ILAFY"/>
    <s v="CARTE E+"/>
    <x v="0"/>
    <n v="214006206"/>
    <x v="1"/>
    <x v="23"/>
    <x v="3"/>
  </r>
  <r>
    <s v="00026 - ILAFY"/>
    <s v="CARTE E+"/>
    <x v="1"/>
    <n v="272661791"/>
    <x v="1"/>
    <x v="23"/>
    <x v="3"/>
  </r>
  <r>
    <s v="00026 - ILAFY"/>
    <s v="CARTE E+"/>
    <x v="2"/>
    <n v="327919182"/>
    <x v="1"/>
    <x v="23"/>
    <x v="3"/>
  </r>
  <r>
    <s v="00026 - ILAFY"/>
    <s v="CARTE E+"/>
    <x v="3"/>
    <n v="303247433"/>
    <x v="1"/>
    <x v="23"/>
    <x v="3"/>
  </r>
  <r>
    <s v="00026 - ILAFY"/>
    <s v="CARTE E+"/>
    <x v="4"/>
    <n v="342773421"/>
    <x v="1"/>
    <x v="23"/>
    <x v="3"/>
  </r>
  <r>
    <s v="00026 - ILAFY"/>
    <s v="CARTE E+"/>
    <x v="5"/>
    <n v="404727907"/>
    <x v="1"/>
    <x v="23"/>
    <x v="3"/>
  </r>
  <r>
    <s v="00026 - ILAFY"/>
    <s v="CARTE E+"/>
    <x v="6"/>
    <n v="674191985"/>
    <x v="1"/>
    <x v="23"/>
    <x v="3"/>
  </r>
  <r>
    <s v="00026 - ILAFY"/>
    <s v="CARTE E+"/>
    <x v="7"/>
    <n v="346267569"/>
    <x v="1"/>
    <x v="23"/>
    <x v="3"/>
  </r>
  <r>
    <s v="00026 - ILAFY"/>
    <s v="CARTE E+"/>
    <x v="8"/>
    <n v="302259797"/>
    <x v="1"/>
    <x v="23"/>
    <x v="3"/>
  </r>
  <r>
    <s v="00026 - ILAFY"/>
    <s v="CARTE E+"/>
    <x v="9"/>
    <n v="284487062"/>
    <x v="1"/>
    <x v="23"/>
    <x v="3"/>
  </r>
  <r>
    <s v="00026 - ILAFY"/>
    <s v="CARTE E+"/>
    <x v="10"/>
    <n v="215003268"/>
    <x v="1"/>
    <x v="23"/>
    <x v="3"/>
  </r>
  <r>
    <s v="00026 - ILAFY"/>
    <s v="CARTE E+"/>
    <x v="11"/>
    <n v="251445052"/>
    <x v="1"/>
    <x v="23"/>
    <x v="3"/>
  </r>
  <r>
    <s v="00026 - ILAFY"/>
    <s v="CHEQUE"/>
    <x v="0"/>
    <n v="13813112"/>
    <x v="1"/>
    <x v="23"/>
    <x v="2"/>
  </r>
  <r>
    <s v="00026 - ILAFY"/>
    <s v="CHEQUE"/>
    <x v="1"/>
    <n v="12549200"/>
    <x v="1"/>
    <x v="23"/>
    <x v="2"/>
  </r>
  <r>
    <s v="00026 - ILAFY"/>
    <s v="CHEQUE"/>
    <x v="2"/>
    <n v="15265645"/>
    <x v="1"/>
    <x v="23"/>
    <x v="2"/>
  </r>
  <r>
    <s v="00026 - ILAFY"/>
    <s v="CHEQUE"/>
    <x v="3"/>
    <n v="7272100"/>
    <x v="1"/>
    <x v="23"/>
    <x v="2"/>
  </r>
  <r>
    <s v="00026 - ILAFY"/>
    <s v="CHEQUE"/>
    <x v="4"/>
    <n v="13267005"/>
    <x v="1"/>
    <x v="23"/>
    <x v="2"/>
  </r>
  <r>
    <s v="00026 - ILAFY"/>
    <s v="CHEQUE"/>
    <x v="5"/>
    <n v="13619514"/>
    <x v="1"/>
    <x v="23"/>
    <x v="2"/>
  </r>
  <r>
    <s v="00026 - ILAFY"/>
    <s v="CHEQUE"/>
    <x v="6"/>
    <n v="37405624"/>
    <x v="1"/>
    <x v="23"/>
    <x v="2"/>
  </r>
  <r>
    <s v="00026 - ILAFY"/>
    <s v="CHEQUE"/>
    <x v="7"/>
    <n v="7980100"/>
    <x v="1"/>
    <x v="23"/>
    <x v="2"/>
  </r>
  <r>
    <s v="00026 - ILAFY"/>
    <s v="CHEQUE"/>
    <x v="8"/>
    <n v="21538000"/>
    <x v="1"/>
    <x v="23"/>
    <x v="2"/>
  </r>
  <r>
    <s v="00026 - ILAFY"/>
    <s v="CHEQUE"/>
    <x v="9"/>
    <n v="22242356"/>
    <x v="1"/>
    <x v="23"/>
    <x v="2"/>
  </r>
  <r>
    <s v="00026 - ILAFY"/>
    <s v="CHEQUE"/>
    <x v="10"/>
    <n v="12330650"/>
    <x v="1"/>
    <x v="23"/>
    <x v="2"/>
  </r>
  <r>
    <s v="00026 - ILAFY"/>
    <s v="CHEQUE"/>
    <x v="11"/>
    <n v="16936600"/>
    <x v="1"/>
    <x v="23"/>
    <x v="2"/>
  </r>
  <r>
    <s v="00026 - ILAFY"/>
    <s v="CONSOMMATION INTERNE"/>
    <x v="0"/>
    <n v="12831500"/>
    <x v="1"/>
    <x v="23"/>
    <x v="2"/>
  </r>
  <r>
    <s v="00026 - ILAFY"/>
    <s v="CONSOMMATION INTERNE"/>
    <x v="1"/>
    <n v="13699100"/>
    <x v="1"/>
    <x v="23"/>
    <x v="2"/>
  </r>
  <r>
    <s v="00026 - ILAFY"/>
    <s v="CONSOMMATION INTERNE"/>
    <x v="2"/>
    <n v="15246200"/>
    <x v="1"/>
    <x v="23"/>
    <x v="2"/>
  </r>
  <r>
    <s v="00026 - ILAFY"/>
    <s v="CONSOMMATION INTERNE"/>
    <x v="3"/>
    <n v="14160400"/>
    <x v="1"/>
    <x v="23"/>
    <x v="2"/>
  </r>
  <r>
    <s v="00026 - ILAFY"/>
    <s v="CONSOMMATION INTERNE"/>
    <x v="4"/>
    <n v="12906800"/>
    <x v="1"/>
    <x v="23"/>
    <x v="2"/>
  </r>
  <r>
    <s v="00026 - ILAFY"/>
    <s v="CONSOMMATION INTERNE"/>
    <x v="5"/>
    <n v="5891300"/>
    <x v="1"/>
    <x v="23"/>
    <x v="2"/>
  </r>
  <r>
    <s v="00026 - ILAFY"/>
    <s v="CONSOMMATION INTERNE"/>
    <x v="6"/>
    <n v="20767200"/>
    <x v="1"/>
    <x v="23"/>
    <x v="2"/>
  </r>
  <r>
    <s v="00026 - ILAFY"/>
    <s v="CONSOMMATION INTERNE"/>
    <x v="7"/>
    <n v="13389500"/>
    <x v="1"/>
    <x v="23"/>
    <x v="2"/>
  </r>
  <r>
    <s v="00026 - ILAFY"/>
    <s v="CONSOMMATION INTERNE"/>
    <x v="8"/>
    <n v="11771600"/>
    <x v="1"/>
    <x v="23"/>
    <x v="2"/>
  </r>
  <r>
    <s v="00026 - ILAFY"/>
    <s v="CONSOMMATION INTERNE"/>
    <x v="9"/>
    <n v="17541550"/>
    <x v="1"/>
    <x v="23"/>
    <x v="2"/>
  </r>
  <r>
    <s v="00026 - ILAFY"/>
    <s v="CONSOMMATION INTERNE"/>
    <x v="10"/>
    <n v="4314300"/>
    <x v="1"/>
    <x v="23"/>
    <x v="2"/>
  </r>
  <r>
    <s v="00026 - ILAFY"/>
    <s v="CONSOMMATION INTERNE"/>
    <x v="11"/>
    <n v="14586000"/>
    <x v="1"/>
    <x v="23"/>
    <x v="2"/>
  </r>
  <r>
    <s v="00026 - ILAFY"/>
    <s v="FANILO"/>
    <x v="0"/>
    <n v="99414841"/>
    <x v="1"/>
    <x v="23"/>
    <x v="4"/>
  </r>
  <r>
    <s v="00026 - ILAFY"/>
    <s v="FANILO"/>
    <x v="1"/>
    <n v="118899739"/>
    <x v="1"/>
    <x v="23"/>
    <x v="4"/>
  </r>
  <r>
    <s v="00026 - ILAFY"/>
    <s v="FANILO"/>
    <x v="2"/>
    <n v="51780811"/>
    <x v="1"/>
    <x v="23"/>
    <x v="4"/>
  </r>
  <r>
    <s v="00026 - ILAFY"/>
    <s v="FANILO"/>
    <x v="4"/>
    <n v="118518694"/>
    <x v="1"/>
    <x v="23"/>
    <x v="4"/>
  </r>
  <r>
    <s v="00026 - ILAFY"/>
    <s v="FANILO"/>
    <x v="5"/>
    <n v="71410950"/>
    <x v="1"/>
    <x v="23"/>
    <x v="4"/>
  </r>
  <r>
    <s v="00026 - ILAFY"/>
    <s v="FANILO"/>
    <x v="6"/>
    <n v="50366325"/>
    <x v="1"/>
    <x v="23"/>
    <x v="4"/>
  </r>
  <r>
    <s v="00026 - ILAFY"/>
    <s v="FANILO"/>
    <x v="7"/>
    <n v="76604500"/>
    <x v="1"/>
    <x v="23"/>
    <x v="4"/>
  </r>
  <r>
    <s v="00026 - ILAFY"/>
    <s v="FANILO"/>
    <x v="8"/>
    <n v="87496540"/>
    <x v="1"/>
    <x v="23"/>
    <x v="4"/>
  </r>
  <r>
    <s v="00026 - ILAFY"/>
    <s v="FANILO"/>
    <x v="9"/>
    <n v="79474274"/>
    <x v="1"/>
    <x v="23"/>
    <x v="4"/>
  </r>
  <r>
    <s v="00026 - ILAFY"/>
    <s v="FANILO"/>
    <x v="10"/>
    <n v="58239388"/>
    <x v="1"/>
    <x v="23"/>
    <x v="4"/>
  </r>
  <r>
    <s v="00026 - ILAFY"/>
    <s v="FANILO"/>
    <x v="11"/>
    <n v="27794012"/>
    <x v="1"/>
    <x v="23"/>
    <x v="4"/>
  </r>
  <r>
    <s v="00026 - ILAFY"/>
    <s v="MOBILE PAYMENT - MVOLA"/>
    <x v="0"/>
    <n v="46198062"/>
    <x v="1"/>
    <x v="23"/>
    <x v="2"/>
  </r>
  <r>
    <s v="00026 - ILAFY"/>
    <s v="MOBILE PAYMENT - MVOLA"/>
    <x v="1"/>
    <n v="54145850"/>
    <x v="1"/>
    <x v="23"/>
    <x v="2"/>
  </r>
  <r>
    <s v="00026 - ILAFY"/>
    <s v="MOBILE PAYMENT - MVOLA"/>
    <x v="2"/>
    <n v="84126665"/>
    <x v="1"/>
    <x v="23"/>
    <x v="2"/>
  </r>
  <r>
    <s v="00026 - ILAFY"/>
    <s v="MOBILE PAYMENT - MVOLA"/>
    <x v="3"/>
    <n v="69543685"/>
    <x v="1"/>
    <x v="23"/>
    <x v="2"/>
  </r>
  <r>
    <s v="00026 - ILAFY"/>
    <s v="MOBILE PAYMENT - MVOLA"/>
    <x v="4"/>
    <n v="70676050"/>
    <x v="1"/>
    <x v="23"/>
    <x v="2"/>
  </r>
  <r>
    <s v="00026 - ILAFY"/>
    <s v="MOBILE PAYMENT - MVOLA"/>
    <x v="5"/>
    <n v="74547985"/>
    <x v="1"/>
    <x v="23"/>
    <x v="2"/>
  </r>
  <r>
    <s v="00026 - ILAFY"/>
    <s v="MOBILE PAYMENT - MVOLA"/>
    <x v="6"/>
    <n v="65283311"/>
    <x v="1"/>
    <x v="23"/>
    <x v="2"/>
  </r>
  <r>
    <s v="00026 - ILAFY"/>
    <s v="MOBILE PAYMENT - MVOLA"/>
    <x v="7"/>
    <n v="67654599"/>
    <x v="1"/>
    <x v="23"/>
    <x v="2"/>
  </r>
  <r>
    <s v="00026 - ILAFY"/>
    <s v="MOBILE PAYMENT - MVOLA"/>
    <x v="8"/>
    <n v="97612626"/>
    <x v="1"/>
    <x v="23"/>
    <x v="2"/>
  </r>
  <r>
    <s v="00026 - ILAFY"/>
    <s v="MOBILE PAYMENT - MVOLA"/>
    <x v="9"/>
    <n v="78170953"/>
    <x v="1"/>
    <x v="23"/>
    <x v="2"/>
  </r>
  <r>
    <s v="00026 - ILAFY"/>
    <s v="MOBILE PAYMENT - MVOLA"/>
    <x v="10"/>
    <n v="85254339"/>
    <x v="1"/>
    <x v="23"/>
    <x v="2"/>
  </r>
  <r>
    <s v="00026 - ILAFY"/>
    <s v="MOBILE PAYMENT - MVOLA"/>
    <x v="11"/>
    <n v="75311830"/>
    <x v="1"/>
    <x v="23"/>
    <x v="2"/>
  </r>
  <r>
    <s v="00027 - IMANTSOANALA   "/>
    <s v="ARIARY"/>
    <x v="0"/>
    <n v="374331600"/>
    <x v="1"/>
    <x v="24"/>
    <x v="0"/>
  </r>
  <r>
    <s v="00027 - IMANTSOANALA   "/>
    <s v="ARIARY"/>
    <x v="1"/>
    <n v="228684300"/>
    <x v="1"/>
    <x v="24"/>
    <x v="0"/>
  </r>
  <r>
    <s v="00027 - IMANTSOANALA   "/>
    <s v="ARIARY"/>
    <x v="2"/>
    <n v="728181460"/>
    <x v="1"/>
    <x v="24"/>
    <x v="0"/>
  </r>
  <r>
    <s v="00027 - IMANTSOANALA   "/>
    <s v="ARIARY"/>
    <x v="3"/>
    <n v="801599575"/>
    <x v="1"/>
    <x v="24"/>
    <x v="0"/>
  </r>
  <r>
    <s v="00027 - IMANTSOANALA   "/>
    <s v="ARIARY"/>
    <x v="4"/>
    <n v="610892056"/>
    <x v="1"/>
    <x v="24"/>
    <x v="0"/>
  </r>
  <r>
    <s v="00027 - IMANTSOANALA   "/>
    <s v="ARIARY"/>
    <x v="5"/>
    <n v="586666000"/>
    <x v="1"/>
    <x v="24"/>
    <x v="0"/>
  </r>
  <r>
    <s v="00027 - IMANTSOANALA   "/>
    <s v="ARIARY"/>
    <x v="6"/>
    <n v="531088606"/>
    <x v="1"/>
    <x v="24"/>
    <x v="0"/>
  </r>
  <r>
    <s v="00027 - IMANTSOANALA   "/>
    <s v="ARIARY"/>
    <x v="7"/>
    <n v="567667000"/>
    <x v="1"/>
    <x v="24"/>
    <x v="0"/>
  </r>
  <r>
    <s v="00027 - IMANTSOANALA   "/>
    <s v="ARIARY"/>
    <x v="8"/>
    <n v="621425400"/>
    <x v="1"/>
    <x v="24"/>
    <x v="0"/>
  </r>
  <r>
    <s v="00027 - IMANTSOANALA   "/>
    <s v="ARIARY"/>
    <x v="9"/>
    <n v="534695800"/>
    <x v="1"/>
    <x v="24"/>
    <x v="0"/>
  </r>
  <r>
    <s v="00027 - IMANTSOANALA   "/>
    <s v="ARIARY"/>
    <x v="10"/>
    <n v="558845322"/>
    <x v="1"/>
    <x v="24"/>
    <x v="0"/>
  </r>
  <r>
    <s v="00027 - IMANTSOANALA   "/>
    <s v="ARIARY"/>
    <x v="11"/>
    <n v="867454000"/>
    <x v="1"/>
    <x v="24"/>
    <x v="0"/>
  </r>
  <r>
    <s v="00027 - IMANTSOANALA   "/>
    <s v="BONS CARBURANTS"/>
    <x v="1"/>
    <n v="118000"/>
    <x v="1"/>
    <x v="24"/>
    <x v="1"/>
  </r>
  <r>
    <s v="00027 - IMANTSOANALA   "/>
    <s v="CARTE E+"/>
    <x v="0"/>
    <n v="139648447"/>
    <x v="1"/>
    <x v="24"/>
    <x v="3"/>
  </r>
  <r>
    <s v="00027 - IMANTSOANALA   "/>
    <s v="CARTE E+"/>
    <x v="1"/>
    <n v="157832993"/>
    <x v="1"/>
    <x v="24"/>
    <x v="3"/>
  </r>
  <r>
    <s v="00027 - IMANTSOANALA   "/>
    <s v="CARTE E+"/>
    <x v="2"/>
    <n v="160752958"/>
    <x v="1"/>
    <x v="24"/>
    <x v="3"/>
  </r>
  <r>
    <s v="00027 - IMANTSOANALA   "/>
    <s v="CARTE E+"/>
    <x v="3"/>
    <n v="178005493"/>
    <x v="1"/>
    <x v="24"/>
    <x v="3"/>
  </r>
  <r>
    <s v="00027 - IMANTSOANALA   "/>
    <s v="CARTE E+"/>
    <x v="4"/>
    <n v="175548200"/>
    <x v="1"/>
    <x v="24"/>
    <x v="3"/>
  </r>
  <r>
    <s v="00027 - IMANTSOANALA   "/>
    <s v="CARTE E+"/>
    <x v="5"/>
    <n v="255339746"/>
    <x v="1"/>
    <x v="24"/>
    <x v="3"/>
  </r>
  <r>
    <s v="00027 - IMANTSOANALA   "/>
    <s v="CARTE E+"/>
    <x v="6"/>
    <n v="263447439"/>
    <x v="1"/>
    <x v="24"/>
    <x v="3"/>
  </r>
  <r>
    <s v="00027 - IMANTSOANALA   "/>
    <s v="CARTE E+"/>
    <x v="7"/>
    <n v="196071854"/>
    <x v="1"/>
    <x v="24"/>
    <x v="3"/>
  </r>
  <r>
    <s v="00027 - IMANTSOANALA   "/>
    <s v="CARTE E+"/>
    <x v="8"/>
    <n v="174498859"/>
    <x v="1"/>
    <x v="24"/>
    <x v="3"/>
  </r>
  <r>
    <s v="00027 - IMANTSOANALA   "/>
    <s v="CARTE E+"/>
    <x v="9"/>
    <n v="185502397"/>
    <x v="1"/>
    <x v="24"/>
    <x v="3"/>
  </r>
  <r>
    <s v="00027 - IMANTSOANALA   "/>
    <s v="CARTE E+"/>
    <x v="10"/>
    <n v="167983303"/>
    <x v="1"/>
    <x v="24"/>
    <x v="3"/>
  </r>
  <r>
    <s v="00027 - IMANTSOANALA   "/>
    <s v="CARTE E+"/>
    <x v="11"/>
    <n v="173072741"/>
    <x v="1"/>
    <x v="24"/>
    <x v="3"/>
  </r>
  <r>
    <s v="00027 - IMANTSOANALA   "/>
    <s v="FANILO"/>
    <x v="0"/>
    <n v="478863966"/>
    <x v="1"/>
    <x v="24"/>
    <x v="4"/>
  </r>
  <r>
    <s v="00027 - IMANTSOANALA   "/>
    <s v="FANILO"/>
    <x v="1"/>
    <n v="596887019"/>
    <x v="1"/>
    <x v="24"/>
    <x v="4"/>
  </r>
  <r>
    <s v="00027 - IMANTSOANALA   "/>
    <s v="FANILO"/>
    <x v="2"/>
    <n v="207195267"/>
    <x v="1"/>
    <x v="24"/>
    <x v="4"/>
  </r>
  <r>
    <s v="00027 - IMANTSOANALA   "/>
    <s v="FANILO"/>
    <x v="3"/>
    <n v="31030000"/>
    <x v="1"/>
    <x v="24"/>
    <x v="4"/>
  </r>
  <r>
    <s v="00027 - IMANTSOANALA   "/>
    <s v="FANILO"/>
    <x v="4"/>
    <n v="318004152"/>
    <x v="1"/>
    <x v="24"/>
    <x v="4"/>
  </r>
  <r>
    <s v="00027 - IMANTSOANALA   "/>
    <s v="FANILO"/>
    <x v="5"/>
    <n v="244935998"/>
    <x v="1"/>
    <x v="24"/>
    <x v="4"/>
  </r>
  <r>
    <s v="00027 - IMANTSOANALA   "/>
    <s v="FANILO"/>
    <x v="6"/>
    <n v="281175954"/>
    <x v="1"/>
    <x v="24"/>
    <x v="4"/>
  </r>
  <r>
    <s v="00027 - IMANTSOANALA   "/>
    <s v="FANILO"/>
    <x v="7"/>
    <n v="229868468"/>
    <x v="1"/>
    <x v="24"/>
    <x v="4"/>
  </r>
  <r>
    <s v="00027 - IMANTSOANALA   "/>
    <s v="FANILO"/>
    <x v="8"/>
    <n v="211906989"/>
    <x v="1"/>
    <x v="24"/>
    <x v="4"/>
  </r>
  <r>
    <s v="00027 - IMANTSOANALA   "/>
    <s v="FANILO"/>
    <x v="9"/>
    <n v="225680108"/>
    <x v="1"/>
    <x v="24"/>
    <x v="4"/>
  </r>
  <r>
    <s v="00027 - IMANTSOANALA   "/>
    <s v="FANILO"/>
    <x v="10"/>
    <n v="212870398"/>
    <x v="1"/>
    <x v="24"/>
    <x v="4"/>
  </r>
  <r>
    <s v="00027 - IMANTSOANALA   "/>
    <s v="FANILO"/>
    <x v="11"/>
    <n v="101417037"/>
    <x v="1"/>
    <x v="24"/>
    <x v="4"/>
  </r>
  <r>
    <s v="00027 - IMANTSOANALA   "/>
    <s v="MOBILE PAYMENT - MVOLA"/>
    <x v="0"/>
    <n v="6119538"/>
    <x v="1"/>
    <x v="24"/>
    <x v="2"/>
  </r>
  <r>
    <s v="00027 - IMANTSOANALA   "/>
    <s v="MOBILE PAYMENT - MVOLA"/>
    <x v="1"/>
    <n v="6265014"/>
    <x v="1"/>
    <x v="24"/>
    <x v="2"/>
  </r>
  <r>
    <s v="00027 - IMANTSOANALA   "/>
    <s v="MOBILE PAYMENT - MVOLA"/>
    <x v="2"/>
    <n v="12942442"/>
    <x v="1"/>
    <x v="24"/>
    <x v="2"/>
  </r>
  <r>
    <s v="00027 - IMANTSOANALA   "/>
    <s v="MOBILE PAYMENT - MVOLA"/>
    <x v="3"/>
    <n v="10057852"/>
    <x v="1"/>
    <x v="24"/>
    <x v="2"/>
  </r>
  <r>
    <s v="00027 - IMANTSOANALA   "/>
    <s v="MOBILE PAYMENT - MVOLA"/>
    <x v="4"/>
    <n v="12606991"/>
    <x v="1"/>
    <x v="24"/>
    <x v="2"/>
  </r>
  <r>
    <s v="00027 - IMANTSOANALA   "/>
    <s v="MOBILE PAYMENT - MVOLA"/>
    <x v="5"/>
    <n v="19392980"/>
    <x v="1"/>
    <x v="24"/>
    <x v="2"/>
  </r>
  <r>
    <s v="00027 - IMANTSOANALA   "/>
    <s v="MOBILE PAYMENT - MVOLA"/>
    <x v="6"/>
    <n v="10911501"/>
    <x v="1"/>
    <x v="24"/>
    <x v="2"/>
  </r>
  <r>
    <s v="00027 - IMANTSOANALA   "/>
    <s v="MOBILE PAYMENT - MVOLA"/>
    <x v="7"/>
    <n v="52188128"/>
    <x v="1"/>
    <x v="24"/>
    <x v="2"/>
  </r>
  <r>
    <s v="00027 - IMANTSOANALA   "/>
    <s v="MOBILE PAYMENT - MVOLA"/>
    <x v="8"/>
    <n v="19399690"/>
    <x v="1"/>
    <x v="24"/>
    <x v="2"/>
  </r>
  <r>
    <s v="00027 - IMANTSOANALA   "/>
    <s v="MOBILE PAYMENT - MVOLA"/>
    <x v="9"/>
    <n v="14586686"/>
    <x v="1"/>
    <x v="24"/>
    <x v="2"/>
  </r>
  <r>
    <s v="00027 - IMANTSOANALA   "/>
    <s v="MOBILE PAYMENT - MVOLA"/>
    <x v="10"/>
    <n v="104681971"/>
    <x v="1"/>
    <x v="24"/>
    <x v="2"/>
  </r>
  <r>
    <s v="00027 - IMANTSOANALA   "/>
    <s v="MOBILE PAYMENT - MVOLA"/>
    <x v="11"/>
    <n v="53199605"/>
    <x v="1"/>
    <x v="24"/>
    <x v="2"/>
  </r>
  <r>
    <s v="00028 - IVANDRY"/>
    <s v="ARIARY"/>
    <x v="0"/>
    <n v="375086800"/>
    <x v="1"/>
    <x v="25"/>
    <x v="0"/>
  </r>
  <r>
    <s v="00028 - IVANDRY"/>
    <s v="ARIARY"/>
    <x v="1"/>
    <n v="245293200"/>
    <x v="1"/>
    <x v="25"/>
    <x v="0"/>
  </r>
  <r>
    <s v="00028 - IVANDRY"/>
    <s v="ARIARY"/>
    <x v="2"/>
    <n v="933304107"/>
    <x v="1"/>
    <x v="25"/>
    <x v="0"/>
  </r>
  <r>
    <s v="00028 - IVANDRY"/>
    <s v="ARIARY"/>
    <x v="3"/>
    <n v="886713966"/>
    <x v="1"/>
    <x v="25"/>
    <x v="0"/>
  </r>
  <r>
    <s v="00028 - IVANDRY"/>
    <s v="ARIARY"/>
    <x v="4"/>
    <n v="773049206"/>
    <x v="1"/>
    <x v="25"/>
    <x v="0"/>
  </r>
  <r>
    <s v="00028 - IVANDRY"/>
    <s v="ARIARY"/>
    <x v="5"/>
    <n v="888957188"/>
    <x v="1"/>
    <x v="25"/>
    <x v="0"/>
  </r>
  <r>
    <s v="00028 - IVANDRY"/>
    <s v="ARIARY"/>
    <x v="6"/>
    <n v="887949300"/>
    <x v="1"/>
    <x v="25"/>
    <x v="0"/>
  </r>
  <r>
    <s v="00028 - IVANDRY"/>
    <s v="ARIARY"/>
    <x v="7"/>
    <n v="984492314"/>
    <x v="1"/>
    <x v="25"/>
    <x v="0"/>
  </r>
  <r>
    <s v="00028 - IVANDRY"/>
    <s v="ARIARY"/>
    <x v="8"/>
    <n v="994105900"/>
    <x v="1"/>
    <x v="25"/>
    <x v="0"/>
  </r>
  <r>
    <s v="00028 - IVANDRY"/>
    <s v="ARIARY"/>
    <x v="9"/>
    <n v="1063623688"/>
    <x v="1"/>
    <x v="25"/>
    <x v="0"/>
  </r>
  <r>
    <s v="00028 - IVANDRY"/>
    <s v="ARIARY"/>
    <x v="10"/>
    <n v="891119900"/>
    <x v="1"/>
    <x v="25"/>
    <x v="0"/>
  </r>
  <r>
    <s v="00028 - IVANDRY"/>
    <s v="ARIARY"/>
    <x v="11"/>
    <n v="1115011400"/>
    <x v="1"/>
    <x v="25"/>
    <x v="0"/>
  </r>
  <r>
    <s v="00028 - IVANDRY"/>
    <s v="BONS CARBURANTS"/>
    <x v="0"/>
    <n v="41540904"/>
    <x v="1"/>
    <x v="25"/>
    <x v="1"/>
  </r>
  <r>
    <s v="00028 - IVANDRY"/>
    <s v="BONS CARBURANTS"/>
    <x v="1"/>
    <n v="44799939"/>
    <x v="1"/>
    <x v="25"/>
    <x v="1"/>
  </r>
  <r>
    <s v="00028 - IVANDRY"/>
    <s v="BONS CARBURANTS"/>
    <x v="2"/>
    <n v="38056390"/>
    <x v="1"/>
    <x v="25"/>
    <x v="1"/>
  </r>
  <r>
    <s v="00028 - IVANDRY"/>
    <s v="BONS CARBURANTS"/>
    <x v="3"/>
    <n v="40248206"/>
    <x v="1"/>
    <x v="25"/>
    <x v="1"/>
  </r>
  <r>
    <s v="00028 - IVANDRY"/>
    <s v="BONS CARBURANTS"/>
    <x v="4"/>
    <n v="48423864"/>
    <x v="1"/>
    <x v="25"/>
    <x v="1"/>
  </r>
  <r>
    <s v="00028 - IVANDRY"/>
    <s v="BONS CARBURANTS"/>
    <x v="5"/>
    <n v="66014571"/>
    <x v="1"/>
    <x v="25"/>
    <x v="1"/>
  </r>
  <r>
    <s v="00028 - IVANDRY"/>
    <s v="BONS CARBURANTS"/>
    <x v="6"/>
    <n v="87735631"/>
    <x v="1"/>
    <x v="25"/>
    <x v="1"/>
  </r>
  <r>
    <s v="00028 - IVANDRY"/>
    <s v="BONS CARBURANTS"/>
    <x v="7"/>
    <n v="75721509"/>
    <x v="1"/>
    <x v="25"/>
    <x v="1"/>
  </r>
  <r>
    <s v="00028 - IVANDRY"/>
    <s v="BONS CARBURANTS"/>
    <x v="8"/>
    <n v="71226129"/>
    <x v="1"/>
    <x v="25"/>
    <x v="1"/>
  </r>
  <r>
    <s v="00028 - IVANDRY"/>
    <s v="BONS CARBURANTS"/>
    <x v="9"/>
    <n v="49180619"/>
    <x v="1"/>
    <x v="25"/>
    <x v="1"/>
  </r>
  <r>
    <s v="00028 - IVANDRY"/>
    <s v="BONS CARBURANTS"/>
    <x v="10"/>
    <n v="54479747"/>
    <x v="1"/>
    <x v="25"/>
    <x v="1"/>
  </r>
  <r>
    <s v="00028 - IVANDRY"/>
    <s v="BONS CARBURANTS"/>
    <x v="11"/>
    <n v="28642310"/>
    <x v="1"/>
    <x v="25"/>
    <x v="1"/>
  </r>
  <r>
    <s v="00028 - IVANDRY"/>
    <s v="CARTE BANCAIRE - VISA"/>
    <x v="0"/>
    <n v="95927452"/>
    <x v="1"/>
    <x v="25"/>
    <x v="2"/>
  </r>
  <r>
    <s v="00028 - IVANDRY"/>
    <s v="CARTE BANCAIRE - VISA"/>
    <x v="1"/>
    <n v="83946035"/>
    <x v="1"/>
    <x v="25"/>
    <x v="2"/>
  </r>
  <r>
    <s v="00028 - IVANDRY"/>
    <s v="CARTE BANCAIRE - VISA"/>
    <x v="2"/>
    <n v="80267847"/>
    <x v="1"/>
    <x v="25"/>
    <x v="2"/>
  </r>
  <r>
    <s v="00028 - IVANDRY"/>
    <s v="CARTE BANCAIRE - VISA"/>
    <x v="3"/>
    <n v="76791738"/>
    <x v="1"/>
    <x v="25"/>
    <x v="2"/>
  </r>
  <r>
    <s v="00028 - IVANDRY"/>
    <s v="CARTE BANCAIRE - VISA"/>
    <x v="4"/>
    <n v="88131127"/>
    <x v="1"/>
    <x v="25"/>
    <x v="2"/>
  </r>
  <r>
    <s v="00028 - IVANDRY"/>
    <s v="CARTE BANCAIRE - VISA"/>
    <x v="5"/>
    <n v="70758076"/>
    <x v="1"/>
    <x v="25"/>
    <x v="2"/>
  </r>
  <r>
    <s v="00028 - IVANDRY"/>
    <s v="CARTE BANCAIRE - VISA"/>
    <x v="6"/>
    <n v="65103604"/>
    <x v="1"/>
    <x v="25"/>
    <x v="2"/>
  </r>
  <r>
    <s v="00028 - IVANDRY"/>
    <s v="CARTE BANCAIRE - VISA"/>
    <x v="7"/>
    <n v="106515904"/>
    <x v="1"/>
    <x v="25"/>
    <x v="2"/>
  </r>
  <r>
    <s v="00028 - IVANDRY"/>
    <s v="CARTE BANCAIRE - VISA"/>
    <x v="8"/>
    <n v="130758186"/>
    <x v="1"/>
    <x v="25"/>
    <x v="2"/>
  </r>
  <r>
    <s v="00028 - IVANDRY"/>
    <s v="CARTE BANCAIRE - VISA"/>
    <x v="9"/>
    <n v="139587233"/>
    <x v="1"/>
    <x v="25"/>
    <x v="2"/>
  </r>
  <r>
    <s v="00028 - IVANDRY"/>
    <s v="CARTE BANCAIRE - VISA"/>
    <x v="10"/>
    <n v="140044204"/>
    <x v="1"/>
    <x v="25"/>
    <x v="2"/>
  </r>
  <r>
    <s v="00028 - IVANDRY"/>
    <s v="CARTE BANCAIRE - VISA"/>
    <x v="11"/>
    <n v="133753112"/>
    <x v="1"/>
    <x v="25"/>
    <x v="2"/>
  </r>
  <r>
    <s v="00028 - IVANDRY"/>
    <s v="CARTE E+"/>
    <x v="0"/>
    <n v="853013057"/>
    <x v="1"/>
    <x v="25"/>
    <x v="3"/>
  </r>
  <r>
    <s v="00028 - IVANDRY"/>
    <s v="CARTE E+"/>
    <x v="1"/>
    <n v="866055431"/>
    <x v="1"/>
    <x v="25"/>
    <x v="3"/>
  </r>
  <r>
    <s v="00028 - IVANDRY"/>
    <s v="CARTE E+"/>
    <x v="2"/>
    <n v="643550748"/>
    <x v="1"/>
    <x v="25"/>
    <x v="3"/>
  </r>
  <r>
    <s v="00028 - IVANDRY"/>
    <s v="CARTE E+"/>
    <x v="3"/>
    <n v="753907903"/>
    <x v="1"/>
    <x v="25"/>
    <x v="3"/>
  </r>
  <r>
    <s v="00028 - IVANDRY"/>
    <s v="CARTE E+"/>
    <x v="4"/>
    <n v="712624540"/>
    <x v="1"/>
    <x v="25"/>
    <x v="3"/>
  </r>
  <r>
    <s v="00028 - IVANDRY"/>
    <s v="CARTE E+"/>
    <x v="5"/>
    <n v="796780961"/>
    <x v="1"/>
    <x v="25"/>
    <x v="3"/>
  </r>
  <r>
    <s v="00028 - IVANDRY"/>
    <s v="CARTE E+"/>
    <x v="6"/>
    <n v="769099115"/>
    <x v="1"/>
    <x v="25"/>
    <x v="3"/>
  </r>
  <r>
    <s v="00028 - IVANDRY"/>
    <s v="CARTE E+"/>
    <x v="7"/>
    <n v="672344207"/>
    <x v="1"/>
    <x v="25"/>
    <x v="3"/>
  </r>
  <r>
    <s v="00028 - IVANDRY"/>
    <s v="CARTE E+"/>
    <x v="8"/>
    <n v="674218920"/>
    <x v="1"/>
    <x v="25"/>
    <x v="3"/>
  </r>
  <r>
    <s v="00028 - IVANDRY"/>
    <s v="CARTE E+"/>
    <x v="9"/>
    <n v="710799048"/>
    <x v="1"/>
    <x v="25"/>
    <x v="3"/>
  </r>
  <r>
    <s v="00028 - IVANDRY"/>
    <s v="CARTE E+"/>
    <x v="10"/>
    <n v="717304002"/>
    <x v="1"/>
    <x v="25"/>
    <x v="3"/>
  </r>
  <r>
    <s v="00028 - IVANDRY"/>
    <s v="CARTE E+"/>
    <x v="11"/>
    <n v="765422987"/>
    <x v="1"/>
    <x v="25"/>
    <x v="3"/>
  </r>
  <r>
    <s v="00028 - IVANDRY"/>
    <s v="CHEQUE"/>
    <x v="0"/>
    <n v="65166988"/>
    <x v="1"/>
    <x v="25"/>
    <x v="2"/>
  </r>
  <r>
    <s v="00028 - IVANDRY"/>
    <s v="CHEQUE"/>
    <x v="1"/>
    <n v="62781010"/>
    <x v="1"/>
    <x v="25"/>
    <x v="2"/>
  </r>
  <r>
    <s v="00028 - IVANDRY"/>
    <s v="CHEQUE"/>
    <x v="2"/>
    <n v="62481099"/>
    <x v="1"/>
    <x v="25"/>
    <x v="2"/>
  </r>
  <r>
    <s v="00028 - IVANDRY"/>
    <s v="CHEQUE"/>
    <x v="3"/>
    <n v="64304690"/>
    <x v="1"/>
    <x v="25"/>
    <x v="2"/>
  </r>
  <r>
    <s v="00028 - IVANDRY"/>
    <s v="CHEQUE"/>
    <x v="4"/>
    <n v="43848609"/>
    <x v="1"/>
    <x v="25"/>
    <x v="2"/>
  </r>
  <r>
    <s v="00028 - IVANDRY"/>
    <s v="CHEQUE"/>
    <x v="5"/>
    <n v="62189200"/>
    <x v="1"/>
    <x v="25"/>
    <x v="2"/>
  </r>
  <r>
    <s v="00028 - IVANDRY"/>
    <s v="CHEQUE"/>
    <x v="6"/>
    <n v="60832345"/>
    <x v="1"/>
    <x v="25"/>
    <x v="2"/>
  </r>
  <r>
    <s v="00028 - IVANDRY"/>
    <s v="CHEQUE"/>
    <x v="7"/>
    <n v="39250100"/>
    <x v="1"/>
    <x v="25"/>
    <x v="2"/>
  </r>
  <r>
    <s v="00028 - IVANDRY"/>
    <s v="CHEQUE"/>
    <x v="8"/>
    <n v="47963100"/>
    <x v="1"/>
    <x v="25"/>
    <x v="2"/>
  </r>
  <r>
    <s v="00028 - IVANDRY"/>
    <s v="CHEQUE"/>
    <x v="9"/>
    <n v="136642200"/>
    <x v="1"/>
    <x v="25"/>
    <x v="2"/>
  </r>
  <r>
    <s v="00028 - IVANDRY"/>
    <s v="CHEQUE"/>
    <x v="10"/>
    <n v="57149100"/>
    <x v="1"/>
    <x v="25"/>
    <x v="2"/>
  </r>
  <r>
    <s v="00028 - IVANDRY"/>
    <s v="CHEQUE"/>
    <x v="11"/>
    <n v="45506111"/>
    <x v="1"/>
    <x v="25"/>
    <x v="2"/>
  </r>
  <r>
    <s v="00028 - IVANDRY"/>
    <s v="CONSOMMATION INTERNE"/>
    <x v="0"/>
    <n v="11051000"/>
    <x v="1"/>
    <x v="25"/>
    <x v="2"/>
  </r>
  <r>
    <s v="00028 - IVANDRY"/>
    <s v="CONSOMMATION INTERNE"/>
    <x v="1"/>
    <n v="17544502"/>
    <x v="1"/>
    <x v="25"/>
    <x v="2"/>
  </r>
  <r>
    <s v="00028 - IVANDRY"/>
    <s v="CONSOMMATION INTERNE"/>
    <x v="2"/>
    <n v="7870200"/>
    <x v="1"/>
    <x v="25"/>
    <x v="2"/>
  </r>
  <r>
    <s v="00028 - IVANDRY"/>
    <s v="CONSOMMATION INTERNE"/>
    <x v="3"/>
    <n v="18746100"/>
    <x v="1"/>
    <x v="25"/>
    <x v="2"/>
  </r>
  <r>
    <s v="00028 - IVANDRY"/>
    <s v="CONSOMMATION INTERNE"/>
    <x v="4"/>
    <n v="24824200"/>
    <x v="1"/>
    <x v="25"/>
    <x v="2"/>
  </r>
  <r>
    <s v="00028 - IVANDRY"/>
    <s v="CONSOMMATION INTERNE"/>
    <x v="5"/>
    <n v="32490400"/>
    <x v="1"/>
    <x v="25"/>
    <x v="2"/>
  </r>
  <r>
    <s v="00028 - IVANDRY"/>
    <s v="CONSOMMATION INTERNE"/>
    <x v="6"/>
    <n v="28003900"/>
    <x v="1"/>
    <x v="25"/>
    <x v="2"/>
  </r>
  <r>
    <s v="00028 - IVANDRY"/>
    <s v="CONSOMMATION INTERNE"/>
    <x v="7"/>
    <n v="37545450"/>
    <x v="1"/>
    <x v="25"/>
    <x v="2"/>
  </r>
  <r>
    <s v="00028 - IVANDRY"/>
    <s v="CONSOMMATION INTERNE"/>
    <x v="8"/>
    <n v="25325000"/>
    <x v="1"/>
    <x v="25"/>
    <x v="2"/>
  </r>
  <r>
    <s v="00028 - IVANDRY"/>
    <s v="CONSOMMATION INTERNE"/>
    <x v="9"/>
    <n v="17667000"/>
    <x v="1"/>
    <x v="25"/>
    <x v="2"/>
  </r>
  <r>
    <s v="00028 - IVANDRY"/>
    <s v="CONSOMMATION INTERNE"/>
    <x v="10"/>
    <n v="23809100"/>
    <x v="1"/>
    <x v="25"/>
    <x v="2"/>
  </r>
  <r>
    <s v="00028 - IVANDRY"/>
    <s v="CONSOMMATION INTERNE"/>
    <x v="11"/>
    <n v="21211900"/>
    <x v="1"/>
    <x v="25"/>
    <x v="2"/>
  </r>
  <r>
    <s v="00028 - IVANDRY"/>
    <s v="FANILO"/>
    <x v="0"/>
    <n v="524703693"/>
    <x v="1"/>
    <x v="25"/>
    <x v="4"/>
  </r>
  <r>
    <s v="00028 - IVANDRY"/>
    <s v="FANILO"/>
    <x v="1"/>
    <n v="526010144"/>
    <x v="1"/>
    <x v="25"/>
    <x v="4"/>
  </r>
  <r>
    <s v="00028 - IVANDRY"/>
    <s v="FANILO"/>
    <x v="2"/>
    <n v="170000489"/>
    <x v="1"/>
    <x v="25"/>
    <x v="4"/>
  </r>
  <r>
    <s v="00028 - IVANDRY"/>
    <s v="FANILO"/>
    <x v="3"/>
    <n v="38489417"/>
    <x v="1"/>
    <x v="25"/>
    <x v="4"/>
  </r>
  <r>
    <s v="00028 - IVANDRY"/>
    <s v="FANILO"/>
    <x v="4"/>
    <n v="417710890"/>
    <x v="1"/>
    <x v="25"/>
    <x v="4"/>
  </r>
  <r>
    <s v="00028 - IVANDRY"/>
    <s v="FANILO"/>
    <x v="5"/>
    <n v="192080740"/>
    <x v="1"/>
    <x v="25"/>
    <x v="4"/>
  </r>
  <r>
    <s v="00028 - IVANDRY"/>
    <s v="FANILO"/>
    <x v="6"/>
    <n v="139735233"/>
    <x v="1"/>
    <x v="25"/>
    <x v="4"/>
  </r>
  <r>
    <s v="00028 - IVANDRY"/>
    <s v="FANILO"/>
    <x v="7"/>
    <n v="216703312"/>
    <x v="1"/>
    <x v="25"/>
    <x v="4"/>
  </r>
  <r>
    <s v="00028 - IVANDRY"/>
    <s v="FANILO"/>
    <x v="8"/>
    <n v="150430828"/>
    <x v="1"/>
    <x v="25"/>
    <x v="4"/>
  </r>
  <r>
    <s v="00028 - IVANDRY"/>
    <s v="FANILO"/>
    <x v="9"/>
    <n v="116627906"/>
    <x v="1"/>
    <x v="25"/>
    <x v="4"/>
  </r>
  <r>
    <s v="00028 - IVANDRY"/>
    <s v="FANILO"/>
    <x v="10"/>
    <n v="181010292"/>
    <x v="1"/>
    <x v="25"/>
    <x v="4"/>
  </r>
  <r>
    <s v="00028 - IVANDRY"/>
    <s v="FANILO"/>
    <x v="11"/>
    <n v="60175300"/>
    <x v="1"/>
    <x v="25"/>
    <x v="4"/>
  </r>
  <r>
    <s v="00028 - IVANDRY"/>
    <s v="MOBILE PAYMENT - MVOLA"/>
    <x v="0"/>
    <n v="77293417"/>
    <x v="1"/>
    <x v="25"/>
    <x v="2"/>
  </r>
  <r>
    <s v="00028 - IVANDRY"/>
    <s v="MOBILE PAYMENT - MVOLA"/>
    <x v="1"/>
    <n v="67188058"/>
    <x v="1"/>
    <x v="25"/>
    <x v="2"/>
  </r>
  <r>
    <s v="00028 - IVANDRY"/>
    <s v="MOBILE PAYMENT - MVOLA"/>
    <x v="2"/>
    <n v="73872498"/>
    <x v="1"/>
    <x v="25"/>
    <x v="2"/>
  </r>
  <r>
    <s v="00028 - IVANDRY"/>
    <s v="MOBILE PAYMENT - MVOLA"/>
    <x v="3"/>
    <n v="82051620"/>
    <x v="1"/>
    <x v="25"/>
    <x v="2"/>
  </r>
  <r>
    <s v="00028 - IVANDRY"/>
    <s v="MOBILE PAYMENT - MVOLA"/>
    <x v="4"/>
    <n v="75546071"/>
    <x v="1"/>
    <x v="25"/>
    <x v="2"/>
  </r>
  <r>
    <s v="00028 - IVANDRY"/>
    <s v="MOBILE PAYMENT - MVOLA"/>
    <x v="5"/>
    <n v="78392139"/>
    <x v="1"/>
    <x v="25"/>
    <x v="2"/>
  </r>
  <r>
    <s v="00028 - IVANDRY"/>
    <s v="MOBILE PAYMENT - MVOLA"/>
    <x v="6"/>
    <n v="87762766"/>
    <x v="1"/>
    <x v="25"/>
    <x v="2"/>
  </r>
  <r>
    <s v="00028 - IVANDRY"/>
    <s v="MOBILE PAYMENT - MVOLA"/>
    <x v="7"/>
    <n v="80158574"/>
    <x v="1"/>
    <x v="25"/>
    <x v="2"/>
  </r>
  <r>
    <s v="00028 - IVANDRY"/>
    <s v="MOBILE PAYMENT - MVOLA"/>
    <x v="8"/>
    <n v="82278378"/>
    <x v="1"/>
    <x v="25"/>
    <x v="2"/>
  </r>
  <r>
    <s v="00028 - IVANDRY"/>
    <s v="MOBILE PAYMENT - MVOLA"/>
    <x v="9"/>
    <n v="122513864"/>
    <x v="1"/>
    <x v="25"/>
    <x v="2"/>
  </r>
  <r>
    <s v="00028 - IVANDRY"/>
    <s v="MOBILE PAYMENT - MVOLA"/>
    <x v="10"/>
    <n v="83573242"/>
    <x v="1"/>
    <x v="25"/>
    <x v="2"/>
  </r>
  <r>
    <s v="00028 - IVANDRY"/>
    <s v="MOBILE PAYMENT - MVOLA"/>
    <x v="11"/>
    <n v="85959272"/>
    <x v="1"/>
    <x v="25"/>
    <x v="2"/>
  </r>
  <r>
    <s v="00029 - LA DIGUE"/>
    <s v="ARIARY"/>
    <x v="0"/>
    <n v="1048013900"/>
    <x v="1"/>
    <x v="26"/>
    <x v="0"/>
  </r>
  <r>
    <s v="00029 - LA DIGUE"/>
    <s v="ARIARY"/>
    <x v="1"/>
    <n v="1264463000"/>
    <x v="1"/>
    <x v="26"/>
    <x v="0"/>
  </r>
  <r>
    <s v="00029 - LA DIGUE"/>
    <s v="ARIARY"/>
    <x v="2"/>
    <n v="1421525500"/>
    <x v="1"/>
    <x v="26"/>
    <x v="0"/>
  </r>
  <r>
    <s v="00029 - LA DIGUE"/>
    <s v="ARIARY"/>
    <x v="3"/>
    <n v="1317364500"/>
    <x v="1"/>
    <x v="26"/>
    <x v="0"/>
  </r>
  <r>
    <s v="00029 - LA DIGUE"/>
    <s v="ARIARY"/>
    <x v="4"/>
    <n v="1403110600"/>
    <x v="1"/>
    <x v="26"/>
    <x v="0"/>
  </r>
  <r>
    <s v="00029 - LA DIGUE"/>
    <s v="ARIARY"/>
    <x v="5"/>
    <n v="1367022280"/>
    <x v="1"/>
    <x v="26"/>
    <x v="0"/>
  </r>
  <r>
    <s v="00029 - LA DIGUE"/>
    <s v="ARIARY"/>
    <x v="6"/>
    <n v="1239155100"/>
    <x v="1"/>
    <x v="26"/>
    <x v="0"/>
  </r>
  <r>
    <s v="00029 - LA DIGUE"/>
    <s v="ARIARY"/>
    <x v="7"/>
    <n v="1353358000"/>
    <x v="1"/>
    <x v="26"/>
    <x v="0"/>
  </r>
  <r>
    <s v="00029 - LA DIGUE"/>
    <s v="ARIARY"/>
    <x v="8"/>
    <n v="1851445000"/>
    <x v="1"/>
    <x v="26"/>
    <x v="0"/>
  </r>
  <r>
    <s v="00029 - LA DIGUE"/>
    <s v="ARIARY"/>
    <x v="9"/>
    <n v="1292944400"/>
    <x v="1"/>
    <x v="26"/>
    <x v="0"/>
  </r>
  <r>
    <s v="00029 - LA DIGUE"/>
    <s v="ARIARY"/>
    <x v="10"/>
    <n v="1259332600"/>
    <x v="1"/>
    <x v="26"/>
    <x v="0"/>
  </r>
  <r>
    <s v="00029 - LA DIGUE"/>
    <s v="ARIARY"/>
    <x v="11"/>
    <n v="1596635100"/>
    <x v="1"/>
    <x v="26"/>
    <x v="0"/>
  </r>
  <r>
    <s v="00029 - LA DIGUE"/>
    <s v="BONS CARBURANTS"/>
    <x v="2"/>
    <n v="46895533"/>
    <x v="1"/>
    <x v="26"/>
    <x v="1"/>
  </r>
  <r>
    <s v="00029 - LA DIGUE"/>
    <s v="BONS CARBURANTS"/>
    <x v="3"/>
    <n v="74597643"/>
    <x v="1"/>
    <x v="26"/>
    <x v="1"/>
  </r>
  <r>
    <s v="00029 - LA DIGUE"/>
    <s v="BONS CARBURANTS"/>
    <x v="4"/>
    <n v="85643839"/>
    <x v="1"/>
    <x v="26"/>
    <x v="1"/>
  </r>
  <r>
    <s v="00029 - LA DIGUE"/>
    <s v="BONS CARBURANTS"/>
    <x v="5"/>
    <n v="90316171"/>
    <x v="1"/>
    <x v="26"/>
    <x v="1"/>
  </r>
  <r>
    <s v="00029 - LA DIGUE"/>
    <s v="BONS CARBURANTS"/>
    <x v="6"/>
    <n v="58005373"/>
    <x v="1"/>
    <x v="26"/>
    <x v="1"/>
  </r>
  <r>
    <s v="00029 - LA DIGUE"/>
    <s v="BONS CARBURANTS"/>
    <x v="7"/>
    <n v="143334891"/>
    <x v="1"/>
    <x v="26"/>
    <x v="1"/>
  </r>
  <r>
    <s v="00029 - LA DIGUE"/>
    <s v="BONS CARBURANTS"/>
    <x v="8"/>
    <n v="80497094"/>
    <x v="1"/>
    <x v="26"/>
    <x v="1"/>
  </r>
  <r>
    <s v="00029 - LA DIGUE"/>
    <s v="BONS CARBURANTS"/>
    <x v="9"/>
    <n v="120662219"/>
    <x v="1"/>
    <x v="26"/>
    <x v="1"/>
  </r>
  <r>
    <s v="00029 - LA DIGUE"/>
    <s v="BONS CARBURANTS"/>
    <x v="10"/>
    <n v="74603838"/>
    <x v="1"/>
    <x v="26"/>
    <x v="1"/>
  </r>
  <r>
    <s v="00029 - LA DIGUE"/>
    <s v="BONS CARBURANTS"/>
    <x v="11"/>
    <n v="66660223"/>
    <x v="1"/>
    <x v="26"/>
    <x v="1"/>
  </r>
  <r>
    <s v="00029 - LA DIGUE"/>
    <s v="CARTE BANCAIRE - VISA"/>
    <x v="0"/>
    <n v="14635550"/>
    <x v="1"/>
    <x v="26"/>
    <x v="2"/>
  </r>
  <r>
    <s v="00029 - LA DIGUE"/>
    <s v="CARTE BANCAIRE - VISA"/>
    <x v="1"/>
    <n v="33857379"/>
    <x v="1"/>
    <x v="26"/>
    <x v="2"/>
  </r>
  <r>
    <s v="00029 - LA DIGUE"/>
    <s v="CARTE BANCAIRE - VISA"/>
    <x v="2"/>
    <n v="45093268"/>
    <x v="1"/>
    <x v="26"/>
    <x v="2"/>
  </r>
  <r>
    <s v="00029 - LA DIGUE"/>
    <s v="CARTE BANCAIRE - VISA"/>
    <x v="3"/>
    <n v="31281544"/>
    <x v="1"/>
    <x v="26"/>
    <x v="2"/>
  </r>
  <r>
    <s v="00029 - LA DIGUE"/>
    <s v="CARTE BANCAIRE - VISA"/>
    <x v="4"/>
    <n v="33512716"/>
    <x v="1"/>
    <x v="26"/>
    <x v="2"/>
  </r>
  <r>
    <s v="00029 - LA DIGUE"/>
    <s v="CARTE BANCAIRE - VISA"/>
    <x v="5"/>
    <n v="35586847"/>
    <x v="1"/>
    <x v="26"/>
    <x v="2"/>
  </r>
  <r>
    <s v="00029 - LA DIGUE"/>
    <s v="CARTE BANCAIRE - VISA"/>
    <x v="6"/>
    <n v="37630644"/>
    <x v="1"/>
    <x v="26"/>
    <x v="2"/>
  </r>
  <r>
    <s v="00029 - LA DIGUE"/>
    <s v="CARTE BANCAIRE - VISA"/>
    <x v="7"/>
    <n v="40299488"/>
    <x v="1"/>
    <x v="26"/>
    <x v="2"/>
  </r>
  <r>
    <s v="00029 - LA DIGUE"/>
    <s v="CARTE BANCAIRE - VISA"/>
    <x v="8"/>
    <n v="52388489"/>
    <x v="1"/>
    <x v="26"/>
    <x v="2"/>
  </r>
  <r>
    <s v="00029 - LA DIGUE"/>
    <s v="CARTE BANCAIRE - VISA"/>
    <x v="9"/>
    <n v="53715816"/>
    <x v="1"/>
    <x v="26"/>
    <x v="2"/>
  </r>
  <r>
    <s v="00029 - LA DIGUE"/>
    <s v="CARTE BANCAIRE - VISA"/>
    <x v="10"/>
    <n v="38867756"/>
    <x v="1"/>
    <x v="26"/>
    <x v="2"/>
  </r>
  <r>
    <s v="00029 - LA DIGUE"/>
    <s v="CARTE BANCAIRE - VISA"/>
    <x v="11"/>
    <n v="53999510"/>
    <x v="1"/>
    <x v="26"/>
    <x v="2"/>
  </r>
  <r>
    <s v="00029 - LA DIGUE"/>
    <s v="CARTE E+"/>
    <x v="0"/>
    <n v="397153618"/>
    <x v="1"/>
    <x v="26"/>
    <x v="3"/>
  </r>
  <r>
    <s v="00029 - LA DIGUE"/>
    <s v="CARTE E+"/>
    <x v="1"/>
    <n v="344622436"/>
    <x v="1"/>
    <x v="26"/>
    <x v="3"/>
  </r>
  <r>
    <s v="00029 - LA DIGUE"/>
    <s v="CARTE E+"/>
    <x v="2"/>
    <n v="399581758"/>
    <x v="1"/>
    <x v="26"/>
    <x v="3"/>
  </r>
  <r>
    <s v="00029 - LA DIGUE"/>
    <s v="CARTE E+"/>
    <x v="3"/>
    <n v="275854047"/>
    <x v="1"/>
    <x v="26"/>
    <x v="3"/>
  </r>
  <r>
    <s v="00029 - LA DIGUE"/>
    <s v="CARTE E+"/>
    <x v="4"/>
    <n v="398202720"/>
    <x v="1"/>
    <x v="26"/>
    <x v="3"/>
  </r>
  <r>
    <s v="00029 - LA DIGUE"/>
    <s v="CARTE E+"/>
    <x v="5"/>
    <n v="438589427"/>
    <x v="1"/>
    <x v="26"/>
    <x v="3"/>
  </r>
  <r>
    <s v="00029 - LA DIGUE"/>
    <s v="CARTE E+"/>
    <x v="6"/>
    <n v="465215796"/>
    <x v="1"/>
    <x v="26"/>
    <x v="3"/>
  </r>
  <r>
    <s v="00029 - LA DIGUE"/>
    <s v="CARTE E+"/>
    <x v="7"/>
    <n v="434754608"/>
    <x v="1"/>
    <x v="26"/>
    <x v="3"/>
  </r>
  <r>
    <s v="00029 - LA DIGUE"/>
    <s v="CARTE E+"/>
    <x v="8"/>
    <n v="434512740"/>
    <x v="1"/>
    <x v="26"/>
    <x v="3"/>
  </r>
  <r>
    <s v="00029 - LA DIGUE"/>
    <s v="CARTE E+"/>
    <x v="9"/>
    <n v="386348215"/>
    <x v="1"/>
    <x v="26"/>
    <x v="3"/>
  </r>
  <r>
    <s v="00029 - LA DIGUE"/>
    <s v="CARTE E+"/>
    <x v="10"/>
    <n v="376372213"/>
    <x v="1"/>
    <x v="26"/>
    <x v="3"/>
  </r>
  <r>
    <s v="00029 - LA DIGUE"/>
    <s v="CARTE E+"/>
    <x v="11"/>
    <n v="446382623"/>
    <x v="1"/>
    <x v="26"/>
    <x v="3"/>
  </r>
  <r>
    <s v="00029 - LA DIGUE"/>
    <s v="CHEQUE"/>
    <x v="0"/>
    <n v="5937600"/>
    <x v="1"/>
    <x v="26"/>
    <x v="2"/>
  </r>
  <r>
    <s v="00029 - LA DIGUE"/>
    <s v="CHEQUE"/>
    <x v="1"/>
    <n v="20841637"/>
    <x v="1"/>
    <x v="26"/>
    <x v="2"/>
  </r>
  <r>
    <s v="00029 - LA DIGUE"/>
    <s v="CHEQUE"/>
    <x v="2"/>
    <n v="39278139"/>
    <x v="1"/>
    <x v="26"/>
    <x v="2"/>
  </r>
  <r>
    <s v="00029 - LA DIGUE"/>
    <s v="CHEQUE"/>
    <x v="3"/>
    <n v="11739400"/>
    <x v="1"/>
    <x v="26"/>
    <x v="2"/>
  </r>
  <r>
    <s v="00029 - LA DIGUE"/>
    <s v="CHEQUE"/>
    <x v="4"/>
    <n v="37957893"/>
    <x v="1"/>
    <x v="26"/>
    <x v="2"/>
  </r>
  <r>
    <s v="00029 - LA DIGUE"/>
    <s v="CHEQUE"/>
    <x v="5"/>
    <n v="21023000"/>
    <x v="1"/>
    <x v="26"/>
    <x v="2"/>
  </r>
  <r>
    <s v="00029 - LA DIGUE"/>
    <s v="CHEQUE"/>
    <x v="6"/>
    <n v="18579281"/>
    <x v="1"/>
    <x v="26"/>
    <x v="2"/>
  </r>
  <r>
    <s v="00029 - LA DIGUE"/>
    <s v="CHEQUE"/>
    <x v="7"/>
    <n v="11115100"/>
    <x v="1"/>
    <x v="26"/>
    <x v="2"/>
  </r>
  <r>
    <s v="00029 - LA DIGUE"/>
    <s v="CHEQUE"/>
    <x v="8"/>
    <n v="29738030"/>
    <x v="1"/>
    <x v="26"/>
    <x v="2"/>
  </r>
  <r>
    <s v="00029 - LA DIGUE"/>
    <s v="CHEQUE"/>
    <x v="9"/>
    <n v="13969371"/>
    <x v="1"/>
    <x v="26"/>
    <x v="2"/>
  </r>
  <r>
    <s v="00029 - LA DIGUE"/>
    <s v="CHEQUE"/>
    <x v="10"/>
    <n v="7035300"/>
    <x v="1"/>
    <x v="26"/>
    <x v="2"/>
  </r>
  <r>
    <s v="00029 - LA DIGUE"/>
    <s v="CHEQUE"/>
    <x v="11"/>
    <n v="18392200"/>
    <x v="1"/>
    <x v="26"/>
    <x v="2"/>
  </r>
  <r>
    <s v="00029 - LA DIGUE"/>
    <s v="FANILO"/>
    <x v="0"/>
    <n v="388106700"/>
    <x v="1"/>
    <x v="26"/>
    <x v="4"/>
  </r>
  <r>
    <s v="00029 - LA DIGUE"/>
    <s v="FANILO"/>
    <x v="1"/>
    <n v="501442278"/>
    <x v="1"/>
    <x v="26"/>
    <x v="4"/>
  </r>
  <r>
    <s v="00029 - LA DIGUE"/>
    <s v="FANILO"/>
    <x v="2"/>
    <n v="261479293"/>
    <x v="1"/>
    <x v="26"/>
    <x v="4"/>
  </r>
  <r>
    <s v="00029 - LA DIGUE"/>
    <s v="FANILO"/>
    <x v="3"/>
    <n v="38900000"/>
    <x v="1"/>
    <x v="26"/>
    <x v="4"/>
  </r>
  <r>
    <s v="00029 - LA DIGUE"/>
    <s v="FANILO"/>
    <x v="4"/>
    <n v="242762501"/>
    <x v="1"/>
    <x v="26"/>
    <x v="4"/>
  </r>
  <r>
    <s v="00029 - LA DIGUE"/>
    <s v="FANILO"/>
    <x v="5"/>
    <n v="169419945"/>
    <x v="1"/>
    <x v="26"/>
    <x v="4"/>
  </r>
  <r>
    <s v="00029 - LA DIGUE"/>
    <s v="FANILO"/>
    <x v="6"/>
    <n v="228730040"/>
    <x v="1"/>
    <x v="26"/>
    <x v="4"/>
  </r>
  <r>
    <s v="00029 - LA DIGUE"/>
    <s v="FANILO"/>
    <x v="7"/>
    <n v="232687851"/>
    <x v="1"/>
    <x v="26"/>
    <x v="4"/>
  </r>
  <r>
    <s v="00029 - LA DIGUE"/>
    <s v="FANILO"/>
    <x v="8"/>
    <n v="168813175"/>
    <x v="1"/>
    <x v="26"/>
    <x v="4"/>
  </r>
  <r>
    <s v="00029 - LA DIGUE"/>
    <s v="FANILO"/>
    <x v="9"/>
    <n v="99248020"/>
    <x v="1"/>
    <x v="26"/>
    <x v="4"/>
  </r>
  <r>
    <s v="00029 - LA DIGUE"/>
    <s v="FANILO"/>
    <x v="10"/>
    <n v="120331156"/>
    <x v="1"/>
    <x v="26"/>
    <x v="4"/>
  </r>
  <r>
    <s v="00029 - LA DIGUE"/>
    <s v="FANILO"/>
    <x v="11"/>
    <n v="30700000"/>
    <x v="1"/>
    <x v="26"/>
    <x v="4"/>
  </r>
  <r>
    <s v="00029 - LA DIGUE"/>
    <s v="MOBILE PAYMENT - MVOLA"/>
    <x v="0"/>
    <n v="18647469"/>
    <x v="1"/>
    <x v="26"/>
    <x v="2"/>
  </r>
  <r>
    <s v="00029 - LA DIGUE"/>
    <s v="MOBILE PAYMENT - MVOLA"/>
    <x v="1"/>
    <n v="50295693"/>
    <x v="1"/>
    <x v="26"/>
    <x v="2"/>
  </r>
  <r>
    <s v="00029 - LA DIGUE"/>
    <s v="MOBILE PAYMENT - MVOLA"/>
    <x v="2"/>
    <n v="84236549"/>
    <x v="1"/>
    <x v="26"/>
    <x v="2"/>
  </r>
  <r>
    <s v="00029 - LA DIGUE"/>
    <s v="MOBILE PAYMENT - MVOLA"/>
    <x v="3"/>
    <n v="49125723"/>
    <x v="1"/>
    <x v="26"/>
    <x v="2"/>
  </r>
  <r>
    <s v="00029 - LA DIGUE"/>
    <s v="MOBILE PAYMENT - MVOLA"/>
    <x v="4"/>
    <n v="50678525"/>
    <x v="1"/>
    <x v="26"/>
    <x v="2"/>
  </r>
  <r>
    <s v="00029 - LA DIGUE"/>
    <s v="MOBILE PAYMENT - MVOLA"/>
    <x v="5"/>
    <n v="47157100"/>
    <x v="1"/>
    <x v="26"/>
    <x v="2"/>
  </r>
  <r>
    <s v="00029 - LA DIGUE"/>
    <s v="MOBILE PAYMENT - MVOLA"/>
    <x v="6"/>
    <n v="51015009"/>
    <x v="1"/>
    <x v="26"/>
    <x v="2"/>
  </r>
  <r>
    <s v="00029 - LA DIGUE"/>
    <s v="MOBILE PAYMENT - MVOLA"/>
    <x v="7"/>
    <n v="60915910"/>
    <x v="1"/>
    <x v="26"/>
    <x v="2"/>
  </r>
  <r>
    <s v="00029 - LA DIGUE"/>
    <s v="MOBILE PAYMENT - MVOLA"/>
    <x v="8"/>
    <n v="63780528"/>
    <x v="1"/>
    <x v="26"/>
    <x v="2"/>
  </r>
  <r>
    <s v="00029 - LA DIGUE"/>
    <s v="MOBILE PAYMENT - MVOLA"/>
    <x v="9"/>
    <n v="60882861"/>
    <x v="1"/>
    <x v="26"/>
    <x v="2"/>
  </r>
  <r>
    <s v="00029 - LA DIGUE"/>
    <s v="MOBILE PAYMENT - MVOLA"/>
    <x v="10"/>
    <n v="63610451"/>
    <x v="1"/>
    <x v="26"/>
    <x v="2"/>
  </r>
  <r>
    <s v="00029 - LA DIGUE"/>
    <s v="MOBILE PAYMENT - MVOLA"/>
    <x v="11"/>
    <n v="94973784"/>
    <x v="1"/>
    <x v="26"/>
    <x v="2"/>
  </r>
  <r>
    <s v="00030 - MAZAVA"/>
    <s v="ARIARY"/>
    <x v="0"/>
    <n v="690905704"/>
    <x v="1"/>
    <x v="27"/>
    <x v="0"/>
  </r>
  <r>
    <s v="00030 - MAZAVA"/>
    <s v="ARIARY"/>
    <x v="1"/>
    <n v="685119099"/>
    <x v="1"/>
    <x v="27"/>
    <x v="0"/>
  </r>
  <r>
    <s v="00030 - MAZAVA"/>
    <s v="ARIARY"/>
    <x v="2"/>
    <n v="807845822"/>
    <x v="1"/>
    <x v="27"/>
    <x v="0"/>
  </r>
  <r>
    <s v="00030 - MAZAVA"/>
    <s v="ARIARY"/>
    <x v="3"/>
    <n v="857406693"/>
    <x v="1"/>
    <x v="27"/>
    <x v="0"/>
  </r>
  <r>
    <s v="00030 - MAZAVA"/>
    <s v="ARIARY"/>
    <x v="4"/>
    <n v="864122319"/>
    <x v="1"/>
    <x v="27"/>
    <x v="0"/>
  </r>
  <r>
    <s v="00030 - MAZAVA"/>
    <s v="ARIARY"/>
    <x v="5"/>
    <n v="895679845"/>
    <x v="1"/>
    <x v="27"/>
    <x v="0"/>
  </r>
  <r>
    <s v="00030 - MAZAVA"/>
    <s v="ARIARY"/>
    <x v="6"/>
    <n v="905703075"/>
    <x v="1"/>
    <x v="27"/>
    <x v="0"/>
  </r>
  <r>
    <s v="00030 - MAZAVA"/>
    <s v="ARIARY"/>
    <x v="7"/>
    <n v="953927576"/>
    <x v="1"/>
    <x v="27"/>
    <x v="0"/>
  </r>
  <r>
    <s v="00030 - MAZAVA"/>
    <s v="ARIARY"/>
    <x v="8"/>
    <n v="966961818"/>
    <x v="1"/>
    <x v="27"/>
    <x v="0"/>
  </r>
  <r>
    <s v="00030 - MAZAVA"/>
    <s v="ARIARY"/>
    <x v="9"/>
    <n v="950998861"/>
    <x v="1"/>
    <x v="27"/>
    <x v="0"/>
  </r>
  <r>
    <s v="00030 - MAZAVA"/>
    <s v="ARIARY"/>
    <x v="10"/>
    <n v="926356636"/>
    <x v="1"/>
    <x v="27"/>
    <x v="0"/>
  </r>
  <r>
    <s v="00030 - MAZAVA"/>
    <s v="ARIARY"/>
    <x v="11"/>
    <n v="1084005941"/>
    <x v="1"/>
    <x v="27"/>
    <x v="0"/>
  </r>
  <r>
    <s v="00030 - MAZAVA"/>
    <s v="CARTE E+"/>
    <x v="0"/>
    <n v="13784543"/>
    <x v="1"/>
    <x v="27"/>
    <x v="3"/>
  </r>
  <r>
    <s v="00030 - MAZAVA"/>
    <s v="CARTE E+"/>
    <x v="1"/>
    <n v="14403869"/>
    <x v="1"/>
    <x v="27"/>
    <x v="3"/>
  </r>
  <r>
    <s v="00030 - MAZAVA"/>
    <s v="CARTE E+"/>
    <x v="2"/>
    <n v="20650406"/>
    <x v="1"/>
    <x v="27"/>
    <x v="3"/>
  </r>
  <r>
    <s v="00030 - MAZAVA"/>
    <s v="CARTE E+"/>
    <x v="3"/>
    <n v="27197067"/>
    <x v="1"/>
    <x v="27"/>
    <x v="3"/>
  </r>
  <r>
    <s v="00030 - MAZAVA"/>
    <s v="CARTE E+"/>
    <x v="4"/>
    <n v="21533551"/>
    <x v="1"/>
    <x v="27"/>
    <x v="3"/>
  </r>
  <r>
    <s v="00030 - MAZAVA"/>
    <s v="CARTE E+"/>
    <x v="5"/>
    <n v="17391761"/>
    <x v="1"/>
    <x v="27"/>
    <x v="3"/>
  </r>
  <r>
    <s v="00030 - MAZAVA"/>
    <s v="CARTE E+"/>
    <x v="6"/>
    <n v="19904312"/>
    <x v="1"/>
    <x v="27"/>
    <x v="3"/>
  </r>
  <r>
    <s v="00030 - MAZAVA"/>
    <s v="CARTE E+"/>
    <x v="7"/>
    <n v="22429724"/>
    <x v="1"/>
    <x v="27"/>
    <x v="3"/>
  </r>
  <r>
    <s v="00030 - MAZAVA"/>
    <s v="CARTE E+"/>
    <x v="8"/>
    <n v="37987162"/>
    <x v="1"/>
    <x v="27"/>
    <x v="3"/>
  </r>
  <r>
    <s v="00030 - MAZAVA"/>
    <s v="CARTE E+"/>
    <x v="9"/>
    <n v="33967350"/>
    <x v="1"/>
    <x v="27"/>
    <x v="3"/>
  </r>
  <r>
    <s v="00030 - MAZAVA"/>
    <s v="CARTE E+"/>
    <x v="10"/>
    <n v="29001584"/>
    <x v="1"/>
    <x v="27"/>
    <x v="3"/>
  </r>
  <r>
    <s v="00030 - MAZAVA"/>
    <s v="CARTE E+"/>
    <x v="11"/>
    <n v="25015399"/>
    <x v="1"/>
    <x v="27"/>
    <x v="3"/>
  </r>
  <r>
    <s v="00030 - MAZAVA"/>
    <s v="FANILO"/>
    <x v="0"/>
    <n v="105020953"/>
    <x v="1"/>
    <x v="27"/>
    <x v="4"/>
  </r>
  <r>
    <s v="00030 - MAZAVA"/>
    <s v="FANILO"/>
    <x v="1"/>
    <n v="94221932"/>
    <x v="1"/>
    <x v="27"/>
    <x v="4"/>
  </r>
  <r>
    <s v="00030 - MAZAVA"/>
    <s v="FANILO"/>
    <x v="2"/>
    <n v="23685043"/>
    <x v="1"/>
    <x v="27"/>
    <x v="4"/>
  </r>
  <r>
    <s v="00030 - MAZAVA"/>
    <s v="FANILO"/>
    <x v="3"/>
    <n v="3980000"/>
    <x v="1"/>
    <x v="27"/>
    <x v="4"/>
  </r>
  <r>
    <s v="00030 - MAZAVA"/>
    <s v="FANILO"/>
    <x v="4"/>
    <n v="21773300"/>
    <x v="1"/>
    <x v="27"/>
    <x v="4"/>
  </r>
  <r>
    <s v="00030 - MAZAVA"/>
    <s v="FANILO"/>
    <x v="5"/>
    <n v="24227500"/>
    <x v="1"/>
    <x v="27"/>
    <x v="4"/>
  </r>
  <r>
    <s v="00030 - MAZAVA"/>
    <s v="FANILO"/>
    <x v="6"/>
    <n v="5637759"/>
    <x v="1"/>
    <x v="27"/>
    <x v="4"/>
  </r>
  <r>
    <s v="00030 - MAZAVA"/>
    <s v="FANILO"/>
    <x v="9"/>
    <n v="1021569"/>
    <x v="1"/>
    <x v="27"/>
    <x v="4"/>
  </r>
  <r>
    <s v="00030 - MAZAVA"/>
    <s v="FANILO"/>
    <x v="10"/>
    <n v="2007700"/>
    <x v="1"/>
    <x v="27"/>
    <x v="4"/>
  </r>
  <r>
    <s v="00030 - MAZAVA"/>
    <s v="MOBILE PAYMENT - MVOLA"/>
    <x v="0"/>
    <n v="10110700"/>
    <x v="1"/>
    <x v="27"/>
    <x v="2"/>
  </r>
  <r>
    <s v="00030 - MAZAVA"/>
    <s v="MOBILE PAYMENT - MVOLA"/>
    <x v="1"/>
    <n v="15034400"/>
    <x v="1"/>
    <x v="27"/>
    <x v="2"/>
  </r>
  <r>
    <s v="00030 - MAZAVA"/>
    <s v="MOBILE PAYMENT - MVOLA"/>
    <x v="2"/>
    <n v="11044400"/>
    <x v="1"/>
    <x v="27"/>
    <x v="2"/>
  </r>
  <r>
    <s v="00030 - MAZAVA"/>
    <s v="MOBILE PAYMENT - MVOLA"/>
    <x v="3"/>
    <n v="13235300"/>
    <x v="1"/>
    <x v="27"/>
    <x v="2"/>
  </r>
  <r>
    <s v="00030 - MAZAVA"/>
    <s v="MOBILE PAYMENT - MVOLA"/>
    <x v="4"/>
    <n v="13292100"/>
    <x v="1"/>
    <x v="27"/>
    <x v="2"/>
  </r>
  <r>
    <s v="00030 - MAZAVA"/>
    <s v="MOBILE PAYMENT - MVOLA"/>
    <x v="5"/>
    <n v="12529274"/>
    <x v="1"/>
    <x v="27"/>
    <x v="2"/>
  </r>
  <r>
    <s v="00030 - MAZAVA"/>
    <s v="MOBILE PAYMENT - MVOLA"/>
    <x v="6"/>
    <n v="12761673"/>
    <x v="1"/>
    <x v="27"/>
    <x v="2"/>
  </r>
  <r>
    <s v="00030 - MAZAVA"/>
    <s v="MOBILE PAYMENT - MVOLA"/>
    <x v="7"/>
    <n v="25584600"/>
    <x v="1"/>
    <x v="27"/>
    <x v="2"/>
  </r>
  <r>
    <s v="00030 - MAZAVA"/>
    <s v="MOBILE PAYMENT - MVOLA"/>
    <x v="8"/>
    <n v="24097300"/>
    <x v="1"/>
    <x v="27"/>
    <x v="2"/>
  </r>
  <r>
    <s v="00030 - MAZAVA"/>
    <s v="MOBILE PAYMENT - MVOLA"/>
    <x v="9"/>
    <n v="39284700"/>
    <x v="1"/>
    <x v="27"/>
    <x v="2"/>
  </r>
  <r>
    <s v="00030 - MAZAVA"/>
    <s v="MOBILE PAYMENT - MVOLA"/>
    <x v="10"/>
    <n v="49183400"/>
    <x v="1"/>
    <x v="27"/>
    <x v="2"/>
  </r>
  <r>
    <s v="00030 - MAZAVA"/>
    <s v="MOBILE PAYMENT - MVOLA"/>
    <x v="11"/>
    <n v="29599700"/>
    <x v="1"/>
    <x v="27"/>
    <x v="2"/>
  </r>
  <r>
    <s v="00031 - MEVASOA"/>
    <s v="ARIARY"/>
    <x v="0"/>
    <n v="392174822"/>
    <x v="1"/>
    <x v="28"/>
    <x v="0"/>
  </r>
  <r>
    <s v="00031 - MEVASOA"/>
    <s v="ARIARY"/>
    <x v="1"/>
    <n v="272200300"/>
    <x v="1"/>
    <x v="28"/>
    <x v="0"/>
  </r>
  <r>
    <s v="00031 - MEVASOA"/>
    <s v="ARIARY"/>
    <x v="2"/>
    <n v="469224520"/>
    <x v="1"/>
    <x v="28"/>
    <x v="0"/>
  </r>
  <r>
    <s v="00031 - MEVASOA"/>
    <s v="ARIARY"/>
    <x v="3"/>
    <n v="740142065"/>
    <x v="1"/>
    <x v="28"/>
    <x v="0"/>
  </r>
  <r>
    <s v="00031 - MEVASOA"/>
    <s v="ARIARY"/>
    <x v="4"/>
    <n v="644706499"/>
    <x v="1"/>
    <x v="28"/>
    <x v="0"/>
  </r>
  <r>
    <s v="00031 - MEVASOA"/>
    <s v="ARIARY"/>
    <x v="5"/>
    <n v="656141600"/>
    <x v="1"/>
    <x v="28"/>
    <x v="0"/>
  </r>
  <r>
    <s v="00031 - MEVASOA"/>
    <s v="ARIARY"/>
    <x v="6"/>
    <n v="629094704"/>
    <x v="1"/>
    <x v="28"/>
    <x v="0"/>
  </r>
  <r>
    <s v="00031 - MEVASOA"/>
    <s v="ARIARY"/>
    <x v="7"/>
    <n v="645370100"/>
    <x v="1"/>
    <x v="28"/>
    <x v="0"/>
  </r>
  <r>
    <s v="00031 - MEVASOA"/>
    <s v="ARIARY"/>
    <x v="8"/>
    <n v="669175600"/>
    <x v="1"/>
    <x v="28"/>
    <x v="0"/>
  </r>
  <r>
    <s v="00031 - MEVASOA"/>
    <s v="ARIARY"/>
    <x v="9"/>
    <n v="570226100"/>
    <x v="1"/>
    <x v="28"/>
    <x v="0"/>
  </r>
  <r>
    <s v="00031 - MEVASOA"/>
    <s v="ARIARY"/>
    <x v="10"/>
    <n v="479396413"/>
    <x v="1"/>
    <x v="28"/>
    <x v="0"/>
  </r>
  <r>
    <s v="00031 - MEVASOA"/>
    <s v="ARIARY"/>
    <x v="11"/>
    <n v="543440565"/>
    <x v="1"/>
    <x v="28"/>
    <x v="0"/>
  </r>
  <r>
    <s v="00031 - MEVASOA"/>
    <s v="BONS CARBURANTS"/>
    <x v="0"/>
    <n v="62175632"/>
    <x v="1"/>
    <x v="28"/>
    <x v="1"/>
  </r>
  <r>
    <s v="00031 - MEVASOA"/>
    <s v="BONS CARBURANTS"/>
    <x v="1"/>
    <n v="73518383"/>
    <x v="1"/>
    <x v="28"/>
    <x v="1"/>
  </r>
  <r>
    <s v="00031 - MEVASOA"/>
    <s v="BONS CARBURANTS"/>
    <x v="2"/>
    <n v="108533276"/>
    <x v="1"/>
    <x v="28"/>
    <x v="1"/>
  </r>
  <r>
    <s v="00031 - MEVASOA"/>
    <s v="BONS CARBURANTS"/>
    <x v="3"/>
    <n v="76328866"/>
    <x v="1"/>
    <x v="28"/>
    <x v="1"/>
  </r>
  <r>
    <s v="00031 - MEVASOA"/>
    <s v="BONS CARBURANTS"/>
    <x v="4"/>
    <n v="93241167"/>
    <x v="1"/>
    <x v="28"/>
    <x v="1"/>
  </r>
  <r>
    <s v="00031 - MEVASOA"/>
    <s v="BONS CARBURANTS"/>
    <x v="5"/>
    <n v="133522007"/>
    <x v="1"/>
    <x v="28"/>
    <x v="1"/>
  </r>
  <r>
    <s v="00031 - MEVASOA"/>
    <s v="BONS CARBURANTS"/>
    <x v="6"/>
    <n v="145735601"/>
    <x v="1"/>
    <x v="28"/>
    <x v="1"/>
  </r>
  <r>
    <s v="00031 - MEVASOA"/>
    <s v="BONS CARBURANTS"/>
    <x v="7"/>
    <n v="193930792"/>
    <x v="1"/>
    <x v="28"/>
    <x v="1"/>
  </r>
  <r>
    <s v="00031 - MEVASOA"/>
    <s v="BONS CARBURANTS"/>
    <x v="8"/>
    <n v="120621649"/>
    <x v="1"/>
    <x v="28"/>
    <x v="1"/>
  </r>
  <r>
    <s v="00031 - MEVASOA"/>
    <s v="BONS CARBURANTS"/>
    <x v="9"/>
    <n v="154791900"/>
    <x v="1"/>
    <x v="28"/>
    <x v="1"/>
  </r>
  <r>
    <s v="00031 - MEVASOA"/>
    <s v="BONS CARBURANTS"/>
    <x v="10"/>
    <n v="131044873"/>
    <x v="1"/>
    <x v="28"/>
    <x v="1"/>
  </r>
  <r>
    <s v="00031 - MEVASOA"/>
    <s v="BONS CARBURANTS"/>
    <x v="11"/>
    <n v="96932945"/>
    <x v="1"/>
    <x v="28"/>
    <x v="1"/>
  </r>
  <r>
    <s v="00031 - MEVASOA"/>
    <s v="CARTE BANCAIRE - VISA"/>
    <x v="0"/>
    <n v="11345723"/>
    <x v="1"/>
    <x v="28"/>
    <x v="2"/>
  </r>
  <r>
    <s v="00031 - MEVASOA"/>
    <s v="CARTE BANCAIRE - VISA"/>
    <x v="1"/>
    <n v="11503400"/>
    <x v="1"/>
    <x v="28"/>
    <x v="2"/>
  </r>
  <r>
    <s v="00031 - MEVASOA"/>
    <s v="CARTE BANCAIRE - VISA"/>
    <x v="2"/>
    <n v="21398000"/>
    <x v="1"/>
    <x v="28"/>
    <x v="2"/>
  </r>
  <r>
    <s v="00031 - MEVASOA"/>
    <s v="CARTE BANCAIRE - VISA"/>
    <x v="3"/>
    <n v="21507617"/>
    <x v="1"/>
    <x v="28"/>
    <x v="2"/>
  </r>
  <r>
    <s v="00031 - MEVASOA"/>
    <s v="CARTE BANCAIRE - VISA"/>
    <x v="4"/>
    <n v="18638239"/>
    <x v="1"/>
    <x v="28"/>
    <x v="2"/>
  </r>
  <r>
    <s v="00031 - MEVASOA"/>
    <s v="CARTE BANCAIRE - VISA"/>
    <x v="5"/>
    <n v="22646128"/>
    <x v="1"/>
    <x v="28"/>
    <x v="2"/>
  </r>
  <r>
    <s v="00031 - MEVASOA"/>
    <s v="CARTE BANCAIRE - VISA"/>
    <x v="6"/>
    <n v="17964121"/>
    <x v="1"/>
    <x v="28"/>
    <x v="2"/>
  </r>
  <r>
    <s v="00031 - MEVASOA"/>
    <s v="CARTE BANCAIRE - VISA"/>
    <x v="7"/>
    <n v="17269413"/>
    <x v="1"/>
    <x v="28"/>
    <x v="2"/>
  </r>
  <r>
    <s v="00031 - MEVASOA"/>
    <s v="CARTE BANCAIRE - VISA"/>
    <x v="8"/>
    <n v="16943127"/>
    <x v="1"/>
    <x v="28"/>
    <x v="2"/>
  </r>
  <r>
    <s v="00031 - MEVASOA"/>
    <s v="CARTE BANCAIRE - VISA"/>
    <x v="9"/>
    <n v="11051609"/>
    <x v="1"/>
    <x v="28"/>
    <x v="2"/>
  </r>
  <r>
    <s v="00031 - MEVASOA"/>
    <s v="CARTE BANCAIRE - VISA"/>
    <x v="10"/>
    <n v="13690300"/>
    <x v="1"/>
    <x v="28"/>
    <x v="2"/>
  </r>
  <r>
    <s v="00031 - MEVASOA"/>
    <s v="CARTE BANCAIRE - VISA"/>
    <x v="11"/>
    <n v="18621150"/>
    <x v="1"/>
    <x v="28"/>
    <x v="2"/>
  </r>
  <r>
    <s v="00031 - MEVASOA"/>
    <s v="CARTE E+"/>
    <x v="0"/>
    <n v="128725647"/>
    <x v="1"/>
    <x v="28"/>
    <x v="3"/>
  </r>
  <r>
    <s v="00031 - MEVASOA"/>
    <s v="CARTE E+"/>
    <x v="1"/>
    <n v="137313687"/>
    <x v="1"/>
    <x v="28"/>
    <x v="3"/>
  </r>
  <r>
    <s v="00031 - MEVASOA"/>
    <s v="CARTE E+"/>
    <x v="2"/>
    <n v="226357846"/>
    <x v="1"/>
    <x v="28"/>
    <x v="3"/>
  </r>
  <r>
    <s v="00031 - MEVASOA"/>
    <s v="CARTE E+"/>
    <x v="3"/>
    <n v="170420188"/>
    <x v="1"/>
    <x v="28"/>
    <x v="3"/>
  </r>
  <r>
    <s v="00031 - MEVASOA"/>
    <s v="CARTE E+"/>
    <x v="4"/>
    <n v="168577560"/>
    <x v="1"/>
    <x v="28"/>
    <x v="3"/>
  </r>
  <r>
    <s v="00031 - MEVASOA"/>
    <s v="CARTE E+"/>
    <x v="5"/>
    <n v="191304506"/>
    <x v="1"/>
    <x v="28"/>
    <x v="3"/>
  </r>
  <r>
    <s v="00031 - MEVASOA"/>
    <s v="CARTE E+"/>
    <x v="6"/>
    <n v="212081885"/>
    <x v="1"/>
    <x v="28"/>
    <x v="3"/>
  </r>
  <r>
    <s v="00031 - MEVASOA"/>
    <s v="CARTE E+"/>
    <x v="7"/>
    <n v="191305261"/>
    <x v="1"/>
    <x v="28"/>
    <x v="3"/>
  </r>
  <r>
    <s v="00031 - MEVASOA"/>
    <s v="CARTE E+"/>
    <x v="8"/>
    <n v="182590371"/>
    <x v="1"/>
    <x v="28"/>
    <x v="3"/>
  </r>
  <r>
    <s v="00031 - MEVASOA"/>
    <s v="CARTE E+"/>
    <x v="9"/>
    <n v="185877369"/>
    <x v="1"/>
    <x v="28"/>
    <x v="3"/>
  </r>
  <r>
    <s v="00031 - MEVASOA"/>
    <s v="CARTE E+"/>
    <x v="10"/>
    <n v="179968396"/>
    <x v="1"/>
    <x v="28"/>
    <x v="3"/>
  </r>
  <r>
    <s v="00031 - MEVASOA"/>
    <s v="CARTE E+"/>
    <x v="11"/>
    <n v="173682168"/>
    <x v="1"/>
    <x v="28"/>
    <x v="3"/>
  </r>
  <r>
    <s v="00031 - MEVASOA"/>
    <s v="CHEQUE"/>
    <x v="0"/>
    <n v="12077000"/>
    <x v="1"/>
    <x v="28"/>
    <x v="2"/>
  </r>
  <r>
    <s v="00031 - MEVASOA"/>
    <s v="CHEQUE"/>
    <x v="1"/>
    <n v="8468000"/>
    <x v="1"/>
    <x v="28"/>
    <x v="2"/>
  </r>
  <r>
    <s v="00031 - MEVASOA"/>
    <s v="CHEQUE"/>
    <x v="2"/>
    <n v="839000"/>
    <x v="1"/>
    <x v="28"/>
    <x v="2"/>
  </r>
  <r>
    <s v="00031 - MEVASOA"/>
    <s v="CHEQUE"/>
    <x v="3"/>
    <n v="5489200"/>
    <x v="1"/>
    <x v="28"/>
    <x v="2"/>
  </r>
  <r>
    <s v="00031 - MEVASOA"/>
    <s v="CHEQUE"/>
    <x v="4"/>
    <n v="22221000"/>
    <x v="1"/>
    <x v="28"/>
    <x v="2"/>
  </r>
  <r>
    <s v="00031 - MEVASOA"/>
    <s v="CHEQUE"/>
    <x v="5"/>
    <n v="25430000"/>
    <x v="1"/>
    <x v="28"/>
    <x v="2"/>
  </r>
  <r>
    <s v="00031 - MEVASOA"/>
    <s v="CHEQUE"/>
    <x v="6"/>
    <n v="33347000"/>
    <x v="1"/>
    <x v="28"/>
    <x v="2"/>
  </r>
  <r>
    <s v="00031 - MEVASOA"/>
    <s v="CHEQUE"/>
    <x v="7"/>
    <n v="270000"/>
    <x v="1"/>
    <x v="28"/>
    <x v="2"/>
  </r>
  <r>
    <s v="00031 - MEVASOA"/>
    <s v="CHEQUE"/>
    <x v="8"/>
    <n v="684000"/>
    <x v="1"/>
    <x v="28"/>
    <x v="2"/>
  </r>
  <r>
    <s v="00031 - MEVASOA"/>
    <s v="CHEQUE"/>
    <x v="9"/>
    <n v="840000"/>
    <x v="1"/>
    <x v="28"/>
    <x v="2"/>
  </r>
  <r>
    <s v="00031 - MEVASOA"/>
    <s v="CHEQUE"/>
    <x v="10"/>
    <n v="16590000"/>
    <x v="1"/>
    <x v="28"/>
    <x v="2"/>
  </r>
  <r>
    <s v="00031 - MEVASOA"/>
    <s v="CHEQUE"/>
    <x v="11"/>
    <n v="570000"/>
    <x v="1"/>
    <x v="28"/>
    <x v="2"/>
  </r>
  <r>
    <s v="00031 - MEVASOA"/>
    <s v="FANILO"/>
    <x v="0"/>
    <n v="407452697"/>
    <x v="1"/>
    <x v="28"/>
    <x v="4"/>
  </r>
  <r>
    <s v="00031 - MEVASOA"/>
    <s v="FANILO"/>
    <x v="1"/>
    <n v="491888109"/>
    <x v="1"/>
    <x v="28"/>
    <x v="4"/>
  </r>
  <r>
    <s v="00031 - MEVASOA"/>
    <s v="FANILO"/>
    <x v="2"/>
    <n v="311509982"/>
    <x v="1"/>
    <x v="28"/>
    <x v="4"/>
  </r>
  <r>
    <s v="00031 - MEVASOA"/>
    <s v="FANILO"/>
    <x v="4"/>
    <n v="393340621"/>
    <x v="1"/>
    <x v="28"/>
    <x v="4"/>
  </r>
  <r>
    <s v="00031 - MEVASOA"/>
    <s v="FANILO"/>
    <x v="5"/>
    <n v="413030698"/>
    <x v="1"/>
    <x v="28"/>
    <x v="4"/>
  </r>
  <r>
    <s v="00031 - MEVASOA"/>
    <s v="FANILO"/>
    <x v="6"/>
    <n v="252871412"/>
    <x v="1"/>
    <x v="28"/>
    <x v="4"/>
  </r>
  <r>
    <s v="00031 - MEVASOA"/>
    <s v="FANILO"/>
    <x v="7"/>
    <n v="168073962"/>
    <x v="1"/>
    <x v="28"/>
    <x v="4"/>
  </r>
  <r>
    <s v="00031 - MEVASOA"/>
    <s v="FANILO"/>
    <x v="8"/>
    <n v="139786736"/>
    <x v="1"/>
    <x v="28"/>
    <x v="4"/>
  </r>
  <r>
    <s v="00031 - MEVASOA"/>
    <s v="FANILO"/>
    <x v="9"/>
    <n v="146988216"/>
    <x v="1"/>
    <x v="28"/>
    <x v="4"/>
  </r>
  <r>
    <s v="00031 - MEVASOA"/>
    <s v="FANILO"/>
    <x v="10"/>
    <n v="101871049"/>
    <x v="1"/>
    <x v="28"/>
    <x v="4"/>
  </r>
  <r>
    <s v="00031 - MEVASOA"/>
    <s v="FANILO"/>
    <x v="11"/>
    <n v="171681354"/>
    <x v="1"/>
    <x v="28"/>
    <x v="4"/>
  </r>
  <r>
    <s v="00031 - MEVASOA"/>
    <s v="MOBILE PAYMENT - AIRTEL"/>
    <x v="2"/>
    <n v="0"/>
    <x v="1"/>
    <x v="28"/>
    <x v="2"/>
  </r>
  <r>
    <s v="00031 - MEVASOA"/>
    <s v="MOBILE PAYMENT - MVOLA"/>
    <x v="0"/>
    <n v="10829999"/>
    <x v="1"/>
    <x v="28"/>
    <x v="2"/>
  </r>
  <r>
    <s v="00031 - MEVASOA"/>
    <s v="MOBILE PAYMENT - MVOLA"/>
    <x v="1"/>
    <n v="8207900"/>
    <x v="1"/>
    <x v="28"/>
    <x v="2"/>
  </r>
  <r>
    <s v="00031 - MEVASOA"/>
    <s v="MOBILE PAYMENT - MVOLA"/>
    <x v="2"/>
    <n v="9624461"/>
    <x v="1"/>
    <x v="28"/>
    <x v="2"/>
  </r>
  <r>
    <s v="00031 - MEVASOA"/>
    <s v="MOBILE PAYMENT - MVOLA"/>
    <x v="3"/>
    <n v="14676920"/>
    <x v="1"/>
    <x v="28"/>
    <x v="2"/>
  </r>
  <r>
    <s v="00031 - MEVASOA"/>
    <s v="MOBILE PAYMENT - MVOLA"/>
    <x v="4"/>
    <n v="9699414"/>
    <x v="1"/>
    <x v="28"/>
    <x v="2"/>
  </r>
  <r>
    <s v="00031 - MEVASOA"/>
    <s v="MOBILE PAYMENT - MVOLA"/>
    <x v="5"/>
    <n v="14980033"/>
    <x v="1"/>
    <x v="28"/>
    <x v="2"/>
  </r>
  <r>
    <s v="00031 - MEVASOA"/>
    <s v="MOBILE PAYMENT - MVOLA"/>
    <x v="6"/>
    <n v="11655700"/>
    <x v="1"/>
    <x v="28"/>
    <x v="2"/>
  </r>
  <r>
    <s v="00031 - MEVASOA"/>
    <s v="MOBILE PAYMENT - MVOLA"/>
    <x v="7"/>
    <n v="12661098"/>
    <x v="1"/>
    <x v="28"/>
    <x v="2"/>
  </r>
  <r>
    <s v="00031 - MEVASOA"/>
    <s v="MOBILE PAYMENT - MVOLA"/>
    <x v="8"/>
    <n v="13256629"/>
    <x v="1"/>
    <x v="28"/>
    <x v="2"/>
  </r>
  <r>
    <s v="00031 - MEVASOA"/>
    <s v="MOBILE PAYMENT - MVOLA"/>
    <x v="9"/>
    <n v="14247132"/>
    <x v="1"/>
    <x v="28"/>
    <x v="2"/>
  </r>
  <r>
    <s v="00031 - MEVASOA"/>
    <s v="MOBILE PAYMENT - MVOLA"/>
    <x v="10"/>
    <n v="12461712"/>
    <x v="1"/>
    <x v="28"/>
    <x v="2"/>
  </r>
  <r>
    <s v="00031 - MEVASOA"/>
    <s v="MOBILE PAYMENT - MVOLA"/>
    <x v="11"/>
    <n v="18805900"/>
    <x v="1"/>
    <x v="28"/>
    <x v="2"/>
  </r>
  <r>
    <s v="00032 - TAKARIVA"/>
    <s v="ARIARY"/>
    <x v="0"/>
    <n v="933872800"/>
    <x v="1"/>
    <x v="29"/>
    <x v="0"/>
  </r>
  <r>
    <s v="00032 - TAKARIVA"/>
    <s v="ARIARY"/>
    <x v="1"/>
    <n v="858892950"/>
    <x v="1"/>
    <x v="29"/>
    <x v="0"/>
  </r>
  <r>
    <s v="00032 - TAKARIVA"/>
    <s v="ARIARY"/>
    <x v="2"/>
    <n v="956849305"/>
    <x v="1"/>
    <x v="29"/>
    <x v="0"/>
  </r>
  <r>
    <s v="00032 - TAKARIVA"/>
    <s v="ARIARY"/>
    <x v="3"/>
    <n v="1001453600"/>
    <x v="1"/>
    <x v="29"/>
    <x v="0"/>
  </r>
  <r>
    <s v="00032 - TAKARIVA"/>
    <s v="ARIARY"/>
    <x v="4"/>
    <n v="1367453200"/>
    <x v="1"/>
    <x v="29"/>
    <x v="0"/>
  </r>
  <r>
    <s v="00032 - TAKARIVA"/>
    <s v="ARIARY"/>
    <x v="5"/>
    <n v="1028268750"/>
    <x v="1"/>
    <x v="29"/>
    <x v="0"/>
  </r>
  <r>
    <s v="00032 - TAKARIVA"/>
    <s v="ARIARY"/>
    <x v="6"/>
    <n v="1070775150"/>
    <x v="1"/>
    <x v="29"/>
    <x v="0"/>
  </r>
  <r>
    <s v="00032 - TAKARIVA"/>
    <s v="ARIARY"/>
    <x v="7"/>
    <n v="1032513160"/>
    <x v="1"/>
    <x v="29"/>
    <x v="0"/>
  </r>
  <r>
    <s v="00032 - TAKARIVA"/>
    <s v="ARIARY"/>
    <x v="8"/>
    <n v="1088057710"/>
    <x v="1"/>
    <x v="29"/>
    <x v="0"/>
  </r>
  <r>
    <s v="00032 - TAKARIVA"/>
    <s v="ARIARY"/>
    <x v="9"/>
    <n v="1105701650"/>
    <x v="1"/>
    <x v="29"/>
    <x v="0"/>
  </r>
  <r>
    <s v="00032 - TAKARIVA"/>
    <s v="ARIARY"/>
    <x v="10"/>
    <n v="1030688050"/>
    <x v="1"/>
    <x v="29"/>
    <x v="0"/>
  </r>
  <r>
    <s v="00032 - TAKARIVA"/>
    <s v="ARIARY"/>
    <x v="11"/>
    <n v="1117092121"/>
    <x v="1"/>
    <x v="29"/>
    <x v="0"/>
  </r>
  <r>
    <s v="00032 - TAKARIVA"/>
    <s v="BONS CARBURANTS"/>
    <x v="0"/>
    <n v="46555120"/>
    <x v="1"/>
    <x v="29"/>
    <x v="1"/>
  </r>
  <r>
    <s v="00032 - TAKARIVA"/>
    <s v="BONS CARBURANTS"/>
    <x v="1"/>
    <n v="38848800"/>
    <x v="1"/>
    <x v="29"/>
    <x v="1"/>
  </r>
  <r>
    <s v="00032 - TAKARIVA"/>
    <s v="BONS CARBURANTS"/>
    <x v="2"/>
    <n v="40277600"/>
    <x v="1"/>
    <x v="29"/>
    <x v="1"/>
  </r>
  <r>
    <s v="00032 - TAKARIVA"/>
    <s v="BONS CARBURANTS"/>
    <x v="3"/>
    <n v="30710400"/>
    <x v="1"/>
    <x v="29"/>
    <x v="1"/>
  </r>
  <r>
    <s v="00032 - TAKARIVA"/>
    <s v="BONS CARBURANTS"/>
    <x v="4"/>
    <n v="43582700"/>
    <x v="1"/>
    <x v="29"/>
    <x v="1"/>
  </r>
  <r>
    <s v="00032 - TAKARIVA"/>
    <s v="BONS CARBURANTS"/>
    <x v="5"/>
    <n v="27708200"/>
    <x v="1"/>
    <x v="29"/>
    <x v="1"/>
  </r>
  <r>
    <s v="00032 - TAKARIVA"/>
    <s v="BONS CARBURANTS"/>
    <x v="6"/>
    <n v="30053900"/>
    <x v="1"/>
    <x v="29"/>
    <x v="1"/>
  </r>
  <r>
    <s v="00032 - TAKARIVA"/>
    <s v="BONS CARBURANTS"/>
    <x v="7"/>
    <n v="31070300"/>
    <x v="1"/>
    <x v="29"/>
    <x v="1"/>
  </r>
  <r>
    <s v="00032 - TAKARIVA"/>
    <s v="BONS CARBURANTS"/>
    <x v="8"/>
    <n v="21902600"/>
    <x v="1"/>
    <x v="29"/>
    <x v="1"/>
  </r>
  <r>
    <s v="00032 - TAKARIVA"/>
    <s v="BONS CARBURANTS"/>
    <x v="9"/>
    <n v="29569500"/>
    <x v="1"/>
    <x v="29"/>
    <x v="1"/>
  </r>
  <r>
    <s v="00032 - TAKARIVA"/>
    <s v="BONS CARBURANTS"/>
    <x v="10"/>
    <n v="31046733"/>
    <x v="1"/>
    <x v="29"/>
    <x v="1"/>
  </r>
  <r>
    <s v="00032 - TAKARIVA"/>
    <s v="BONS CARBURANTS"/>
    <x v="11"/>
    <n v="36526600"/>
    <x v="1"/>
    <x v="29"/>
    <x v="1"/>
  </r>
  <r>
    <s v="00032 - TAKARIVA"/>
    <s v="CARTE BANCAIRE - VISA"/>
    <x v="0"/>
    <n v="26020200"/>
    <x v="1"/>
    <x v="29"/>
    <x v="2"/>
  </r>
  <r>
    <s v="00032 - TAKARIVA"/>
    <s v="CARTE BANCAIRE - VISA"/>
    <x v="1"/>
    <n v="13629400"/>
    <x v="1"/>
    <x v="29"/>
    <x v="2"/>
  </r>
  <r>
    <s v="00032 - TAKARIVA"/>
    <s v="CARTE BANCAIRE - VISA"/>
    <x v="2"/>
    <n v="20828175"/>
    <x v="1"/>
    <x v="29"/>
    <x v="2"/>
  </r>
  <r>
    <s v="00032 - TAKARIVA"/>
    <s v="CARTE BANCAIRE - VISA"/>
    <x v="3"/>
    <n v="23924572"/>
    <x v="1"/>
    <x v="29"/>
    <x v="2"/>
  </r>
  <r>
    <s v="00032 - TAKARIVA"/>
    <s v="CARTE BANCAIRE - VISA"/>
    <x v="4"/>
    <n v="25761698"/>
    <x v="1"/>
    <x v="29"/>
    <x v="2"/>
  </r>
  <r>
    <s v="00032 - TAKARIVA"/>
    <s v="CARTE BANCAIRE - VISA"/>
    <x v="5"/>
    <n v="39866878"/>
    <x v="1"/>
    <x v="29"/>
    <x v="2"/>
  </r>
  <r>
    <s v="00032 - TAKARIVA"/>
    <s v="CARTE BANCAIRE - VISA"/>
    <x v="6"/>
    <n v="23700739"/>
    <x v="1"/>
    <x v="29"/>
    <x v="2"/>
  </r>
  <r>
    <s v="00032 - TAKARIVA"/>
    <s v="CARTE BANCAIRE - VISA"/>
    <x v="7"/>
    <n v="25944600"/>
    <x v="1"/>
    <x v="29"/>
    <x v="2"/>
  </r>
  <r>
    <s v="00032 - TAKARIVA"/>
    <s v="CARTE BANCAIRE - VISA"/>
    <x v="8"/>
    <n v="22939200"/>
    <x v="1"/>
    <x v="29"/>
    <x v="2"/>
  </r>
  <r>
    <s v="00032 - TAKARIVA"/>
    <s v="CARTE BANCAIRE - VISA"/>
    <x v="9"/>
    <n v="24053800"/>
    <x v="1"/>
    <x v="29"/>
    <x v="2"/>
  </r>
  <r>
    <s v="00032 - TAKARIVA"/>
    <s v="CARTE BANCAIRE - VISA"/>
    <x v="10"/>
    <n v="30573459"/>
    <x v="1"/>
    <x v="29"/>
    <x v="2"/>
  </r>
  <r>
    <s v="00032 - TAKARIVA"/>
    <s v="CARTE BANCAIRE - VISA"/>
    <x v="11"/>
    <n v="48534596"/>
    <x v="1"/>
    <x v="29"/>
    <x v="2"/>
  </r>
  <r>
    <s v="00032 - TAKARIVA"/>
    <s v="CARTE E+"/>
    <x v="0"/>
    <n v="123109183"/>
    <x v="1"/>
    <x v="29"/>
    <x v="3"/>
  </r>
  <r>
    <s v="00032 - TAKARIVA"/>
    <s v="CARTE E+"/>
    <x v="1"/>
    <n v="124321204"/>
    <x v="1"/>
    <x v="29"/>
    <x v="3"/>
  </r>
  <r>
    <s v="00032 - TAKARIVA"/>
    <s v="CARTE E+"/>
    <x v="2"/>
    <n v="134373351"/>
    <x v="1"/>
    <x v="29"/>
    <x v="3"/>
  </r>
  <r>
    <s v="00032 - TAKARIVA"/>
    <s v="CARTE E+"/>
    <x v="3"/>
    <n v="120843536"/>
    <x v="1"/>
    <x v="29"/>
    <x v="3"/>
  </r>
  <r>
    <s v="00032 - TAKARIVA"/>
    <s v="CARTE E+"/>
    <x v="4"/>
    <n v="107860484"/>
    <x v="1"/>
    <x v="29"/>
    <x v="3"/>
  </r>
  <r>
    <s v="00032 - TAKARIVA"/>
    <s v="CARTE E+"/>
    <x v="5"/>
    <n v="153376398"/>
    <x v="1"/>
    <x v="29"/>
    <x v="3"/>
  </r>
  <r>
    <s v="00032 - TAKARIVA"/>
    <s v="CARTE E+"/>
    <x v="6"/>
    <n v="149199532"/>
    <x v="1"/>
    <x v="29"/>
    <x v="3"/>
  </r>
  <r>
    <s v="00032 - TAKARIVA"/>
    <s v="CARTE E+"/>
    <x v="7"/>
    <n v="144258541"/>
    <x v="1"/>
    <x v="29"/>
    <x v="3"/>
  </r>
  <r>
    <s v="00032 - TAKARIVA"/>
    <s v="CARTE E+"/>
    <x v="8"/>
    <n v="150190855"/>
    <x v="1"/>
    <x v="29"/>
    <x v="3"/>
  </r>
  <r>
    <s v="00032 - TAKARIVA"/>
    <s v="CARTE E+"/>
    <x v="9"/>
    <n v="208564109"/>
    <x v="1"/>
    <x v="29"/>
    <x v="3"/>
  </r>
  <r>
    <s v="00032 - TAKARIVA"/>
    <s v="CARTE E+"/>
    <x v="10"/>
    <n v="139423823"/>
    <x v="1"/>
    <x v="29"/>
    <x v="3"/>
  </r>
  <r>
    <s v="00032 - TAKARIVA"/>
    <s v="CARTE E+"/>
    <x v="11"/>
    <n v="174559044"/>
    <x v="1"/>
    <x v="29"/>
    <x v="3"/>
  </r>
  <r>
    <s v="00032 - TAKARIVA"/>
    <s v="CHEQUE"/>
    <x v="0"/>
    <n v="24283950"/>
    <x v="1"/>
    <x v="29"/>
    <x v="2"/>
  </r>
  <r>
    <s v="00032 - TAKARIVA"/>
    <s v="CHEQUE"/>
    <x v="1"/>
    <n v="7497000"/>
    <x v="1"/>
    <x v="29"/>
    <x v="2"/>
  </r>
  <r>
    <s v="00032 - TAKARIVA"/>
    <s v="CHEQUE"/>
    <x v="2"/>
    <n v="16018700"/>
    <x v="1"/>
    <x v="29"/>
    <x v="2"/>
  </r>
  <r>
    <s v="00032 - TAKARIVA"/>
    <s v="CHEQUE"/>
    <x v="3"/>
    <n v="14701000"/>
    <x v="1"/>
    <x v="29"/>
    <x v="2"/>
  </r>
  <r>
    <s v="00032 - TAKARIVA"/>
    <s v="CHEQUE"/>
    <x v="4"/>
    <n v="9270000"/>
    <x v="1"/>
    <x v="29"/>
    <x v="2"/>
  </r>
  <r>
    <s v="00032 - TAKARIVA"/>
    <s v="CHEQUE"/>
    <x v="5"/>
    <n v="0"/>
    <x v="1"/>
    <x v="29"/>
    <x v="2"/>
  </r>
  <r>
    <s v="00032 - TAKARIVA"/>
    <s v="CHEQUE"/>
    <x v="7"/>
    <n v="4860000"/>
    <x v="1"/>
    <x v="29"/>
    <x v="2"/>
  </r>
  <r>
    <s v="00032 - TAKARIVA"/>
    <s v="CONSOMMATION INTERNE"/>
    <x v="1"/>
    <n v="790000"/>
    <x v="1"/>
    <x v="29"/>
    <x v="2"/>
  </r>
  <r>
    <s v="00032 - TAKARIVA"/>
    <s v="FANILO"/>
    <x v="0"/>
    <n v="100587446"/>
    <x v="1"/>
    <x v="29"/>
    <x v="4"/>
  </r>
  <r>
    <s v="00032 - TAKARIVA"/>
    <s v="FANILO"/>
    <x v="1"/>
    <n v="198009002"/>
    <x v="1"/>
    <x v="29"/>
    <x v="4"/>
  </r>
  <r>
    <s v="00032 - TAKARIVA"/>
    <s v="FANILO"/>
    <x v="2"/>
    <n v="77546650"/>
    <x v="1"/>
    <x v="29"/>
    <x v="4"/>
  </r>
  <r>
    <s v="00032 - TAKARIVA"/>
    <s v="FANILO"/>
    <x v="3"/>
    <n v="23100000"/>
    <x v="1"/>
    <x v="29"/>
    <x v="4"/>
  </r>
  <r>
    <s v="00032 - TAKARIVA"/>
    <s v="FANILO"/>
    <x v="4"/>
    <n v="181790182"/>
    <x v="1"/>
    <x v="29"/>
    <x v="4"/>
  </r>
  <r>
    <s v="00032 - TAKARIVA"/>
    <s v="FANILO"/>
    <x v="5"/>
    <n v="202126052"/>
    <x v="1"/>
    <x v="29"/>
    <x v="4"/>
  </r>
  <r>
    <s v="00032 - TAKARIVA"/>
    <s v="FANILO"/>
    <x v="6"/>
    <n v="179116100"/>
    <x v="1"/>
    <x v="29"/>
    <x v="4"/>
  </r>
  <r>
    <s v="00032 - TAKARIVA"/>
    <s v="FANILO"/>
    <x v="7"/>
    <n v="160000000"/>
    <x v="1"/>
    <x v="29"/>
    <x v="4"/>
  </r>
  <r>
    <s v="00032 - TAKARIVA"/>
    <s v="FANILO"/>
    <x v="9"/>
    <n v="200000"/>
    <x v="1"/>
    <x v="29"/>
    <x v="4"/>
  </r>
  <r>
    <s v="00032 - TAKARIVA"/>
    <s v="MOBILE PAYMENT - AIRTEL"/>
    <x v="0"/>
    <n v="0"/>
    <x v="1"/>
    <x v="29"/>
    <x v="2"/>
  </r>
  <r>
    <s v="00032 - TAKARIVA"/>
    <s v="MOBILE PAYMENT - AIRTEL"/>
    <x v="1"/>
    <n v="1144800"/>
    <x v="1"/>
    <x v="29"/>
    <x v="2"/>
  </r>
  <r>
    <s v="00032 - TAKARIVA"/>
    <s v="MOBILE PAYMENT - AIRTEL"/>
    <x v="2"/>
    <n v="1300000"/>
    <x v="1"/>
    <x v="29"/>
    <x v="2"/>
  </r>
  <r>
    <s v="00032 - TAKARIVA"/>
    <s v="MOBILE PAYMENT - AIRTEL"/>
    <x v="3"/>
    <n v="1537800"/>
    <x v="1"/>
    <x v="29"/>
    <x v="2"/>
  </r>
  <r>
    <s v="00032 - TAKARIVA"/>
    <s v="MOBILE PAYMENT - MVOLA"/>
    <x v="0"/>
    <n v="20626200"/>
    <x v="1"/>
    <x v="29"/>
    <x v="2"/>
  </r>
  <r>
    <s v="00032 - TAKARIVA"/>
    <s v="MOBILE PAYMENT - MVOLA"/>
    <x v="1"/>
    <n v="24179862"/>
    <x v="1"/>
    <x v="29"/>
    <x v="2"/>
  </r>
  <r>
    <s v="00032 - TAKARIVA"/>
    <s v="MOBILE PAYMENT - MVOLA"/>
    <x v="2"/>
    <n v="27093856"/>
    <x v="1"/>
    <x v="29"/>
    <x v="2"/>
  </r>
  <r>
    <s v="00032 - TAKARIVA"/>
    <s v="MOBILE PAYMENT - MVOLA"/>
    <x v="3"/>
    <n v="33183600"/>
    <x v="1"/>
    <x v="29"/>
    <x v="2"/>
  </r>
  <r>
    <s v="00032 - TAKARIVA"/>
    <s v="MOBILE PAYMENT - MVOLA"/>
    <x v="4"/>
    <n v="35422000"/>
    <x v="1"/>
    <x v="29"/>
    <x v="2"/>
  </r>
  <r>
    <s v="00032 - TAKARIVA"/>
    <s v="MOBILE PAYMENT - MVOLA"/>
    <x v="5"/>
    <n v="27457800"/>
    <x v="1"/>
    <x v="29"/>
    <x v="2"/>
  </r>
  <r>
    <s v="00032 - TAKARIVA"/>
    <s v="MOBILE PAYMENT - MVOLA"/>
    <x v="6"/>
    <n v="31265800"/>
    <x v="1"/>
    <x v="29"/>
    <x v="2"/>
  </r>
  <r>
    <s v="00032 - TAKARIVA"/>
    <s v="MOBILE PAYMENT - MVOLA"/>
    <x v="7"/>
    <n v="26373100"/>
    <x v="1"/>
    <x v="29"/>
    <x v="2"/>
  </r>
  <r>
    <s v="00032 - TAKARIVA"/>
    <s v="MOBILE PAYMENT - MVOLA"/>
    <x v="8"/>
    <n v="31420500"/>
    <x v="1"/>
    <x v="29"/>
    <x v="2"/>
  </r>
  <r>
    <s v="00032 - TAKARIVA"/>
    <s v="MOBILE PAYMENT - MVOLA"/>
    <x v="9"/>
    <n v="34231400"/>
    <x v="1"/>
    <x v="29"/>
    <x v="2"/>
  </r>
  <r>
    <s v="00032 - TAKARIVA"/>
    <s v="MOBILE PAYMENT - MVOLA"/>
    <x v="10"/>
    <n v="24289885"/>
    <x v="1"/>
    <x v="29"/>
    <x v="2"/>
  </r>
  <r>
    <s v="00032 - TAKARIVA"/>
    <s v="MOBILE PAYMENT - MVOLA"/>
    <x v="11"/>
    <n v="36030800"/>
    <x v="1"/>
    <x v="29"/>
    <x v="2"/>
  </r>
  <r>
    <s v="00032 - TAKARIVA"/>
    <s v="MOBILE PAYMENT - ORANGE"/>
    <x v="2"/>
    <n v="329100"/>
    <x v="1"/>
    <x v="29"/>
    <x v="2"/>
  </r>
  <r>
    <s v="00032 - TAKARIVA"/>
    <s v="MOBILE PAYMENT - ORANGE"/>
    <x v="6"/>
    <n v="0"/>
    <x v="1"/>
    <x v="29"/>
    <x v="2"/>
  </r>
  <r>
    <s v="00032 - TAKARIVA"/>
    <s v="MOBILE PAYMENT - ORANGE"/>
    <x v="11"/>
    <n v="0"/>
    <x v="1"/>
    <x v="29"/>
    <x v="2"/>
  </r>
  <r>
    <s v="00033 - TANIKELY"/>
    <s v="ARIARY"/>
    <x v="0"/>
    <n v="1105525100"/>
    <x v="1"/>
    <x v="30"/>
    <x v="0"/>
  </r>
  <r>
    <s v="00033 - TANIKELY"/>
    <s v="ARIARY"/>
    <x v="1"/>
    <n v="962368700"/>
    <x v="1"/>
    <x v="30"/>
    <x v="0"/>
  </r>
  <r>
    <s v="00033 - TANIKELY"/>
    <s v="ARIARY"/>
    <x v="2"/>
    <n v="1144911900"/>
    <x v="1"/>
    <x v="30"/>
    <x v="0"/>
  </r>
  <r>
    <s v="00033 - TANIKELY"/>
    <s v="ARIARY"/>
    <x v="3"/>
    <n v="1120784600"/>
    <x v="1"/>
    <x v="30"/>
    <x v="0"/>
  </r>
  <r>
    <s v="00033 - TANIKELY"/>
    <s v="ARIARY"/>
    <x v="4"/>
    <n v="1278737100"/>
    <x v="1"/>
    <x v="30"/>
    <x v="0"/>
  </r>
  <r>
    <s v="00033 - TANIKELY"/>
    <s v="ARIARY"/>
    <x v="5"/>
    <n v="918976600"/>
    <x v="1"/>
    <x v="30"/>
    <x v="0"/>
  </r>
  <r>
    <s v="00033 - TANIKELY"/>
    <s v="ARIARY"/>
    <x v="6"/>
    <n v="1244836600"/>
    <x v="1"/>
    <x v="30"/>
    <x v="0"/>
  </r>
  <r>
    <s v="00033 - TANIKELY"/>
    <s v="ARIARY"/>
    <x v="7"/>
    <n v="1450585100"/>
    <x v="1"/>
    <x v="30"/>
    <x v="0"/>
  </r>
  <r>
    <s v="00033 - TANIKELY"/>
    <s v="ARIARY"/>
    <x v="8"/>
    <n v="1321017400"/>
    <x v="1"/>
    <x v="30"/>
    <x v="0"/>
  </r>
  <r>
    <s v="00033 - TANIKELY"/>
    <s v="ARIARY"/>
    <x v="9"/>
    <n v="1345441800"/>
    <x v="1"/>
    <x v="30"/>
    <x v="0"/>
  </r>
  <r>
    <s v="00033 - TANIKELY"/>
    <s v="ARIARY"/>
    <x v="10"/>
    <n v="1125520100"/>
    <x v="1"/>
    <x v="30"/>
    <x v="0"/>
  </r>
  <r>
    <s v="00033 - TANIKELY"/>
    <s v="ARIARY"/>
    <x v="11"/>
    <n v="1182479100"/>
    <x v="1"/>
    <x v="30"/>
    <x v="0"/>
  </r>
  <r>
    <s v="00033 - TANIKELY"/>
    <s v="BONS CARBURANTS"/>
    <x v="0"/>
    <n v="183187100"/>
    <x v="1"/>
    <x v="30"/>
    <x v="1"/>
  </r>
  <r>
    <s v="00033 - TANIKELY"/>
    <s v="BONS CARBURANTS"/>
    <x v="1"/>
    <n v="162987044"/>
    <x v="1"/>
    <x v="30"/>
    <x v="1"/>
  </r>
  <r>
    <s v="00033 - TANIKELY"/>
    <s v="BONS CARBURANTS"/>
    <x v="2"/>
    <n v="222302730"/>
    <x v="1"/>
    <x v="30"/>
    <x v="1"/>
  </r>
  <r>
    <s v="00033 - TANIKELY"/>
    <s v="BONS CARBURANTS"/>
    <x v="3"/>
    <n v="262687217"/>
    <x v="1"/>
    <x v="30"/>
    <x v="1"/>
  </r>
  <r>
    <s v="00033 - TANIKELY"/>
    <s v="BONS CARBURANTS"/>
    <x v="4"/>
    <n v="180285907"/>
    <x v="1"/>
    <x v="30"/>
    <x v="1"/>
  </r>
  <r>
    <s v="00033 - TANIKELY"/>
    <s v="BONS CARBURANTS"/>
    <x v="5"/>
    <n v="43629100"/>
    <x v="1"/>
    <x v="30"/>
    <x v="1"/>
  </r>
  <r>
    <s v="00033 - TANIKELY"/>
    <s v="BONS CARBURANTS"/>
    <x v="6"/>
    <n v="47044300"/>
    <x v="1"/>
    <x v="30"/>
    <x v="1"/>
  </r>
  <r>
    <s v="00033 - TANIKELY"/>
    <s v="BONS CARBURANTS"/>
    <x v="7"/>
    <n v="58981200"/>
    <x v="1"/>
    <x v="30"/>
    <x v="1"/>
  </r>
  <r>
    <s v="00033 - TANIKELY"/>
    <s v="BONS CARBURANTS"/>
    <x v="8"/>
    <n v="37655900"/>
    <x v="1"/>
    <x v="30"/>
    <x v="1"/>
  </r>
  <r>
    <s v="00033 - TANIKELY"/>
    <s v="BONS CARBURANTS"/>
    <x v="9"/>
    <n v="70478530"/>
    <x v="1"/>
    <x v="30"/>
    <x v="1"/>
  </r>
  <r>
    <s v="00033 - TANIKELY"/>
    <s v="BONS CARBURANTS"/>
    <x v="10"/>
    <n v="136909341"/>
    <x v="1"/>
    <x v="30"/>
    <x v="1"/>
  </r>
  <r>
    <s v="00033 - TANIKELY"/>
    <s v="BONS CARBURANTS"/>
    <x v="11"/>
    <n v="118149700"/>
    <x v="1"/>
    <x v="30"/>
    <x v="1"/>
  </r>
  <r>
    <s v="00033 - TANIKELY"/>
    <s v="CARTE BANCAIRE - VISA"/>
    <x v="0"/>
    <n v="5785700"/>
    <x v="1"/>
    <x v="30"/>
    <x v="2"/>
  </r>
  <r>
    <s v="00033 - TANIKELY"/>
    <s v="CARTE BANCAIRE - VISA"/>
    <x v="1"/>
    <n v="2742800"/>
    <x v="1"/>
    <x v="30"/>
    <x v="2"/>
  </r>
  <r>
    <s v="00033 - TANIKELY"/>
    <s v="CARTE BANCAIRE - VISA"/>
    <x v="2"/>
    <n v="1296100"/>
    <x v="1"/>
    <x v="30"/>
    <x v="2"/>
  </r>
  <r>
    <s v="00033 - TANIKELY"/>
    <s v="CARTE BANCAIRE - VISA"/>
    <x v="3"/>
    <n v="4091800"/>
    <x v="1"/>
    <x v="30"/>
    <x v="2"/>
  </r>
  <r>
    <s v="00033 - TANIKELY"/>
    <s v="CARTE BANCAIRE - VISA"/>
    <x v="4"/>
    <n v="4209000"/>
    <x v="1"/>
    <x v="30"/>
    <x v="2"/>
  </r>
  <r>
    <s v="00033 - TANIKELY"/>
    <s v="CARTE BANCAIRE - VISA"/>
    <x v="5"/>
    <n v="121500"/>
    <x v="1"/>
    <x v="30"/>
    <x v="2"/>
  </r>
  <r>
    <s v="00033 - TANIKELY"/>
    <s v="CARTE E+"/>
    <x v="0"/>
    <n v="229470361"/>
    <x v="1"/>
    <x v="30"/>
    <x v="3"/>
  </r>
  <r>
    <s v="00033 - TANIKELY"/>
    <s v="CARTE E+"/>
    <x v="1"/>
    <n v="272282250"/>
    <x v="1"/>
    <x v="30"/>
    <x v="3"/>
  </r>
  <r>
    <s v="00033 - TANIKELY"/>
    <s v="CARTE E+"/>
    <x v="2"/>
    <n v="328159065"/>
    <x v="1"/>
    <x v="30"/>
    <x v="3"/>
  </r>
  <r>
    <s v="00033 - TANIKELY"/>
    <s v="CARTE E+"/>
    <x v="3"/>
    <n v="277553088"/>
    <x v="1"/>
    <x v="30"/>
    <x v="3"/>
  </r>
  <r>
    <s v="00033 - TANIKELY"/>
    <s v="CARTE E+"/>
    <x v="4"/>
    <n v="280358995"/>
    <x v="1"/>
    <x v="30"/>
    <x v="3"/>
  </r>
  <r>
    <s v="00033 - TANIKELY"/>
    <s v="CARTE E+"/>
    <x v="5"/>
    <n v="125479501"/>
    <x v="1"/>
    <x v="30"/>
    <x v="3"/>
  </r>
  <r>
    <s v="00033 - TANIKELY"/>
    <s v="CARTE E+"/>
    <x v="6"/>
    <n v="269499871"/>
    <x v="1"/>
    <x v="30"/>
    <x v="3"/>
  </r>
  <r>
    <s v="00033 - TANIKELY"/>
    <s v="CARTE E+"/>
    <x v="7"/>
    <n v="212935141"/>
    <x v="1"/>
    <x v="30"/>
    <x v="3"/>
  </r>
  <r>
    <s v="00033 - TANIKELY"/>
    <s v="CARTE E+"/>
    <x v="8"/>
    <n v="149064208"/>
    <x v="1"/>
    <x v="30"/>
    <x v="3"/>
  </r>
  <r>
    <s v="00033 - TANIKELY"/>
    <s v="CARTE E+"/>
    <x v="9"/>
    <n v="194073238"/>
    <x v="1"/>
    <x v="30"/>
    <x v="3"/>
  </r>
  <r>
    <s v="00033 - TANIKELY"/>
    <s v="CARTE E+"/>
    <x v="10"/>
    <n v="180343106"/>
    <x v="1"/>
    <x v="30"/>
    <x v="3"/>
  </r>
  <r>
    <s v="00033 - TANIKELY"/>
    <s v="CARTE E+"/>
    <x v="11"/>
    <n v="129488087"/>
    <x v="1"/>
    <x v="30"/>
    <x v="3"/>
  </r>
  <r>
    <s v="00033 - TANIKELY"/>
    <s v="CHEQUE"/>
    <x v="0"/>
    <n v="7277000"/>
    <x v="1"/>
    <x v="30"/>
    <x v="2"/>
  </r>
  <r>
    <s v="00033 - TANIKELY"/>
    <s v="CHEQUE"/>
    <x v="1"/>
    <n v="45595156"/>
    <x v="1"/>
    <x v="30"/>
    <x v="2"/>
  </r>
  <r>
    <s v="00033 - TANIKELY"/>
    <s v="CHEQUE"/>
    <x v="2"/>
    <n v="10630000"/>
    <x v="1"/>
    <x v="30"/>
    <x v="2"/>
  </r>
  <r>
    <s v="00033 - TANIKELY"/>
    <s v="CHEQUE"/>
    <x v="3"/>
    <n v="15914000"/>
    <x v="1"/>
    <x v="30"/>
    <x v="2"/>
  </r>
  <r>
    <s v="00033 - TANIKELY"/>
    <s v="CHEQUE"/>
    <x v="4"/>
    <n v="4925000"/>
    <x v="1"/>
    <x v="30"/>
    <x v="2"/>
  </r>
  <r>
    <s v="00033 - TANIKELY"/>
    <s v="CHEQUE"/>
    <x v="5"/>
    <n v="5242000"/>
    <x v="1"/>
    <x v="30"/>
    <x v="2"/>
  </r>
  <r>
    <s v="00033 - TANIKELY"/>
    <s v="CHEQUE"/>
    <x v="6"/>
    <n v="7273000"/>
    <x v="1"/>
    <x v="30"/>
    <x v="2"/>
  </r>
  <r>
    <s v="00033 - TANIKELY"/>
    <s v="CHEQUE"/>
    <x v="7"/>
    <n v="14461000"/>
    <x v="1"/>
    <x v="30"/>
    <x v="2"/>
  </r>
  <r>
    <s v="00033 - TANIKELY"/>
    <s v="CHEQUE"/>
    <x v="8"/>
    <n v="5270000"/>
    <x v="1"/>
    <x v="30"/>
    <x v="2"/>
  </r>
  <r>
    <s v="00033 - TANIKELY"/>
    <s v="CHEQUE"/>
    <x v="9"/>
    <n v="7171000"/>
    <x v="1"/>
    <x v="30"/>
    <x v="2"/>
  </r>
  <r>
    <s v="00033 - TANIKELY"/>
    <s v="CHEQUE"/>
    <x v="10"/>
    <n v="8527000"/>
    <x v="1"/>
    <x v="30"/>
    <x v="2"/>
  </r>
  <r>
    <s v="00033 - TANIKELY"/>
    <s v="CHEQUE"/>
    <x v="11"/>
    <n v="6129000"/>
    <x v="1"/>
    <x v="30"/>
    <x v="2"/>
  </r>
  <r>
    <s v="00033 - TANIKELY"/>
    <s v="CONSOMMATION INTERNE"/>
    <x v="0"/>
    <n v="2231944"/>
    <x v="1"/>
    <x v="30"/>
    <x v="2"/>
  </r>
  <r>
    <s v="00033 - TANIKELY"/>
    <s v="CONSOMMATION INTERNE"/>
    <x v="1"/>
    <n v="303430"/>
    <x v="1"/>
    <x v="30"/>
    <x v="2"/>
  </r>
  <r>
    <s v="00033 - TANIKELY"/>
    <s v="CONSOMMATION INTERNE"/>
    <x v="2"/>
    <n v="19005700"/>
    <x v="1"/>
    <x v="30"/>
    <x v="2"/>
  </r>
  <r>
    <s v="00033 - TANIKELY"/>
    <s v="CONSOMMATION INTERNE"/>
    <x v="3"/>
    <n v="12037730"/>
    <x v="1"/>
    <x v="30"/>
    <x v="2"/>
  </r>
  <r>
    <s v="00033 - TANIKELY"/>
    <s v="CONSOMMATION INTERNE"/>
    <x v="4"/>
    <n v="78583150"/>
    <x v="1"/>
    <x v="30"/>
    <x v="2"/>
  </r>
  <r>
    <s v="00033 - TANIKELY"/>
    <s v="CONSOMMATION INTERNE"/>
    <x v="5"/>
    <n v="2913100"/>
    <x v="1"/>
    <x v="30"/>
    <x v="2"/>
  </r>
  <r>
    <s v="00033 - TANIKELY"/>
    <s v="CONSOMMATION INTERNE"/>
    <x v="6"/>
    <n v="4484300"/>
    <x v="1"/>
    <x v="30"/>
    <x v="2"/>
  </r>
  <r>
    <s v="00033 - TANIKELY"/>
    <s v="CONSOMMATION INTERNE"/>
    <x v="7"/>
    <n v="2844190"/>
    <x v="1"/>
    <x v="30"/>
    <x v="2"/>
  </r>
  <r>
    <s v="00033 - TANIKELY"/>
    <s v="CONSOMMATION INTERNE"/>
    <x v="8"/>
    <n v="33300930"/>
    <x v="1"/>
    <x v="30"/>
    <x v="2"/>
  </r>
  <r>
    <s v="00033 - TANIKELY"/>
    <s v="CONSOMMATION INTERNE"/>
    <x v="9"/>
    <n v="11803330"/>
    <x v="1"/>
    <x v="30"/>
    <x v="2"/>
  </r>
  <r>
    <s v="00033 - TANIKELY"/>
    <s v="CONSOMMATION INTERNE"/>
    <x v="10"/>
    <n v="9672300"/>
    <x v="1"/>
    <x v="30"/>
    <x v="2"/>
  </r>
  <r>
    <s v="00033 - TANIKELY"/>
    <s v="CONSOMMATION INTERNE"/>
    <x v="11"/>
    <n v="21136130"/>
    <x v="1"/>
    <x v="30"/>
    <x v="2"/>
  </r>
  <r>
    <s v="00033 - TANIKELY"/>
    <s v="FANILO"/>
    <x v="0"/>
    <n v="53964000"/>
    <x v="1"/>
    <x v="30"/>
    <x v="4"/>
  </r>
  <r>
    <s v="00033 - TANIKELY"/>
    <s v="FANILO"/>
    <x v="1"/>
    <n v="128356546"/>
    <x v="1"/>
    <x v="30"/>
    <x v="4"/>
  </r>
  <r>
    <s v="00033 - TANIKELY"/>
    <s v="FANILO"/>
    <x v="2"/>
    <n v="82638300"/>
    <x v="1"/>
    <x v="30"/>
    <x v="4"/>
  </r>
  <r>
    <s v="00033 - TANIKELY"/>
    <s v="FANILO"/>
    <x v="3"/>
    <n v="42000000"/>
    <x v="1"/>
    <x v="30"/>
    <x v="4"/>
  </r>
  <r>
    <s v="00033 - TANIKELY"/>
    <s v="FANILO"/>
    <x v="4"/>
    <n v="37990900"/>
    <x v="1"/>
    <x v="30"/>
    <x v="4"/>
  </r>
  <r>
    <s v="00033 - TANIKELY"/>
    <s v="FANILO"/>
    <x v="5"/>
    <n v="36821200"/>
    <x v="1"/>
    <x v="30"/>
    <x v="4"/>
  </r>
  <r>
    <s v="00033 - TANIKELY"/>
    <s v="FANILO"/>
    <x v="6"/>
    <n v="98840544"/>
    <x v="1"/>
    <x v="30"/>
    <x v="4"/>
  </r>
  <r>
    <s v="00033 - TANIKELY"/>
    <s v="FANILO"/>
    <x v="7"/>
    <n v="58577800"/>
    <x v="1"/>
    <x v="30"/>
    <x v="4"/>
  </r>
  <r>
    <s v="00033 - TANIKELY"/>
    <s v="FANILO"/>
    <x v="8"/>
    <n v="66111800"/>
    <x v="1"/>
    <x v="30"/>
    <x v="4"/>
  </r>
  <r>
    <s v="00033 - TANIKELY"/>
    <s v="FANILO"/>
    <x v="9"/>
    <n v="84138000"/>
    <x v="1"/>
    <x v="30"/>
    <x v="4"/>
  </r>
  <r>
    <s v="00033 - TANIKELY"/>
    <s v="FANILO"/>
    <x v="10"/>
    <n v="66747000"/>
    <x v="1"/>
    <x v="30"/>
    <x v="4"/>
  </r>
  <r>
    <s v="00033 - TANIKELY"/>
    <s v="FANILO"/>
    <x v="11"/>
    <n v="124383400"/>
    <x v="1"/>
    <x v="30"/>
    <x v="4"/>
  </r>
  <r>
    <s v="00033 - TANIKELY"/>
    <s v="MOBILE PAYMENT - MVOLA"/>
    <x v="0"/>
    <n v="11680600"/>
    <x v="1"/>
    <x v="30"/>
    <x v="2"/>
  </r>
  <r>
    <s v="00033 - TANIKELY"/>
    <s v="MOBILE PAYMENT - MVOLA"/>
    <x v="1"/>
    <n v="15543100"/>
    <x v="1"/>
    <x v="30"/>
    <x v="2"/>
  </r>
  <r>
    <s v="00033 - TANIKELY"/>
    <s v="MOBILE PAYMENT - MVOLA"/>
    <x v="2"/>
    <n v="10328500"/>
    <x v="1"/>
    <x v="30"/>
    <x v="2"/>
  </r>
  <r>
    <s v="00033 - TANIKELY"/>
    <s v="MOBILE PAYMENT - MVOLA"/>
    <x v="3"/>
    <n v="9908900"/>
    <x v="1"/>
    <x v="30"/>
    <x v="2"/>
  </r>
  <r>
    <s v="00033 - TANIKELY"/>
    <s v="MOBILE PAYMENT - MVOLA"/>
    <x v="4"/>
    <n v="19271200"/>
    <x v="1"/>
    <x v="30"/>
    <x v="2"/>
  </r>
  <r>
    <s v="00033 - TANIKELY"/>
    <s v="MOBILE PAYMENT - MVOLA"/>
    <x v="5"/>
    <n v="14410375"/>
    <x v="1"/>
    <x v="30"/>
    <x v="2"/>
  </r>
  <r>
    <s v="00033 - TANIKELY"/>
    <s v="MOBILE PAYMENT - MVOLA"/>
    <x v="6"/>
    <n v="16295000"/>
    <x v="1"/>
    <x v="30"/>
    <x v="2"/>
  </r>
  <r>
    <s v="00033 - TANIKELY"/>
    <s v="MOBILE PAYMENT - MVOLA"/>
    <x v="7"/>
    <n v="30628455"/>
    <x v="1"/>
    <x v="30"/>
    <x v="2"/>
  </r>
  <r>
    <s v="00033 - TANIKELY"/>
    <s v="MOBILE PAYMENT - MVOLA"/>
    <x v="8"/>
    <n v="19834771"/>
    <x v="1"/>
    <x v="30"/>
    <x v="2"/>
  </r>
  <r>
    <s v="00033 - TANIKELY"/>
    <s v="MOBILE PAYMENT - MVOLA"/>
    <x v="9"/>
    <n v="11627800"/>
    <x v="1"/>
    <x v="30"/>
    <x v="2"/>
  </r>
  <r>
    <s v="00033 - TANIKELY"/>
    <s v="MOBILE PAYMENT - MVOLA"/>
    <x v="10"/>
    <n v="11560200"/>
    <x v="1"/>
    <x v="30"/>
    <x v="2"/>
  </r>
  <r>
    <s v="00033 - TANIKELY"/>
    <s v="MOBILE PAYMENT - MVOLA"/>
    <x v="11"/>
    <n v="18609250"/>
    <x v="1"/>
    <x v="30"/>
    <x v="2"/>
  </r>
  <r>
    <s v="00034 - TANTELY"/>
    <s v="ARIARY"/>
    <x v="0"/>
    <n v="360841280"/>
    <x v="1"/>
    <x v="31"/>
    <x v="0"/>
  </r>
  <r>
    <s v="00034 - TANTELY"/>
    <s v="ARIARY"/>
    <x v="1"/>
    <n v="357085787"/>
    <x v="1"/>
    <x v="31"/>
    <x v="0"/>
  </r>
  <r>
    <s v="00034 - TANTELY"/>
    <s v="ARIARY"/>
    <x v="2"/>
    <n v="464552551"/>
    <x v="1"/>
    <x v="31"/>
    <x v="0"/>
  </r>
  <r>
    <s v="00034 - TANTELY"/>
    <s v="ARIARY"/>
    <x v="3"/>
    <n v="578253344"/>
    <x v="1"/>
    <x v="31"/>
    <x v="0"/>
  </r>
  <r>
    <s v="00034 - TANTELY"/>
    <s v="ARIARY"/>
    <x v="4"/>
    <n v="520407040"/>
    <x v="1"/>
    <x v="31"/>
    <x v="0"/>
  </r>
  <r>
    <s v="00034 - TANTELY"/>
    <s v="ARIARY"/>
    <x v="5"/>
    <n v="465818821"/>
    <x v="1"/>
    <x v="31"/>
    <x v="0"/>
  </r>
  <r>
    <s v="00034 - TANTELY"/>
    <s v="ARIARY"/>
    <x v="6"/>
    <n v="514786333"/>
    <x v="1"/>
    <x v="31"/>
    <x v="0"/>
  </r>
  <r>
    <s v="00034 - TANTELY"/>
    <s v="ARIARY"/>
    <x v="7"/>
    <n v="465795814"/>
    <x v="1"/>
    <x v="31"/>
    <x v="0"/>
  </r>
  <r>
    <s v="00034 - TANTELY"/>
    <s v="ARIARY"/>
    <x v="8"/>
    <n v="459693533"/>
    <x v="1"/>
    <x v="31"/>
    <x v="0"/>
  </r>
  <r>
    <s v="00034 - TANTELY"/>
    <s v="ARIARY"/>
    <x v="9"/>
    <n v="573653679"/>
    <x v="1"/>
    <x v="31"/>
    <x v="0"/>
  </r>
  <r>
    <s v="00034 - TANTELY"/>
    <s v="ARIARY"/>
    <x v="10"/>
    <n v="529877405"/>
    <x v="1"/>
    <x v="31"/>
    <x v="0"/>
  </r>
  <r>
    <s v="00034 - TANTELY"/>
    <s v="ARIARY"/>
    <x v="11"/>
    <n v="609551741"/>
    <x v="1"/>
    <x v="31"/>
    <x v="0"/>
  </r>
  <r>
    <s v="00034 - TANTELY"/>
    <s v="BONS CARBURANTS"/>
    <x v="0"/>
    <n v="38114600"/>
    <x v="1"/>
    <x v="31"/>
    <x v="1"/>
  </r>
  <r>
    <s v="00034 - TANTELY"/>
    <s v="BONS CARBURANTS"/>
    <x v="1"/>
    <n v="27266000"/>
    <x v="1"/>
    <x v="31"/>
    <x v="1"/>
  </r>
  <r>
    <s v="00034 - TANTELY"/>
    <s v="BONS CARBURANTS"/>
    <x v="2"/>
    <n v="12730000"/>
    <x v="1"/>
    <x v="31"/>
    <x v="1"/>
  </r>
  <r>
    <s v="00034 - TANTELY"/>
    <s v="BONS CARBURANTS"/>
    <x v="3"/>
    <n v="1600000"/>
    <x v="1"/>
    <x v="31"/>
    <x v="1"/>
  </r>
  <r>
    <s v="00034 - TANTELY"/>
    <s v="CARTE BANCAIRE - VISA"/>
    <x v="1"/>
    <n v="2456000"/>
    <x v="1"/>
    <x v="31"/>
    <x v="2"/>
  </r>
  <r>
    <s v="00034 - TANTELY"/>
    <s v="CARTE E+"/>
    <x v="0"/>
    <n v="114580581"/>
    <x v="1"/>
    <x v="31"/>
    <x v="3"/>
  </r>
  <r>
    <s v="00034 - TANTELY"/>
    <s v="CARTE E+"/>
    <x v="1"/>
    <n v="145157787"/>
    <x v="1"/>
    <x v="31"/>
    <x v="3"/>
  </r>
  <r>
    <s v="00034 - TANTELY"/>
    <s v="CARTE E+"/>
    <x v="2"/>
    <n v="149534442"/>
    <x v="1"/>
    <x v="31"/>
    <x v="3"/>
  </r>
  <r>
    <s v="00034 - TANTELY"/>
    <s v="CARTE E+"/>
    <x v="3"/>
    <n v="149877816"/>
    <x v="1"/>
    <x v="31"/>
    <x v="3"/>
  </r>
  <r>
    <s v="00034 - TANTELY"/>
    <s v="CARTE E+"/>
    <x v="4"/>
    <n v="152385018"/>
    <x v="1"/>
    <x v="31"/>
    <x v="3"/>
  </r>
  <r>
    <s v="00034 - TANTELY"/>
    <s v="CARTE E+"/>
    <x v="5"/>
    <n v="164718270"/>
    <x v="1"/>
    <x v="31"/>
    <x v="3"/>
  </r>
  <r>
    <s v="00034 - TANTELY"/>
    <s v="CARTE E+"/>
    <x v="6"/>
    <n v="171993945"/>
    <x v="1"/>
    <x v="31"/>
    <x v="3"/>
  </r>
  <r>
    <s v="00034 - TANTELY"/>
    <s v="CARTE E+"/>
    <x v="7"/>
    <n v="162879822"/>
    <x v="1"/>
    <x v="31"/>
    <x v="3"/>
  </r>
  <r>
    <s v="00034 - TANTELY"/>
    <s v="CARTE E+"/>
    <x v="8"/>
    <n v="168187735"/>
    <x v="1"/>
    <x v="31"/>
    <x v="3"/>
  </r>
  <r>
    <s v="00034 - TANTELY"/>
    <s v="CARTE E+"/>
    <x v="9"/>
    <n v="152403947"/>
    <x v="1"/>
    <x v="31"/>
    <x v="3"/>
  </r>
  <r>
    <s v="00034 - TANTELY"/>
    <s v="CARTE E+"/>
    <x v="10"/>
    <n v="140256928"/>
    <x v="1"/>
    <x v="31"/>
    <x v="3"/>
  </r>
  <r>
    <s v="00034 - TANTELY"/>
    <s v="CARTE E+"/>
    <x v="11"/>
    <n v="176824632"/>
    <x v="1"/>
    <x v="31"/>
    <x v="3"/>
  </r>
  <r>
    <s v="00034 - TANTELY"/>
    <s v="CHEQUE"/>
    <x v="0"/>
    <n v="5827800"/>
    <x v="1"/>
    <x v="31"/>
    <x v="2"/>
  </r>
  <r>
    <s v="00034 - TANTELY"/>
    <s v="CHEQUE"/>
    <x v="1"/>
    <n v="18285950"/>
    <x v="1"/>
    <x v="31"/>
    <x v="2"/>
  </r>
  <r>
    <s v="00034 - TANTELY"/>
    <s v="CHEQUE"/>
    <x v="2"/>
    <n v="6087200"/>
    <x v="1"/>
    <x v="31"/>
    <x v="2"/>
  </r>
  <r>
    <s v="00034 - TANTELY"/>
    <s v="CHEQUE"/>
    <x v="3"/>
    <n v="5249700"/>
    <x v="1"/>
    <x v="31"/>
    <x v="2"/>
  </r>
  <r>
    <s v="00034 - TANTELY"/>
    <s v="CHEQUE"/>
    <x v="4"/>
    <n v="3474000"/>
    <x v="1"/>
    <x v="31"/>
    <x v="2"/>
  </r>
  <r>
    <s v="00034 - TANTELY"/>
    <s v="CHEQUE"/>
    <x v="5"/>
    <n v="3972000"/>
    <x v="1"/>
    <x v="31"/>
    <x v="2"/>
  </r>
  <r>
    <s v="00034 - TANTELY"/>
    <s v="CHEQUE"/>
    <x v="6"/>
    <n v="9763544"/>
    <x v="1"/>
    <x v="31"/>
    <x v="2"/>
  </r>
  <r>
    <s v="00034 - TANTELY"/>
    <s v="CHEQUE"/>
    <x v="7"/>
    <n v="3312100"/>
    <x v="1"/>
    <x v="31"/>
    <x v="2"/>
  </r>
  <r>
    <s v="00034 - TANTELY"/>
    <s v="CHEQUE"/>
    <x v="8"/>
    <n v="3202100"/>
    <x v="1"/>
    <x v="31"/>
    <x v="2"/>
  </r>
  <r>
    <s v="00034 - TANTELY"/>
    <s v="CHEQUE"/>
    <x v="9"/>
    <n v="2528000"/>
    <x v="1"/>
    <x v="31"/>
    <x v="2"/>
  </r>
  <r>
    <s v="00034 - TANTELY"/>
    <s v="CHEQUE"/>
    <x v="10"/>
    <n v="1700000"/>
    <x v="1"/>
    <x v="31"/>
    <x v="2"/>
  </r>
  <r>
    <s v="00034 - TANTELY"/>
    <s v="CHEQUE"/>
    <x v="11"/>
    <n v="1134000"/>
    <x v="1"/>
    <x v="31"/>
    <x v="2"/>
  </r>
  <r>
    <s v="00034 - TANTELY"/>
    <s v="FANILO"/>
    <x v="0"/>
    <n v="141187372"/>
    <x v="1"/>
    <x v="31"/>
    <x v="4"/>
  </r>
  <r>
    <s v="00034 - TANTELY"/>
    <s v="FANILO"/>
    <x v="1"/>
    <n v="253867248"/>
    <x v="1"/>
    <x v="31"/>
    <x v="4"/>
  </r>
  <r>
    <s v="00034 - TANTELY"/>
    <s v="FANILO"/>
    <x v="2"/>
    <n v="191679160"/>
    <x v="1"/>
    <x v="31"/>
    <x v="4"/>
  </r>
  <r>
    <s v="00034 - TANTELY"/>
    <s v="FANILO"/>
    <x v="3"/>
    <n v="19300000"/>
    <x v="1"/>
    <x v="31"/>
    <x v="4"/>
  </r>
  <r>
    <s v="00034 - TANTELY"/>
    <s v="FANILO"/>
    <x v="4"/>
    <n v="232783377"/>
    <x v="1"/>
    <x v="31"/>
    <x v="4"/>
  </r>
  <r>
    <s v="00034 - TANTELY"/>
    <s v="FANILO"/>
    <x v="5"/>
    <n v="184371650"/>
    <x v="1"/>
    <x v="31"/>
    <x v="4"/>
  </r>
  <r>
    <s v="00034 - TANTELY"/>
    <s v="FANILO"/>
    <x v="6"/>
    <n v="178756520"/>
    <x v="1"/>
    <x v="31"/>
    <x v="4"/>
  </r>
  <r>
    <s v="00034 - TANTELY"/>
    <s v="FANILO"/>
    <x v="7"/>
    <n v="166486700"/>
    <x v="1"/>
    <x v="31"/>
    <x v="4"/>
  </r>
  <r>
    <s v="00034 - TANTELY"/>
    <s v="FANILO"/>
    <x v="8"/>
    <n v="161583000"/>
    <x v="1"/>
    <x v="31"/>
    <x v="4"/>
  </r>
  <r>
    <s v="00034 - TANTELY"/>
    <s v="FANILO"/>
    <x v="9"/>
    <n v="72451500"/>
    <x v="1"/>
    <x v="31"/>
    <x v="4"/>
  </r>
  <r>
    <s v="00034 - TANTELY"/>
    <s v="FANILO"/>
    <x v="10"/>
    <n v="122422000"/>
    <x v="1"/>
    <x v="31"/>
    <x v="4"/>
  </r>
  <r>
    <s v="00034 - TANTELY"/>
    <s v="FANILO"/>
    <x v="11"/>
    <n v="66640000"/>
    <x v="1"/>
    <x v="31"/>
    <x v="4"/>
  </r>
  <r>
    <s v="00034 - TANTELY"/>
    <s v="MOBILE PAYMENT - AIRTEL"/>
    <x v="1"/>
    <n v="145000"/>
    <x v="1"/>
    <x v="31"/>
    <x v="2"/>
  </r>
  <r>
    <s v="00034 - TANTELY"/>
    <s v="MOBILE PAYMENT - AIRTEL"/>
    <x v="2"/>
    <n v="415000"/>
    <x v="1"/>
    <x v="31"/>
    <x v="2"/>
  </r>
  <r>
    <s v="00034 - TANTELY"/>
    <s v="MOBILE PAYMENT - AIRTEL"/>
    <x v="3"/>
    <n v="460500"/>
    <x v="1"/>
    <x v="31"/>
    <x v="2"/>
  </r>
  <r>
    <s v="00034 - TANTELY"/>
    <s v="MOBILE PAYMENT - AIRTEL"/>
    <x v="9"/>
    <n v="220000"/>
    <x v="1"/>
    <x v="31"/>
    <x v="2"/>
  </r>
  <r>
    <s v="00034 - TANTELY"/>
    <s v="MOBILE PAYMENT - MVOLA"/>
    <x v="0"/>
    <n v="955000"/>
    <x v="1"/>
    <x v="31"/>
    <x v="2"/>
  </r>
  <r>
    <s v="00034 - TANTELY"/>
    <s v="MOBILE PAYMENT - MVOLA"/>
    <x v="1"/>
    <n v="3018000"/>
    <x v="1"/>
    <x v="31"/>
    <x v="2"/>
  </r>
  <r>
    <s v="00034 - TANTELY"/>
    <s v="MOBILE PAYMENT - MVOLA"/>
    <x v="2"/>
    <n v="4916100"/>
    <x v="1"/>
    <x v="31"/>
    <x v="2"/>
  </r>
  <r>
    <s v="00034 - TANTELY"/>
    <s v="MOBILE PAYMENT - MVOLA"/>
    <x v="3"/>
    <n v="3280500"/>
    <x v="1"/>
    <x v="31"/>
    <x v="2"/>
  </r>
  <r>
    <s v="00034 - TANTELY"/>
    <s v="MOBILE PAYMENT - MVOLA"/>
    <x v="4"/>
    <n v="4053500"/>
    <x v="1"/>
    <x v="31"/>
    <x v="2"/>
  </r>
  <r>
    <s v="00034 - TANTELY"/>
    <s v="MOBILE PAYMENT - MVOLA"/>
    <x v="5"/>
    <n v="4169246"/>
    <x v="1"/>
    <x v="31"/>
    <x v="2"/>
  </r>
  <r>
    <s v="00034 - TANTELY"/>
    <s v="MOBILE PAYMENT - MVOLA"/>
    <x v="6"/>
    <n v="2174000"/>
    <x v="1"/>
    <x v="31"/>
    <x v="2"/>
  </r>
  <r>
    <s v="00034 - TANTELY"/>
    <s v="MOBILE PAYMENT - MVOLA"/>
    <x v="7"/>
    <n v="6059300"/>
    <x v="1"/>
    <x v="31"/>
    <x v="2"/>
  </r>
  <r>
    <s v="00034 - TANTELY"/>
    <s v="MOBILE PAYMENT - MVOLA"/>
    <x v="8"/>
    <n v="4668800"/>
    <x v="1"/>
    <x v="31"/>
    <x v="2"/>
  </r>
  <r>
    <s v="00034 - TANTELY"/>
    <s v="MOBILE PAYMENT - MVOLA"/>
    <x v="9"/>
    <n v="4951100"/>
    <x v="1"/>
    <x v="31"/>
    <x v="2"/>
  </r>
  <r>
    <s v="00034 - TANTELY"/>
    <s v="MOBILE PAYMENT - MVOLA"/>
    <x v="10"/>
    <n v="4156522"/>
    <x v="1"/>
    <x v="31"/>
    <x v="2"/>
  </r>
  <r>
    <s v="00034 - TANTELY"/>
    <s v="MOBILE PAYMENT - MVOLA"/>
    <x v="11"/>
    <n v="5295700"/>
    <x v="1"/>
    <x v="31"/>
    <x v="2"/>
  </r>
  <r>
    <s v="00035 - TATSINANANA"/>
    <s v="ARIARY"/>
    <x v="0"/>
    <n v="1229044700"/>
    <x v="1"/>
    <x v="32"/>
    <x v="0"/>
  </r>
  <r>
    <s v="00035 - TATSINANANA"/>
    <s v="ARIARY"/>
    <x v="1"/>
    <n v="1157142900"/>
    <x v="1"/>
    <x v="32"/>
    <x v="0"/>
  </r>
  <r>
    <s v="00035 - TATSINANANA"/>
    <s v="ARIARY"/>
    <x v="2"/>
    <n v="1449091000"/>
    <x v="1"/>
    <x v="32"/>
    <x v="0"/>
  </r>
  <r>
    <s v="00035 - TATSINANANA"/>
    <s v="ARIARY"/>
    <x v="3"/>
    <n v="1384534700"/>
    <x v="1"/>
    <x v="32"/>
    <x v="0"/>
  </r>
  <r>
    <s v="00035 - TATSINANANA"/>
    <s v="ARIARY"/>
    <x v="4"/>
    <n v="1156331876"/>
    <x v="1"/>
    <x v="32"/>
    <x v="0"/>
  </r>
  <r>
    <s v="00035 - TATSINANANA"/>
    <s v="ARIARY"/>
    <x v="5"/>
    <n v="1155282800"/>
    <x v="1"/>
    <x v="32"/>
    <x v="0"/>
  </r>
  <r>
    <s v="00035 - TATSINANANA"/>
    <s v="ARIARY"/>
    <x v="6"/>
    <n v="1222520900"/>
    <x v="1"/>
    <x v="32"/>
    <x v="0"/>
  </r>
  <r>
    <s v="00035 - TATSINANANA"/>
    <s v="ARIARY"/>
    <x v="7"/>
    <n v="1212349800"/>
    <x v="1"/>
    <x v="32"/>
    <x v="0"/>
  </r>
  <r>
    <s v="00035 - TATSINANANA"/>
    <s v="ARIARY"/>
    <x v="8"/>
    <n v="1139315500"/>
    <x v="1"/>
    <x v="32"/>
    <x v="0"/>
  </r>
  <r>
    <s v="00035 - TATSINANANA"/>
    <s v="ARIARY"/>
    <x v="9"/>
    <n v="1252970100"/>
    <x v="1"/>
    <x v="32"/>
    <x v="0"/>
  </r>
  <r>
    <s v="00035 - TATSINANANA"/>
    <s v="ARIARY"/>
    <x v="10"/>
    <n v="1159430400"/>
    <x v="1"/>
    <x v="32"/>
    <x v="0"/>
  </r>
  <r>
    <s v="00035 - TATSINANANA"/>
    <s v="ARIARY"/>
    <x v="11"/>
    <n v="1371849800"/>
    <x v="1"/>
    <x v="32"/>
    <x v="0"/>
  </r>
  <r>
    <s v="00035 - TATSINANANA"/>
    <s v="BONS CARBURANTS"/>
    <x v="0"/>
    <n v="5565450"/>
    <x v="1"/>
    <x v="32"/>
    <x v="1"/>
  </r>
  <r>
    <s v="00035 - TATSINANANA"/>
    <s v="BONS CARBURANTS"/>
    <x v="1"/>
    <n v="5773951"/>
    <x v="1"/>
    <x v="32"/>
    <x v="1"/>
  </r>
  <r>
    <s v="00035 - TATSINANANA"/>
    <s v="BONS CARBURANTS"/>
    <x v="2"/>
    <n v="5035234"/>
    <x v="1"/>
    <x v="32"/>
    <x v="1"/>
  </r>
  <r>
    <s v="00035 - TATSINANANA"/>
    <s v="BONS CARBURANTS"/>
    <x v="3"/>
    <n v="3949638"/>
    <x v="1"/>
    <x v="32"/>
    <x v="1"/>
  </r>
  <r>
    <s v="00035 - TATSINANANA"/>
    <s v="BONS CARBURANTS"/>
    <x v="4"/>
    <n v="6596146"/>
    <x v="1"/>
    <x v="32"/>
    <x v="1"/>
  </r>
  <r>
    <s v="00035 - TATSINANANA"/>
    <s v="BONS CARBURANTS"/>
    <x v="5"/>
    <n v="9676886"/>
    <x v="1"/>
    <x v="32"/>
    <x v="1"/>
  </r>
  <r>
    <s v="00035 - TATSINANANA"/>
    <s v="BONS CARBURANTS"/>
    <x v="6"/>
    <n v="50352795"/>
    <x v="1"/>
    <x v="32"/>
    <x v="1"/>
  </r>
  <r>
    <s v="00035 - TATSINANANA"/>
    <s v="BONS CARBURANTS"/>
    <x v="7"/>
    <n v="11450445"/>
    <x v="1"/>
    <x v="32"/>
    <x v="1"/>
  </r>
  <r>
    <s v="00035 - TATSINANANA"/>
    <s v="BONS CARBURANTS"/>
    <x v="8"/>
    <n v="146271338"/>
    <x v="1"/>
    <x v="32"/>
    <x v="1"/>
  </r>
  <r>
    <s v="00035 - TATSINANANA"/>
    <s v="BONS CARBURANTS"/>
    <x v="9"/>
    <n v="224396191"/>
    <x v="1"/>
    <x v="32"/>
    <x v="1"/>
  </r>
  <r>
    <s v="00035 - TATSINANANA"/>
    <s v="BONS CARBURANTS"/>
    <x v="10"/>
    <n v="263311896"/>
    <x v="1"/>
    <x v="32"/>
    <x v="1"/>
  </r>
  <r>
    <s v="00035 - TATSINANANA"/>
    <s v="BONS CARBURANTS"/>
    <x v="11"/>
    <n v="286926195"/>
    <x v="1"/>
    <x v="32"/>
    <x v="1"/>
  </r>
  <r>
    <s v="00035 - TATSINANANA"/>
    <s v="CARTE BANCAIRE - VISA"/>
    <x v="0"/>
    <n v="13704689"/>
    <x v="1"/>
    <x v="32"/>
    <x v="2"/>
  </r>
  <r>
    <s v="00035 - TATSINANANA"/>
    <s v="CARTE BANCAIRE - VISA"/>
    <x v="1"/>
    <n v="13122810"/>
    <x v="1"/>
    <x v="32"/>
    <x v="2"/>
  </r>
  <r>
    <s v="00035 - TATSINANANA"/>
    <s v="CARTE BANCAIRE - VISA"/>
    <x v="2"/>
    <n v="20452200"/>
    <x v="1"/>
    <x v="32"/>
    <x v="2"/>
  </r>
  <r>
    <s v="00035 - TATSINANANA"/>
    <s v="CARTE BANCAIRE - VISA"/>
    <x v="3"/>
    <n v="14724307"/>
    <x v="1"/>
    <x v="32"/>
    <x v="2"/>
  </r>
  <r>
    <s v="00035 - TATSINANANA"/>
    <s v="CARTE BANCAIRE - VISA"/>
    <x v="4"/>
    <n v="15625747"/>
    <x v="1"/>
    <x v="32"/>
    <x v="2"/>
  </r>
  <r>
    <s v="00035 - TATSINANANA"/>
    <s v="CARTE BANCAIRE - VISA"/>
    <x v="5"/>
    <n v="21707502"/>
    <x v="1"/>
    <x v="32"/>
    <x v="2"/>
  </r>
  <r>
    <s v="00035 - TATSINANANA"/>
    <s v="CARTE BANCAIRE - VISA"/>
    <x v="6"/>
    <n v="15147681"/>
    <x v="1"/>
    <x v="32"/>
    <x v="2"/>
  </r>
  <r>
    <s v="00035 - TATSINANANA"/>
    <s v="CARTE BANCAIRE - VISA"/>
    <x v="7"/>
    <n v="15879623"/>
    <x v="1"/>
    <x v="32"/>
    <x v="2"/>
  </r>
  <r>
    <s v="00035 - TATSINANANA"/>
    <s v="CARTE BANCAIRE - VISA"/>
    <x v="8"/>
    <n v="18401643"/>
    <x v="1"/>
    <x v="32"/>
    <x v="2"/>
  </r>
  <r>
    <s v="00035 - TATSINANANA"/>
    <s v="CARTE BANCAIRE - VISA"/>
    <x v="9"/>
    <n v="14586533"/>
    <x v="1"/>
    <x v="32"/>
    <x v="2"/>
  </r>
  <r>
    <s v="00035 - TATSINANANA"/>
    <s v="CARTE BANCAIRE - VISA"/>
    <x v="10"/>
    <n v="18041244"/>
    <x v="1"/>
    <x v="32"/>
    <x v="2"/>
  </r>
  <r>
    <s v="00035 - TATSINANANA"/>
    <s v="CARTE BANCAIRE - VISA"/>
    <x v="11"/>
    <n v="19303105"/>
    <x v="1"/>
    <x v="32"/>
    <x v="2"/>
  </r>
  <r>
    <s v="00035 - TATSINANANA"/>
    <s v="CARTE E+"/>
    <x v="0"/>
    <n v="67714240"/>
    <x v="1"/>
    <x v="32"/>
    <x v="3"/>
  </r>
  <r>
    <s v="00035 - TATSINANANA"/>
    <s v="CARTE E+"/>
    <x v="1"/>
    <n v="85660044"/>
    <x v="1"/>
    <x v="32"/>
    <x v="3"/>
  </r>
  <r>
    <s v="00035 - TATSINANANA"/>
    <s v="CARTE E+"/>
    <x v="2"/>
    <n v="129156207"/>
    <x v="1"/>
    <x v="32"/>
    <x v="3"/>
  </r>
  <r>
    <s v="00035 - TATSINANANA"/>
    <s v="CARTE E+"/>
    <x v="3"/>
    <n v="110283049"/>
    <x v="1"/>
    <x v="32"/>
    <x v="3"/>
  </r>
  <r>
    <s v="00035 - TATSINANANA"/>
    <s v="CARTE E+"/>
    <x v="4"/>
    <n v="116019169"/>
    <x v="1"/>
    <x v="32"/>
    <x v="3"/>
  </r>
  <r>
    <s v="00035 - TATSINANANA"/>
    <s v="CARTE E+"/>
    <x v="5"/>
    <n v="146575170"/>
    <x v="1"/>
    <x v="32"/>
    <x v="3"/>
  </r>
  <r>
    <s v="00035 - TATSINANANA"/>
    <s v="CARTE E+"/>
    <x v="6"/>
    <n v="135666445"/>
    <x v="1"/>
    <x v="32"/>
    <x v="3"/>
  </r>
  <r>
    <s v="00035 - TATSINANANA"/>
    <s v="CARTE E+"/>
    <x v="7"/>
    <n v="134553403"/>
    <x v="1"/>
    <x v="32"/>
    <x v="3"/>
  </r>
  <r>
    <s v="00035 - TATSINANANA"/>
    <s v="CARTE E+"/>
    <x v="8"/>
    <n v="115639798"/>
    <x v="1"/>
    <x v="32"/>
    <x v="3"/>
  </r>
  <r>
    <s v="00035 - TATSINANANA"/>
    <s v="CARTE E+"/>
    <x v="9"/>
    <n v="109604965"/>
    <x v="1"/>
    <x v="32"/>
    <x v="3"/>
  </r>
  <r>
    <s v="00035 - TATSINANANA"/>
    <s v="CARTE E+"/>
    <x v="10"/>
    <n v="107104962"/>
    <x v="1"/>
    <x v="32"/>
    <x v="3"/>
  </r>
  <r>
    <s v="00035 - TATSINANANA"/>
    <s v="CARTE E+"/>
    <x v="11"/>
    <n v="107665311"/>
    <x v="1"/>
    <x v="32"/>
    <x v="3"/>
  </r>
  <r>
    <s v="00035 - TATSINANANA"/>
    <s v="CHEQUE"/>
    <x v="0"/>
    <n v="4244022"/>
    <x v="1"/>
    <x v="32"/>
    <x v="2"/>
  </r>
  <r>
    <s v="00035 - TATSINANANA"/>
    <s v="CHEQUE"/>
    <x v="1"/>
    <n v="5913200"/>
    <x v="1"/>
    <x v="32"/>
    <x v="2"/>
  </r>
  <r>
    <s v="00035 - TATSINANANA"/>
    <s v="CHEQUE"/>
    <x v="2"/>
    <n v="4212500"/>
    <x v="1"/>
    <x v="32"/>
    <x v="2"/>
  </r>
  <r>
    <s v="00035 - TATSINANANA"/>
    <s v="CHEQUE"/>
    <x v="3"/>
    <n v="4312600"/>
    <x v="1"/>
    <x v="32"/>
    <x v="2"/>
  </r>
  <r>
    <s v="00035 - TATSINANANA"/>
    <s v="CHEQUE"/>
    <x v="4"/>
    <n v="4380300"/>
    <x v="1"/>
    <x v="32"/>
    <x v="2"/>
  </r>
  <r>
    <s v="00035 - TATSINANANA"/>
    <s v="CHEQUE"/>
    <x v="5"/>
    <n v="3943200"/>
    <x v="1"/>
    <x v="32"/>
    <x v="2"/>
  </r>
  <r>
    <s v="00035 - TATSINANANA"/>
    <s v="CHEQUE"/>
    <x v="6"/>
    <n v="4170500"/>
    <x v="1"/>
    <x v="32"/>
    <x v="2"/>
  </r>
  <r>
    <s v="00035 - TATSINANANA"/>
    <s v="CHEQUE"/>
    <x v="7"/>
    <n v="3228200"/>
    <x v="1"/>
    <x v="32"/>
    <x v="2"/>
  </r>
  <r>
    <s v="00035 - TATSINANANA"/>
    <s v="CHEQUE"/>
    <x v="8"/>
    <n v="3264000"/>
    <x v="1"/>
    <x v="32"/>
    <x v="2"/>
  </r>
  <r>
    <s v="00035 - TATSINANANA"/>
    <s v="CHEQUE"/>
    <x v="9"/>
    <n v="3727205"/>
    <x v="1"/>
    <x v="32"/>
    <x v="2"/>
  </r>
  <r>
    <s v="00035 - TATSINANANA"/>
    <s v="CHEQUE"/>
    <x v="10"/>
    <n v="2311309"/>
    <x v="1"/>
    <x v="32"/>
    <x v="2"/>
  </r>
  <r>
    <s v="00035 - TATSINANANA"/>
    <s v="CHEQUE"/>
    <x v="11"/>
    <n v="2286250"/>
    <x v="1"/>
    <x v="32"/>
    <x v="2"/>
  </r>
  <r>
    <s v="00035 - TATSINANANA"/>
    <s v="CONSOMMATION INTERNE"/>
    <x v="0"/>
    <n v="3350760"/>
    <x v="1"/>
    <x v="32"/>
    <x v="2"/>
  </r>
  <r>
    <s v="00035 - TATSINANANA"/>
    <s v="CONSOMMATION INTERNE"/>
    <x v="1"/>
    <n v="2351230"/>
    <x v="1"/>
    <x v="32"/>
    <x v="2"/>
  </r>
  <r>
    <s v="00035 - TATSINANANA"/>
    <s v="CONSOMMATION INTERNE"/>
    <x v="2"/>
    <n v="3107252"/>
    <x v="1"/>
    <x v="32"/>
    <x v="2"/>
  </r>
  <r>
    <s v="00035 - TATSINANANA"/>
    <s v="CONSOMMATION INTERNE"/>
    <x v="3"/>
    <n v="3039130"/>
    <x v="1"/>
    <x v="32"/>
    <x v="2"/>
  </r>
  <r>
    <s v="00035 - TATSINANANA"/>
    <s v="CONSOMMATION INTERNE"/>
    <x v="4"/>
    <n v="2878630"/>
    <x v="1"/>
    <x v="32"/>
    <x v="2"/>
  </r>
  <r>
    <s v="00035 - TATSINANANA"/>
    <s v="CONSOMMATION INTERNE"/>
    <x v="5"/>
    <n v="9795060"/>
    <x v="1"/>
    <x v="32"/>
    <x v="2"/>
  </r>
  <r>
    <s v="00035 - TATSINANANA"/>
    <s v="CONSOMMATION INTERNE"/>
    <x v="6"/>
    <n v="3615560"/>
    <x v="1"/>
    <x v="32"/>
    <x v="2"/>
  </r>
  <r>
    <s v="00035 - TATSINANANA"/>
    <s v="CONSOMMATION INTERNE"/>
    <x v="7"/>
    <n v="3863446"/>
    <x v="1"/>
    <x v="32"/>
    <x v="2"/>
  </r>
  <r>
    <s v="00035 - TATSINANANA"/>
    <s v="CONSOMMATION INTERNE"/>
    <x v="8"/>
    <n v="3704830"/>
    <x v="1"/>
    <x v="32"/>
    <x v="2"/>
  </r>
  <r>
    <s v="00035 - TATSINANANA"/>
    <s v="CONSOMMATION INTERNE"/>
    <x v="9"/>
    <n v="5282611"/>
    <x v="1"/>
    <x v="32"/>
    <x v="2"/>
  </r>
  <r>
    <s v="00035 - TATSINANANA"/>
    <s v="CONSOMMATION INTERNE"/>
    <x v="10"/>
    <n v="2782300"/>
    <x v="1"/>
    <x v="32"/>
    <x v="2"/>
  </r>
  <r>
    <s v="00035 - TATSINANANA"/>
    <s v="CONSOMMATION INTERNE"/>
    <x v="11"/>
    <n v="6443230"/>
    <x v="1"/>
    <x v="32"/>
    <x v="2"/>
  </r>
  <r>
    <s v="00035 - TATSINANANA"/>
    <s v="FANILO"/>
    <x v="0"/>
    <n v="130616311"/>
    <x v="1"/>
    <x v="32"/>
    <x v="4"/>
  </r>
  <r>
    <s v="00035 - TATSINANANA"/>
    <s v="FANILO"/>
    <x v="1"/>
    <n v="154887970"/>
    <x v="1"/>
    <x v="32"/>
    <x v="4"/>
  </r>
  <r>
    <s v="00035 - TATSINANANA"/>
    <s v="FANILO"/>
    <x v="2"/>
    <n v="122446059"/>
    <x v="1"/>
    <x v="32"/>
    <x v="4"/>
  </r>
  <r>
    <s v="00035 - TATSINANANA"/>
    <s v="FANILO"/>
    <x v="3"/>
    <n v="450000"/>
    <x v="1"/>
    <x v="32"/>
    <x v="4"/>
  </r>
  <r>
    <s v="00035 - TATSINANANA"/>
    <s v="FANILO"/>
    <x v="4"/>
    <n v="260208763"/>
    <x v="1"/>
    <x v="32"/>
    <x v="4"/>
  </r>
  <r>
    <s v="00035 - TATSINANANA"/>
    <s v="FANILO"/>
    <x v="5"/>
    <n v="239004920"/>
    <x v="1"/>
    <x v="32"/>
    <x v="4"/>
  </r>
  <r>
    <s v="00035 - TATSINANANA"/>
    <s v="FANILO"/>
    <x v="6"/>
    <n v="187158000"/>
    <x v="1"/>
    <x v="32"/>
    <x v="4"/>
  </r>
  <r>
    <s v="00035 - TATSINANANA"/>
    <s v="FANILO"/>
    <x v="7"/>
    <n v="178465364"/>
    <x v="1"/>
    <x v="32"/>
    <x v="4"/>
  </r>
  <r>
    <s v="00035 - TATSINANANA"/>
    <s v="FANILO"/>
    <x v="8"/>
    <n v="144274478"/>
    <x v="1"/>
    <x v="32"/>
    <x v="4"/>
  </r>
  <r>
    <s v="00035 - TATSINANANA"/>
    <s v="FANILO"/>
    <x v="9"/>
    <n v="68167935"/>
    <x v="1"/>
    <x v="32"/>
    <x v="4"/>
  </r>
  <r>
    <s v="00035 - TATSINANANA"/>
    <s v="FANILO"/>
    <x v="10"/>
    <n v="6045191"/>
    <x v="1"/>
    <x v="32"/>
    <x v="4"/>
  </r>
  <r>
    <s v="00035 - TATSINANANA"/>
    <s v="FANILO"/>
    <x v="11"/>
    <n v="4057486"/>
    <x v="1"/>
    <x v="32"/>
    <x v="4"/>
  </r>
  <r>
    <s v="00035 - TATSINANANA"/>
    <s v="MOBILE PAYMENT - AIRTEL"/>
    <x v="10"/>
    <n v="0"/>
    <x v="1"/>
    <x v="32"/>
    <x v="2"/>
  </r>
  <r>
    <s v="00035 - TATSINANANA"/>
    <s v="MOBILE PAYMENT - MVOLA"/>
    <x v="0"/>
    <n v="10354600"/>
    <x v="1"/>
    <x v="32"/>
    <x v="2"/>
  </r>
  <r>
    <s v="00035 - TATSINANANA"/>
    <s v="MOBILE PAYMENT - MVOLA"/>
    <x v="1"/>
    <n v="8672039"/>
    <x v="1"/>
    <x v="32"/>
    <x v="2"/>
  </r>
  <r>
    <s v="00035 - TATSINANANA"/>
    <s v="MOBILE PAYMENT - MVOLA"/>
    <x v="2"/>
    <n v="14430844"/>
    <x v="1"/>
    <x v="32"/>
    <x v="2"/>
  </r>
  <r>
    <s v="00035 - TATSINANANA"/>
    <s v="MOBILE PAYMENT - MVOLA"/>
    <x v="3"/>
    <n v="9263166"/>
    <x v="1"/>
    <x v="32"/>
    <x v="2"/>
  </r>
  <r>
    <s v="00035 - TATSINANANA"/>
    <s v="MOBILE PAYMENT - MVOLA"/>
    <x v="4"/>
    <n v="14036116"/>
    <x v="1"/>
    <x v="32"/>
    <x v="2"/>
  </r>
  <r>
    <s v="00035 - TATSINANANA"/>
    <s v="MOBILE PAYMENT - MVOLA"/>
    <x v="5"/>
    <n v="12810610"/>
    <x v="1"/>
    <x v="32"/>
    <x v="2"/>
  </r>
  <r>
    <s v="00035 - TATSINANANA"/>
    <s v="MOBILE PAYMENT - MVOLA"/>
    <x v="6"/>
    <n v="12385383"/>
    <x v="1"/>
    <x v="32"/>
    <x v="2"/>
  </r>
  <r>
    <s v="00035 - TATSINANANA"/>
    <s v="MOBILE PAYMENT - MVOLA"/>
    <x v="7"/>
    <n v="12213030"/>
    <x v="1"/>
    <x v="32"/>
    <x v="2"/>
  </r>
  <r>
    <s v="00035 - TATSINANANA"/>
    <s v="MOBILE PAYMENT - MVOLA"/>
    <x v="8"/>
    <n v="13028415"/>
    <x v="1"/>
    <x v="32"/>
    <x v="2"/>
  </r>
  <r>
    <s v="00035 - TATSINANANA"/>
    <s v="MOBILE PAYMENT - MVOLA"/>
    <x v="9"/>
    <n v="16577337"/>
    <x v="1"/>
    <x v="32"/>
    <x v="2"/>
  </r>
  <r>
    <s v="00035 - TATSINANANA"/>
    <s v="MOBILE PAYMENT - MVOLA"/>
    <x v="10"/>
    <n v="15765100"/>
    <x v="1"/>
    <x v="32"/>
    <x v="2"/>
  </r>
  <r>
    <s v="00035 - TATSINANANA"/>
    <s v="MOBILE PAYMENT - MVOLA"/>
    <x v="11"/>
    <n v="19637409"/>
    <x v="1"/>
    <x v="32"/>
    <x v="2"/>
  </r>
  <r>
    <s v="00037 - VALASOA"/>
    <s v="BONS CARBURANTS"/>
    <x v="1"/>
    <n v="125000"/>
    <x v="1"/>
    <x v="33"/>
    <x v="1"/>
  </r>
  <r>
    <s v="00037 - VALASOA"/>
    <s v="BONS CARBURANTS"/>
    <x v="7"/>
    <n v="0"/>
    <x v="1"/>
    <x v="33"/>
    <x v="1"/>
  </r>
  <r>
    <s v="00037 - VALASOA"/>
    <s v="CARTE BANCAIRE - VISA"/>
    <x v="0"/>
    <n v="4509000"/>
    <x v="1"/>
    <x v="33"/>
    <x v="2"/>
  </r>
  <r>
    <s v="00037 - VALASOA"/>
    <s v="CARTE BANCAIRE - VISA"/>
    <x v="1"/>
    <n v="5666520"/>
    <x v="1"/>
    <x v="33"/>
    <x v="2"/>
  </r>
  <r>
    <s v="00037 - VALASOA"/>
    <s v="CARTE BANCAIRE - VISA"/>
    <x v="2"/>
    <n v="5206619"/>
    <x v="1"/>
    <x v="33"/>
    <x v="2"/>
  </r>
  <r>
    <s v="00037 - VALASOA"/>
    <s v="CARTE BANCAIRE - VISA"/>
    <x v="3"/>
    <n v="4109100"/>
    <x v="1"/>
    <x v="33"/>
    <x v="2"/>
  </r>
  <r>
    <s v="00037 - VALASOA"/>
    <s v="CARTE BANCAIRE - VISA"/>
    <x v="4"/>
    <n v="8879200"/>
    <x v="1"/>
    <x v="33"/>
    <x v="2"/>
  </r>
  <r>
    <s v="00037 - VALASOA"/>
    <s v="CARTE BANCAIRE - VISA"/>
    <x v="5"/>
    <n v="3778236"/>
    <x v="1"/>
    <x v="33"/>
    <x v="2"/>
  </r>
  <r>
    <s v="00037 - VALASOA"/>
    <s v="CARTE BANCAIRE - VISA"/>
    <x v="6"/>
    <n v="8221100"/>
    <x v="1"/>
    <x v="33"/>
    <x v="2"/>
  </r>
  <r>
    <s v="00037 - VALASOA"/>
    <s v="CARTE BANCAIRE - VISA"/>
    <x v="7"/>
    <n v="5238600"/>
    <x v="1"/>
    <x v="33"/>
    <x v="2"/>
  </r>
  <r>
    <s v="00037 - VALASOA"/>
    <s v="CARTE BANCAIRE - VISA"/>
    <x v="8"/>
    <n v="3644512"/>
    <x v="1"/>
    <x v="33"/>
    <x v="2"/>
  </r>
  <r>
    <s v="00037 - VALASOA"/>
    <s v="CARTE BANCAIRE - VISA"/>
    <x v="9"/>
    <n v="5575494"/>
    <x v="1"/>
    <x v="33"/>
    <x v="2"/>
  </r>
  <r>
    <s v="00037 - VALASOA"/>
    <s v="CARTE BANCAIRE - VISA"/>
    <x v="10"/>
    <n v="4940115"/>
    <x v="1"/>
    <x v="33"/>
    <x v="2"/>
  </r>
  <r>
    <s v="00037 - VALASOA"/>
    <s v="CARTE BANCAIRE - VISA"/>
    <x v="11"/>
    <n v="1533300"/>
    <x v="1"/>
    <x v="33"/>
    <x v="2"/>
  </r>
  <r>
    <s v="00037 - VALASOA"/>
    <s v="CARTE E+"/>
    <x v="0"/>
    <n v="41808915"/>
    <x v="1"/>
    <x v="33"/>
    <x v="3"/>
  </r>
  <r>
    <s v="00037 - VALASOA"/>
    <s v="CARTE E+"/>
    <x v="1"/>
    <n v="25384159"/>
    <x v="1"/>
    <x v="33"/>
    <x v="3"/>
  </r>
  <r>
    <s v="00037 - VALASOA"/>
    <s v="CARTE E+"/>
    <x v="2"/>
    <n v="31915253"/>
    <x v="1"/>
    <x v="33"/>
    <x v="3"/>
  </r>
  <r>
    <s v="00037 - VALASOA"/>
    <s v="CARTE E+"/>
    <x v="3"/>
    <n v="59676708"/>
    <x v="1"/>
    <x v="33"/>
    <x v="3"/>
  </r>
  <r>
    <s v="00037 - VALASOA"/>
    <s v="CARTE E+"/>
    <x v="4"/>
    <n v="52347564"/>
    <x v="1"/>
    <x v="33"/>
    <x v="3"/>
  </r>
  <r>
    <s v="00037 - VALASOA"/>
    <s v="CARTE E+"/>
    <x v="5"/>
    <n v="42935711"/>
    <x v="1"/>
    <x v="33"/>
    <x v="3"/>
  </r>
  <r>
    <s v="00037 - VALASOA"/>
    <s v="CARTE E+"/>
    <x v="6"/>
    <n v="39242410"/>
    <x v="1"/>
    <x v="33"/>
    <x v="3"/>
  </r>
  <r>
    <s v="00037 - VALASOA"/>
    <s v="CARTE E+"/>
    <x v="7"/>
    <n v="36810166"/>
    <x v="1"/>
    <x v="33"/>
    <x v="3"/>
  </r>
  <r>
    <s v="00037 - VALASOA"/>
    <s v="CARTE E+"/>
    <x v="8"/>
    <n v="29759764"/>
    <x v="1"/>
    <x v="33"/>
    <x v="3"/>
  </r>
  <r>
    <s v="00037 - VALASOA"/>
    <s v="CARTE E+"/>
    <x v="9"/>
    <n v="36742909"/>
    <x v="1"/>
    <x v="33"/>
    <x v="3"/>
  </r>
  <r>
    <s v="00037 - VALASOA"/>
    <s v="CARTE E+"/>
    <x v="10"/>
    <n v="37492986"/>
    <x v="1"/>
    <x v="33"/>
    <x v="3"/>
  </r>
  <r>
    <s v="00037 - VALASOA"/>
    <s v="CARTE E+"/>
    <x v="11"/>
    <n v="54209619"/>
    <x v="1"/>
    <x v="33"/>
    <x v="3"/>
  </r>
  <r>
    <s v="00037 - VALASOA"/>
    <s v="FANILO"/>
    <x v="0"/>
    <n v="75983732"/>
    <x v="1"/>
    <x v="33"/>
    <x v="4"/>
  </r>
  <r>
    <s v="00037 - VALASOA"/>
    <s v="FANILO"/>
    <x v="1"/>
    <n v="103705003"/>
    <x v="1"/>
    <x v="33"/>
    <x v="4"/>
  </r>
  <r>
    <s v="00037 - VALASOA"/>
    <s v="FANILO"/>
    <x v="2"/>
    <n v="42929971"/>
    <x v="1"/>
    <x v="33"/>
    <x v="4"/>
  </r>
  <r>
    <s v="00037 - VALASOA"/>
    <s v="FANILO"/>
    <x v="3"/>
    <n v="7800000"/>
    <x v="1"/>
    <x v="33"/>
    <x v="4"/>
  </r>
  <r>
    <s v="00037 - VALASOA"/>
    <s v="FANILO"/>
    <x v="4"/>
    <n v="41348079"/>
    <x v="1"/>
    <x v="33"/>
    <x v="4"/>
  </r>
  <r>
    <s v="00037 - VALASOA"/>
    <s v="FANILO"/>
    <x v="5"/>
    <n v="95083168"/>
    <x v="1"/>
    <x v="33"/>
    <x v="4"/>
  </r>
  <r>
    <s v="00037 - VALASOA"/>
    <s v="FANILO"/>
    <x v="6"/>
    <n v="51764200"/>
    <x v="1"/>
    <x v="33"/>
    <x v="4"/>
  </r>
  <r>
    <s v="00037 - VALASOA"/>
    <s v="FANILO"/>
    <x v="7"/>
    <n v="50579083"/>
    <x v="1"/>
    <x v="33"/>
    <x v="4"/>
  </r>
  <r>
    <s v="00037 - VALASOA"/>
    <s v="FANILO"/>
    <x v="8"/>
    <n v="50766997"/>
    <x v="1"/>
    <x v="33"/>
    <x v="4"/>
  </r>
  <r>
    <s v="00037 - VALASOA"/>
    <s v="FANILO"/>
    <x v="9"/>
    <n v="53440400"/>
    <x v="1"/>
    <x v="33"/>
    <x v="4"/>
  </r>
  <r>
    <s v="00037 - VALASOA"/>
    <s v="FANILO"/>
    <x v="10"/>
    <n v="42242600"/>
    <x v="1"/>
    <x v="33"/>
    <x v="4"/>
  </r>
  <r>
    <s v="00037 - VALASOA"/>
    <s v="FANILO"/>
    <x v="11"/>
    <n v="24069823"/>
    <x v="1"/>
    <x v="33"/>
    <x v="4"/>
  </r>
  <r>
    <s v="00037 - VALASOA"/>
    <s v="MOBILE PAYMENT - AIRTEL"/>
    <x v="4"/>
    <n v="4"/>
    <x v="1"/>
    <x v="33"/>
    <x v="2"/>
  </r>
  <r>
    <s v="00037 - VALASOA"/>
    <s v="MOBILE PAYMENT - AIRTEL"/>
    <x v="6"/>
    <n v="959000"/>
    <x v="1"/>
    <x v="33"/>
    <x v="2"/>
  </r>
  <r>
    <s v="00037 - VALASOA"/>
    <s v="MOBILE PAYMENT - AIRTEL"/>
    <x v="7"/>
    <n v="359400"/>
    <x v="1"/>
    <x v="33"/>
    <x v="2"/>
  </r>
  <r>
    <s v="00037 - VALASOA"/>
    <s v="MOBILE PAYMENT - AIRTEL"/>
    <x v="9"/>
    <n v="0"/>
    <x v="1"/>
    <x v="33"/>
    <x v="2"/>
  </r>
  <r>
    <s v="00037 - VALASOA"/>
    <s v="MOBILE PAYMENT - MVOLA"/>
    <x v="0"/>
    <n v="13822900"/>
    <x v="1"/>
    <x v="33"/>
    <x v="2"/>
  </r>
  <r>
    <s v="00037 - VALASOA"/>
    <s v="MOBILE PAYMENT - MVOLA"/>
    <x v="1"/>
    <n v="9730400"/>
    <x v="1"/>
    <x v="33"/>
    <x v="2"/>
  </r>
  <r>
    <s v="00037 - VALASOA"/>
    <s v="MOBILE PAYMENT - MVOLA"/>
    <x v="2"/>
    <n v="8324800"/>
    <x v="1"/>
    <x v="33"/>
    <x v="2"/>
  </r>
  <r>
    <s v="00037 - VALASOA"/>
    <s v="MOBILE PAYMENT - MVOLA"/>
    <x v="3"/>
    <n v="9683980"/>
    <x v="1"/>
    <x v="33"/>
    <x v="2"/>
  </r>
  <r>
    <s v="00037 - VALASOA"/>
    <s v="MOBILE PAYMENT - MVOLA"/>
    <x v="4"/>
    <n v="10600010"/>
    <x v="1"/>
    <x v="33"/>
    <x v="2"/>
  </r>
  <r>
    <s v="00037 - VALASOA"/>
    <s v="MOBILE PAYMENT - MVOLA"/>
    <x v="5"/>
    <n v="12288750"/>
    <x v="1"/>
    <x v="33"/>
    <x v="2"/>
  </r>
  <r>
    <s v="00037 - VALASOA"/>
    <s v="MOBILE PAYMENT - MVOLA"/>
    <x v="6"/>
    <n v="14719041"/>
    <x v="1"/>
    <x v="33"/>
    <x v="2"/>
  </r>
  <r>
    <s v="00037 - VALASOA"/>
    <s v="MOBILE PAYMENT - MVOLA"/>
    <x v="7"/>
    <n v="13514811"/>
    <x v="1"/>
    <x v="33"/>
    <x v="2"/>
  </r>
  <r>
    <s v="00037 - VALASOA"/>
    <s v="MOBILE PAYMENT - MVOLA"/>
    <x v="8"/>
    <n v="16051800"/>
    <x v="1"/>
    <x v="33"/>
    <x v="2"/>
  </r>
  <r>
    <s v="00037 - VALASOA"/>
    <s v="MOBILE PAYMENT - MVOLA"/>
    <x v="9"/>
    <n v="14840400"/>
    <x v="1"/>
    <x v="33"/>
    <x v="2"/>
  </r>
  <r>
    <s v="00037 - VALASOA"/>
    <s v="MOBILE PAYMENT - MVOLA"/>
    <x v="10"/>
    <n v="9511630"/>
    <x v="1"/>
    <x v="33"/>
    <x v="2"/>
  </r>
  <r>
    <s v="00037 - VALASOA"/>
    <s v="MOBILE PAYMENT - MVOLA"/>
    <x v="11"/>
    <n v="11993500"/>
    <x v="1"/>
    <x v="33"/>
    <x v="2"/>
  </r>
  <r>
    <s v="00037 - VALASOA"/>
    <s v="MOBILE PAYMENT - ORANGE"/>
    <x v="9"/>
    <n v="802800"/>
    <x v="1"/>
    <x v="33"/>
    <x v="2"/>
  </r>
  <r>
    <s v="00038 - VONJY"/>
    <s v="ARIARY"/>
    <x v="0"/>
    <n v="465916600"/>
    <x v="1"/>
    <x v="34"/>
    <x v="0"/>
  </r>
  <r>
    <s v="00038 - VONJY"/>
    <s v="ARIARY"/>
    <x v="1"/>
    <n v="335193300"/>
    <x v="1"/>
    <x v="34"/>
    <x v="0"/>
  </r>
  <r>
    <s v="00038 - VONJY"/>
    <s v="ARIARY"/>
    <x v="2"/>
    <n v="466150900"/>
    <x v="1"/>
    <x v="34"/>
    <x v="0"/>
  </r>
  <r>
    <s v="00038 - VONJY"/>
    <s v="ARIARY"/>
    <x v="3"/>
    <n v="535214800"/>
    <x v="1"/>
    <x v="34"/>
    <x v="0"/>
  </r>
  <r>
    <s v="00038 - VONJY"/>
    <s v="ARIARY"/>
    <x v="4"/>
    <n v="595158200"/>
    <x v="1"/>
    <x v="34"/>
    <x v="0"/>
  </r>
  <r>
    <s v="00038 - VONJY"/>
    <s v="ARIARY"/>
    <x v="5"/>
    <n v="568057400"/>
    <x v="1"/>
    <x v="34"/>
    <x v="0"/>
  </r>
  <r>
    <s v="00038 - VONJY"/>
    <s v="ARIARY"/>
    <x v="6"/>
    <n v="563879000"/>
    <x v="1"/>
    <x v="34"/>
    <x v="0"/>
  </r>
  <r>
    <s v="00038 - VONJY"/>
    <s v="ARIARY"/>
    <x v="7"/>
    <n v="540569400"/>
    <x v="1"/>
    <x v="34"/>
    <x v="0"/>
  </r>
  <r>
    <s v="00038 - VONJY"/>
    <s v="ARIARY"/>
    <x v="8"/>
    <n v="585342300"/>
    <x v="1"/>
    <x v="34"/>
    <x v="0"/>
  </r>
  <r>
    <s v="00038 - VONJY"/>
    <s v="ARIARY"/>
    <x v="9"/>
    <n v="630863499"/>
    <x v="1"/>
    <x v="34"/>
    <x v="0"/>
  </r>
  <r>
    <s v="00038 - VONJY"/>
    <s v="ARIARY"/>
    <x v="10"/>
    <n v="575224700"/>
    <x v="1"/>
    <x v="34"/>
    <x v="0"/>
  </r>
  <r>
    <s v="00038 - VONJY"/>
    <s v="ARIARY"/>
    <x v="11"/>
    <n v="613967100"/>
    <x v="1"/>
    <x v="34"/>
    <x v="0"/>
  </r>
  <r>
    <s v="00038 - VONJY"/>
    <s v="BONS CARBURANTS"/>
    <x v="0"/>
    <n v="808500"/>
    <x v="1"/>
    <x v="34"/>
    <x v="1"/>
  </r>
  <r>
    <s v="00038 - VONJY"/>
    <s v="BONS CARBURANTS"/>
    <x v="1"/>
    <n v="3915372"/>
    <x v="1"/>
    <x v="34"/>
    <x v="1"/>
  </r>
  <r>
    <s v="00038 - VONJY"/>
    <s v="BONS CARBURANTS"/>
    <x v="2"/>
    <n v="2641000"/>
    <x v="1"/>
    <x v="34"/>
    <x v="1"/>
  </r>
  <r>
    <s v="00038 - VONJY"/>
    <s v="BONS CARBURANTS"/>
    <x v="3"/>
    <n v="1442300"/>
    <x v="1"/>
    <x v="34"/>
    <x v="1"/>
  </r>
  <r>
    <s v="00038 - VONJY"/>
    <s v="BONS CARBURANTS"/>
    <x v="4"/>
    <n v="2047844"/>
    <x v="1"/>
    <x v="34"/>
    <x v="1"/>
  </r>
  <r>
    <s v="00038 - VONJY"/>
    <s v="BONS CARBURANTS"/>
    <x v="5"/>
    <n v="149000"/>
    <x v="1"/>
    <x v="34"/>
    <x v="1"/>
  </r>
  <r>
    <s v="00038 - VONJY"/>
    <s v="BONS CARBURANTS"/>
    <x v="6"/>
    <n v="196000"/>
    <x v="1"/>
    <x v="34"/>
    <x v="1"/>
  </r>
  <r>
    <s v="00038 - VONJY"/>
    <s v="BONS CARBURANTS"/>
    <x v="7"/>
    <n v="111700"/>
    <x v="1"/>
    <x v="34"/>
    <x v="1"/>
  </r>
  <r>
    <s v="00038 - VONJY"/>
    <s v="BONS CARBURANTS"/>
    <x v="8"/>
    <n v="128000"/>
    <x v="1"/>
    <x v="34"/>
    <x v="1"/>
  </r>
  <r>
    <s v="00038 - VONJY"/>
    <s v="BONS CARBURANTS"/>
    <x v="9"/>
    <n v="1287000"/>
    <x v="1"/>
    <x v="34"/>
    <x v="1"/>
  </r>
  <r>
    <s v="00038 - VONJY"/>
    <s v="BONS CARBURANTS"/>
    <x v="10"/>
    <n v="377000"/>
    <x v="1"/>
    <x v="34"/>
    <x v="1"/>
  </r>
  <r>
    <s v="00038 - VONJY"/>
    <s v="BONS CARBURANTS"/>
    <x v="11"/>
    <n v="150000"/>
    <x v="1"/>
    <x v="34"/>
    <x v="1"/>
  </r>
  <r>
    <s v="00038 - VONJY"/>
    <s v="CARTE BANCAIRE - VISA"/>
    <x v="1"/>
    <n v="35000"/>
    <x v="1"/>
    <x v="34"/>
    <x v="2"/>
  </r>
  <r>
    <s v="00038 - VONJY"/>
    <s v="CARTE BANCAIRE - VISA"/>
    <x v="5"/>
    <n v="621200"/>
    <x v="1"/>
    <x v="34"/>
    <x v="2"/>
  </r>
  <r>
    <s v="00038 - VONJY"/>
    <s v="CARTE BANCAIRE - VISA"/>
    <x v="6"/>
    <n v="223500"/>
    <x v="1"/>
    <x v="34"/>
    <x v="2"/>
  </r>
  <r>
    <s v="00038 - VONJY"/>
    <s v="CARTE BANCAIRE - VISA"/>
    <x v="7"/>
    <n v="88000"/>
    <x v="1"/>
    <x v="34"/>
    <x v="2"/>
  </r>
  <r>
    <s v="00038 - VONJY"/>
    <s v="CARTE BANCAIRE - VISA"/>
    <x v="9"/>
    <n v="3638838"/>
    <x v="1"/>
    <x v="34"/>
    <x v="2"/>
  </r>
  <r>
    <s v="00038 - VONJY"/>
    <s v="CARTE BANCAIRE - VISA"/>
    <x v="10"/>
    <n v="3344849"/>
    <x v="1"/>
    <x v="34"/>
    <x v="2"/>
  </r>
  <r>
    <s v="00038 - VONJY"/>
    <s v="CARTE BANCAIRE - VISA"/>
    <x v="11"/>
    <n v="5107821"/>
    <x v="1"/>
    <x v="34"/>
    <x v="2"/>
  </r>
  <r>
    <s v="00038 - VONJY"/>
    <s v="CARTE E+"/>
    <x v="0"/>
    <n v="309567538"/>
    <x v="1"/>
    <x v="34"/>
    <x v="3"/>
  </r>
  <r>
    <s v="00038 - VONJY"/>
    <s v="CARTE E+"/>
    <x v="1"/>
    <n v="283433259"/>
    <x v="1"/>
    <x v="34"/>
    <x v="3"/>
  </r>
  <r>
    <s v="00038 - VONJY"/>
    <s v="CARTE E+"/>
    <x v="2"/>
    <n v="328269490"/>
    <x v="1"/>
    <x v="34"/>
    <x v="3"/>
  </r>
  <r>
    <s v="00038 - VONJY"/>
    <s v="CARTE E+"/>
    <x v="3"/>
    <n v="278104980"/>
    <x v="1"/>
    <x v="34"/>
    <x v="3"/>
  </r>
  <r>
    <s v="00038 - VONJY"/>
    <s v="CARTE E+"/>
    <x v="4"/>
    <n v="309176736"/>
    <x v="1"/>
    <x v="34"/>
    <x v="3"/>
  </r>
  <r>
    <s v="00038 - VONJY"/>
    <s v="CARTE E+"/>
    <x v="5"/>
    <n v="321999160"/>
    <x v="1"/>
    <x v="34"/>
    <x v="3"/>
  </r>
  <r>
    <s v="00038 - VONJY"/>
    <s v="CARTE E+"/>
    <x v="6"/>
    <n v="397806446"/>
    <x v="1"/>
    <x v="34"/>
    <x v="3"/>
  </r>
  <r>
    <s v="00038 - VONJY"/>
    <s v="CARTE E+"/>
    <x v="7"/>
    <n v="286068764"/>
    <x v="1"/>
    <x v="34"/>
    <x v="3"/>
  </r>
  <r>
    <s v="00038 - VONJY"/>
    <s v="CARTE E+"/>
    <x v="8"/>
    <n v="281120245"/>
    <x v="1"/>
    <x v="34"/>
    <x v="3"/>
  </r>
  <r>
    <s v="00038 - VONJY"/>
    <s v="CARTE E+"/>
    <x v="9"/>
    <n v="317682322"/>
    <x v="1"/>
    <x v="34"/>
    <x v="3"/>
  </r>
  <r>
    <s v="00038 - VONJY"/>
    <s v="CARTE E+"/>
    <x v="10"/>
    <n v="306343845"/>
    <x v="1"/>
    <x v="34"/>
    <x v="3"/>
  </r>
  <r>
    <s v="00038 - VONJY"/>
    <s v="CARTE E+"/>
    <x v="11"/>
    <n v="262460436"/>
    <x v="1"/>
    <x v="34"/>
    <x v="3"/>
  </r>
  <r>
    <s v="00038 - VONJY"/>
    <s v="CHEQUE"/>
    <x v="0"/>
    <n v="906000"/>
    <x v="1"/>
    <x v="34"/>
    <x v="2"/>
  </r>
  <r>
    <s v="00038 - VONJY"/>
    <s v="CHEQUE"/>
    <x v="1"/>
    <n v="686000"/>
    <x v="1"/>
    <x v="34"/>
    <x v="2"/>
  </r>
  <r>
    <s v="00038 - VONJY"/>
    <s v="CHEQUE"/>
    <x v="2"/>
    <n v="1222000"/>
    <x v="1"/>
    <x v="34"/>
    <x v="2"/>
  </r>
  <r>
    <s v="00038 - VONJY"/>
    <s v="CHEQUE"/>
    <x v="4"/>
    <n v="486000"/>
    <x v="1"/>
    <x v="34"/>
    <x v="2"/>
  </r>
  <r>
    <s v="00038 - VONJY"/>
    <s v="CHEQUE"/>
    <x v="5"/>
    <n v="972000"/>
    <x v="1"/>
    <x v="34"/>
    <x v="2"/>
  </r>
  <r>
    <s v="00038 - VONJY"/>
    <s v="CHEQUE"/>
    <x v="6"/>
    <n v="972000"/>
    <x v="1"/>
    <x v="34"/>
    <x v="2"/>
  </r>
  <r>
    <s v="00038 - VONJY"/>
    <s v="CHEQUE"/>
    <x v="7"/>
    <n v="972000"/>
    <x v="1"/>
    <x v="34"/>
    <x v="2"/>
  </r>
  <r>
    <s v="00038 - VONJY"/>
    <s v="CHEQUE"/>
    <x v="8"/>
    <n v="1458000"/>
    <x v="1"/>
    <x v="34"/>
    <x v="2"/>
  </r>
  <r>
    <s v="00038 - VONJY"/>
    <s v="CHEQUE"/>
    <x v="9"/>
    <n v="926000"/>
    <x v="1"/>
    <x v="34"/>
    <x v="2"/>
  </r>
  <r>
    <s v="00038 - VONJY"/>
    <s v="CHEQUE"/>
    <x v="10"/>
    <n v="1172000"/>
    <x v="1"/>
    <x v="34"/>
    <x v="2"/>
  </r>
  <r>
    <s v="00038 - VONJY"/>
    <s v="CHEQUE"/>
    <x v="11"/>
    <n v="1337000"/>
    <x v="1"/>
    <x v="34"/>
    <x v="2"/>
  </r>
  <r>
    <s v="00038 - VONJY"/>
    <s v="FANILO"/>
    <x v="0"/>
    <n v="36074300"/>
    <x v="1"/>
    <x v="34"/>
    <x v="4"/>
  </r>
  <r>
    <s v="00038 - VONJY"/>
    <s v="FANILO"/>
    <x v="1"/>
    <n v="34739554"/>
    <x v="1"/>
    <x v="34"/>
    <x v="4"/>
  </r>
  <r>
    <s v="00038 - VONJY"/>
    <s v="FANILO"/>
    <x v="2"/>
    <n v="15210198"/>
    <x v="1"/>
    <x v="34"/>
    <x v="4"/>
  </r>
  <r>
    <s v="00038 - VONJY"/>
    <s v="FANILO"/>
    <x v="3"/>
    <n v="150000"/>
    <x v="1"/>
    <x v="34"/>
    <x v="4"/>
  </r>
  <r>
    <s v="00038 - VONJY"/>
    <s v="FANILO"/>
    <x v="4"/>
    <n v="60663898"/>
    <x v="1"/>
    <x v="34"/>
    <x v="4"/>
  </r>
  <r>
    <s v="00038 - VONJY"/>
    <s v="FANILO"/>
    <x v="5"/>
    <n v="5616409"/>
    <x v="1"/>
    <x v="34"/>
    <x v="4"/>
  </r>
  <r>
    <s v="00038 - VONJY"/>
    <s v="FANILO"/>
    <x v="6"/>
    <n v="4093422"/>
    <x v="1"/>
    <x v="34"/>
    <x v="4"/>
  </r>
  <r>
    <s v="00038 - VONJY"/>
    <s v="FANILO"/>
    <x v="7"/>
    <n v="3096000"/>
    <x v="1"/>
    <x v="34"/>
    <x v="4"/>
  </r>
  <r>
    <s v="00038 - VONJY"/>
    <s v="FANILO"/>
    <x v="8"/>
    <n v="1100000"/>
    <x v="1"/>
    <x v="34"/>
    <x v="4"/>
  </r>
  <r>
    <s v="00038 - VONJY"/>
    <s v="FANILO"/>
    <x v="9"/>
    <n v="40000"/>
    <x v="1"/>
    <x v="34"/>
    <x v="4"/>
  </r>
  <r>
    <s v="00038 - VONJY"/>
    <s v="FANILO"/>
    <x v="10"/>
    <n v="1700000"/>
    <x v="1"/>
    <x v="34"/>
    <x v="4"/>
  </r>
  <r>
    <s v="00038 - VONJY"/>
    <s v="MOBILE PAYMENT - AIRTEL"/>
    <x v="0"/>
    <n v="3367548"/>
    <x v="1"/>
    <x v="34"/>
    <x v="2"/>
  </r>
  <r>
    <s v="00038 - VONJY"/>
    <s v="MOBILE PAYMENT - AIRTEL"/>
    <x v="1"/>
    <n v="605600"/>
    <x v="1"/>
    <x v="34"/>
    <x v="2"/>
  </r>
  <r>
    <s v="00038 - VONJY"/>
    <s v="MOBILE PAYMENT - AIRTEL"/>
    <x v="2"/>
    <n v="1946900"/>
    <x v="1"/>
    <x v="34"/>
    <x v="2"/>
  </r>
  <r>
    <s v="00038 - VONJY"/>
    <s v="MOBILE PAYMENT - AIRTEL"/>
    <x v="3"/>
    <n v="3741269"/>
    <x v="1"/>
    <x v="34"/>
    <x v="2"/>
  </r>
  <r>
    <s v="00038 - VONJY"/>
    <s v="MOBILE PAYMENT - AIRTEL"/>
    <x v="4"/>
    <n v="4193200"/>
    <x v="1"/>
    <x v="34"/>
    <x v="2"/>
  </r>
  <r>
    <s v="00038 - VONJY"/>
    <s v="MOBILE PAYMENT - AIRTEL"/>
    <x v="5"/>
    <n v="2664500"/>
    <x v="1"/>
    <x v="34"/>
    <x v="2"/>
  </r>
  <r>
    <s v="00038 - VONJY"/>
    <s v="MOBILE PAYMENT - AIRTEL"/>
    <x v="6"/>
    <n v="3613527"/>
    <x v="1"/>
    <x v="34"/>
    <x v="2"/>
  </r>
  <r>
    <s v="00038 - VONJY"/>
    <s v="MOBILE PAYMENT - AIRTEL"/>
    <x v="7"/>
    <n v="4838300"/>
    <x v="1"/>
    <x v="34"/>
    <x v="2"/>
  </r>
  <r>
    <s v="00038 - VONJY"/>
    <s v="MOBILE PAYMENT - AIRTEL"/>
    <x v="8"/>
    <n v="4565299"/>
    <x v="1"/>
    <x v="34"/>
    <x v="2"/>
  </r>
  <r>
    <s v="00038 - VONJY"/>
    <s v="MOBILE PAYMENT - AIRTEL"/>
    <x v="9"/>
    <n v="1376100"/>
    <x v="1"/>
    <x v="34"/>
    <x v="2"/>
  </r>
  <r>
    <s v="00038 - VONJY"/>
    <s v="MOBILE PAYMENT - AIRTEL"/>
    <x v="10"/>
    <n v="1707156"/>
    <x v="1"/>
    <x v="34"/>
    <x v="2"/>
  </r>
  <r>
    <s v="00038 - VONJY"/>
    <s v="MOBILE PAYMENT - MVOLA"/>
    <x v="0"/>
    <n v="5366960"/>
    <x v="1"/>
    <x v="34"/>
    <x v="2"/>
  </r>
  <r>
    <s v="00038 - VONJY"/>
    <s v="MOBILE PAYMENT - MVOLA"/>
    <x v="1"/>
    <n v="5933600"/>
    <x v="1"/>
    <x v="34"/>
    <x v="2"/>
  </r>
  <r>
    <s v="00038 - VONJY"/>
    <s v="MOBILE PAYMENT - MVOLA"/>
    <x v="2"/>
    <n v="6764800"/>
    <x v="1"/>
    <x v="34"/>
    <x v="2"/>
  </r>
  <r>
    <s v="00038 - VONJY"/>
    <s v="MOBILE PAYMENT - MVOLA"/>
    <x v="3"/>
    <n v="5955000"/>
    <x v="1"/>
    <x v="34"/>
    <x v="2"/>
  </r>
  <r>
    <s v="00038 - VONJY"/>
    <s v="MOBILE PAYMENT - MVOLA"/>
    <x v="4"/>
    <n v="6860960"/>
    <x v="1"/>
    <x v="34"/>
    <x v="2"/>
  </r>
  <r>
    <s v="00038 - VONJY"/>
    <s v="MOBILE PAYMENT - MVOLA"/>
    <x v="5"/>
    <n v="13464500"/>
    <x v="1"/>
    <x v="34"/>
    <x v="2"/>
  </r>
  <r>
    <s v="00038 - VONJY"/>
    <s v="MOBILE PAYMENT - MVOLA"/>
    <x v="6"/>
    <n v="16979397"/>
    <x v="1"/>
    <x v="34"/>
    <x v="2"/>
  </r>
  <r>
    <s v="00038 - VONJY"/>
    <s v="MOBILE PAYMENT - MVOLA"/>
    <x v="7"/>
    <n v="10202313"/>
    <x v="1"/>
    <x v="34"/>
    <x v="2"/>
  </r>
  <r>
    <s v="00038 - VONJY"/>
    <s v="MOBILE PAYMENT - MVOLA"/>
    <x v="8"/>
    <n v="14048040"/>
    <x v="1"/>
    <x v="34"/>
    <x v="2"/>
  </r>
  <r>
    <s v="00038 - VONJY"/>
    <s v="MOBILE PAYMENT - MVOLA"/>
    <x v="9"/>
    <n v="11926900"/>
    <x v="1"/>
    <x v="34"/>
    <x v="2"/>
  </r>
  <r>
    <s v="00038 - VONJY"/>
    <s v="MOBILE PAYMENT - MVOLA"/>
    <x v="10"/>
    <n v="10770400"/>
    <x v="1"/>
    <x v="34"/>
    <x v="2"/>
  </r>
  <r>
    <s v="00038 - VONJY"/>
    <s v="MOBILE PAYMENT - MVOLA"/>
    <x v="11"/>
    <n v="17712557"/>
    <x v="1"/>
    <x v="34"/>
    <x v="2"/>
  </r>
  <r>
    <s v="00038 - VONJY"/>
    <s v="MOBILE PAYMENT - ORANGE"/>
    <x v="4"/>
    <n v="50000"/>
    <x v="1"/>
    <x v="34"/>
    <x v="2"/>
  </r>
  <r>
    <s v="00039 - ANKARATRA"/>
    <s v="ARIARY"/>
    <x v="0"/>
    <n v="941351436"/>
    <x v="2"/>
    <x v="35"/>
    <x v="0"/>
  </r>
  <r>
    <s v="00039 - ANKARATRA"/>
    <s v="ARIARY"/>
    <x v="1"/>
    <n v="811831741"/>
    <x v="2"/>
    <x v="35"/>
    <x v="0"/>
  </r>
  <r>
    <s v="00039 - ANKARATRA"/>
    <s v="ARIARY"/>
    <x v="2"/>
    <n v="986891687"/>
    <x v="2"/>
    <x v="35"/>
    <x v="0"/>
  </r>
  <r>
    <s v="00039 - ANKARATRA"/>
    <s v="ARIARY"/>
    <x v="3"/>
    <n v="1148042413"/>
    <x v="2"/>
    <x v="35"/>
    <x v="0"/>
  </r>
  <r>
    <s v="00039 - ANKARATRA"/>
    <s v="ARIARY"/>
    <x v="4"/>
    <n v="1297297793"/>
    <x v="2"/>
    <x v="35"/>
    <x v="0"/>
  </r>
  <r>
    <s v="00039 - ANKARATRA"/>
    <s v="ARIARY"/>
    <x v="5"/>
    <n v="1374085973"/>
    <x v="2"/>
    <x v="35"/>
    <x v="0"/>
  </r>
  <r>
    <s v="00039 - ANKARATRA"/>
    <s v="ARIARY"/>
    <x v="6"/>
    <n v="1678058757"/>
    <x v="2"/>
    <x v="35"/>
    <x v="0"/>
  </r>
  <r>
    <s v="00039 - ANKARATRA"/>
    <s v="ARIARY"/>
    <x v="7"/>
    <n v="2063675932"/>
    <x v="2"/>
    <x v="35"/>
    <x v="0"/>
  </r>
  <r>
    <s v="00039 - ANKARATRA"/>
    <s v="ARIARY"/>
    <x v="8"/>
    <n v="1677300578"/>
    <x v="2"/>
    <x v="35"/>
    <x v="0"/>
  </r>
  <r>
    <s v="00039 - ANKARATRA"/>
    <s v="ARIARY"/>
    <x v="9"/>
    <n v="1506099851"/>
    <x v="2"/>
    <x v="35"/>
    <x v="0"/>
  </r>
  <r>
    <s v="00039 - ANKARATRA"/>
    <s v="ARIARY"/>
    <x v="10"/>
    <n v="1496418157"/>
    <x v="2"/>
    <x v="35"/>
    <x v="0"/>
  </r>
  <r>
    <s v="00039 - ANKARATRA"/>
    <s v="ARIARY"/>
    <x v="11"/>
    <n v="1420540841"/>
    <x v="2"/>
    <x v="35"/>
    <x v="0"/>
  </r>
  <r>
    <s v="00039 - ANKARATRA"/>
    <s v="BONS CARBURANTS"/>
    <x v="0"/>
    <n v="667566325"/>
    <x v="2"/>
    <x v="35"/>
    <x v="1"/>
  </r>
  <r>
    <s v="00039 - ANKARATRA"/>
    <s v="BONS CARBURANTS"/>
    <x v="1"/>
    <n v="623683000"/>
    <x v="2"/>
    <x v="35"/>
    <x v="1"/>
  </r>
  <r>
    <s v="00039 - ANKARATRA"/>
    <s v="BONS CARBURANTS"/>
    <x v="2"/>
    <n v="687260174"/>
    <x v="2"/>
    <x v="35"/>
    <x v="1"/>
  </r>
  <r>
    <s v="00039 - ANKARATRA"/>
    <s v="BONS CARBURANTS"/>
    <x v="3"/>
    <n v="649688400"/>
    <x v="2"/>
    <x v="35"/>
    <x v="1"/>
  </r>
  <r>
    <s v="00039 - ANKARATRA"/>
    <s v="BONS CARBURANTS"/>
    <x v="4"/>
    <n v="624788300"/>
    <x v="2"/>
    <x v="35"/>
    <x v="1"/>
  </r>
  <r>
    <s v="00039 - ANKARATRA"/>
    <s v="BONS CARBURANTS"/>
    <x v="5"/>
    <n v="584362300"/>
    <x v="2"/>
    <x v="35"/>
    <x v="1"/>
  </r>
  <r>
    <s v="00039 - ANKARATRA"/>
    <s v="BONS CARBURANTS"/>
    <x v="6"/>
    <n v="538255300"/>
    <x v="2"/>
    <x v="35"/>
    <x v="1"/>
  </r>
  <r>
    <s v="00039 - ANKARATRA"/>
    <s v="BONS CARBURANTS"/>
    <x v="7"/>
    <n v="496816700"/>
    <x v="2"/>
    <x v="35"/>
    <x v="1"/>
  </r>
  <r>
    <s v="00039 - ANKARATRA"/>
    <s v="BONS CARBURANTS"/>
    <x v="8"/>
    <n v="417722700"/>
    <x v="2"/>
    <x v="35"/>
    <x v="1"/>
  </r>
  <r>
    <s v="00039 - ANKARATRA"/>
    <s v="BONS CARBURANTS"/>
    <x v="9"/>
    <n v="387724600"/>
    <x v="2"/>
    <x v="35"/>
    <x v="1"/>
  </r>
  <r>
    <s v="00039 - ANKARATRA"/>
    <s v="BONS CARBURANTS"/>
    <x v="10"/>
    <n v="347247500"/>
    <x v="2"/>
    <x v="35"/>
    <x v="1"/>
  </r>
  <r>
    <s v="00039 - ANKARATRA"/>
    <s v="BONS CARBURANTS"/>
    <x v="11"/>
    <n v="356580400"/>
    <x v="2"/>
    <x v="35"/>
    <x v="1"/>
  </r>
  <r>
    <s v="00039 - ANKARATRA"/>
    <s v="CARTE BANCAIRE - VISA"/>
    <x v="0"/>
    <n v="4949000"/>
    <x v="2"/>
    <x v="35"/>
    <x v="2"/>
  </r>
  <r>
    <s v="00039 - ANKARATRA"/>
    <s v="CARTE BANCAIRE - VISA"/>
    <x v="1"/>
    <n v="3143500"/>
    <x v="2"/>
    <x v="35"/>
    <x v="2"/>
  </r>
  <r>
    <s v="00039 - ANKARATRA"/>
    <s v="CARTE BANCAIRE - VISA"/>
    <x v="2"/>
    <n v="2063400"/>
    <x v="2"/>
    <x v="35"/>
    <x v="2"/>
  </r>
  <r>
    <s v="00039 - ANKARATRA"/>
    <s v="CARTE BANCAIRE - VISA"/>
    <x v="3"/>
    <n v="889900"/>
    <x v="2"/>
    <x v="35"/>
    <x v="2"/>
  </r>
  <r>
    <s v="00039 - ANKARATRA"/>
    <s v="CARTE BANCAIRE - VISA"/>
    <x v="4"/>
    <n v="1872800"/>
    <x v="2"/>
    <x v="35"/>
    <x v="2"/>
  </r>
  <r>
    <s v="00039 - ANKARATRA"/>
    <s v="CARTE BANCAIRE - VISA"/>
    <x v="5"/>
    <n v="1596800"/>
    <x v="2"/>
    <x v="35"/>
    <x v="2"/>
  </r>
  <r>
    <s v="00039 - ANKARATRA"/>
    <s v="CARTE BANCAIRE - VISA"/>
    <x v="6"/>
    <n v="2323200"/>
    <x v="2"/>
    <x v="35"/>
    <x v="2"/>
  </r>
  <r>
    <s v="00039 - ANKARATRA"/>
    <s v="CARTE BANCAIRE - VISA"/>
    <x v="7"/>
    <n v="10712700"/>
    <x v="2"/>
    <x v="35"/>
    <x v="2"/>
  </r>
  <r>
    <s v="00039 - ANKARATRA"/>
    <s v="CARTE BANCAIRE - VISA"/>
    <x v="8"/>
    <n v="4884100"/>
    <x v="2"/>
    <x v="35"/>
    <x v="2"/>
  </r>
  <r>
    <s v="00039 - ANKARATRA"/>
    <s v="CARTE BANCAIRE - VISA"/>
    <x v="9"/>
    <n v="8018900"/>
    <x v="2"/>
    <x v="35"/>
    <x v="2"/>
  </r>
  <r>
    <s v="00039 - ANKARATRA"/>
    <s v="CARTE BANCAIRE - VISA"/>
    <x v="10"/>
    <n v="3127400"/>
    <x v="2"/>
    <x v="35"/>
    <x v="2"/>
  </r>
  <r>
    <s v="00039 - ANKARATRA"/>
    <s v="CARTE BANCAIRE - VISA"/>
    <x v="11"/>
    <n v="3180000"/>
    <x v="2"/>
    <x v="35"/>
    <x v="2"/>
  </r>
  <r>
    <s v="00039 - ANKARATRA"/>
    <s v="CARTE E+"/>
    <x v="0"/>
    <n v="122973823"/>
    <x v="2"/>
    <x v="35"/>
    <x v="3"/>
  </r>
  <r>
    <s v="00039 - ANKARATRA"/>
    <s v="CARTE E+"/>
    <x v="1"/>
    <n v="132616801"/>
    <x v="2"/>
    <x v="35"/>
    <x v="3"/>
  </r>
  <r>
    <s v="00039 - ANKARATRA"/>
    <s v="CARTE E+"/>
    <x v="2"/>
    <n v="151712548"/>
    <x v="2"/>
    <x v="35"/>
    <x v="3"/>
  </r>
  <r>
    <s v="00039 - ANKARATRA"/>
    <s v="CARTE E+"/>
    <x v="3"/>
    <n v="129018528"/>
    <x v="2"/>
    <x v="35"/>
    <x v="3"/>
  </r>
  <r>
    <s v="00039 - ANKARATRA"/>
    <s v="CARTE E+"/>
    <x v="4"/>
    <n v="149788084"/>
    <x v="2"/>
    <x v="35"/>
    <x v="3"/>
  </r>
  <r>
    <s v="00039 - ANKARATRA"/>
    <s v="CARTE E+"/>
    <x v="5"/>
    <n v="174272137"/>
    <x v="2"/>
    <x v="35"/>
    <x v="3"/>
  </r>
  <r>
    <s v="00039 - ANKARATRA"/>
    <s v="CARTE E+"/>
    <x v="6"/>
    <n v="143196840"/>
    <x v="2"/>
    <x v="35"/>
    <x v="3"/>
  </r>
  <r>
    <s v="00039 - ANKARATRA"/>
    <s v="CARTE E+"/>
    <x v="7"/>
    <n v="156035198"/>
    <x v="2"/>
    <x v="35"/>
    <x v="3"/>
  </r>
  <r>
    <s v="00039 - ANKARATRA"/>
    <s v="CARTE E+"/>
    <x v="8"/>
    <n v="168131439"/>
    <x v="2"/>
    <x v="35"/>
    <x v="3"/>
  </r>
  <r>
    <s v="00039 - ANKARATRA"/>
    <s v="CARTE E+"/>
    <x v="9"/>
    <n v="210328619"/>
    <x v="2"/>
    <x v="35"/>
    <x v="3"/>
  </r>
  <r>
    <s v="00039 - ANKARATRA"/>
    <s v="CARTE E+"/>
    <x v="10"/>
    <n v="153982195"/>
    <x v="2"/>
    <x v="35"/>
    <x v="3"/>
  </r>
  <r>
    <s v="00039 - ANKARATRA"/>
    <s v="CARTE E+"/>
    <x v="11"/>
    <n v="190193802"/>
    <x v="2"/>
    <x v="35"/>
    <x v="3"/>
  </r>
  <r>
    <s v="00039 - ANKARATRA"/>
    <s v="CHEQUE"/>
    <x v="0"/>
    <n v="221006396"/>
    <x v="2"/>
    <x v="35"/>
    <x v="2"/>
  </r>
  <r>
    <s v="00039 - ANKARATRA"/>
    <s v="CHEQUE"/>
    <x v="1"/>
    <n v="176838588"/>
    <x v="2"/>
    <x v="35"/>
    <x v="2"/>
  </r>
  <r>
    <s v="00039 - ANKARATRA"/>
    <s v="CHEQUE"/>
    <x v="2"/>
    <n v="220561979"/>
    <x v="2"/>
    <x v="35"/>
    <x v="2"/>
  </r>
  <r>
    <s v="00039 - ANKARATRA"/>
    <s v="CHEQUE"/>
    <x v="3"/>
    <n v="238678382"/>
    <x v="2"/>
    <x v="35"/>
    <x v="2"/>
  </r>
  <r>
    <s v="00039 - ANKARATRA"/>
    <s v="CHEQUE"/>
    <x v="4"/>
    <n v="226970793"/>
    <x v="2"/>
    <x v="35"/>
    <x v="2"/>
  </r>
  <r>
    <s v="00039 - ANKARATRA"/>
    <s v="CHEQUE"/>
    <x v="5"/>
    <n v="273711933"/>
    <x v="2"/>
    <x v="35"/>
    <x v="2"/>
  </r>
  <r>
    <s v="00039 - ANKARATRA"/>
    <s v="CHEQUE"/>
    <x v="6"/>
    <n v="76462583"/>
    <x v="2"/>
    <x v="35"/>
    <x v="2"/>
  </r>
  <r>
    <s v="00039 - ANKARATRA"/>
    <s v="CHEQUE"/>
    <x v="7"/>
    <n v="30052580"/>
    <x v="2"/>
    <x v="35"/>
    <x v="2"/>
  </r>
  <r>
    <s v="00039 - ANKARATRA"/>
    <s v="CHEQUE"/>
    <x v="8"/>
    <n v="38121523"/>
    <x v="2"/>
    <x v="35"/>
    <x v="2"/>
  </r>
  <r>
    <s v="00039 - ANKARATRA"/>
    <s v="CHEQUE"/>
    <x v="9"/>
    <n v="49336710"/>
    <x v="2"/>
    <x v="35"/>
    <x v="2"/>
  </r>
  <r>
    <s v="00039 - ANKARATRA"/>
    <s v="CHEQUE"/>
    <x v="10"/>
    <n v="33896183"/>
    <x v="2"/>
    <x v="35"/>
    <x v="2"/>
  </r>
  <r>
    <s v="00039 - ANKARATRA"/>
    <s v="CHEQUE"/>
    <x v="11"/>
    <n v="46854417"/>
    <x v="2"/>
    <x v="35"/>
    <x v="2"/>
  </r>
  <r>
    <s v="00039 - ANKARATRA"/>
    <s v="CONSOMMATION INTERNE"/>
    <x v="5"/>
    <n v="0"/>
    <x v="2"/>
    <x v="35"/>
    <x v="2"/>
  </r>
  <r>
    <s v="00039 - ANKARATRA"/>
    <s v="FANILO"/>
    <x v="2"/>
    <n v="0"/>
    <x v="2"/>
    <x v="35"/>
    <x v="4"/>
  </r>
  <r>
    <s v="00039 - ANKARATRA"/>
    <s v="MOBILE PAYMENT - MVOLA"/>
    <x v="0"/>
    <n v="89596420"/>
    <x v="2"/>
    <x v="35"/>
    <x v="2"/>
  </r>
  <r>
    <s v="00039 - ANKARATRA"/>
    <s v="MOBILE PAYMENT - MVOLA"/>
    <x v="1"/>
    <n v="135130100"/>
    <x v="2"/>
    <x v="35"/>
    <x v="2"/>
  </r>
  <r>
    <s v="00039 - ANKARATRA"/>
    <s v="MOBILE PAYMENT - MVOLA"/>
    <x v="2"/>
    <n v="144055992"/>
    <x v="2"/>
    <x v="35"/>
    <x v="2"/>
  </r>
  <r>
    <s v="00039 - ANKARATRA"/>
    <s v="MOBILE PAYMENT - MVOLA"/>
    <x v="3"/>
    <n v="147362183"/>
    <x v="2"/>
    <x v="35"/>
    <x v="2"/>
  </r>
  <r>
    <s v="00039 - ANKARATRA"/>
    <s v="MOBILE PAYMENT - MVOLA"/>
    <x v="4"/>
    <n v="152744080"/>
    <x v="2"/>
    <x v="35"/>
    <x v="2"/>
  </r>
  <r>
    <s v="00039 - ANKARATRA"/>
    <s v="MOBILE PAYMENT - MVOLA"/>
    <x v="5"/>
    <n v="145647107"/>
    <x v="2"/>
    <x v="35"/>
    <x v="2"/>
  </r>
  <r>
    <s v="00039 - ANKARATRA"/>
    <s v="MOBILE PAYMENT - MVOLA"/>
    <x v="6"/>
    <n v="143376460"/>
    <x v="2"/>
    <x v="35"/>
    <x v="2"/>
  </r>
  <r>
    <s v="00039 - ANKARATRA"/>
    <s v="MOBILE PAYMENT - MVOLA"/>
    <x v="7"/>
    <n v="202119100"/>
    <x v="2"/>
    <x v="35"/>
    <x v="2"/>
  </r>
  <r>
    <s v="00039 - ANKARATRA"/>
    <s v="MOBILE PAYMENT - MVOLA"/>
    <x v="8"/>
    <n v="192923400"/>
    <x v="2"/>
    <x v="35"/>
    <x v="2"/>
  </r>
  <r>
    <s v="00039 - ANKARATRA"/>
    <s v="MOBILE PAYMENT - MVOLA"/>
    <x v="9"/>
    <n v="197948000"/>
    <x v="2"/>
    <x v="35"/>
    <x v="2"/>
  </r>
  <r>
    <s v="00039 - ANKARATRA"/>
    <s v="MOBILE PAYMENT - MVOLA"/>
    <x v="10"/>
    <n v="177465645"/>
    <x v="2"/>
    <x v="35"/>
    <x v="2"/>
  </r>
  <r>
    <s v="00039 - ANKARATRA"/>
    <s v="MOBILE PAYMENT - MVOLA"/>
    <x v="11"/>
    <n v="183675500"/>
    <x v="2"/>
    <x v="35"/>
    <x v="2"/>
  </r>
  <r>
    <s v="00040 - FARATSIHO"/>
    <s v="ARIARY"/>
    <x v="0"/>
    <n v="283284036"/>
    <x v="2"/>
    <x v="36"/>
    <x v="0"/>
  </r>
  <r>
    <s v="00040 - FARATSIHO"/>
    <s v="ARIARY"/>
    <x v="1"/>
    <n v="227071165"/>
    <x v="2"/>
    <x v="36"/>
    <x v="0"/>
  </r>
  <r>
    <s v="00040 - FARATSIHO"/>
    <s v="ARIARY"/>
    <x v="2"/>
    <n v="187792169"/>
    <x v="2"/>
    <x v="36"/>
    <x v="0"/>
  </r>
  <r>
    <s v="00040 - FARATSIHO"/>
    <s v="ARIARY"/>
    <x v="3"/>
    <n v="241054556"/>
    <x v="2"/>
    <x v="36"/>
    <x v="0"/>
  </r>
  <r>
    <s v="00040 - FARATSIHO"/>
    <s v="ARIARY"/>
    <x v="4"/>
    <n v="344613550"/>
    <x v="2"/>
    <x v="36"/>
    <x v="0"/>
  </r>
  <r>
    <s v="00040 - FARATSIHO"/>
    <s v="ARIARY"/>
    <x v="5"/>
    <n v="422119645"/>
    <x v="2"/>
    <x v="36"/>
    <x v="0"/>
  </r>
  <r>
    <s v="00040 - FARATSIHO"/>
    <s v="ARIARY"/>
    <x v="6"/>
    <n v="454734230"/>
    <x v="2"/>
    <x v="36"/>
    <x v="0"/>
  </r>
  <r>
    <s v="00040 - FARATSIHO"/>
    <s v="ARIARY"/>
    <x v="7"/>
    <n v="444395415"/>
    <x v="2"/>
    <x v="36"/>
    <x v="0"/>
  </r>
  <r>
    <s v="00040 - FARATSIHO"/>
    <s v="ARIARY"/>
    <x v="8"/>
    <n v="328827672"/>
    <x v="2"/>
    <x v="36"/>
    <x v="0"/>
  </r>
  <r>
    <s v="00040 - FARATSIHO"/>
    <s v="ARIARY"/>
    <x v="9"/>
    <n v="309387041"/>
    <x v="2"/>
    <x v="36"/>
    <x v="0"/>
  </r>
  <r>
    <s v="00040 - FARATSIHO"/>
    <s v="ARIARY"/>
    <x v="10"/>
    <n v="363806849"/>
    <x v="2"/>
    <x v="36"/>
    <x v="0"/>
  </r>
  <r>
    <s v="00040 - FARATSIHO"/>
    <s v="ARIARY"/>
    <x v="11"/>
    <n v="293882793"/>
    <x v="2"/>
    <x v="36"/>
    <x v="0"/>
  </r>
  <r>
    <s v="00040 - FARATSIHO"/>
    <s v="BONS CARBURANTS"/>
    <x v="0"/>
    <n v="48857595"/>
    <x v="2"/>
    <x v="36"/>
    <x v="1"/>
  </r>
  <r>
    <s v="00040 - FARATSIHO"/>
    <s v="BONS CARBURANTS"/>
    <x v="1"/>
    <n v="39222200"/>
    <x v="2"/>
    <x v="36"/>
    <x v="1"/>
  </r>
  <r>
    <s v="00040 - FARATSIHO"/>
    <s v="BONS CARBURANTS"/>
    <x v="2"/>
    <n v="43634100"/>
    <x v="2"/>
    <x v="36"/>
    <x v="1"/>
  </r>
  <r>
    <s v="00040 - FARATSIHO"/>
    <s v="BONS CARBURANTS"/>
    <x v="3"/>
    <n v="42444800"/>
    <x v="2"/>
    <x v="36"/>
    <x v="1"/>
  </r>
  <r>
    <s v="00040 - FARATSIHO"/>
    <s v="BONS CARBURANTS"/>
    <x v="4"/>
    <n v="39986800"/>
    <x v="2"/>
    <x v="36"/>
    <x v="1"/>
  </r>
  <r>
    <s v="00040 - FARATSIHO"/>
    <s v="BONS CARBURANTS"/>
    <x v="5"/>
    <n v="48022800"/>
    <x v="2"/>
    <x v="36"/>
    <x v="1"/>
  </r>
  <r>
    <s v="00040 - FARATSIHO"/>
    <s v="BONS CARBURANTS"/>
    <x v="6"/>
    <n v="74821400"/>
    <x v="2"/>
    <x v="36"/>
    <x v="1"/>
  </r>
  <r>
    <s v="00040 - FARATSIHO"/>
    <s v="BONS CARBURANTS"/>
    <x v="7"/>
    <n v="80651088"/>
    <x v="2"/>
    <x v="36"/>
    <x v="1"/>
  </r>
  <r>
    <s v="00040 - FARATSIHO"/>
    <s v="BONS CARBURANTS"/>
    <x v="8"/>
    <n v="85827400"/>
    <x v="2"/>
    <x v="36"/>
    <x v="1"/>
  </r>
  <r>
    <s v="00040 - FARATSIHO"/>
    <s v="BONS CARBURANTS"/>
    <x v="9"/>
    <n v="94684200"/>
    <x v="2"/>
    <x v="36"/>
    <x v="1"/>
  </r>
  <r>
    <s v="00040 - FARATSIHO"/>
    <s v="BONS CARBURANTS"/>
    <x v="10"/>
    <n v="64861000"/>
    <x v="2"/>
    <x v="36"/>
    <x v="1"/>
  </r>
  <r>
    <s v="00040 - FARATSIHO"/>
    <s v="BONS CARBURANTS"/>
    <x v="11"/>
    <n v="71442850"/>
    <x v="2"/>
    <x v="36"/>
    <x v="1"/>
  </r>
  <r>
    <s v="00040 - FARATSIHO"/>
    <s v="CARTE BANCAIRE - VISA"/>
    <x v="0"/>
    <n v="80000"/>
    <x v="2"/>
    <x v="36"/>
    <x v="2"/>
  </r>
  <r>
    <s v="00040 - FARATSIHO"/>
    <s v="CARTE BANCAIRE - VISA"/>
    <x v="1"/>
    <n v="206200"/>
    <x v="2"/>
    <x v="36"/>
    <x v="2"/>
  </r>
  <r>
    <s v="00040 - FARATSIHO"/>
    <s v="CARTE BANCAIRE - VISA"/>
    <x v="2"/>
    <n v="12000"/>
    <x v="2"/>
    <x v="36"/>
    <x v="2"/>
  </r>
  <r>
    <s v="00040 - FARATSIHO"/>
    <s v="CARTE E+"/>
    <x v="0"/>
    <n v="582300"/>
    <x v="2"/>
    <x v="36"/>
    <x v="3"/>
  </r>
  <r>
    <s v="00040 - FARATSIHO"/>
    <s v="CARTE E+"/>
    <x v="1"/>
    <n v="396900"/>
    <x v="2"/>
    <x v="36"/>
    <x v="3"/>
  </r>
  <r>
    <s v="00040 - FARATSIHO"/>
    <s v="CARTE E+"/>
    <x v="2"/>
    <n v="1897041"/>
    <x v="2"/>
    <x v="36"/>
    <x v="3"/>
  </r>
  <r>
    <s v="00040 - FARATSIHO"/>
    <s v="CARTE E+"/>
    <x v="3"/>
    <n v="1728760"/>
    <x v="2"/>
    <x v="36"/>
    <x v="3"/>
  </r>
  <r>
    <s v="00040 - FARATSIHO"/>
    <s v="CARTE E+"/>
    <x v="4"/>
    <n v="1511340"/>
    <x v="2"/>
    <x v="36"/>
    <x v="3"/>
  </r>
  <r>
    <s v="00040 - FARATSIHO"/>
    <s v="CARTE E+"/>
    <x v="5"/>
    <n v="2348250"/>
    <x v="2"/>
    <x v="36"/>
    <x v="3"/>
  </r>
  <r>
    <s v="00040 - FARATSIHO"/>
    <s v="CARTE E+"/>
    <x v="6"/>
    <n v="2372390"/>
    <x v="2"/>
    <x v="36"/>
    <x v="3"/>
  </r>
  <r>
    <s v="00040 - FARATSIHO"/>
    <s v="CARTE E+"/>
    <x v="7"/>
    <n v="1686260"/>
    <x v="2"/>
    <x v="36"/>
    <x v="3"/>
  </r>
  <r>
    <s v="00040 - FARATSIHO"/>
    <s v="CARTE E+"/>
    <x v="8"/>
    <n v="1807028"/>
    <x v="2"/>
    <x v="36"/>
    <x v="3"/>
  </r>
  <r>
    <s v="00040 - FARATSIHO"/>
    <s v="CARTE E+"/>
    <x v="9"/>
    <n v="1745150"/>
    <x v="2"/>
    <x v="36"/>
    <x v="3"/>
  </r>
  <r>
    <s v="00040 - FARATSIHO"/>
    <s v="CARTE E+"/>
    <x v="10"/>
    <n v="4876006"/>
    <x v="2"/>
    <x v="36"/>
    <x v="3"/>
  </r>
  <r>
    <s v="00040 - FARATSIHO"/>
    <s v="CARTE E+"/>
    <x v="11"/>
    <n v="3965900"/>
    <x v="2"/>
    <x v="36"/>
    <x v="3"/>
  </r>
  <r>
    <s v="00040 - FARATSIHO"/>
    <s v="FANILO"/>
    <x v="0"/>
    <n v="1219000"/>
    <x v="2"/>
    <x v="36"/>
    <x v="4"/>
  </r>
  <r>
    <s v="00040 - FARATSIHO"/>
    <s v="FANILO"/>
    <x v="4"/>
    <n v="5642500"/>
    <x v="2"/>
    <x v="36"/>
    <x v="4"/>
  </r>
  <r>
    <s v="00040 - FARATSIHO"/>
    <s v="FANILO"/>
    <x v="5"/>
    <n v="8797000"/>
    <x v="2"/>
    <x v="36"/>
    <x v="4"/>
  </r>
  <r>
    <s v="00040 - FARATSIHO"/>
    <s v="FANILO"/>
    <x v="6"/>
    <n v="8388300"/>
    <x v="2"/>
    <x v="36"/>
    <x v="4"/>
  </r>
  <r>
    <s v="00040 - FARATSIHO"/>
    <s v="FANILO"/>
    <x v="7"/>
    <n v="10432400"/>
    <x v="2"/>
    <x v="36"/>
    <x v="4"/>
  </r>
  <r>
    <s v="00040 - FARATSIHO"/>
    <s v="FANILO"/>
    <x v="8"/>
    <n v="8568750"/>
    <x v="2"/>
    <x v="36"/>
    <x v="4"/>
  </r>
  <r>
    <s v="00040 - FARATSIHO"/>
    <s v="FANILO"/>
    <x v="9"/>
    <n v="7846900"/>
    <x v="2"/>
    <x v="36"/>
    <x v="4"/>
  </r>
  <r>
    <s v="00040 - FARATSIHO"/>
    <s v="FANILO"/>
    <x v="10"/>
    <n v="11411350"/>
    <x v="2"/>
    <x v="36"/>
    <x v="4"/>
  </r>
  <r>
    <s v="00040 - FARATSIHO"/>
    <s v="FANILO"/>
    <x v="11"/>
    <n v="3690000"/>
    <x v="2"/>
    <x v="36"/>
    <x v="4"/>
  </r>
  <r>
    <s v="00040 - FARATSIHO"/>
    <s v="MOBILE PAYMENT - AIRTEL"/>
    <x v="0"/>
    <n v="6076700"/>
    <x v="2"/>
    <x v="36"/>
    <x v="2"/>
  </r>
  <r>
    <s v="00040 - FARATSIHO"/>
    <s v="MOBILE PAYMENT - AIRTEL"/>
    <x v="1"/>
    <n v="5117400"/>
    <x v="2"/>
    <x v="36"/>
    <x v="2"/>
  </r>
  <r>
    <s v="00040 - FARATSIHO"/>
    <s v="MOBILE PAYMENT - AIRTEL"/>
    <x v="2"/>
    <n v="5224000"/>
    <x v="2"/>
    <x v="36"/>
    <x v="2"/>
  </r>
  <r>
    <s v="00040 - FARATSIHO"/>
    <s v="MOBILE PAYMENT - AIRTEL"/>
    <x v="3"/>
    <n v="5527700"/>
    <x v="2"/>
    <x v="36"/>
    <x v="2"/>
  </r>
  <r>
    <s v="00040 - FARATSIHO"/>
    <s v="MOBILE PAYMENT - AIRTEL"/>
    <x v="4"/>
    <n v="11092300"/>
    <x v="2"/>
    <x v="36"/>
    <x v="2"/>
  </r>
  <r>
    <s v="00040 - FARATSIHO"/>
    <s v="MOBILE PAYMENT - AIRTEL"/>
    <x v="5"/>
    <n v="4316900"/>
    <x v="2"/>
    <x v="36"/>
    <x v="2"/>
  </r>
  <r>
    <s v="00040 - FARATSIHO"/>
    <s v="MOBILE PAYMENT - AIRTEL"/>
    <x v="6"/>
    <n v="6454000"/>
    <x v="2"/>
    <x v="36"/>
    <x v="2"/>
  </r>
  <r>
    <s v="00040 - FARATSIHO"/>
    <s v="MOBILE PAYMENT - AIRTEL"/>
    <x v="7"/>
    <n v="3620100"/>
    <x v="2"/>
    <x v="36"/>
    <x v="2"/>
  </r>
  <r>
    <s v="00040 - FARATSIHO"/>
    <s v="MOBILE PAYMENT - AIRTEL"/>
    <x v="8"/>
    <n v="3371800"/>
    <x v="2"/>
    <x v="36"/>
    <x v="2"/>
  </r>
  <r>
    <s v="00040 - FARATSIHO"/>
    <s v="MOBILE PAYMENT - AIRTEL"/>
    <x v="9"/>
    <n v="3615100"/>
    <x v="2"/>
    <x v="36"/>
    <x v="2"/>
  </r>
  <r>
    <s v="00040 - FARATSIHO"/>
    <s v="MOBILE PAYMENT - AIRTEL"/>
    <x v="10"/>
    <n v="6281000"/>
    <x v="2"/>
    <x v="36"/>
    <x v="2"/>
  </r>
  <r>
    <s v="00040 - FARATSIHO"/>
    <s v="MOBILE PAYMENT - AIRTEL"/>
    <x v="11"/>
    <n v="10934200"/>
    <x v="2"/>
    <x v="36"/>
    <x v="2"/>
  </r>
  <r>
    <s v="00040 - FARATSIHO"/>
    <s v="MOBILE PAYMENT - MVOLA"/>
    <x v="0"/>
    <n v="6995300"/>
    <x v="2"/>
    <x v="36"/>
    <x v="2"/>
  </r>
  <r>
    <s v="00040 - FARATSIHO"/>
    <s v="MOBILE PAYMENT - MVOLA"/>
    <x v="1"/>
    <n v="8763200"/>
    <x v="2"/>
    <x v="36"/>
    <x v="2"/>
  </r>
  <r>
    <s v="00040 - FARATSIHO"/>
    <s v="MOBILE PAYMENT - MVOLA"/>
    <x v="2"/>
    <n v="8903800"/>
    <x v="2"/>
    <x v="36"/>
    <x v="2"/>
  </r>
  <r>
    <s v="00040 - FARATSIHO"/>
    <s v="MOBILE PAYMENT - MVOLA"/>
    <x v="3"/>
    <n v="8268700"/>
    <x v="2"/>
    <x v="36"/>
    <x v="2"/>
  </r>
  <r>
    <s v="00040 - FARATSIHO"/>
    <s v="MOBILE PAYMENT - MVOLA"/>
    <x v="4"/>
    <n v="7943000"/>
    <x v="2"/>
    <x v="36"/>
    <x v="2"/>
  </r>
  <r>
    <s v="00040 - FARATSIHO"/>
    <s v="MOBILE PAYMENT - MVOLA"/>
    <x v="5"/>
    <n v="6924200"/>
    <x v="2"/>
    <x v="36"/>
    <x v="2"/>
  </r>
  <r>
    <s v="00040 - FARATSIHO"/>
    <s v="MOBILE PAYMENT - MVOLA"/>
    <x v="6"/>
    <n v="11640600"/>
    <x v="2"/>
    <x v="36"/>
    <x v="2"/>
  </r>
  <r>
    <s v="00040 - FARATSIHO"/>
    <s v="MOBILE PAYMENT - MVOLA"/>
    <x v="7"/>
    <n v="4251800"/>
    <x v="2"/>
    <x v="36"/>
    <x v="2"/>
  </r>
  <r>
    <s v="00040 - FARATSIHO"/>
    <s v="MOBILE PAYMENT - MVOLA"/>
    <x v="8"/>
    <n v="6541500"/>
    <x v="2"/>
    <x v="36"/>
    <x v="2"/>
  </r>
  <r>
    <s v="00040 - FARATSIHO"/>
    <s v="MOBILE PAYMENT - MVOLA"/>
    <x v="9"/>
    <n v="7276100"/>
    <x v="2"/>
    <x v="36"/>
    <x v="2"/>
  </r>
  <r>
    <s v="00040 - FARATSIHO"/>
    <s v="MOBILE PAYMENT - MVOLA"/>
    <x v="10"/>
    <n v="6758400"/>
    <x v="2"/>
    <x v="36"/>
    <x v="2"/>
  </r>
  <r>
    <s v="00040 - FARATSIHO"/>
    <s v="MOBILE PAYMENT - MVOLA"/>
    <x v="11"/>
    <n v="10768500"/>
    <x v="2"/>
    <x v="36"/>
    <x v="2"/>
  </r>
  <r>
    <s v="00041 - FINOANA"/>
    <s v="ARIARY"/>
    <x v="0"/>
    <n v="329140601"/>
    <x v="2"/>
    <x v="37"/>
    <x v="0"/>
  </r>
  <r>
    <s v="00041 - FINOANA"/>
    <s v="ARIARY"/>
    <x v="1"/>
    <n v="282274777"/>
    <x v="2"/>
    <x v="37"/>
    <x v="0"/>
  </r>
  <r>
    <s v="00041 - FINOANA"/>
    <s v="ARIARY"/>
    <x v="2"/>
    <n v="370503023"/>
    <x v="2"/>
    <x v="37"/>
    <x v="0"/>
  </r>
  <r>
    <s v="00041 - FINOANA"/>
    <s v="ARIARY"/>
    <x v="3"/>
    <n v="397002570"/>
    <x v="2"/>
    <x v="37"/>
    <x v="0"/>
  </r>
  <r>
    <s v="00041 - FINOANA"/>
    <s v="ARIARY"/>
    <x v="4"/>
    <n v="390276080"/>
    <x v="2"/>
    <x v="37"/>
    <x v="0"/>
  </r>
  <r>
    <s v="00041 - FINOANA"/>
    <s v="ARIARY"/>
    <x v="5"/>
    <n v="365863900"/>
    <x v="2"/>
    <x v="37"/>
    <x v="0"/>
  </r>
  <r>
    <s v="00041 - FINOANA"/>
    <s v="ARIARY"/>
    <x v="6"/>
    <n v="318120800"/>
    <x v="2"/>
    <x v="37"/>
    <x v="0"/>
  </r>
  <r>
    <s v="00041 - FINOANA"/>
    <s v="ARIARY"/>
    <x v="7"/>
    <n v="323765700"/>
    <x v="2"/>
    <x v="37"/>
    <x v="0"/>
  </r>
  <r>
    <s v="00041 - FINOANA"/>
    <s v="ARIARY"/>
    <x v="8"/>
    <n v="296277746"/>
    <x v="2"/>
    <x v="37"/>
    <x v="0"/>
  </r>
  <r>
    <s v="00041 - FINOANA"/>
    <s v="ARIARY"/>
    <x v="9"/>
    <n v="327906120"/>
    <x v="2"/>
    <x v="37"/>
    <x v="0"/>
  </r>
  <r>
    <s v="00041 - FINOANA"/>
    <s v="ARIARY"/>
    <x v="10"/>
    <n v="241153968"/>
    <x v="2"/>
    <x v="37"/>
    <x v="0"/>
  </r>
  <r>
    <s v="00041 - FINOANA"/>
    <s v="ARIARY"/>
    <x v="11"/>
    <n v="245170500"/>
    <x v="2"/>
    <x v="37"/>
    <x v="0"/>
  </r>
  <r>
    <s v="00041 - FINOANA"/>
    <s v="BONS CARBURANTS"/>
    <x v="0"/>
    <n v="103813300"/>
    <x v="2"/>
    <x v="37"/>
    <x v="1"/>
  </r>
  <r>
    <s v="00041 - FINOANA"/>
    <s v="BONS CARBURANTS"/>
    <x v="1"/>
    <n v="128733730"/>
    <x v="2"/>
    <x v="37"/>
    <x v="1"/>
  </r>
  <r>
    <s v="00041 - FINOANA"/>
    <s v="BONS CARBURANTS"/>
    <x v="2"/>
    <n v="121595715"/>
    <x v="2"/>
    <x v="37"/>
    <x v="1"/>
  </r>
  <r>
    <s v="00041 - FINOANA"/>
    <s v="BONS CARBURANTS"/>
    <x v="3"/>
    <n v="77152164"/>
    <x v="2"/>
    <x v="37"/>
    <x v="1"/>
  </r>
  <r>
    <s v="00041 - FINOANA"/>
    <s v="BONS CARBURANTS"/>
    <x v="4"/>
    <n v="121963883"/>
    <x v="2"/>
    <x v="37"/>
    <x v="1"/>
  </r>
  <r>
    <s v="00041 - FINOANA"/>
    <s v="BONS CARBURANTS"/>
    <x v="5"/>
    <n v="186412660"/>
    <x v="2"/>
    <x v="37"/>
    <x v="1"/>
  </r>
  <r>
    <s v="00041 - FINOANA"/>
    <s v="BONS CARBURANTS"/>
    <x v="6"/>
    <n v="171639700"/>
    <x v="2"/>
    <x v="37"/>
    <x v="1"/>
  </r>
  <r>
    <s v="00041 - FINOANA"/>
    <s v="BONS CARBURANTS"/>
    <x v="7"/>
    <n v="165815400"/>
    <x v="2"/>
    <x v="37"/>
    <x v="1"/>
  </r>
  <r>
    <s v="00041 - FINOANA"/>
    <s v="BONS CARBURANTS"/>
    <x v="8"/>
    <n v="105196530"/>
    <x v="2"/>
    <x v="37"/>
    <x v="1"/>
  </r>
  <r>
    <s v="00041 - FINOANA"/>
    <s v="BONS CARBURANTS"/>
    <x v="9"/>
    <n v="111836170"/>
    <x v="2"/>
    <x v="37"/>
    <x v="1"/>
  </r>
  <r>
    <s v="00041 - FINOANA"/>
    <s v="BONS CARBURANTS"/>
    <x v="10"/>
    <n v="76476730"/>
    <x v="2"/>
    <x v="37"/>
    <x v="1"/>
  </r>
  <r>
    <s v="00041 - FINOANA"/>
    <s v="BONS CARBURANTS"/>
    <x v="11"/>
    <n v="96577850"/>
    <x v="2"/>
    <x v="37"/>
    <x v="1"/>
  </r>
  <r>
    <s v="00041 - FINOANA"/>
    <s v="CARTE E+"/>
    <x v="0"/>
    <n v="32346143"/>
    <x v="2"/>
    <x v="37"/>
    <x v="3"/>
  </r>
  <r>
    <s v="00041 - FINOANA"/>
    <s v="CARTE E+"/>
    <x v="1"/>
    <n v="26796999"/>
    <x v="2"/>
    <x v="37"/>
    <x v="3"/>
  </r>
  <r>
    <s v="00041 - FINOANA"/>
    <s v="CARTE E+"/>
    <x v="2"/>
    <n v="36752286"/>
    <x v="2"/>
    <x v="37"/>
    <x v="3"/>
  </r>
  <r>
    <s v="00041 - FINOANA"/>
    <s v="CARTE E+"/>
    <x v="3"/>
    <n v="26389542"/>
    <x v="2"/>
    <x v="37"/>
    <x v="3"/>
  </r>
  <r>
    <s v="00041 - FINOANA"/>
    <s v="CARTE E+"/>
    <x v="4"/>
    <n v="29674189"/>
    <x v="2"/>
    <x v="37"/>
    <x v="3"/>
  </r>
  <r>
    <s v="00041 - FINOANA"/>
    <s v="CARTE E+"/>
    <x v="5"/>
    <n v="31278799"/>
    <x v="2"/>
    <x v="37"/>
    <x v="3"/>
  </r>
  <r>
    <s v="00041 - FINOANA"/>
    <s v="CARTE E+"/>
    <x v="6"/>
    <n v="33278054"/>
    <x v="2"/>
    <x v="37"/>
    <x v="3"/>
  </r>
  <r>
    <s v="00041 - FINOANA"/>
    <s v="CARTE E+"/>
    <x v="7"/>
    <n v="34386324"/>
    <x v="2"/>
    <x v="37"/>
    <x v="3"/>
  </r>
  <r>
    <s v="00041 - FINOANA"/>
    <s v="CARTE E+"/>
    <x v="8"/>
    <n v="45352496"/>
    <x v="2"/>
    <x v="37"/>
    <x v="3"/>
  </r>
  <r>
    <s v="00041 - FINOANA"/>
    <s v="CARTE E+"/>
    <x v="9"/>
    <n v="47233854"/>
    <x v="2"/>
    <x v="37"/>
    <x v="3"/>
  </r>
  <r>
    <s v="00041 - FINOANA"/>
    <s v="CARTE E+"/>
    <x v="10"/>
    <n v="34871417"/>
    <x v="2"/>
    <x v="37"/>
    <x v="3"/>
  </r>
  <r>
    <s v="00041 - FINOANA"/>
    <s v="CARTE E+"/>
    <x v="11"/>
    <n v="35243372"/>
    <x v="2"/>
    <x v="37"/>
    <x v="3"/>
  </r>
  <r>
    <s v="00041 - FINOANA"/>
    <s v="FANILO"/>
    <x v="0"/>
    <n v="34810855"/>
    <x v="2"/>
    <x v="37"/>
    <x v="4"/>
  </r>
  <r>
    <s v="00041 - FINOANA"/>
    <s v="FANILO"/>
    <x v="1"/>
    <n v="49131954"/>
    <x v="2"/>
    <x v="37"/>
    <x v="4"/>
  </r>
  <r>
    <s v="00041 - FINOANA"/>
    <s v="FANILO"/>
    <x v="2"/>
    <n v="17229100"/>
    <x v="2"/>
    <x v="37"/>
    <x v="4"/>
  </r>
  <r>
    <s v="00041 - FINOANA"/>
    <s v="FANILO"/>
    <x v="3"/>
    <n v="550000"/>
    <x v="2"/>
    <x v="37"/>
    <x v="4"/>
  </r>
  <r>
    <s v="00041 - FINOANA"/>
    <s v="FANILO"/>
    <x v="4"/>
    <n v="25413400"/>
    <x v="2"/>
    <x v="37"/>
    <x v="4"/>
  </r>
  <r>
    <s v="00041 - FINOANA"/>
    <s v="FANILO"/>
    <x v="5"/>
    <n v="15078000"/>
    <x v="2"/>
    <x v="37"/>
    <x v="4"/>
  </r>
  <r>
    <s v="00041 - FINOANA"/>
    <s v="FANILO"/>
    <x v="6"/>
    <n v="75409400"/>
    <x v="2"/>
    <x v="37"/>
    <x v="4"/>
  </r>
  <r>
    <s v="00041 - FINOANA"/>
    <s v="FANILO"/>
    <x v="7"/>
    <n v="129968100"/>
    <x v="2"/>
    <x v="37"/>
    <x v="4"/>
  </r>
  <r>
    <s v="00041 - FINOANA"/>
    <s v="FANILO"/>
    <x v="8"/>
    <n v="101005000"/>
    <x v="2"/>
    <x v="37"/>
    <x v="4"/>
  </r>
  <r>
    <s v="00041 - FINOANA"/>
    <s v="FANILO"/>
    <x v="9"/>
    <n v="102280000"/>
    <x v="2"/>
    <x v="37"/>
    <x v="4"/>
  </r>
  <r>
    <s v="00041 - FINOANA"/>
    <s v="FANILO"/>
    <x v="10"/>
    <n v="140650000"/>
    <x v="2"/>
    <x v="37"/>
    <x v="4"/>
  </r>
  <r>
    <s v="00041 - FINOANA"/>
    <s v="FANILO"/>
    <x v="11"/>
    <n v="135500000"/>
    <x v="2"/>
    <x v="37"/>
    <x v="4"/>
  </r>
  <r>
    <s v="00042 - MANDROSO"/>
    <s v="ARIARY"/>
    <x v="0"/>
    <n v="693146710"/>
    <x v="2"/>
    <x v="38"/>
    <x v="0"/>
  </r>
  <r>
    <s v="00042 - MANDROSO"/>
    <s v="ARIARY"/>
    <x v="1"/>
    <n v="599116040"/>
    <x v="2"/>
    <x v="38"/>
    <x v="0"/>
  </r>
  <r>
    <s v="00042 - MANDROSO"/>
    <s v="ARIARY"/>
    <x v="2"/>
    <n v="581611430"/>
    <x v="2"/>
    <x v="38"/>
    <x v="0"/>
  </r>
  <r>
    <s v="00042 - MANDROSO"/>
    <s v="ARIARY"/>
    <x v="3"/>
    <n v="769435120"/>
    <x v="2"/>
    <x v="38"/>
    <x v="0"/>
  </r>
  <r>
    <s v="00042 - MANDROSO"/>
    <s v="ARIARY"/>
    <x v="4"/>
    <n v="961650840"/>
    <x v="2"/>
    <x v="38"/>
    <x v="0"/>
  </r>
  <r>
    <s v="00042 - MANDROSO"/>
    <s v="ARIARY"/>
    <x v="5"/>
    <n v="1320276040"/>
    <x v="2"/>
    <x v="38"/>
    <x v="0"/>
  </r>
  <r>
    <s v="00042 - MANDROSO"/>
    <s v="ARIARY"/>
    <x v="6"/>
    <n v="1274472090"/>
    <x v="2"/>
    <x v="38"/>
    <x v="0"/>
  </r>
  <r>
    <s v="00042 - MANDROSO"/>
    <s v="ARIARY"/>
    <x v="7"/>
    <n v="1391704580"/>
    <x v="2"/>
    <x v="38"/>
    <x v="0"/>
  </r>
  <r>
    <s v="00042 - MANDROSO"/>
    <s v="ARIARY"/>
    <x v="8"/>
    <n v="1048451700"/>
    <x v="2"/>
    <x v="38"/>
    <x v="0"/>
  </r>
  <r>
    <s v="00042 - MANDROSO"/>
    <s v="ARIARY"/>
    <x v="9"/>
    <n v="1316961080"/>
    <x v="2"/>
    <x v="38"/>
    <x v="0"/>
  </r>
  <r>
    <s v="00042 - MANDROSO"/>
    <s v="ARIARY"/>
    <x v="10"/>
    <n v="1141417490"/>
    <x v="2"/>
    <x v="38"/>
    <x v="0"/>
  </r>
  <r>
    <s v="00042 - MANDROSO"/>
    <s v="ARIARY"/>
    <x v="11"/>
    <n v="1109472750"/>
    <x v="2"/>
    <x v="38"/>
    <x v="0"/>
  </r>
  <r>
    <s v="00042 - MANDROSO"/>
    <s v="BONS CARBURANTS"/>
    <x v="0"/>
    <n v="48000000"/>
    <x v="2"/>
    <x v="38"/>
    <x v="1"/>
  </r>
  <r>
    <s v="00042 - MANDROSO"/>
    <s v="BONS CARBURANTS"/>
    <x v="1"/>
    <n v="40780000"/>
    <x v="2"/>
    <x v="38"/>
    <x v="1"/>
  </r>
  <r>
    <s v="00042 - MANDROSO"/>
    <s v="BONS CARBURANTS"/>
    <x v="2"/>
    <n v="3000000"/>
    <x v="2"/>
    <x v="38"/>
    <x v="1"/>
  </r>
  <r>
    <s v="00042 - MANDROSO"/>
    <s v="CARTE E+"/>
    <x v="0"/>
    <n v="5069700"/>
    <x v="2"/>
    <x v="38"/>
    <x v="3"/>
  </r>
  <r>
    <s v="00042 - MANDROSO"/>
    <s v="CARTE E+"/>
    <x v="1"/>
    <n v="10539499"/>
    <x v="2"/>
    <x v="38"/>
    <x v="3"/>
  </r>
  <r>
    <s v="00042 - MANDROSO"/>
    <s v="CARTE E+"/>
    <x v="2"/>
    <n v="25701047"/>
    <x v="2"/>
    <x v="38"/>
    <x v="3"/>
  </r>
  <r>
    <s v="00042 - MANDROSO"/>
    <s v="CARTE E+"/>
    <x v="3"/>
    <n v="70842194"/>
    <x v="2"/>
    <x v="38"/>
    <x v="3"/>
  </r>
  <r>
    <s v="00042 - MANDROSO"/>
    <s v="CARTE E+"/>
    <x v="4"/>
    <n v="177704763"/>
    <x v="2"/>
    <x v="38"/>
    <x v="3"/>
  </r>
  <r>
    <s v="00042 - MANDROSO"/>
    <s v="CARTE E+"/>
    <x v="5"/>
    <n v="148758997"/>
    <x v="2"/>
    <x v="38"/>
    <x v="3"/>
  </r>
  <r>
    <s v="00042 - MANDROSO"/>
    <s v="CARTE E+"/>
    <x v="6"/>
    <n v="275836678"/>
    <x v="2"/>
    <x v="38"/>
    <x v="3"/>
  </r>
  <r>
    <s v="00042 - MANDROSO"/>
    <s v="CARTE E+"/>
    <x v="7"/>
    <n v="283757586"/>
    <x v="2"/>
    <x v="38"/>
    <x v="3"/>
  </r>
  <r>
    <s v="00042 - MANDROSO"/>
    <s v="CARTE E+"/>
    <x v="8"/>
    <n v="188681209"/>
    <x v="2"/>
    <x v="38"/>
    <x v="3"/>
  </r>
  <r>
    <s v="00042 - MANDROSO"/>
    <s v="CARTE E+"/>
    <x v="9"/>
    <n v="308632241"/>
    <x v="2"/>
    <x v="38"/>
    <x v="3"/>
  </r>
  <r>
    <s v="00042 - MANDROSO"/>
    <s v="CARTE E+"/>
    <x v="10"/>
    <n v="224225498"/>
    <x v="2"/>
    <x v="38"/>
    <x v="3"/>
  </r>
  <r>
    <s v="00042 - MANDROSO"/>
    <s v="CARTE E+"/>
    <x v="11"/>
    <n v="204241154"/>
    <x v="2"/>
    <x v="38"/>
    <x v="3"/>
  </r>
  <r>
    <s v="00042 - MANDROSO"/>
    <s v="FANILO"/>
    <x v="0"/>
    <n v="5216800"/>
    <x v="2"/>
    <x v="38"/>
    <x v="4"/>
  </r>
  <r>
    <s v="00042 - MANDROSO"/>
    <s v="FANILO"/>
    <x v="1"/>
    <n v="14736000"/>
    <x v="2"/>
    <x v="38"/>
    <x v="4"/>
  </r>
  <r>
    <s v="00042 - MANDROSO"/>
    <s v="FANILO"/>
    <x v="2"/>
    <n v="35108200"/>
    <x v="2"/>
    <x v="38"/>
    <x v="4"/>
  </r>
  <r>
    <s v="00042 - MANDROSO"/>
    <s v="FANILO"/>
    <x v="3"/>
    <n v="3300000"/>
    <x v="2"/>
    <x v="38"/>
    <x v="4"/>
  </r>
  <r>
    <s v="00042 - MANDROSO"/>
    <s v="FANILO"/>
    <x v="4"/>
    <n v="61858212"/>
    <x v="2"/>
    <x v="38"/>
    <x v="4"/>
  </r>
  <r>
    <s v="00042 - MANDROSO"/>
    <s v="FANILO"/>
    <x v="5"/>
    <n v="40405000"/>
    <x v="2"/>
    <x v="38"/>
    <x v="4"/>
  </r>
  <r>
    <s v="00042 - MANDROSO"/>
    <s v="FANILO"/>
    <x v="6"/>
    <n v="34823000"/>
    <x v="2"/>
    <x v="38"/>
    <x v="4"/>
  </r>
  <r>
    <s v="00042 - MANDROSO"/>
    <s v="FANILO"/>
    <x v="7"/>
    <n v="45931000"/>
    <x v="2"/>
    <x v="38"/>
    <x v="4"/>
  </r>
  <r>
    <s v="00042 - MANDROSO"/>
    <s v="FANILO"/>
    <x v="8"/>
    <n v="44975000"/>
    <x v="2"/>
    <x v="38"/>
    <x v="4"/>
  </r>
  <r>
    <s v="00042 - MANDROSO"/>
    <s v="FANILO"/>
    <x v="9"/>
    <n v="11380000"/>
    <x v="2"/>
    <x v="38"/>
    <x v="4"/>
  </r>
  <r>
    <s v="00042 - MANDROSO"/>
    <s v="FANILO"/>
    <x v="11"/>
    <n v="11307200"/>
    <x v="2"/>
    <x v="38"/>
    <x v="4"/>
  </r>
  <r>
    <s v="00042 - MANDROSO"/>
    <s v="MOBILE PAYMENT - AIRTEL"/>
    <x v="9"/>
    <n v="6186000"/>
    <x v="2"/>
    <x v="38"/>
    <x v="2"/>
  </r>
  <r>
    <s v="00042 - MANDROSO"/>
    <s v="MOBILE PAYMENT - MVOLA"/>
    <x v="0"/>
    <n v="114139900"/>
    <x v="2"/>
    <x v="38"/>
    <x v="2"/>
  </r>
  <r>
    <s v="00042 - MANDROSO"/>
    <s v="MOBILE PAYMENT - MVOLA"/>
    <x v="1"/>
    <n v="105537400"/>
    <x v="2"/>
    <x v="38"/>
    <x v="2"/>
  </r>
  <r>
    <s v="00042 - MANDROSO"/>
    <s v="MOBILE PAYMENT - MVOLA"/>
    <x v="2"/>
    <n v="98218600"/>
    <x v="2"/>
    <x v="38"/>
    <x v="2"/>
  </r>
  <r>
    <s v="00042 - MANDROSO"/>
    <s v="MOBILE PAYMENT - MVOLA"/>
    <x v="3"/>
    <n v="131117700"/>
    <x v="2"/>
    <x v="38"/>
    <x v="2"/>
  </r>
  <r>
    <s v="00042 - MANDROSO"/>
    <s v="MOBILE PAYMENT - MVOLA"/>
    <x v="4"/>
    <n v="149163600"/>
    <x v="2"/>
    <x v="38"/>
    <x v="2"/>
  </r>
  <r>
    <s v="00042 - MANDROSO"/>
    <s v="MOBILE PAYMENT - MVOLA"/>
    <x v="5"/>
    <n v="160279600"/>
    <x v="2"/>
    <x v="38"/>
    <x v="2"/>
  </r>
  <r>
    <s v="00042 - MANDROSO"/>
    <s v="MOBILE PAYMENT - MVOLA"/>
    <x v="6"/>
    <n v="219606800"/>
    <x v="2"/>
    <x v="38"/>
    <x v="2"/>
  </r>
  <r>
    <s v="00042 - MANDROSO"/>
    <s v="MOBILE PAYMENT - MVOLA"/>
    <x v="7"/>
    <n v="206412400"/>
    <x v="2"/>
    <x v="38"/>
    <x v="2"/>
  </r>
  <r>
    <s v="00042 - MANDROSO"/>
    <s v="MOBILE PAYMENT - MVOLA"/>
    <x v="8"/>
    <n v="146955600"/>
    <x v="2"/>
    <x v="38"/>
    <x v="2"/>
  </r>
  <r>
    <s v="00042 - MANDROSO"/>
    <s v="MOBILE PAYMENT - MVOLA"/>
    <x v="9"/>
    <n v="166403207"/>
    <x v="2"/>
    <x v="38"/>
    <x v="2"/>
  </r>
  <r>
    <s v="00042 - MANDROSO"/>
    <s v="MOBILE PAYMENT - MVOLA"/>
    <x v="10"/>
    <n v="146736981"/>
    <x v="2"/>
    <x v="38"/>
    <x v="2"/>
  </r>
  <r>
    <s v="00042 - MANDROSO"/>
    <s v="MOBILE PAYMENT - MVOLA"/>
    <x v="11"/>
    <n v="132629500"/>
    <x v="2"/>
    <x v="38"/>
    <x v="2"/>
  </r>
  <r>
    <s v="00043 - MIANDRIVAZO"/>
    <s v="ARIARY"/>
    <x v="0"/>
    <n v="399954120"/>
    <x v="2"/>
    <x v="39"/>
    <x v="0"/>
  </r>
  <r>
    <s v="00043 - MIANDRIVAZO"/>
    <s v="ARIARY"/>
    <x v="1"/>
    <n v="400543400"/>
    <x v="2"/>
    <x v="39"/>
    <x v="0"/>
  </r>
  <r>
    <s v="00043 - MIANDRIVAZO"/>
    <s v="ARIARY"/>
    <x v="2"/>
    <n v="426141840"/>
    <x v="2"/>
    <x v="39"/>
    <x v="0"/>
  </r>
  <r>
    <s v="00043 - MIANDRIVAZO"/>
    <s v="ARIARY"/>
    <x v="3"/>
    <n v="582886450"/>
    <x v="2"/>
    <x v="39"/>
    <x v="0"/>
  </r>
  <r>
    <s v="00043 - MIANDRIVAZO"/>
    <s v="ARIARY"/>
    <x v="4"/>
    <n v="650682650"/>
    <x v="2"/>
    <x v="39"/>
    <x v="0"/>
  </r>
  <r>
    <s v="00043 - MIANDRIVAZO"/>
    <s v="ARIARY"/>
    <x v="5"/>
    <n v="704057800"/>
    <x v="2"/>
    <x v="39"/>
    <x v="0"/>
  </r>
  <r>
    <s v="00043 - MIANDRIVAZO"/>
    <s v="ARIARY"/>
    <x v="6"/>
    <n v="707165100"/>
    <x v="2"/>
    <x v="39"/>
    <x v="0"/>
  </r>
  <r>
    <s v="00043 - MIANDRIVAZO"/>
    <s v="ARIARY"/>
    <x v="7"/>
    <n v="852928050"/>
    <x v="2"/>
    <x v="39"/>
    <x v="0"/>
  </r>
  <r>
    <s v="00043 - MIANDRIVAZO"/>
    <s v="ARIARY"/>
    <x v="8"/>
    <n v="751365100"/>
    <x v="2"/>
    <x v="39"/>
    <x v="0"/>
  </r>
  <r>
    <s v="00043 - MIANDRIVAZO"/>
    <s v="ARIARY"/>
    <x v="9"/>
    <n v="777793250"/>
    <x v="2"/>
    <x v="39"/>
    <x v="0"/>
  </r>
  <r>
    <s v="00043 - MIANDRIVAZO"/>
    <s v="ARIARY"/>
    <x v="10"/>
    <n v="694351708"/>
    <x v="2"/>
    <x v="39"/>
    <x v="0"/>
  </r>
  <r>
    <s v="00043 - MIANDRIVAZO"/>
    <s v="ARIARY"/>
    <x v="11"/>
    <n v="602951900"/>
    <x v="2"/>
    <x v="39"/>
    <x v="0"/>
  </r>
  <r>
    <s v="00043 - MIANDRIVAZO"/>
    <s v="BONS CARBURANTS"/>
    <x v="0"/>
    <n v="27886630"/>
    <x v="2"/>
    <x v="39"/>
    <x v="1"/>
  </r>
  <r>
    <s v="00043 - MIANDRIVAZO"/>
    <s v="BONS CARBURANTS"/>
    <x v="1"/>
    <n v="28627560"/>
    <x v="2"/>
    <x v="39"/>
    <x v="1"/>
  </r>
  <r>
    <s v="00043 - MIANDRIVAZO"/>
    <s v="BONS CARBURANTS"/>
    <x v="2"/>
    <n v="30831500"/>
    <x v="2"/>
    <x v="39"/>
    <x v="1"/>
  </r>
  <r>
    <s v="00043 - MIANDRIVAZO"/>
    <s v="BONS CARBURANTS"/>
    <x v="3"/>
    <n v="19152500"/>
    <x v="2"/>
    <x v="39"/>
    <x v="1"/>
  </r>
  <r>
    <s v="00043 - MIANDRIVAZO"/>
    <s v="BONS CARBURANTS"/>
    <x v="4"/>
    <n v="18590750"/>
    <x v="2"/>
    <x v="39"/>
    <x v="1"/>
  </r>
  <r>
    <s v="00043 - MIANDRIVAZO"/>
    <s v="BONS CARBURANTS"/>
    <x v="5"/>
    <n v="27057500"/>
    <x v="2"/>
    <x v="39"/>
    <x v="1"/>
  </r>
  <r>
    <s v="00043 - MIANDRIVAZO"/>
    <s v="BONS CARBURANTS"/>
    <x v="6"/>
    <n v="22521000"/>
    <x v="2"/>
    <x v="39"/>
    <x v="1"/>
  </r>
  <r>
    <s v="00043 - MIANDRIVAZO"/>
    <s v="BONS CARBURANTS"/>
    <x v="7"/>
    <n v="29754000"/>
    <x v="2"/>
    <x v="39"/>
    <x v="1"/>
  </r>
  <r>
    <s v="00043 - MIANDRIVAZO"/>
    <s v="BONS CARBURANTS"/>
    <x v="8"/>
    <n v="50494500"/>
    <x v="2"/>
    <x v="39"/>
    <x v="1"/>
  </r>
  <r>
    <s v="00043 - MIANDRIVAZO"/>
    <s v="BONS CARBURANTS"/>
    <x v="9"/>
    <n v="51117200"/>
    <x v="2"/>
    <x v="39"/>
    <x v="1"/>
  </r>
  <r>
    <s v="00043 - MIANDRIVAZO"/>
    <s v="BONS CARBURANTS"/>
    <x v="10"/>
    <n v="60257088"/>
    <x v="2"/>
    <x v="39"/>
    <x v="1"/>
  </r>
  <r>
    <s v="00043 - MIANDRIVAZO"/>
    <s v="BONS CARBURANTS"/>
    <x v="11"/>
    <n v="46847000"/>
    <x v="2"/>
    <x v="39"/>
    <x v="1"/>
  </r>
  <r>
    <s v="00043 - MIANDRIVAZO"/>
    <s v="CARTE E+"/>
    <x v="0"/>
    <n v="73147553"/>
    <x v="2"/>
    <x v="39"/>
    <x v="3"/>
  </r>
  <r>
    <s v="00043 - MIANDRIVAZO"/>
    <s v="CARTE E+"/>
    <x v="1"/>
    <n v="91407630"/>
    <x v="2"/>
    <x v="39"/>
    <x v="3"/>
  </r>
  <r>
    <s v="00043 - MIANDRIVAZO"/>
    <s v="CARTE E+"/>
    <x v="2"/>
    <n v="73930600"/>
    <x v="2"/>
    <x v="39"/>
    <x v="3"/>
  </r>
  <r>
    <s v="00043 - MIANDRIVAZO"/>
    <s v="CARTE E+"/>
    <x v="3"/>
    <n v="88791900"/>
    <x v="2"/>
    <x v="39"/>
    <x v="3"/>
  </r>
  <r>
    <s v="00043 - MIANDRIVAZO"/>
    <s v="CARTE E+"/>
    <x v="4"/>
    <n v="79630340"/>
    <x v="2"/>
    <x v="39"/>
    <x v="3"/>
  </r>
  <r>
    <s v="00043 - MIANDRIVAZO"/>
    <s v="CARTE E+"/>
    <x v="5"/>
    <n v="84566250"/>
    <x v="2"/>
    <x v="39"/>
    <x v="3"/>
  </r>
  <r>
    <s v="00043 - MIANDRIVAZO"/>
    <s v="CARTE E+"/>
    <x v="6"/>
    <n v="93325530"/>
    <x v="2"/>
    <x v="39"/>
    <x v="3"/>
  </r>
  <r>
    <s v="00043 - MIANDRIVAZO"/>
    <s v="CARTE E+"/>
    <x v="7"/>
    <n v="101249000"/>
    <x v="2"/>
    <x v="39"/>
    <x v="3"/>
  </r>
  <r>
    <s v="00043 - MIANDRIVAZO"/>
    <s v="CARTE E+"/>
    <x v="8"/>
    <n v="95654581"/>
    <x v="2"/>
    <x v="39"/>
    <x v="3"/>
  </r>
  <r>
    <s v="00043 - MIANDRIVAZO"/>
    <s v="CARTE E+"/>
    <x v="9"/>
    <n v="87588700"/>
    <x v="2"/>
    <x v="39"/>
    <x v="3"/>
  </r>
  <r>
    <s v="00043 - MIANDRIVAZO"/>
    <s v="CARTE E+"/>
    <x v="10"/>
    <n v="102024600"/>
    <x v="2"/>
    <x v="39"/>
    <x v="3"/>
  </r>
  <r>
    <s v="00043 - MIANDRIVAZO"/>
    <s v="CARTE E+"/>
    <x v="11"/>
    <n v="75437300"/>
    <x v="2"/>
    <x v="39"/>
    <x v="3"/>
  </r>
  <r>
    <s v="00043 - MIANDRIVAZO"/>
    <s v="CHEQUE"/>
    <x v="0"/>
    <n v="297500"/>
    <x v="2"/>
    <x v="39"/>
    <x v="2"/>
  </r>
  <r>
    <s v="00043 - MIANDRIVAZO"/>
    <s v="CHEQUE"/>
    <x v="1"/>
    <n v="1150000"/>
    <x v="2"/>
    <x v="39"/>
    <x v="2"/>
  </r>
  <r>
    <s v="00043 - MIANDRIVAZO"/>
    <s v="CHEQUE"/>
    <x v="2"/>
    <n v="2314500"/>
    <x v="2"/>
    <x v="39"/>
    <x v="2"/>
  </r>
  <r>
    <s v="00043 - MIANDRIVAZO"/>
    <s v="CHEQUE"/>
    <x v="3"/>
    <n v="782000"/>
    <x v="2"/>
    <x v="39"/>
    <x v="2"/>
  </r>
  <r>
    <s v="00043 - MIANDRIVAZO"/>
    <s v="CHEQUE"/>
    <x v="4"/>
    <n v="666500"/>
    <x v="2"/>
    <x v="39"/>
    <x v="2"/>
  </r>
  <r>
    <s v="00043 - MIANDRIVAZO"/>
    <s v="CHEQUE"/>
    <x v="5"/>
    <n v="1626250"/>
    <x v="2"/>
    <x v="39"/>
    <x v="2"/>
  </r>
  <r>
    <s v="00043 - MIANDRIVAZO"/>
    <s v="CHEQUE"/>
    <x v="6"/>
    <n v="138000"/>
    <x v="2"/>
    <x v="39"/>
    <x v="2"/>
  </r>
  <r>
    <s v="00043 - MIANDRIVAZO"/>
    <s v="CHEQUE"/>
    <x v="7"/>
    <n v="1600000"/>
    <x v="2"/>
    <x v="39"/>
    <x v="2"/>
  </r>
  <r>
    <s v="00043 - MIANDRIVAZO"/>
    <s v="CHEQUE"/>
    <x v="8"/>
    <n v="3000500"/>
    <x v="2"/>
    <x v="39"/>
    <x v="2"/>
  </r>
  <r>
    <s v="00043 - MIANDRIVAZO"/>
    <s v="CHEQUE"/>
    <x v="9"/>
    <n v="25633000"/>
    <x v="2"/>
    <x v="39"/>
    <x v="2"/>
  </r>
  <r>
    <s v="00043 - MIANDRIVAZO"/>
    <s v="CHEQUE"/>
    <x v="10"/>
    <n v="1272000"/>
    <x v="2"/>
    <x v="39"/>
    <x v="2"/>
  </r>
  <r>
    <s v="00043 - MIANDRIVAZO"/>
    <s v="CHEQUE"/>
    <x v="11"/>
    <n v="696500"/>
    <x v="2"/>
    <x v="39"/>
    <x v="2"/>
  </r>
  <r>
    <s v="00043 - MIANDRIVAZO"/>
    <s v="CONSOMMATION INTERNE"/>
    <x v="0"/>
    <n v="773500"/>
    <x v="2"/>
    <x v="39"/>
    <x v="2"/>
  </r>
  <r>
    <s v="00043 - MIANDRIVAZO"/>
    <s v="CONSOMMATION INTERNE"/>
    <x v="1"/>
    <n v="285000"/>
    <x v="2"/>
    <x v="39"/>
    <x v="2"/>
  </r>
  <r>
    <s v="00043 - MIANDRIVAZO"/>
    <s v="CONSOMMATION INTERNE"/>
    <x v="2"/>
    <n v="1323000"/>
    <x v="2"/>
    <x v="39"/>
    <x v="2"/>
  </r>
  <r>
    <s v="00043 - MIANDRIVAZO"/>
    <s v="CONSOMMATION INTERNE"/>
    <x v="5"/>
    <n v="99000"/>
    <x v="2"/>
    <x v="39"/>
    <x v="2"/>
  </r>
  <r>
    <s v="00043 - MIANDRIVAZO"/>
    <s v="CONSOMMATION INTERNE"/>
    <x v="6"/>
    <n v="396000"/>
    <x v="2"/>
    <x v="39"/>
    <x v="2"/>
  </r>
  <r>
    <s v="00043 - MIANDRIVAZO"/>
    <s v="CONSOMMATION INTERNE"/>
    <x v="7"/>
    <n v="1603000"/>
    <x v="2"/>
    <x v="39"/>
    <x v="2"/>
  </r>
  <r>
    <s v="00043 - MIANDRIVAZO"/>
    <s v="CONSOMMATION INTERNE"/>
    <x v="8"/>
    <n v="236000"/>
    <x v="2"/>
    <x v="39"/>
    <x v="2"/>
  </r>
  <r>
    <s v="00043 - MIANDRIVAZO"/>
    <s v="CONSOMMATION INTERNE"/>
    <x v="9"/>
    <n v="212000"/>
    <x v="2"/>
    <x v="39"/>
    <x v="2"/>
  </r>
  <r>
    <s v="00043 - MIANDRIVAZO"/>
    <s v="CONSOMMATION INTERNE"/>
    <x v="10"/>
    <n v="418500"/>
    <x v="2"/>
    <x v="39"/>
    <x v="2"/>
  </r>
  <r>
    <s v="00043 - MIANDRIVAZO"/>
    <s v="CONSOMMATION INTERNE"/>
    <x v="11"/>
    <n v="805000"/>
    <x v="2"/>
    <x v="39"/>
    <x v="2"/>
  </r>
  <r>
    <s v="00043 - MIANDRIVAZO"/>
    <s v="FANILO"/>
    <x v="0"/>
    <n v="10560852"/>
    <x v="2"/>
    <x v="39"/>
    <x v="4"/>
  </r>
  <r>
    <s v="00043 - MIANDRIVAZO"/>
    <s v="FANILO"/>
    <x v="1"/>
    <n v="5776100"/>
    <x v="2"/>
    <x v="39"/>
    <x v="4"/>
  </r>
  <r>
    <s v="00043 - MIANDRIVAZO"/>
    <s v="FANILO"/>
    <x v="2"/>
    <n v="7151000"/>
    <x v="2"/>
    <x v="39"/>
    <x v="4"/>
  </r>
  <r>
    <s v="00043 - MIANDRIVAZO"/>
    <s v="FANILO"/>
    <x v="4"/>
    <n v="13965000"/>
    <x v="2"/>
    <x v="39"/>
    <x v="4"/>
  </r>
  <r>
    <s v="00043 - MIANDRIVAZO"/>
    <s v="FANILO"/>
    <x v="5"/>
    <n v="10812000"/>
    <x v="2"/>
    <x v="39"/>
    <x v="4"/>
  </r>
  <r>
    <s v="00043 - MIANDRIVAZO"/>
    <s v="FANILO"/>
    <x v="6"/>
    <n v="8342500"/>
    <x v="2"/>
    <x v="39"/>
    <x v="4"/>
  </r>
  <r>
    <s v="00043 - MIANDRIVAZO"/>
    <s v="FANILO"/>
    <x v="7"/>
    <n v="3512000"/>
    <x v="2"/>
    <x v="39"/>
    <x v="4"/>
  </r>
  <r>
    <s v="00043 - MIANDRIVAZO"/>
    <s v="FANILO"/>
    <x v="8"/>
    <n v="10244637"/>
    <x v="2"/>
    <x v="39"/>
    <x v="4"/>
  </r>
  <r>
    <s v="00043 - MIANDRIVAZO"/>
    <s v="FANILO"/>
    <x v="9"/>
    <n v="9788000"/>
    <x v="2"/>
    <x v="39"/>
    <x v="4"/>
  </r>
  <r>
    <s v="00043 - MIANDRIVAZO"/>
    <s v="FANILO"/>
    <x v="10"/>
    <n v="11000000"/>
    <x v="2"/>
    <x v="39"/>
    <x v="4"/>
  </r>
  <r>
    <s v="00043 - MIANDRIVAZO"/>
    <s v="FANILO"/>
    <x v="11"/>
    <n v="5000000"/>
    <x v="2"/>
    <x v="39"/>
    <x v="4"/>
  </r>
  <r>
    <s v="00043 - MIANDRIVAZO"/>
    <s v="MOBILE PAYMENT - AIRTEL"/>
    <x v="6"/>
    <n v="1910000"/>
    <x v="2"/>
    <x v="39"/>
    <x v="2"/>
  </r>
  <r>
    <s v="00043 - MIANDRIVAZO"/>
    <s v="MOBILE PAYMENT - AIRTEL"/>
    <x v="8"/>
    <n v="1349500"/>
    <x v="2"/>
    <x v="39"/>
    <x v="2"/>
  </r>
  <r>
    <s v="00043 - MIANDRIVAZO"/>
    <s v="MOBILE PAYMENT - MVOLA"/>
    <x v="0"/>
    <n v="13938700"/>
    <x v="2"/>
    <x v="39"/>
    <x v="2"/>
  </r>
  <r>
    <s v="00043 - MIANDRIVAZO"/>
    <s v="MOBILE PAYMENT - MVOLA"/>
    <x v="1"/>
    <n v="24402700"/>
    <x v="2"/>
    <x v="39"/>
    <x v="2"/>
  </r>
  <r>
    <s v="00043 - MIANDRIVAZO"/>
    <s v="MOBILE PAYMENT - MVOLA"/>
    <x v="2"/>
    <n v="43367800"/>
    <x v="2"/>
    <x v="39"/>
    <x v="2"/>
  </r>
  <r>
    <s v="00043 - MIANDRIVAZO"/>
    <s v="MOBILE PAYMENT - MVOLA"/>
    <x v="3"/>
    <n v="22762950"/>
    <x v="2"/>
    <x v="39"/>
    <x v="2"/>
  </r>
  <r>
    <s v="00043 - MIANDRIVAZO"/>
    <s v="MOBILE PAYMENT - MVOLA"/>
    <x v="4"/>
    <n v="60531150"/>
    <x v="2"/>
    <x v="39"/>
    <x v="2"/>
  </r>
  <r>
    <s v="00043 - MIANDRIVAZO"/>
    <s v="MOBILE PAYMENT - MVOLA"/>
    <x v="5"/>
    <n v="50909000"/>
    <x v="2"/>
    <x v="39"/>
    <x v="2"/>
  </r>
  <r>
    <s v="00043 - MIANDRIVAZO"/>
    <s v="MOBILE PAYMENT - MVOLA"/>
    <x v="6"/>
    <n v="65037100"/>
    <x v="2"/>
    <x v="39"/>
    <x v="2"/>
  </r>
  <r>
    <s v="00043 - MIANDRIVAZO"/>
    <s v="MOBILE PAYMENT - MVOLA"/>
    <x v="7"/>
    <n v="76125440"/>
    <x v="2"/>
    <x v="39"/>
    <x v="2"/>
  </r>
  <r>
    <s v="00043 - MIANDRIVAZO"/>
    <s v="MOBILE PAYMENT - MVOLA"/>
    <x v="8"/>
    <n v="57866500"/>
    <x v="2"/>
    <x v="39"/>
    <x v="2"/>
  </r>
  <r>
    <s v="00043 - MIANDRIVAZO"/>
    <s v="MOBILE PAYMENT - MVOLA"/>
    <x v="9"/>
    <n v="84526800"/>
    <x v="2"/>
    <x v="39"/>
    <x v="2"/>
  </r>
  <r>
    <s v="00043 - MIANDRIVAZO"/>
    <s v="MOBILE PAYMENT - MVOLA"/>
    <x v="10"/>
    <n v="75910200"/>
    <x v="2"/>
    <x v="39"/>
    <x v="2"/>
  </r>
  <r>
    <s v="00043 - MIANDRIVAZO"/>
    <s v="MOBILE PAYMENT - MVOLA"/>
    <x v="11"/>
    <n v="63395600"/>
    <x v="2"/>
    <x v="39"/>
    <x v="2"/>
  </r>
  <r>
    <s v="00043 - MIANDRIVAZO"/>
    <s v="MOBILE PAYMENT - ORANGE"/>
    <x v="10"/>
    <n v="2883000"/>
    <x v="2"/>
    <x v="39"/>
    <x v="2"/>
  </r>
  <r>
    <s v="00044 - SOAVADIA"/>
    <s v="ARIARY"/>
    <x v="0"/>
    <n v="257676800"/>
    <x v="2"/>
    <x v="40"/>
    <x v="0"/>
  </r>
  <r>
    <s v="00044 - SOAVADIA"/>
    <s v="ARIARY"/>
    <x v="1"/>
    <n v="216003900"/>
    <x v="2"/>
    <x v="40"/>
    <x v="0"/>
  </r>
  <r>
    <s v="00044 - SOAVADIA"/>
    <s v="ARIARY"/>
    <x v="2"/>
    <n v="223469000"/>
    <x v="2"/>
    <x v="40"/>
    <x v="0"/>
  </r>
  <r>
    <s v="00044 - SOAVADIA"/>
    <s v="ARIARY"/>
    <x v="3"/>
    <n v="261481840"/>
    <x v="2"/>
    <x v="40"/>
    <x v="0"/>
  </r>
  <r>
    <s v="00044 - SOAVADIA"/>
    <s v="ARIARY"/>
    <x v="4"/>
    <n v="302430600"/>
    <x v="2"/>
    <x v="40"/>
    <x v="0"/>
  </r>
  <r>
    <s v="00044 - SOAVADIA"/>
    <s v="ARIARY"/>
    <x v="5"/>
    <n v="278830800"/>
    <x v="2"/>
    <x v="40"/>
    <x v="0"/>
  </r>
  <r>
    <s v="00044 - SOAVADIA"/>
    <s v="ARIARY"/>
    <x v="6"/>
    <n v="342663130"/>
    <x v="2"/>
    <x v="40"/>
    <x v="0"/>
  </r>
  <r>
    <s v="00044 - SOAVADIA"/>
    <s v="ARIARY"/>
    <x v="7"/>
    <n v="402906400"/>
    <x v="2"/>
    <x v="40"/>
    <x v="0"/>
  </r>
  <r>
    <s v="00044 - SOAVADIA"/>
    <s v="ARIARY"/>
    <x v="8"/>
    <n v="338934200"/>
    <x v="2"/>
    <x v="40"/>
    <x v="0"/>
  </r>
  <r>
    <s v="00044 - SOAVADIA"/>
    <s v="ARIARY"/>
    <x v="9"/>
    <n v="268683100"/>
    <x v="2"/>
    <x v="40"/>
    <x v="0"/>
  </r>
  <r>
    <s v="00044 - SOAVADIA"/>
    <s v="ARIARY"/>
    <x v="10"/>
    <n v="259811100"/>
    <x v="2"/>
    <x v="40"/>
    <x v="0"/>
  </r>
  <r>
    <s v="00044 - SOAVADIA"/>
    <s v="ARIARY"/>
    <x v="11"/>
    <n v="321877000"/>
    <x v="2"/>
    <x v="40"/>
    <x v="0"/>
  </r>
  <r>
    <s v="00044 - SOAVADIA"/>
    <s v="BONS CARBURANTS"/>
    <x v="7"/>
    <n v="18072200"/>
    <x v="2"/>
    <x v="40"/>
    <x v="1"/>
  </r>
  <r>
    <s v="00044 - SOAVADIA"/>
    <s v="BONS CARBURANTS"/>
    <x v="8"/>
    <n v="13919500"/>
    <x v="2"/>
    <x v="40"/>
    <x v="1"/>
  </r>
  <r>
    <s v="00044 - SOAVADIA"/>
    <s v="BONS CARBURANTS"/>
    <x v="9"/>
    <n v="15041000"/>
    <x v="2"/>
    <x v="40"/>
    <x v="1"/>
  </r>
  <r>
    <s v="00044 - SOAVADIA"/>
    <s v="BONS CARBURANTS"/>
    <x v="10"/>
    <n v="5976000"/>
    <x v="2"/>
    <x v="40"/>
    <x v="1"/>
  </r>
  <r>
    <s v="00044 - SOAVADIA"/>
    <s v="BONS CARBURANTS"/>
    <x v="11"/>
    <n v="8334100"/>
    <x v="2"/>
    <x v="40"/>
    <x v="1"/>
  </r>
  <r>
    <s v="00044 - SOAVADIA"/>
    <s v="CARTE E+"/>
    <x v="0"/>
    <n v="73581300"/>
    <x v="2"/>
    <x v="40"/>
    <x v="3"/>
  </r>
  <r>
    <s v="00044 - SOAVADIA"/>
    <s v="CARTE E+"/>
    <x v="1"/>
    <n v="65203500"/>
    <x v="2"/>
    <x v="40"/>
    <x v="3"/>
  </r>
  <r>
    <s v="00044 - SOAVADIA"/>
    <s v="CARTE E+"/>
    <x v="2"/>
    <n v="62611200"/>
    <x v="2"/>
    <x v="40"/>
    <x v="3"/>
  </r>
  <r>
    <s v="00044 - SOAVADIA"/>
    <s v="CARTE E+"/>
    <x v="3"/>
    <n v="67720000"/>
    <x v="2"/>
    <x v="40"/>
    <x v="3"/>
  </r>
  <r>
    <s v="00044 - SOAVADIA"/>
    <s v="CARTE E+"/>
    <x v="4"/>
    <n v="72128900"/>
    <x v="2"/>
    <x v="40"/>
    <x v="3"/>
  </r>
  <r>
    <s v="00044 - SOAVADIA"/>
    <s v="CARTE E+"/>
    <x v="5"/>
    <n v="90778128"/>
    <x v="2"/>
    <x v="40"/>
    <x v="3"/>
  </r>
  <r>
    <s v="00044 - SOAVADIA"/>
    <s v="CARTE E+"/>
    <x v="6"/>
    <n v="93035767"/>
    <x v="2"/>
    <x v="40"/>
    <x v="3"/>
  </r>
  <r>
    <s v="00044 - SOAVADIA"/>
    <s v="CARTE E+"/>
    <x v="7"/>
    <n v="30370325"/>
    <x v="2"/>
    <x v="40"/>
    <x v="3"/>
  </r>
  <r>
    <s v="00044 - SOAVADIA"/>
    <s v="CARTE E+"/>
    <x v="8"/>
    <n v="44642819"/>
    <x v="2"/>
    <x v="40"/>
    <x v="3"/>
  </r>
  <r>
    <s v="00044 - SOAVADIA"/>
    <s v="CARTE E+"/>
    <x v="9"/>
    <n v="50021978"/>
    <x v="2"/>
    <x v="40"/>
    <x v="3"/>
  </r>
  <r>
    <s v="00044 - SOAVADIA"/>
    <s v="CARTE E+"/>
    <x v="10"/>
    <n v="58224559"/>
    <x v="2"/>
    <x v="40"/>
    <x v="3"/>
  </r>
  <r>
    <s v="00044 - SOAVADIA"/>
    <s v="CARTE E+"/>
    <x v="11"/>
    <n v="43298511"/>
    <x v="2"/>
    <x v="40"/>
    <x v="3"/>
  </r>
  <r>
    <s v="00044 - SOAVADIA"/>
    <s v="CHEQUE"/>
    <x v="6"/>
    <n v="8227800"/>
    <x v="2"/>
    <x v="40"/>
    <x v="2"/>
  </r>
  <r>
    <s v="00044 - SOAVADIA"/>
    <s v="CHEQUE"/>
    <x v="7"/>
    <n v="1133521"/>
    <x v="2"/>
    <x v="40"/>
    <x v="2"/>
  </r>
  <r>
    <s v="00044 - SOAVADIA"/>
    <s v="CHEQUE"/>
    <x v="9"/>
    <n v="228800"/>
    <x v="2"/>
    <x v="40"/>
    <x v="2"/>
  </r>
  <r>
    <s v="00044 - SOAVADIA"/>
    <s v="FANILO"/>
    <x v="0"/>
    <n v="25034100"/>
    <x v="2"/>
    <x v="40"/>
    <x v="4"/>
  </r>
  <r>
    <s v="00044 - SOAVADIA"/>
    <s v="FANILO"/>
    <x v="1"/>
    <n v="34715500"/>
    <x v="2"/>
    <x v="40"/>
    <x v="4"/>
  </r>
  <r>
    <s v="00044 - SOAVADIA"/>
    <s v="FANILO"/>
    <x v="2"/>
    <n v="25033900"/>
    <x v="2"/>
    <x v="40"/>
    <x v="4"/>
  </r>
  <r>
    <s v="00044 - SOAVADIA"/>
    <s v="FANILO"/>
    <x v="4"/>
    <n v="11758000"/>
    <x v="2"/>
    <x v="40"/>
    <x v="4"/>
  </r>
  <r>
    <s v="00044 - SOAVADIA"/>
    <s v="FANILO"/>
    <x v="5"/>
    <n v="2430000"/>
    <x v="2"/>
    <x v="40"/>
    <x v="4"/>
  </r>
  <r>
    <s v="00044 - SOAVADIA"/>
    <s v="FANILO"/>
    <x v="6"/>
    <n v="124455483"/>
    <x v="2"/>
    <x v="40"/>
    <x v="4"/>
  </r>
  <r>
    <s v="00044 - SOAVADIA"/>
    <s v="FANILO"/>
    <x v="7"/>
    <n v="82160649"/>
    <x v="2"/>
    <x v="40"/>
    <x v="4"/>
  </r>
  <r>
    <s v="00044 - SOAVADIA"/>
    <s v="FANILO"/>
    <x v="8"/>
    <n v="64935000"/>
    <x v="2"/>
    <x v="40"/>
    <x v="4"/>
  </r>
  <r>
    <s v="00044 - SOAVADIA"/>
    <s v="FANILO"/>
    <x v="10"/>
    <n v="1000000"/>
    <x v="2"/>
    <x v="40"/>
    <x v="4"/>
  </r>
  <r>
    <s v="00044 - SOAVADIA"/>
    <s v="FANILO"/>
    <x v="11"/>
    <n v="16000000"/>
    <x v="2"/>
    <x v="40"/>
    <x v="4"/>
  </r>
  <r>
    <s v="00044 - SOAVADIA"/>
    <s v="MOBILE PAYMENT - AIRTEL"/>
    <x v="9"/>
    <n v="1128800"/>
    <x v="2"/>
    <x v="40"/>
    <x v="2"/>
  </r>
  <r>
    <s v="00044 - SOAVADIA"/>
    <s v="MOBILE PAYMENT - MVOLA"/>
    <x v="0"/>
    <n v="5445500"/>
    <x v="2"/>
    <x v="40"/>
    <x v="2"/>
  </r>
  <r>
    <s v="00044 - SOAVADIA"/>
    <s v="MOBILE PAYMENT - MVOLA"/>
    <x v="1"/>
    <n v="6383000"/>
    <x v="2"/>
    <x v="40"/>
    <x v="2"/>
  </r>
  <r>
    <s v="00044 - SOAVADIA"/>
    <s v="MOBILE PAYMENT - MVOLA"/>
    <x v="2"/>
    <n v="9868000"/>
    <x v="2"/>
    <x v="40"/>
    <x v="2"/>
  </r>
  <r>
    <s v="00044 - SOAVADIA"/>
    <s v="MOBILE PAYMENT - MVOLA"/>
    <x v="3"/>
    <n v="7509000"/>
    <x v="2"/>
    <x v="40"/>
    <x v="2"/>
  </r>
  <r>
    <s v="00044 - SOAVADIA"/>
    <s v="MOBILE PAYMENT - MVOLA"/>
    <x v="4"/>
    <n v="4716000"/>
    <x v="2"/>
    <x v="40"/>
    <x v="2"/>
  </r>
  <r>
    <s v="00044 - SOAVADIA"/>
    <s v="MOBILE PAYMENT - MVOLA"/>
    <x v="5"/>
    <n v="6663500"/>
    <x v="2"/>
    <x v="40"/>
    <x v="2"/>
  </r>
  <r>
    <s v="00044 - SOAVADIA"/>
    <s v="MOBILE PAYMENT - MVOLA"/>
    <x v="6"/>
    <n v="12796050"/>
    <x v="2"/>
    <x v="40"/>
    <x v="2"/>
  </r>
  <r>
    <s v="00044 - SOAVADIA"/>
    <s v="MOBILE PAYMENT - MVOLA"/>
    <x v="7"/>
    <n v="9695567"/>
    <x v="2"/>
    <x v="40"/>
    <x v="2"/>
  </r>
  <r>
    <s v="00044 - SOAVADIA"/>
    <s v="MOBILE PAYMENT - MVOLA"/>
    <x v="8"/>
    <n v="12971758"/>
    <x v="2"/>
    <x v="40"/>
    <x v="2"/>
  </r>
  <r>
    <s v="00044 - SOAVADIA"/>
    <s v="MOBILE PAYMENT - MVOLA"/>
    <x v="9"/>
    <n v="8170700"/>
    <x v="2"/>
    <x v="40"/>
    <x v="2"/>
  </r>
  <r>
    <s v="00044 - SOAVADIA"/>
    <s v="MOBILE PAYMENT - MVOLA"/>
    <x v="10"/>
    <n v="6524386"/>
    <x v="2"/>
    <x v="40"/>
    <x v="2"/>
  </r>
  <r>
    <s v="00044 - SOAVADIA"/>
    <s v="MOBILE PAYMENT - MVOLA"/>
    <x v="11"/>
    <n v="8073800"/>
    <x v="2"/>
    <x v="40"/>
    <x v="2"/>
  </r>
  <r>
    <s v="00045 - TSIORY"/>
    <s v="ARIARY"/>
    <x v="0"/>
    <n v="705806103"/>
    <x v="2"/>
    <x v="41"/>
    <x v="0"/>
  </r>
  <r>
    <s v="00045 - TSIORY"/>
    <s v="ARIARY"/>
    <x v="1"/>
    <n v="653302276"/>
    <x v="2"/>
    <x v="41"/>
    <x v="0"/>
  </r>
  <r>
    <s v="00045 - TSIORY"/>
    <s v="ARIARY"/>
    <x v="2"/>
    <n v="782391300"/>
    <x v="2"/>
    <x v="41"/>
    <x v="0"/>
  </r>
  <r>
    <s v="00045 - TSIORY"/>
    <s v="ARIARY"/>
    <x v="3"/>
    <n v="1027554875"/>
    <x v="2"/>
    <x v="41"/>
    <x v="0"/>
  </r>
  <r>
    <s v="00045 - TSIORY"/>
    <s v="ARIARY"/>
    <x v="4"/>
    <n v="930463100"/>
    <x v="2"/>
    <x v="41"/>
    <x v="0"/>
  </r>
  <r>
    <s v="00045 - TSIORY"/>
    <s v="ARIARY"/>
    <x v="5"/>
    <n v="983769800"/>
    <x v="2"/>
    <x v="41"/>
    <x v="0"/>
  </r>
  <r>
    <s v="00045 - TSIORY"/>
    <s v="ARIARY"/>
    <x v="6"/>
    <n v="1057328400"/>
    <x v="2"/>
    <x v="41"/>
    <x v="0"/>
  </r>
  <r>
    <s v="00045 - TSIORY"/>
    <s v="ARIARY"/>
    <x v="7"/>
    <n v="1243262100"/>
    <x v="2"/>
    <x v="41"/>
    <x v="0"/>
  </r>
  <r>
    <s v="00045 - TSIORY"/>
    <s v="ARIARY"/>
    <x v="8"/>
    <n v="1125655000"/>
    <x v="2"/>
    <x v="41"/>
    <x v="0"/>
  </r>
  <r>
    <s v="00045 - TSIORY"/>
    <s v="ARIARY"/>
    <x v="9"/>
    <n v="1053026200"/>
    <x v="2"/>
    <x v="41"/>
    <x v="0"/>
  </r>
  <r>
    <s v="00045 - TSIORY"/>
    <s v="ARIARY"/>
    <x v="10"/>
    <n v="947636100"/>
    <x v="2"/>
    <x v="41"/>
    <x v="0"/>
  </r>
  <r>
    <s v="00045 - TSIORY"/>
    <s v="ARIARY"/>
    <x v="11"/>
    <n v="889490800"/>
    <x v="2"/>
    <x v="41"/>
    <x v="0"/>
  </r>
  <r>
    <s v="00045 - TSIORY"/>
    <s v="CARTE BANCAIRE - VISA"/>
    <x v="1"/>
    <n v="100000"/>
    <x v="2"/>
    <x v="41"/>
    <x v="2"/>
  </r>
  <r>
    <s v="00045 - TSIORY"/>
    <s v="CARTE E+"/>
    <x v="0"/>
    <n v="37256097"/>
    <x v="2"/>
    <x v="41"/>
    <x v="3"/>
  </r>
  <r>
    <s v="00045 - TSIORY"/>
    <s v="CARTE E+"/>
    <x v="1"/>
    <n v="21326431"/>
    <x v="2"/>
    <x v="41"/>
    <x v="3"/>
  </r>
  <r>
    <s v="00045 - TSIORY"/>
    <s v="CARTE E+"/>
    <x v="2"/>
    <n v="76900033"/>
    <x v="2"/>
    <x v="41"/>
    <x v="3"/>
  </r>
  <r>
    <s v="00045 - TSIORY"/>
    <s v="CARTE E+"/>
    <x v="3"/>
    <n v="45528150"/>
    <x v="2"/>
    <x v="41"/>
    <x v="3"/>
  </r>
  <r>
    <s v="00045 - TSIORY"/>
    <s v="CARTE E+"/>
    <x v="4"/>
    <n v="42512284"/>
    <x v="2"/>
    <x v="41"/>
    <x v="3"/>
  </r>
  <r>
    <s v="00045 - TSIORY"/>
    <s v="CARTE E+"/>
    <x v="5"/>
    <n v="34541013"/>
    <x v="2"/>
    <x v="41"/>
    <x v="3"/>
  </r>
  <r>
    <s v="00045 - TSIORY"/>
    <s v="CARTE E+"/>
    <x v="6"/>
    <n v="43082564"/>
    <x v="2"/>
    <x v="41"/>
    <x v="3"/>
  </r>
  <r>
    <s v="00045 - TSIORY"/>
    <s v="CARTE E+"/>
    <x v="7"/>
    <n v="24021310"/>
    <x v="2"/>
    <x v="41"/>
    <x v="3"/>
  </r>
  <r>
    <s v="00045 - TSIORY"/>
    <s v="CARTE E+"/>
    <x v="8"/>
    <n v="14757399"/>
    <x v="2"/>
    <x v="41"/>
    <x v="3"/>
  </r>
  <r>
    <s v="00045 - TSIORY"/>
    <s v="CARTE E+"/>
    <x v="9"/>
    <n v="17620480"/>
    <x v="2"/>
    <x v="41"/>
    <x v="3"/>
  </r>
  <r>
    <s v="00045 - TSIORY"/>
    <s v="CARTE E+"/>
    <x v="10"/>
    <n v="34600876"/>
    <x v="2"/>
    <x v="41"/>
    <x v="3"/>
  </r>
  <r>
    <s v="00045 - TSIORY"/>
    <s v="CARTE E+"/>
    <x v="11"/>
    <n v="44527591"/>
    <x v="2"/>
    <x v="41"/>
    <x v="3"/>
  </r>
  <r>
    <s v="00045 - TSIORY"/>
    <s v="FANILO"/>
    <x v="0"/>
    <n v="15117464"/>
    <x v="2"/>
    <x v="41"/>
    <x v="4"/>
  </r>
  <r>
    <s v="00045 - TSIORY"/>
    <s v="FANILO"/>
    <x v="1"/>
    <n v="38805542"/>
    <x v="2"/>
    <x v="41"/>
    <x v="4"/>
  </r>
  <r>
    <s v="00045 - TSIORY"/>
    <s v="FANILO"/>
    <x v="2"/>
    <n v="12400171"/>
    <x v="2"/>
    <x v="41"/>
    <x v="4"/>
  </r>
  <r>
    <s v="00045 - TSIORY"/>
    <s v="FANILO"/>
    <x v="3"/>
    <n v="6700000"/>
    <x v="2"/>
    <x v="41"/>
    <x v="4"/>
  </r>
  <r>
    <s v="00045 - TSIORY"/>
    <s v="FANILO"/>
    <x v="4"/>
    <n v="72797495"/>
    <x v="2"/>
    <x v="41"/>
    <x v="4"/>
  </r>
  <r>
    <s v="00045 - TSIORY"/>
    <s v="FANILO"/>
    <x v="5"/>
    <n v="60006362"/>
    <x v="2"/>
    <x v="41"/>
    <x v="4"/>
  </r>
  <r>
    <s v="00045 - TSIORY"/>
    <s v="FANILO"/>
    <x v="6"/>
    <n v="59983000"/>
    <x v="2"/>
    <x v="41"/>
    <x v="4"/>
  </r>
  <r>
    <s v="00045 - TSIORY"/>
    <s v="FANILO"/>
    <x v="7"/>
    <n v="60000000"/>
    <x v="2"/>
    <x v="41"/>
    <x v="4"/>
  </r>
  <r>
    <s v="00045 - TSIORY"/>
    <s v="FANILO"/>
    <x v="8"/>
    <n v="59640000"/>
    <x v="2"/>
    <x v="41"/>
    <x v="4"/>
  </r>
  <r>
    <s v="00045 - TSIORY"/>
    <s v="FANILO"/>
    <x v="10"/>
    <n v="50000000"/>
    <x v="2"/>
    <x v="41"/>
    <x v="4"/>
  </r>
  <r>
    <s v="00045 - TSIORY"/>
    <s v="MOBILE PAYMENT - MVOLA"/>
    <x v="0"/>
    <n v="21698200"/>
    <x v="2"/>
    <x v="41"/>
    <x v="2"/>
  </r>
  <r>
    <s v="00045 - TSIORY"/>
    <s v="MOBILE PAYMENT - MVOLA"/>
    <x v="1"/>
    <n v="12325000"/>
    <x v="2"/>
    <x v="41"/>
    <x v="2"/>
  </r>
  <r>
    <s v="00045 - TSIORY"/>
    <s v="MOBILE PAYMENT - MVOLA"/>
    <x v="2"/>
    <n v="9583541"/>
    <x v="2"/>
    <x v="41"/>
    <x v="2"/>
  </r>
  <r>
    <s v="00045 - TSIORY"/>
    <s v="MOBILE PAYMENT - MVOLA"/>
    <x v="3"/>
    <n v="18830179"/>
    <x v="2"/>
    <x v="41"/>
    <x v="2"/>
  </r>
  <r>
    <s v="00045 - TSIORY"/>
    <s v="MOBILE PAYMENT - MVOLA"/>
    <x v="4"/>
    <n v="24373880"/>
    <x v="2"/>
    <x v="41"/>
    <x v="2"/>
  </r>
  <r>
    <s v="00045 - TSIORY"/>
    <s v="MOBILE PAYMENT - MVOLA"/>
    <x v="5"/>
    <n v="27952100"/>
    <x v="2"/>
    <x v="41"/>
    <x v="2"/>
  </r>
  <r>
    <s v="00045 - TSIORY"/>
    <s v="MOBILE PAYMENT - MVOLA"/>
    <x v="6"/>
    <n v="30299900"/>
    <x v="2"/>
    <x v="41"/>
    <x v="2"/>
  </r>
  <r>
    <s v="00045 - TSIORY"/>
    <s v="MOBILE PAYMENT - MVOLA"/>
    <x v="7"/>
    <n v="31333300"/>
    <x v="2"/>
    <x v="41"/>
    <x v="2"/>
  </r>
  <r>
    <s v="00045 - TSIORY"/>
    <s v="MOBILE PAYMENT - MVOLA"/>
    <x v="8"/>
    <n v="28429300"/>
    <x v="2"/>
    <x v="41"/>
    <x v="2"/>
  </r>
  <r>
    <s v="00045 - TSIORY"/>
    <s v="MOBILE PAYMENT - MVOLA"/>
    <x v="9"/>
    <n v="34625600"/>
    <x v="2"/>
    <x v="41"/>
    <x v="2"/>
  </r>
  <r>
    <s v="00045 - TSIORY"/>
    <s v="MOBILE PAYMENT - MVOLA"/>
    <x v="10"/>
    <n v="43371100"/>
    <x v="2"/>
    <x v="41"/>
    <x v="2"/>
  </r>
  <r>
    <s v="00045 - TSIORY"/>
    <s v="MOBILE PAYMENT - MVOLA"/>
    <x v="11"/>
    <n v="28068300"/>
    <x v="2"/>
    <x v="41"/>
    <x v="2"/>
  </r>
  <r>
    <s v="00046 - AMBANJA"/>
    <s v="ARIARY"/>
    <x v="0"/>
    <n v="383768197"/>
    <x v="3"/>
    <x v="42"/>
    <x v="0"/>
  </r>
  <r>
    <s v="00046 - AMBANJA"/>
    <s v="ARIARY"/>
    <x v="1"/>
    <n v="325965597"/>
    <x v="3"/>
    <x v="42"/>
    <x v="0"/>
  </r>
  <r>
    <s v="00046 - AMBANJA"/>
    <s v="ARIARY"/>
    <x v="2"/>
    <n v="388452079"/>
    <x v="3"/>
    <x v="42"/>
    <x v="0"/>
  </r>
  <r>
    <s v="00046 - AMBANJA"/>
    <s v="ARIARY"/>
    <x v="3"/>
    <n v="416712157"/>
    <x v="3"/>
    <x v="42"/>
    <x v="0"/>
  </r>
  <r>
    <s v="00046 - AMBANJA"/>
    <s v="ARIARY"/>
    <x v="4"/>
    <n v="447871234"/>
    <x v="3"/>
    <x v="42"/>
    <x v="0"/>
  </r>
  <r>
    <s v="00046 - AMBANJA"/>
    <s v="ARIARY"/>
    <x v="5"/>
    <n v="488830424"/>
    <x v="3"/>
    <x v="42"/>
    <x v="0"/>
  </r>
  <r>
    <s v="00046 - AMBANJA"/>
    <s v="ARIARY"/>
    <x v="6"/>
    <n v="561961265"/>
    <x v="3"/>
    <x v="42"/>
    <x v="0"/>
  </r>
  <r>
    <s v="00046 - AMBANJA"/>
    <s v="ARIARY"/>
    <x v="7"/>
    <n v="613846866"/>
    <x v="3"/>
    <x v="42"/>
    <x v="0"/>
  </r>
  <r>
    <s v="00046 - AMBANJA"/>
    <s v="ARIARY"/>
    <x v="8"/>
    <n v="632533175"/>
    <x v="3"/>
    <x v="42"/>
    <x v="0"/>
  </r>
  <r>
    <s v="00046 - AMBANJA"/>
    <s v="ARIARY"/>
    <x v="9"/>
    <n v="564212257"/>
    <x v="3"/>
    <x v="42"/>
    <x v="0"/>
  </r>
  <r>
    <s v="00046 - AMBANJA"/>
    <s v="ARIARY"/>
    <x v="10"/>
    <n v="507737025"/>
    <x v="3"/>
    <x v="42"/>
    <x v="0"/>
  </r>
  <r>
    <s v="00046 - AMBANJA"/>
    <s v="ARIARY"/>
    <x v="11"/>
    <n v="446804013"/>
    <x v="3"/>
    <x v="42"/>
    <x v="0"/>
  </r>
  <r>
    <s v="00046 - AMBANJA"/>
    <s v="BONS CARBURANTS"/>
    <x v="0"/>
    <n v="9751000"/>
    <x v="3"/>
    <x v="42"/>
    <x v="1"/>
  </r>
  <r>
    <s v="00046 - AMBANJA"/>
    <s v="BONS CARBURANTS"/>
    <x v="1"/>
    <n v="1764000"/>
    <x v="3"/>
    <x v="42"/>
    <x v="1"/>
  </r>
  <r>
    <s v="00046 - AMBANJA"/>
    <s v="BONS CARBURANTS"/>
    <x v="2"/>
    <n v="686000"/>
    <x v="3"/>
    <x v="42"/>
    <x v="1"/>
  </r>
  <r>
    <s v="00046 - AMBANJA"/>
    <s v="BONS CARBURANTS"/>
    <x v="3"/>
    <n v="24647000"/>
    <x v="3"/>
    <x v="42"/>
    <x v="1"/>
  </r>
  <r>
    <s v="00046 - AMBANJA"/>
    <s v="BONS CARBURANTS"/>
    <x v="4"/>
    <n v="9750600"/>
    <x v="3"/>
    <x v="42"/>
    <x v="1"/>
  </r>
  <r>
    <s v="00046 - AMBANJA"/>
    <s v="BONS CARBURANTS"/>
    <x v="5"/>
    <n v="3822000"/>
    <x v="3"/>
    <x v="42"/>
    <x v="1"/>
  </r>
  <r>
    <s v="00046 - AMBANJA"/>
    <s v="BONS CARBURANTS"/>
    <x v="6"/>
    <n v="1372000"/>
    <x v="3"/>
    <x v="42"/>
    <x v="1"/>
  </r>
  <r>
    <s v="00046 - AMBANJA"/>
    <s v="BONS CARBURANTS"/>
    <x v="7"/>
    <n v="3775000"/>
    <x v="3"/>
    <x v="42"/>
    <x v="1"/>
  </r>
  <r>
    <s v="00046 - AMBANJA"/>
    <s v="BONS CARBURANTS"/>
    <x v="8"/>
    <n v="1133200"/>
    <x v="3"/>
    <x v="42"/>
    <x v="1"/>
  </r>
  <r>
    <s v="00046 - AMBANJA"/>
    <s v="BONS CARBURANTS"/>
    <x v="10"/>
    <n v="11395244"/>
    <x v="3"/>
    <x v="42"/>
    <x v="1"/>
  </r>
  <r>
    <s v="00046 - AMBANJA"/>
    <s v="BONS CARBURANTS"/>
    <x v="11"/>
    <n v="9275700"/>
    <x v="3"/>
    <x v="42"/>
    <x v="1"/>
  </r>
  <r>
    <s v="00046 - AMBANJA"/>
    <s v="CARTE BANCAIRE - VISA"/>
    <x v="6"/>
    <n v="133500"/>
    <x v="3"/>
    <x v="42"/>
    <x v="2"/>
  </r>
  <r>
    <s v="00046 - AMBANJA"/>
    <s v="CARTE BANCAIRE - VISA"/>
    <x v="8"/>
    <n v="581000"/>
    <x v="3"/>
    <x v="42"/>
    <x v="2"/>
  </r>
  <r>
    <s v="00046 - AMBANJA"/>
    <s v="CARTE E+"/>
    <x v="0"/>
    <n v="210181804"/>
    <x v="3"/>
    <x v="42"/>
    <x v="3"/>
  </r>
  <r>
    <s v="00046 - AMBANJA"/>
    <s v="CARTE E+"/>
    <x v="1"/>
    <n v="217786898"/>
    <x v="3"/>
    <x v="42"/>
    <x v="3"/>
  </r>
  <r>
    <s v="00046 - AMBANJA"/>
    <s v="CARTE E+"/>
    <x v="2"/>
    <n v="245484454"/>
    <x v="3"/>
    <x v="42"/>
    <x v="3"/>
  </r>
  <r>
    <s v="00046 - AMBANJA"/>
    <s v="CARTE E+"/>
    <x v="3"/>
    <n v="123724668"/>
    <x v="3"/>
    <x v="42"/>
    <x v="3"/>
  </r>
  <r>
    <s v="00046 - AMBANJA"/>
    <s v="CARTE E+"/>
    <x v="4"/>
    <n v="138498259"/>
    <x v="3"/>
    <x v="42"/>
    <x v="3"/>
  </r>
  <r>
    <s v="00046 - AMBANJA"/>
    <s v="CARTE E+"/>
    <x v="5"/>
    <n v="195785915"/>
    <x v="3"/>
    <x v="42"/>
    <x v="3"/>
  </r>
  <r>
    <s v="00046 - AMBANJA"/>
    <s v="CARTE E+"/>
    <x v="6"/>
    <n v="189194174"/>
    <x v="3"/>
    <x v="42"/>
    <x v="3"/>
  </r>
  <r>
    <s v="00046 - AMBANJA"/>
    <s v="CARTE E+"/>
    <x v="7"/>
    <n v="156093683"/>
    <x v="3"/>
    <x v="42"/>
    <x v="3"/>
  </r>
  <r>
    <s v="00046 - AMBANJA"/>
    <s v="CARTE E+"/>
    <x v="8"/>
    <n v="158041258"/>
    <x v="3"/>
    <x v="42"/>
    <x v="3"/>
  </r>
  <r>
    <s v="00046 - AMBANJA"/>
    <s v="CARTE E+"/>
    <x v="9"/>
    <n v="158063553"/>
    <x v="3"/>
    <x v="42"/>
    <x v="3"/>
  </r>
  <r>
    <s v="00046 - AMBANJA"/>
    <s v="CARTE E+"/>
    <x v="10"/>
    <n v="293480782"/>
    <x v="3"/>
    <x v="42"/>
    <x v="3"/>
  </r>
  <r>
    <s v="00046 - AMBANJA"/>
    <s v="CARTE E+"/>
    <x v="11"/>
    <n v="229915484"/>
    <x v="3"/>
    <x v="42"/>
    <x v="3"/>
  </r>
  <r>
    <s v="00046 - AMBANJA"/>
    <s v="CHEQUE"/>
    <x v="0"/>
    <n v="6159000"/>
    <x v="3"/>
    <x v="42"/>
    <x v="2"/>
  </r>
  <r>
    <s v="00046 - AMBANJA"/>
    <s v="CHEQUE"/>
    <x v="1"/>
    <n v="5808000"/>
    <x v="3"/>
    <x v="42"/>
    <x v="2"/>
  </r>
  <r>
    <s v="00046 - AMBANJA"/>
    <s v="CHEQUE"/>
    <x v="2"/>
    <n v="3140000"/>
    <x v="3"/>
    <x v="42"/>
    <x v="2"/>
  </r>
  <r>
    <s v="00046 - AMBANJA"/>
    <s v="CHEQUE"/>
    <x v="3"/>
    <n v="4120000"/>
    <x v="3"/>
    <x v="42"/>
    <x v="2"/>
  </r>
  <r>
    <s v="00046 - AMBANJA"/>
    <s v="CHEQUE"/>
    <x v="4"/>
    <n v="4378000"/>
    <x v="3"/>
    <x v="42"/>
    <x v="2"/>
  </r>
  <r>
    <s v="00046 - AMBANJA"/>
    <s v="CHEQUE"/>
    <x v="5"/>
    <n v="3926000"/>
    <x v="3"/>
    <x v="42"/>
    <x v="2"/>
  </r>
  <r>
    <s v="00046 - AMBANJA"/>
    <s v="CHEQUE"/>
    <x v="6"/>
    <n v="2160000"/>
    <x v="3"/>
    <x v="42"/>
    <x v="2"/>
  </r>
  <r>
    <s v="00046 - AMBANJA"/>
    <s v="CHEQUE"/>
    <x v="7"/>
    <n v="2160000"/>
    <x v="3"/>
    <x v="42"/>
    <x v="2"/>
  </r>
  <r>
    <s v="00046 - AMBANJA"/>
    <s v="CHEQUE"/>
    <x v="8"/>
    <n v="2166000"/>
    <x v="3"/>
    <x v="42"/>
    <x v="2"/>
  </r>
  <r>
    <s v="00046 - AMBANJA"/>
    <s v="CHEQUE"/>
    <x v="9"/>
    <n v="2750000"/>
    <x v="3"/>
    <x v="42"/>
    <x v="2"/>
  </r>
  <r>
    <s v="00046 - AMBANJA"/>
    <s v="CHEQUE"/>
    <x v="10"/>
    <n v="3730000"/>
    <x v="3"/>
    <x v="42"/>
    <x v="2"/>
  </r>
  <r>
    <s v="00046 - AMBANJA"/>
    <s v="CHEQUE"/>
    <x v="11"/>
    <n v="6280000"/>
    <x v="3"/>
    <x v="42"/>
    <x v="2"/>
  </r>
  <r>
    <s v="00046 - AMBANJA"/>
    <s v="CONSOMMATION INTERNE"/>
    <x v="0"/>
    <n v="2747800"/>
    <x v="3"/>
    <x v="42"/>
    <x v="2"/>
  </r>
  <r>
    <s v="00046 - AMBANJA"/>
    <s v="CONSOMMATION INTERNE"/>
    <x v="1"/>
    <n v="7889400"/>
    <x v="3"/>
    <x v="42"/>
    <x v="2"/>
  </r>
  <r>
    <s v="00046 - AMBANJA"/>
    <s v="CONSOMMATION INTERNE"/>
    <x v="2"/>
    <n v="2019630"/>
    <x v="3"/>
    <x v="42"/>
    <x v="2"/>
  </r>
  <r>
    <s v="00046 - AMBANJA"/>
    <s v="CONSOMMATION INTERNE"/>
    <x v="3"/>
    <n v="5116130"/>
    <x v="3"/>
    <x v="42"/>
    <x v="2"/>
  </r>
  <r>
    <s v="00046 - AMBANJA"/>
    <s v="CONSOMMATION INTERNE"/>
    <x v="4"/>
    <n v="3748900"/>
    <x v="3"/>
    <x v="42"/>
    <x v="2"/>
  </r>
  <r>
    <s v="00046 - AMBANJA"/>
    <s v="CONSOMMATION INTERNE"/>
    <x v="5"/>
    <n v="12280069"/>
    <x v="3"/>
    <x v="42"/>
    <x v="2"/>
  </r>
  <r>
    <s v="00046 - AMBANJA"/>
    <s v="CONSOMMATION INTERNE"/>
    <x v="6"/>
    <n v="2138800"/>
    <x v="3"/>
    <x v="42"/>
    <x v="2"/>
  </r>
  <r>
    <s v="00046 - AMBANJA"/>
    <s v="CONSOMMATION INTERNE"/>
    <x v="7"/>
    <n v="4961900"/>
    <x v="3"/>
    <x v="42"/>
    <x v="2"/>
  </r>
  <r>
    <s v="00046 - AMBANJA"/>
    <s v="CONSOMMATION INTERNE"/>
    <x v="8"/>
    <n v="1791230"/>
    <x v="3"/>
    <x v="42"/>
    <x v="2"/>
  </r>
  <r>
    <s v="00046 - AMBANJA"/>
    <s v="CONSOMMATION INTERNE"/>
    <x v="9"/>
    <n v="2812630"/>
    <x v="3"/>
    <x v="42"/>
    <x v="2"/>
  </r>
  <r>
    <s v="00046 - AMBANJA"/>
    <s v="CONSOMMATION INTERNE"/>
    <x v="10"/>
    <n v="3963090"/>
    <x v="3"/>
    <x v="42"/>
    <x v="2"/>
  </r>
  <r>
    <s v="00046 - AMBANJA"/>
    <s v="CONSOMMATION INTERNE"/>
    <x v="11"/>
    <n v="5258130"/>
    <x v="3"/>
    <x v="42"/>
    <x v="2"/>
  </r>
  <r>
    <s v="00046 - AMBANJA"/>
    <s v="FANILO"/>
    <x v="0"/>
    <n v="13287586"/>
    <x v="3"/>
    <x v="42"/>
    <x v="4"/>
  </r>
  <r>
    <s v="00046 - AMBANJA"/>
    <s v="FANILO"/>
    <x v="1"/>
    <n v="6971044"/>
    <x v="3"/>
    <x v="42"/>
    <x v="4"/>
  </r>
  <r>
    <s v="00046 - AMBANJA"/>
    <s v="FANILO"/>
    <x v="2"/>
    <n v="1405000"/>
    <x v="3"/>
    <x v="42"/>
    <x v="4"/>
  </r>
  <r>
    <s v="00046 - AMBANJA"/>
    <s v="FANILO"/>
    <x v="4"/>
    <n v="14026300"/>
    <x v="3"/>
    <x v="42"/>
    <x v="4"/>
  </r>
  <r>
    <s v="00046 - AMBANJA"/>
    <s v="FANILO"/>
    <x v="5"/>
    <n v="789511"/>
    <x v="3"/>
    <x v="42"/>
    <x v="4"/>
  </r>
  <r>
    <s v="00046 - AMBANJA"/>
    <s v="FANILO"/>
    <x v="6"/>
    <n v="2540000"/>
    <x v="3"/>
    <x v="42"/>
    <x v="4"/>
  </r>
  <r>
    <s v="00046 - AMBANJA"/>
    <s v="FANILO"/>
    <x v="7"/>
    <n v="10682536"/>
    <x v="3"/>
    <x v="42"/>
    <x v="4"/>
  </r>
  <r>
    <s v="00046 - AMBANJA"/>
    <s v="FANILO"/>
    <x v="8"/>
    <n v="580000"/>
    <x v="3"/>
    <x v="42"/>
    <x v="4"/>
  </r>
  <r>
    <s v="00046 - AMBANJA"/>
    <s v="FANILO"/>
    <x v="9"/>
    <n v="25000000"/>
    <x v="3"/>
    <x v="42"/>
    <x v="4"/>
  </r>
  <r>
    <s v="00046 - AMBANJA"/>
    <s v="FANILO"/>
    <x v="10"/>
    <n v="15000000"/>
    <x v="3"/>
    <x v="42"/>
    <x v="4"/>
  </r>
  <r>
    <s v="00046 - AMBANJA"/>
    <s v="FANILO"/>
    <x v="11"/>
    <n v="6000000"/>
    <x v="3"/>
    <x v="42"/>
    <x v="4"/>
  </r>
  <r>
    <s v="00046 - AMBANJA"/>
    <s v="MOBILE PAYMENT - AIRTEL"/>
    <x v="6"/>
    <n v="392000"/>
    <x v="3"/>
    <x v="42"/>
    <x v="2"/>
  </r>
  <r>
    <s v="00046 - AMBANJA"/>
    <s v="MOBILE PAYMENT - AIRTEL"/>
    <x v="8"/>
    <n v="2455000"/>
    <x v="3"/>
    <x v="42"/>
    <x v="2"/>
  </r>
  <r>
    <s v="00046 - AMBANJA"/>
    <s v="MOBILE PAYMENT - AIRTEL"/>
    <x v="9"/>
    <n v="13165700"/>
    <x v="3"/>
    <x v="42"/>
    <x v="2"/>
  </r>
  <r>
    <s v="00046 - AMBANJA"/>
    <s v="MOBILE PAYMENT - AIRTEL"/>
    <x v="10"/>
    <n v="10809000"/>
    <x v="3"/>
    <x v="42"/>
    <x v="2"/>
  </r>
  <r>
    <s v="00046 - AMBANJA"/>
    <s v="MOBILE PAYMENT - AIRTEL"/>
    <x v="11"/>
    <n v="1588000"/>
    <x v="3"/>
    <x v="42"/>
    <x v="2"/>
  </r>
  <r>
    <s v="00046 - AMBANJA"/>
    <s v="MOBILE PAYMENT - MVOLA"/>
    <x v="0"/>
    <n v="48026200"/>
    <x v="3"/>
    <x v="42"/>
    <x v="2"/>
  </r>
  <r>
    <s v="00046 - AMBANJA"/>
    <s v="MOBILE PAYMENT - MVOLA"/>
    <x v="1"/>
    <n v="51998168"/>
    <x v="3"/>
    <x v="42"/>
    <x v="2"/>
  </r>
  <r>
    <s v="00046 - AMBANJA"/>
    <s v="MOBILE PAYMENT - MVOLA"/>
    <x v="2"/>
    <n v="46467600"/>
    <x v="3"/>
    <x v="42"/>
    <x v="2"/>
  </r>
  <r>
    <s v="00046 - AMBANJA"/>
    <s v="MOBILE PAYMENT - MVOLA"/>
    <x v="3"/>
    <n v="55200662"/>
    <x v="3"/>
    <x v="42"/>
    <x v="2"/>
  </r>
  <r>
    <s v="00046 - AMBANJA"/>
    <s v="MOBILE PAYMENT - MVOLA"/>
    <x v="4"/>
    <n v="94268577"/>
    <x v="3"/>
    <x v="42"/>
    <x v="2"/>
  </r>
  <r>
    <s v="00046 - AMBANJA"/>
    <s v="MOBILE PAYMENT - MVOLA"/>
    <x v="5"/>
    <n v="77389142"/>
    <x v="3"/>
    <x v="42"/>
    <x v="2"/>
  </r>
  <r>
    <s v="00046 - AMBANJA"/>
    <s v="MOBILE PAYMENT - MVOLA"/>
    <x v="6"/>
    <n v="106637088"/>
    <x v="3"/>
    <x v="42"/>
    <x v="2"/>
  </r>
  <r>
    <s v="00046 - AMBANJA"/>
    <s v="MOBILE PAYMENT - MVOLA"/>
    <x v="7"/>
    <n v="91909500"/>
    <x v="3"/>
    <x v="42"/>
    <x v="2"/>
  </r>
  <r>
    <s v="00046 - AMBANJA"/>
    <s v="MOBILE PAYMENT - MVOLA"/>
    <x v="8"/>
    <n v="93945100"/>
    <x v="3"/>
    <x v="42"/>
    <x v="2"/>
  </r>
  <r>
    <s v="00046 - AMBANJA"/>
    <s v="MOBILE PAYMENT - MVOLA"/>
    <x v="9"/>
    <n v="77330600"/>
    <x v="3"/>
    <x v="42"/>
    <x v="2"/>
  </r>
  <r>
    <s v="00046 - AMBANJA"/>
    <s v="MOBILE PAYMENT - MVOLA"/>
    <x v="10"/>
    <n v="83002700"/>
    <x v="3"/>
    <x v="42"/>
    <x v="2"/>
  </r>
  <r>
    <s v="00046 - AMBANJA"/>
    <s v="MOBILE PAYMENT - MVOLA"/>
    <x v="11"/>
    <n v="51993600"/>
    <x v="3"/>
    <x v="42"/>
    <x v="2"/>
  </r>
  <r>
    <s v="00047 - AMBODIMANGA"/>
    <s v="ARIARY"/>
    <x v="0"/>
    <n v="711242847"/>
    <x v="3"/>
    <x v="43"/>
    <x v="0"/>
  </r>
  <r>
    <s v="00047 - AMBODIMANGA"/>
    <s v="ARIARY"/>
    <x v="1"/>
    <n v="638063778"/>
    <x v="3"/>
    <x v="43"/>
    <x v="0"/>
  </r>
  <r>
    <s v="00047 - AMBODIMANGA"/>
    <s v="ARIARY"/>
    <x v="2"/>
    <n v="639685104"/>
    <x v="3"/>
    <x v="43"/>
    <x v="0"/>
  </r>
  <r>
    <s v="00047 - AMBODIMANGA"/>
    <s v="ARIARY"/>
    <x v="3"/>
    <n v="660919398"/>
    <x v="3"/>
    <x v="43"/>
    <x v="0"/>
  </r>
  <r>
    <s v="00047 - AMBODIMANGA"/>
    <s v="ARIARY"/>
    <x v="4"/>
    <n v="648259700"/>
    <x v="3"/>
    <x v="43"/>
    <x v="0"/>
  </r>
  <r>
    <s v="00047 - AMBODIMANGA"/>
    <s v="ARIARY"/>
    <x v="5"/>
    <n v="645084608"/>
    <x v="3"/>
    <x v="43"/>
    <x v="0"/>
  </r>
  <r>
    <s v="00047 - AMBODIMANGA"/>
    <s v="ARIARY"/>
    <x v="6"/>
    <n v="713806400"/>
    <x v="3"/>
    <x v="43"/>
    <x v="0"/>
  </r>
  <r>
    <s v="00047 - AMBODIMANGA"/>
    <s v="ARIARY"/>
    <x v="7"/>
    <n v="764399800"/>
    <x v="3"/>
    <x v="43"/>
    <x v="0"/>
  </r>
  <r>
    <s v="00047 - AMBODIMANGA"/>
    <s v="ARIARY"/>
    <x v="8"/>
    <n v="680469700"/>
    <x v="3"/>
    <x v="43"/>
    <x v="0"/>
  </r>
  <r>
    <s v="00047 - AMBODIMANGA"/>
    <s v="ARIARY"/>
    <x v="9"/>
    <n v="687759400"/>
    <x v="3"/>
    <x v="43"/>
    <x v="0"/>
  </r>
  <r>
    <s v="00047 - AMBODIMANGA"/>
    <s v="ARIARY"/>
    <x v="10"/>
    <n v="633485300"/>
    <x v="3"/>
    <x v="43"/>
    <x v="0"/>
  </r>
  <r>
    <s v="00047 - AMBODIMANGA"/>
    <s v="ARIARY"/>
    <x v="11"/>
    <n v="684020200"/>
    <x v="3"/>
    <x v="43"/>
    <x v="0"/>
  </r>
  <r>
    <s v="00047 - AMBODIMANGA"/>
    <s v="BONS CARBURANTS"/>
    <x v="0"/>
    <n v="42276880"/>
    <x v="3"/>
    <x v="43"/>
    <x v="1"/>
  </r>
  <r>
    <s v="00047 - AMBODIMANGA"/>
    <s v="BONS CARBURANTS"/>
    <x v="1"/>
    <n v="56503597"/>
    <x v="3"/>
    <x v="43"/>
    <x v="1"/>
  </r>
  <r>
    <s v="00047 - AMBODIMANGA"/>
    <s v="BONS CARBURANTS"/>
    <x v="2"/>
    <n v="16511000"/>
    <x v="3"/>
    <x v="43"/>
    <x v="1"/>
  </r>
  <r>
    <s v="00047 - AMBODIMANGA"/>
    <s v="BONS CARBURANTS"/>
    <x v="3"/>
    <n v="16783450"/>
    <x v="3"/>
    <x v="43"/>
    <x v="1"/>
  </r>
  <r>
    <s v="00047 - AMBODIMANGA"/>
    <s v="BONS CARBURANTS"/>
    <x v="4"/>
    <n v="12952250"/>
    <x v="3"/>
    <x v="43"/>
    <x v="1"/>
  </r>
  <r>
    <s v="00047 - AMBODIMANGA"/>
    <s v="BONS CARBURANTS"/>
    <x v="5"/>
    <n v="5894941"/>
    <x v="3"/>
    <x v="43"/>
    <x v="1"/>
  </r>
  <r>
    <s v="00047 - AMBODIMANGA"/>
    <s v="BONS CARBURANTS"/>
    <x v="6"/>
    <n v="5805560"/>
    <x v="3"/>
    <x v="43"/>
    <x v="1"/>
  </r>
  <r>
    <s v="00047 - AMBODIMANGA"/>
    <s v="BONS CARBURANTS"/>
    <x v="7"/>
    <n v="4726600"/>
    <x v="3"/>
    <x v="43"/>
    <x v="1"/>
  </r>
  <r>
    <s v="00047 - AMBODIMANGA"/>
    <s v="BONS CARBURANTS"/>
    <x v="8"/>
    <n v="8928300"/>
    <x v="3"/>
    <x v="43"/>
    <x v="1"/>
  </r>
  <r>
    <s v="00047 - AMBODIMANGA"/>
    <s v="BONS CARBURANTS"/>
    <x v="9"/>
    <n v="7113600"/>
    <x v="3"/>
    <x v="43"/>
    <x v="1"/>
  </r>
  <r>
    <s v="00047 - AMBODIMANGA"/>
    <s v="BONS CARBURANTS"/>
    <x v="10"/>
    <n v="20686226"/>
    <x v="3"/>
    <x v="43"/>
    <x v="1"/>
  </r>
  <r>
    <s v="00047 - AMBODIMANGA"/>
    <s v="BONS CARBURANTS"/>
    <x v="11"/>
    <n v="21987500"/>
    <x v="3"/>
    <x v="43"/>
    <x v="1"/>
  </r>
  <r>
    <s v="00047 - AMBODIMANGA"/>
    <s v="CARTE BANCAIRE - VISA"/>
    <x v="0"/>
    <n v="7846900"/>
    <x v="3"/>
    <x v="43"/>
    <x v="2"/>
  </r>
  <r>
    <s v="00047 - AMBODIMANGA"/>
    <s v="CARTE BANCAIRE - VISA"/>
    <x v="1"/>
    <n v="3943005"/>
    <x v="3"/>
    <x v="43"/>
    <x v="2"/>
  </r>
  <r>
    <s v="00047 - AMBODIMANGA"/>
    <s v="CARTE BANCAIRE - VISA"/>
    <x v="2"/>
    <n v="7052108"/>
    <x v="3"/>
    <x v="43"/>
    <x v="2"/>
  </r>
  <r>
    <s v="00047 - AMBODIMANGA"/>
    <s v="CARTE BANCAIRE - VISA"/>
    <x v="3"/>
    <n v="7280100"/>
    <x v="3"/>
    <x v="43"/>
    <x v="2"/>
  </r>
  <r>
    <s v="00047 - AMBODIMANGA"/>
    <s v="CARTE BANCAIRE - VISA"/>
    <x v="4"/>
    <n v="4352600"/>
    <x v="3"/>
    <x v="43"/>
    <x v="2"/>
  </r>
  <r>
    <s v="00047 - AMBODIMANGA"/>
    <s v="CARTE BANCAIRE - VISA"/>
    <x v="5"/>
    <n v="4361172"/>
    <x v="3"/>
    <x v="43"/>
    <x v="2"/>
  </r>
  <r>
    <s v="00047 - AMBODIMANGA"/>
    <s v="CARTE BANCAIRE - VISA"/>
    <x v="6"/>
    <n v="9290245"/>
    <x v="3"/>
    <x v="43"/>
    <x v="2"/>
  </r>
  <r>
    <s v="00047 - AMBODIMANGA"/>
    <s v="CARTE BANCAIRE - VISA"/>
    <x v="7"/>
    <n v="8545300"/>
    <x v="3"/>
    <x v="43"/>
    <x v="2"/>
  </r>
  <r>
    <s v="00047 - AMBODIMANGA"/>
    <s v="CARTE BANCAIRE - VISA"/>
    <x v="8"/>
    <n v="9448500"/>
    <x v="3"/>
    <x v="43"/>
    <x v="2"/>
  </r>
  <r>
    <s v="00047 - AMBODIMANGA"/>
    <s v="CARTE BANCAIRE - VISA"/>
    <x v="9"/>
    <n v="6668686"/>
    <x v="3"/>
    <x v="43"/>
    <x v="2"/>
  </r>
  <r>
    <s v="00047 - AMBODIMANGA"/>
    <s v="CARTE BANCAIRE - VISA"/>
    <x v="10"/>
    <n v="6061794"/>
    <x v="3"/>
    <x v="43"/>
    <x v="2"/>
  </r>
  <r>
    <s v="00047 - AMBODIMANGA"/>
    <s v="CARTE BANCAIRE - VISA"/>
    <x v="11"/>
    <n v="3851700"/>
    <x v="3"/>
    <x v="43"/>
    <x v="2"/>
  </r>
  <r>
    <s v="00047 - AMBODIMANGA"/>
    <s v="CARTE E+"/>
    <x v="0"/>
    <n v="67286499"/>
    <x v="3"/>
    <x v="43"/>
    <x v="3"/>
  </r>
  <r>
    <s v="00047 - AMBODIMANGA"/>
    <s v="CARTE E+"/>
    <x v="1"/>
    <n v="77740493"/>
    <x v="3"/>
    <x v="43"/>
    <x v="3"/>
  </r>
  <r>
    <s v="00047 - AMBODIMANGA"/>
    <s v="CARTE E+"/>
    <x v="2"/>
    <n v="71245008"/>
    <x v="3"/>
    <x v="43"/>
    <x v="3"/>
  </r>
  <r>
    <s v="00047 - AMBODIMANGA"/>
    <s v="CARTE E+"/>
    <x v="3"/>
    <n v="62187490"/>
    <x v="3"/>
    <x v="43"/>
    <x v="3"/>
  </r>
  <r>
    <s v="00047 - AMBODIMANGA"/>
    <s v="CARTE E+"/>
    <x v="4"/>
    <n v="56299345"/>
    <x v="3"/>
    <x v="43"/>
    <x v="3"/>
  </r>
  <r>
    <s v="00047 - AMBODIMANGA"/>
    <s v="CARTE E+"/>
    <x v="5"/>
    <n v="52861055"/>
    <x v="3"/>
    <x v="43"/>
    <x v="3"/>
  </r>
  <r>
    <s v="00047 - AMBODIMANGA"/>
    <s v="CARTE E+"/>
    <x v="6"/>
    <n v="69565292"/>
    <x v="3"/>
    <x v="43"/>
    <x v="3"/>
  </r>
  <r>
    <s v="00047 - AMBODIMANGA"/>
    <s v="CARTE E+"/>
    <x v="7"/>
    <n v="69279386"/>
    <x v="3"/>
    <x v="43"/>
    <x v="3"/>
  </r>
  <r>
    <s v="00047 - AMBODIMANGA"/>
    <s v="CARTE E+"/>
    <x v="8"/>
    <n v="69930167"/>
    <x v="3"/>
    <x v="43"/>
    <x v="3"/>
  </r>
  <r>
    <s v="00047 - AMBODIMANGA"/>
    <s v="CARTE E+"/>
    <x v="9"/>
    <n v="68023235"/>
    <x v="3"/>
    <x v="43"/>
    <x v="3"/>
  </r>
  <r>
    <s v="00047 - AMBODIMANGA"/>
    <s v="CARTE E+"/>
    <x v="10"/>
    <n v="73764126"/>
    <x v="3"/>
    <x v="43"/>
    <x v="3"/>
  </r>
  <r>
    <s v="00047 - AMBODIMANGA"/>
    <s v="CARTE E+"/>
    <x v="11"/>
    <n v="74809280"/>
    <x v="3"/>
    <x v="43"/>
    <x v="3"/>
  </r>
  <r>
    <s v="00047 - AMBODIMANGA"/>
    <s v="CHEQUE"/>
    <x v="0"/>
    <n v="24874200"/>
    <x v="3"/>
    <x v="43"/>
    <x v="2"/>
  </r>
  <r>
    <s v="00047 - AMBODIMANGA"/>
    <s v="CHEQUE"/>
    <x v="1"/>
    <n v="9402000"/>
    <x v="3"/>
    <x v="43"/>
    <x v="2"/>
  </r>
  <r>
    <s v="00047 - AMBODIMANGA"/>
    <s v="CHEQUE"/>
    <x v="2"/>
    <n v="2814300"/>
    <x v="3"/>
    <x v="43"/>
    <x v="2"/>
  </r>
  <r>
    <s v="00047 - AMBODIMANGA"/>
    <s v="CHEQUE"/>
    <x v="3"/>
    <n v="3173700"/>
    <x v="3"/>
    <x v="43"/>
    <x v="2"/>
  </r>
  <r>
    <s v="00047 - AMBODIMANGA"/>
    <s v="CHEQUE"/>
    <x v="4"/>
    <n v="12809791"/>
    <x v="3"/>
    <x v="43"/>
    <x v="2"/>
  </r>
  <r>
    <s v="00047 - AMBODIMANGA"/>
    <s v="CHEQUE"/>
    <x v="5"/>
    <n v="11639400"/>
    <x v="3"/>
    <x v="43"/>
    <x v="2"/>
  </r>
  <r>
    <s v="00047 - AMBODIMANGA"/>
    <s v="CHEQUE"/>
    <x v="6"/>
    <n v="1075900"/>
    <x v="3"/>
    <x v="43"/>
    <x v="2"/>
  </r>
  <r>
    <s v="00047 - AMBODIMANGA"/>
    <s v="CHEQUE"/>
    <x v="7"/>
    <n v="4835546"/>
    <x v="3"/>
    <x v="43"/>
    <x v="2"/>
  </r>
  <r>
    <s v="00047 - AMBODIMANGA"/>
    <s v="CHEQUE"/>
    <x v="8"/>
    <n v="5193200"/>
    <x v="3"/>
    <x v="43"/>
    <x v="2"/>
  </r>
  <r>
    <s v="00047 - AMBODIMANGA"/>
    <s v="CHEQUE"/>
    <x v="9"/>
    <n v="18898000"/>
    <x v="3"/>
    <x v="43"/>
    <x v="2"/>
  </r>
  <r>
    <s v="00047 - AMBODIMANGA"/>
    <s v="CHEQUE"/>
    <x v="10"/>
    <n v="34329800"/>
    <x v="3"/>
    <x v="43"/>
    <x v="2"/>
  </r>
  <r>
    <s v="00047 - AMBODIMANGA"/>
    <s v="CHEQUE"/>
    <x v="11"/>
    <n v="14306600"/>
    <x v="3"/>
    <x v="43"/>
    <x v="2"/>
  </r>
  <r>
    <s v="00047 - AMBODIMANGA"/>
    <s v="FANILO"/>
    <x v="4"/>
    <n v="0"/>
    <x v="3"/>
    <x v="43"/>
    <x v="4"/>
  </r>
  <r>
    <s v="00047 - AMBODIMANGA"/>
    <s v="FANILO"/>
    <x v="7"/>
    <n v="171500"/>
    <x v="3"/>
    <x v="43"/>
    <x v="4"/>
  </r>
  <r>
    <s v="00047 - AMBODIMANGA"/>
    <s v="FANILO"/>
    <x v="9"/>
    <n v="590000"/>
    <x v="3"/>
    <x v="43"/>
    <x v="4"/>
  </r>
  <r>
    <s v="00047 - AMBODIMANGA"/>
    <s v="FANILO"/>
    <x v="11"/>
    <n v="395000"/>
    <x v="3"/>
    <x v="43"/>
    <x v="4"/>
  </r>
  <r>
    <s v="00047 - AMBODIMANGA"/>
    <s v="MOBILE PAYMENT - MVOLA"/>
    <x v="0"/>
    <n v="500000"/>
    <x v="3"/>
    <x v="43"/>
    <x v="2"/>
  </r>
  <r>
    <s v="00047 - AMBODIMANGA"/>
    <s v="MOBILE PAYMENT - MVOLA"/>
    <x v="1"/>
    <n v="2447000"/>
    <x v="3"/>
    <x v="43"/>
    <x v="2"/>
  </r>
  <r>
    <s v="00047 - AMBODIMANGA"/>
    <s v="MOBILE PAYMENT - MVOLA"/>
    <x v="2"/>
    <n v="5315848"/>
    <x v="3"/>
    <x v="43"/>
    <x v="2"/>
  </r>
  <r>
    <s v="00047 - AMBODIMANGA"/>
    <s v="MOBILE PAYMENT - MVOLA"/>
    <x v="3"/>
    <n v="9777000"/>
    <x v="3"/>
    <x v="43"/>
    <x v="2"/>
  </r>
  <r>
    <s v="00047 - AMBODIMANGA"/>
    <s v="MOBILE PAYMENT - MVOLA"/>
    <x v="4"/>
    <n v="1915000"/>
    <x v="3"/>
    <x v="43"/>
    <x v="2"/>
  </r>
  <r>
    <s v="00047 - AMBODIMANGA"/>
    <s v="MOBILE PAYMENT - MVOLA"/>
    <x v="5"/>
    <n v="14824400"/>
    <x v="3"/>
    <x v="43"/>
    <x v="2"/>
  </r>
  <r>
    <s v="00047 - AMBODIMANGA"/>
    <s v="MOBILE PAYMENT - MVOLA"/>
    <x v="6"/>
    <n v="1595100"/>
    <x v="3"/>
    <x v="43"/>
    <x v="2"/>
  </r>
  <r>
    <s v="00047 - AMBODIMANGA"/>
    <s v="MOBILE PAYMENT - MVOLA"/>
    <x v="7"/>
    <n v="4831500"/>
    <x v="3"/>
    <x v="43"/>
    <x v="2"/>
  </r>
  <r>
    <s v="00047 - AMBODIMANGA"/>
    <s v="MOBILE PAYMENT - MVOLA"/>
    <x v="8"/>
    <n v="4132291"/>
    <x v="3"/>
    <x v="43"/>
    <x v="2"/>
  </r>
  <r>
    <s v="00047 - AMBODIMANGA"/>
    <s v="MOBILE PAYMENT - MVOLA"/>
    <x v="9"/>
    <n v="10430190"/>
    <x v="3"/>
    <x v="43"/>
    <x v="2"/>
  </r>
  <r>
    <s v="00047 - AMBODIMANGA"/>
    <s v="MOBILE PAYMENT - MVOLA"/>
    <x v="10"/>
    <n v="9976508"/>
    <x v="3"/>
    <x v="43"/>
    <x v="2"/>
  </r>
  <r>
    <s v="00047 - AMBODIMANGA"/>
    <s v="MOBILE PAYMENT - MVOLA"/>
    <x v="11"/>
    <n v="5048000"/>
    <x v="3"/>
    <x v="43"/>
    <x v="2"/>
  </r>
  <r>
    <s v="00047 - AMBODIMANGA"/>
    <s v="MOBILE PAYMENT - ORANGE"/>
    <x v="0"/>
    <n v="3877536"/>
    <x v="3"/>
    <x v="43"/>
    <x v="2"/>
  </r>
  <r>
    <s v="00047 - AMBODIMANGA"/>
    <s v="MOBILE PAYMENT - ORANGE"/>
    <x v="1"/>
    <n v="3180971"/>
    <x v="3"/>
    <x v="43"/>
    <x v="2"/>
  </r>
  <r>
    <s v="00047 - AMBODIMANGA"/>
    <s v="MOBILE PAYMENT - ORANGE"/>
    <x v="2"/>
    <n v="4756000"/>
    <x v="3"/>
    <x v="43"/>
    <x v="2"/>
  </r>
  <r>
    <s v="00047 - AMBODIMANGA"/>
    <s v="MOBILE PAYMENT - ORANGE"/>
    <x v="3"/>
    <n v="4008900"/>
    <x v="3"/>
    <x v="43"/>
    <x v="2"/>
  </r>
  <r>
    <s v="00047 - AMBODIMANGA"/>
    <s v="MOBILE PAYMENT - ORANGE"/>
    <x v="4"/>
    <n v="4212000"/>
    <x v="3"/>
    <x v="43"/>
    <x v="2"/>
  </r>
  <r>
    <s v="00047 - AMBODIMANGA"/>
    <s v="MOBILE PAYMENT - ORANGE"/>
    <x v="5"/>
    <n v="6473600"/>
    <x v="3"/>
    <x v="43"/>
    <x v="2"/>
  </r>
  <r>
    <s v="00047 - AMBODIMANGA"/>
    <s v="MOBILE PAYMENT - ORANGE"/>
    <x v="6"/>
    <n v="9466000"/>
    <x v="3"/>
    <x v="43"/>
    <x v="2"/>
  </r>
  <r>
    <s v="00047 - AMBODIMANGA"/>
    <s v="MOBILE PAYMENT - ORANGE"/>
    <x v="7"/>
    <n v="6595800"/>
    <x v="3"/>
    <x v="43"/>
    <x v="2"/>
  </r>
  <r>
    <s v="00047 - AMBODIMANGA"/>
    <s v="MOBILE PAYMENT - ORANGE"/>
    <x v="8"/>
    <n v="8485024"/>
    <x v="3"/>
    <x v="43"/>
    <x v="2"/>
  </r>
  <r>
    <s v="00047 - AMBODIMANGA"/>
    <s v="MOBILE PAYMENT - ORANGE"/>
    <x v="9"/>
    <n v="12218600"/>
    <x v="3"/>
    <x v="43"/>
    <x v="2"/>
  </r>
  <r>
    <s v="00047 - AMBODIMANGA"/>
    <s v="MOBILE PAYMENT - ORANGE"/>
    <x v="10"/>
    <n v="13575529"/>
    <x v="3"/>
    <x v="43"/>
    <x v="2"/>
  </r>
  <r>
    <s v="00047 - AMBODIMANGA"/>
    <s v="MOBILE PAYMENT - ORANGE"/>
    <x v="11"/>
    <n v="13330340"/>
    <x v="3"/>
    <x v="43"/>
    <x v="2"/>
  </r>
  <r>
    <s v="00048 - ANIVORANO "/>
    <s v="ARIARY"/>
    <x v="0"/>
    <n v="181883395"/>
    <x v="3"/>
    <x v="44"/>
    <x v="0"/>
  </r>
  <r>
    <s v="00048 - ANIVORANO "/>
    <s v="ARIARY"/>
    <x v="1"/>
    <n v="138616323"/>
    <x v="3"/>
    <x v="44"/>
    <x v="0"/>
  </r>
  <r>
    <s v="00048 - ANIVORANO "/>
    <s v="ARIARY"/>
    <x v="2"/>
    <n v="114291223"/>
    <x v="3"/>
    <x v="44"/>
    <x v="0"/>
  </r>
  <r>
    <s v="00048 - ANIVORANO "/>
    <s v="ARIARY"/>
    <x v="3"/>
    <n v="121993782"/>
    <x v="3"/>
    <x v="44"/>
    <x v="0"/>
  </r>
  <r>
    <s v="00048 - ANIVORANO "/>
    <s v="ARIARY"/>
    <x v="4"/>
    <n v="148655302"/>
    <x v="3"/>
    <x v="44"/>
    <x v="0"/>
  </r>
  <r>
    <s v="00048 - ANIVORANO "/>
    <s v="ARIARY"/>
    <x v="5"/>
    <n v="170337595"/>
    <x v="3"/>
    <x v="44"/>
    <x v="0"/>
  </r>
  <r>
    <s v="00048 - ANIVORANO "/>
    <s v="ARIARY"/>
    <x v="6"/>
    <n v="158974075"/>
    <x v="3"/>
    <x v="44"/>
    <x v="0"/>
  </r>
  <r>
    <s v="00048 - ANIVORANO "/>
    <s v="ARIARY"/>
    <x v="7"/>
    <n v="160822410"/>
    <x v="3"/>
    <x v="44"/>
    <x v="0"/>
  </r>
  <r>
    <s v="00048 - ANIVORANO "/>
    <s v="ARIARY"/>
    <x v="8"/>
    <n v="185542504"/>
    <x v="3"/>
    <x v="44"/>
    <x v="0"/>
  </r>
  <r>
    <s v="00048 - ANIVORANO "/>
    <s v="ARIARY"/>
    <x v="9"/>
    <n v="167251578"/>
    <x v="3"/>
    <x v="44"/>
    <x v="0"/>
  </r>
  <r>
    <s v="00048 - ANIVORANO "/>
    <s v="ARIARY"/>
    <x v="10"/>
    <n v="131348265"/>
    <x v="3"/>
    <x v="44"/>
    <x v="0"/>
  </r>
  <r>
    <s v="00048 - ANIVORANO "/>
    <s v="ARIARY"/>
    <x v="11"/>
    <n v="178608309"/>
    <x v="3"/>
    <x v="44"/>
    <x v="0"/>
  </r>
  <r>
    <s v="00048 - ANIVORANO "/>
    <s v="CARTE E+"/>
    <x v="0"/>
    <n v="38858805"/>
    <x v="3"/>
    <x v="44"/>
    <x v="3"/>
  </r>
  <r>
    <s v="00048 - ANIVORANO "/>
    <s v="CARTE E+"/>
    <x v="1"/>
    <n v="54406897"/>
    <x v="3"/>
    <x v="44"/>
    <x v="3"/>
  </r>
  <r>
    <s v="00048 - ANIVORANO "/>
    <s v="CARTE E+"/>
    <x v="2"/>
    <n v="30792165"/>
    <x v="3"/>
    <x v="44"/>
    <x v="3"/>
  </r>
  <r>
    <s v="00048 - ANIVORANO "/>
    <s v="CARTE E+"/>
    <x v="3"/>
    <n v="21912372"/>
    <x v="3"/>
    <x v="44"/>
    <x v="3"/>
  </r>
  <r>
    <s v="00048 - ANIVORANO "/>
    <s v="CARTE E+"/>
    <x v="4"/>
    <n v="13501258"/>
    <x v="3"/>
    <x v="44"/>
    <x v="3"/>
  </r>
  <r>
    <s v="00048 - ANIVORANO "/>
    <s v="CARTE E+"/>
    <x v="5"/>
    <n v="25430195"/>
    <x v="3"/>
    <x v="44"/>
    <x v="3"/>
  </r>
  <r>
    <s v="00048 - ANIVORANO "/>
    <s v="CARTE E+"/>
    <x v="6"/>
    <n v="26041845"/>
    <x v="3"/>
    <x v="44"/>
    <x v="3"/>
  </r>
  <r>
    <s v="00048 - ANIVORANO "/>
    <s v="CARTE E+"/>
    <x v="7"/>
    <n v="35058499"/>
    <x v="3"/>
    <x v="44"/>
    <x v="3"/>
  </r>
  <r>
    <s v="00048 - ANIVORANO "/>
    <s v="CARTE E+"/>
    <x v="8"/>
    <n v="36925892"/>
    <x v="3"/>
    <x v="44"/>
    <x v="3"/>
  </r>
  <r>
    <s v="00048 - ANIVORANO "/>
    <s v="CARTE E+"/>
    <x v="9"/>
    <n v="62067762"/>
    <x v="3"/>
    <x v="44"/>
    <x v="3"/>
  </r>
  <r>
    <s v="00048 - ANIVORANO "/>
    <s v="CARTE E+"/>
    <x v="10"/>
    <n v="57684183"/>
    <x v="3"/>
    <x v="44"/>
    <x v="3"/>
  </r>
  <r>
    <s v="00048 - ANIVORANO "/>
    <s v="CARTE E+"/>
    <x v="11"/>
    <n v="45845571"/>
    <x v="3"/>
    <x v="44"/>
    <x v="3"/>
  </r>
  <r>
    <s v="00049 - FINENGO"/>
    <s v="ARIARY"/>
    <x v="0"/>
    <n v="691717644"/>
    <x v="3"/>
    <x v="45"/>
    <x v="0"/>
  </r>
  <r>
    <s v="00049 - FINENGO"/>
    <s v="ARIARY"/>
    <x v="1"/>
    <n v="518754350"/>
    <x v="3"/>
    <x v="45"/>
    <x v="0"/>
  </r>
  <r>
    <s v="00049 - FINENGO"/>
    <s v="ARIARY"/>
    <x v="2"/>
    <n v="741262905"/>
    <x v="3"/>
    <x v="45"/>
    <x v="0"/>
  </r>
  <r>
    <s v="00049 - FINENGO"/>
    <s v="ARIARY"/>
    <x v="3"/>
    <n v="787260433"/>
    <x v="3"/>
    <x v="45"/>
    <x v="0"/>
  </r>
  <r>
    <s v="00049 - FINENGO"/>
    <s v="ARIARY"/>
    <x v="4"/>
    <n v="862227088"/>
    <x v="3"/>
    <x v="45"/>
    <x v="0"/>
  </r>
  <r>
    <s v="00049 - FINENGO"/>
    <s v="ARIARY"/>
    <x v="5"/>
    <n v="1041534023"/>
    <x v="3"/>
    <x v="45"/>
    <x v="0"/>
  </r>
  <r>
    <s v="00049 - FINENGO"/>
    <s v="ARIARY"/>
    <x v="6"/>
    <n v="880671235"/>
    <x v="3"/>
    <x v="45"/>
    <x v="0"/>
  </r>
  <r>
    <s v="00049 - FINENGO"/>
    <s v="ARIARY"/>
    <x v="7"/>
    <n v="757112699"/>
    <x v="3"/>
    <x v="45"/>
    <x v="0"/>
  </r>
  <r>
    <s v="00049 - FINENGO"/>
    <s v="ARIARY"/>
    <x v="8"/>
    <n v="718497023"/>
    <x v="3"/>
    <x v="45"/>
    <x v="0"/>
  </r>
  <r>
    <s v="00049 - FINENGO"/>
    <s v="ARIARY"/>
    <x v="9"/>
    <n v="745975809"/>
    <x v="3"/>
    <x v="45"/>
    <x v="0"/>
  </r>
  <r>
    <s v="00049 - FINENGO"/>
    <s v="ARIARY"/>
    <x v="10"/>
    <n v="696818221"/>
    <x v="3"/>
    <x v="45"/>
    <x v="0"/>
  </r>
  <r>
    <s v="00049 - FINENGO"/>
    <s v="ARIARY"/>
    <x v="11"/>
    <n v="648031090"/>
    <x v="3"/>
    <x v="45"/>
    <x v="0"/>
  </r>
  <r>
    <s v="00049 - FINENGO"/>
    <s v="BONS CARBURANTS"/>
    <x v="0"/>
    <n v="11182750"/>
    <x v="3"/>
    <x v="45"/>
    <x v="1"/>
  </r>
  <r>
    <s v="00049 - FINENGO"/>
    <s v="BONS CARBURANTS"/>
    <x v="1"/>
    <n v="9328521"/>
    <x v="3"/>
    <x v="45"/>
    <x v="1"/>
  </r>
  <r>
    <s v="00049 - FINENGO"/>
    <s v="BONS CARBURANTS"/>
    <x v="2"/>
    <n v="18322434"/>
    <x v="3"/>
    <x v="45"/>
    <x v="1"/>
  </r>
  <r>
    <s v="00049 - FINENGO"/>
    <s v="BONS CARBURANTS"/>
    <x v="3"/>
    <n v="19370494"/>
    <x v="3"/>
    <x v="45"/>
    <x v="1"/>
  </r>
  <r>
    <s v="00049 - FINENGO"/>
    <s v="BONS CARBURANTS"/>
    <x v="4"/>
    <n v="25784618"/>
    <x v="3"/>
    <x v="45"/>
    <x v="1"/>
  </r>
  <r>
    <s v="00049 - FINENGO"/>
    <s v="BONS CARBURANTS"/>
    <x v="5"/>
    <n v="23146638"/>
    <x v="3"/>
    <x v="45"/>
    <x v="1"/>
  </r>
  <r>
    <s v="00049 - FINENGO"/>
    <s v="BONS CARBURANTS"/>
    <x v="6"/>
    <n v="22715216"/>
    <x v="3"/>
    <x v="45"/>
    <x v="1"/>
  </r>
  <r>
    <s v="00049 - FINENGO"/>
    <s v="BONS CARBURANTS"/>
    <x v="7"/>
    <n v="16712099"/>
    <x v="3"/>
    <x v="45"/>
    <x v="1"/>
  </r>
  <r>
    <s v="00049 - FINENGO"/>
    <s v="BONS CARBURANTS"/>
    <x v="8"/>
    <n v="16592523"/>
    <x v="3"/>
    <x v="45"/>
    <x v="1"/>
  </r>
  <r>
    <s v="00049 - FINENGO"/>
    <s v="BONS CARBURANTS"/>
    <x v="9"/>
    <n v="16903347"/>
    <x v="3"/>
    <x v="45"/>
    <x v="1"/>
  </r>
  <r>
    <s v="00049 - FINENGO"/>
    <s v="BONS CARBURANTS"/>
    <x v="10"/>
    <n v="13377439"/>
    <x v="3"/>
    <x v="45"/>
    <x v="1"/>
  </r>
  <r>
    <s v="00049 - FINENGO"/>
    <s v="BONS CARBURANTS"/>
    <x v="11"/>
    <n v="16001465"/>
    <x v="3"/>
    <x v="45"/>
    <x v="1"/>
  </r>
  <r>
    <s v="00049 - FINENGO"/>
    <s v="CARTE BANCAIRE - VISA"/>
    <x v="0"/>
    <n v="235000"/>
    <x v="3"/>
    <x v="45"/>
    <x v="2"/>
  </r>
  <r>
    <s v="00049 - FINENGO"/>
    <s v="CARTE BANCAIRE - VISA"/>
    <x v="6"/>
    <n v="1069500"/>
    <x v="3"/>
    <x v="45"/>
    <x v="2"/>
  </r>
  <r>
    <s v="00049 - FINENGO"/>
    <s v="CARTE BANCAIRE - VISA"/>
    <x v="7"/>
    <n v="109400"/>
    <x v="3"/>
    <x v="45"/>
    <x v="2"/>
  </r>
  <r>
    <s v="00049 - FINENGO"/>
    <s v="CARTE E+"/>
    <x v="0"/>
    <n v="168772793"/>
    <x v="3"/>
    <x v="45"/>
    <x v="3"/>
  </r>
  <r>
    <s v="00049 - FINENGO"/>
    <s v="CARTE E+"/>
    <x v="1"/>
    <n v="194398436"/>
    <x v="3"/>
    <x v="45"/>
    <x v="3"/>
  </r>
  <r>
    <s v="00049 - FINENGO"/>
    <s v="CARTE E+"/>
    <x v="2"/>
    <n v="232468167"/>
    <x v="3"/>
    <x v="45"/>
    <x v="3"/>
  </r>
  <r>
    <s v="00049 - FINENGO"/>
    <s v="CARTE E+"/>
    <x v="3"/>
    <n v="194352257"/>
    <x v="3"/>
    <x v="45"/>
    <x v="3"/>
  </r>
  <r>
    <s v="00049 - FINENGO"/>
    <s v="CARTE E+"/>
    <x v="4"/>
    <n v="219831786"/>
    <x v="3"/>
    <x v="45"/>
    <x v="3"/>
  </r>
  <r>
    <s v="00049 - FINENGO"/>
    <s v="CARTE E+"/>
    <x v="5"/>
    <n v="187243820"/>
    <x v="3"/>
    <x v="45"/>
    <x v="3"/>
  </r>
  <r>
    <s v="00049 - FINENGO"/>
    <s v="CARTE E+"/>
    <x v="6"/>
    <n v="220412666"/>
    <x v="3"/>
    <x v="45"/>
    <x v="3"/>
  </r>
  <r>
    <s v="00049 - FINENGO"/>
    <s v="CARTE E+"/>
    <x v="7"/>
    <n v="216385111"/>
    <x v="3"/>
    <x v="45"/>
    <x v="3"/>
  </r>
  <r>
    <s v="00049 - FINENGO"/>
    <s v="CARTE E+"/>
    <x v="8"/>
    <n v="267898541"/>
    <x v="3"/>
    <x v="45"/>
    <x v="3"/>
  </r>
  <r>
    <s v="00049 - FINENGO"/>
    <s v="CARTE E+"/>
    <x v="9"/>
    <n v="260755377"/>
    <x v="3"/>
    <x v="45"/>
    <x v="3"/>
  </r>
  <r>
    <s v="00049 - FINENGO"/>
    <s v="CARTE E+"/>
    <x v="10"/>
    <n v="253303653"/>
    <x v="3"/>
    <x v="45"/>
    <x v="3"/>
  </r>
  <r>
    <s v="00049 - FINENGO"/>
    <s v="CARTE E+"/>
    <x v="11"/>
    <n v="247998195"/>
    <x v="3"/>
    <x v="45"/>
    <x v="3"/>
  </r>
  <r>
    <s v="00049 - FINENGO"/>
    <s v="CHEQUE"/>
    <x v="0"/>
    <n v="682000"/>
    <x v="3"/>
    <x v="45"/>
    <x v="2"/>
  </r>
  <r>
    <s v="00049 - FINENGO"/>
    <s v="CHEQUE"/>
    <x v="1"/>
    <n v="1772000"/>
    <x v="3"/>
    <x v="45"/>
    <x v="2"/>
  </r>
  <r>
    <s v="00049 - FINENGO"/>
    <s v="CHEQUE"/>
    <x v="2"/>
    <n v="4776600"/>
    <x v="3"/>
    <x v="45"/>
    <x v="2"/>
  </r>
  <r>
    <s v="00049 - FINENGO"/>
    <s v="CHEQUE"/>
    <x v="3"/>
    <n v="1954200"/>
    <x v="3"/>
    <x v="45"/>
    <x v="2"/>
  </r>
  <r>
    <s v="00049 - FINENGO"/>
    <s v="CHEQUE"/>
    <x v="4"/>
    <n v="6241840"/>
    <x v="3"/>
    <x v="45"/>
    <x v="2"/>
  </r>
  <r>
    <s v="00049 - FINENGO"/>
    <s v="CHEQUE"/>
    <x v="5"/>
    <n v="6705000"/>
    <x v="3"/>
    <x v="45"/>
    <x v="2"/>
  </r>
  <r>
    <s v="00049 - FINENGO"/>
    <s v="CHEQUE"/>
    <x v="6"/>
    <n v="2150400"/>
    <x v="3"/>
    <x v="45"/>
    <x v="2"/>
  </r>
  <r>
    <s v="00049 - FINENGO"/>
    <s v="CHEQUE"/>
    <x v="7"/>
    <n v="6221374"/>
    <x v="3"/>
    <x v="45"/>
    <x v="2"/>
  </r>
  <r>
    <s v="00049 - FINENGO"/>
    <s v="CHEQUE"/>
    <x v="8"/>
    <n v="2088800"/>
    <x v="3"/>
    <x v="45"/>
    <x v="2"/>
  </r>
  <r>
    <s v="00049 - FINENGO"/>
    <s v="CHEQUE"/>
    <x v="9"/>
    <n v="2888219"/>
    <x v="3"/>
    <x v="45"/>
    <x v="2"/>
  </r>
  <r>
    <s v="00049 - FINENGO"/>
    <s v="CHEQUE"/>
    <x v="10"/>
    <n v="3401239"/>
    <x v="3"/>
    <x v="45"/>
    <x v="2"/>
  </r>
  <r>
    <s v="00049 - FINENGO"/>
    <s v="CHEQUE"/>
    <x v="11"/>
    <n v="3516400"/>
    <x v="3"/>
    <x v="45"/>
    <x v="2"/>
  </r>
  <r>
    <s v="00049 - FINENGO"/>
    <s v="CONSOMMATION INTERNE"/>
    <x v="0"/>
    <n v="1242000"/>
    <x v="3"/>
    <x v="45"/>
    <x v="2"/>
  </r>
  <r>
    <s v="00049 - FINENGO"/>
    <s v="CONSOMMATION INTERNE"/>
    <x v="1"/>
    <n v="2374800"/>
    <x v="3"/>
    <x v="45"/>
    <x v="2"/>
  </r>
  <r>
    <s v="00049 - FINENGO"/>
    <s v="CONSOMMATION INTERNE"/>
    <x v="2"/>
    <n v="1808000"/>
    <x v="3"/>
    <x v="45"/>
    <x v="2"/>
  </r>
  <r>
    <s v="00049 - FINENGO"/>
    <s v="CONSOMMATION INTERNE"/>
    <x v="3"/>
    <n v="2404900"/>
    <x v="3"/>
    <x v="45"/>
    <x v="2"/>
  </r>
  <r>
    <s v="00049 - FINENGO"/>
    <s v="CONSOMMATION INTERNE"/>
    <x v="4"/>
    <n v="2659800"/>
    <x v="3"/>
    <x v="45"/>
    <x v="2"/>
  </r>
  <r>
    <s v="00049 - FINENGO"/>
    <s v="CONSOMMATION INTERNE"/>
    <x v="5"/>
    <n v="2514300"/>
    <x v="3"/>
    <x v="45"/>
    <x v="2"/>
  </r>
  <r>
    <s v="00049 - FINENGO"/>
    <s v="CONSOMMATION INTERNE"/>
    <x v="6"/>
    <n v="1578000"/>
    <x v="3"/>
    <x v="45"/>
    <x v="2"/>
  </r>
  <r>
    <s v="00049 - FINENGO"/>
    <s v="CONSOMMATION INTERNE"/>
    <x v="7"/>
    <n v="2953000"/>
    <x v="3"/>
    <x v="45"/>
    <x v="2"/>
  </r>
  <r>
    <s v="00049 - FINENGO"/>
    <s v="CONSOMMATION INTERNE"/>
    <x v="8"/>
    <n v="1955000"/>
    <x v="3"/>
    <x v="45"/>
    <x v="2"/>
  </r>
  <r>
    <s v="00049 - FINENGO"/>
    <s v="CONSOMMATION INTERNE"/>
    <x v="9"/>
    <n v="3504230"/>
    <x v="3"/>
    <x v="45"/>
    <x v="2"/>
  </r>
  <r>
    <s v="00049 - FINENGO"/>
    <s v="CONSOMMATION INTERNE"/>
    <x v="10"/>
    <n v="2127000"/>
    <x v="3"/>
    <x v="45"/>
    <x v="2"/>
  </r>
  <r>
    <s v="00049 - FINENGO"/>
    <s v="CONSOMMATION INTERNE"/>
    <x v="11"/>
    <n v="3881000"/>
    <x v="3"/>
    <x v="45"/>
    <x v="2"/>
  </r>
  <r>
    <s v="00049 - FINENGO"/>
    <s v="FANILO"/>
    <x v="0"/>
    <n v="9444845"/>
    <x v="3"/>
    <x v="45"/>
    <x v="4"/>
  </r>
  <r>
    <s v="00049 - FINENGO"/>
    <s v="FANILO"/>
    <x v="1"/>
    <n v="8709500"/>
    <x v="3"/>
    <x v="45"/>
    <x v="4"/>
  </r>
  <r>
    <s v="00049 - FINENGO"/>
    <s v="FANILO"/>
    <x v="2"/>
    <n v="5866200"/>
    <x v="3"/>
    <x v="45"/>
    <x v="4"/>
  </r>
  <r>
    <s v="00049 - FINENGO"/>
    <s v="FANILO"/>
    <x v="3"/>
    <n v="600000"/>
    <x v="3"/>
    <x v="45"/>
    <x v="4"/>
  </r>
  <r>
    <s v="00049 - FINENGO"/>
    <s v="FANILO"/>
    <x v="4"/>
    <n v="14865000"/>
    <x v="3"/>
    <x v="45"/>
    <x v="4"/>
  </r>
  <r>
    <s v="00049 - FINENGO"/>
    <s v="FANILO"/>
    <x v="5"/>
    <n v="2118800"/>
    <x v="3"/>
    <x v="45"/>
    <x v="4"/>
  </r>
  <r>
    <s v="00049 - FINENGO"/>
    <s v="FANILO"/>
    <x v="9"/>
    <n v="45000000"/>
    <x v="3"/>
    <x v="45"/>
    <x v="4"/>
  </r>
  <r>
    <s v="00049 - FINENGO"/>
    <s v="FANILO"/>
    <x v="11"/>
    <n v="10000000"/>
    <x v="3"/>
    <x v="45"/>
    <x v="4"/>
  </r>
  <r>
    <s v="00049 - FINENGO"/>
    <s v="MOBILE PAYMENT - AIRTEL"/>
    <x v="0"/>
    <n v="200000"/>
    <x v="3"/>
    <x v="45"/>
    <x v="2"/>
  </r>
  <r>
    <s v="00049 - FINENGO"/>
    <s v="MOBILE PAYMENT - MVOLA"/>
    <x v="0"/>
    <n v="10019000"/>
    <x v="3"/>
    <x v="45"/>
    <x v="2"/>
  </r>
  <r>
    <s v="00049 - FINENGO"/>
    <s v="MOBILE PAYMENT - MVOLA"/>
    <x v="1"/>
    <n v="7386600"/>
    <x v="3"/>
    <x v="45"/>
    <x v="2"/>
  </r>
  <r>
    <s v="00049 - FINENGO"/>
    <s v="MOBILE PAYMENT - MVOLA"/>
    <x v="2"/>
    <n v="12556623"/>
    <x v="3"/>
    <x v="45"/>
    <x v="2"/>
  </r>
  <r>
    <s v="00049 - FINENGO"/>
    <s v="MOBILE PAYMENT - MVOLA"/>
    <x v="3"/>
    <n v="14794900"/>
    <x v="3"/>
    <x v="45"/>
    <x v="2"/>
  </r>
  <r>
    <s v="00049 - FINENGO"/>
    <s v="MOBILE PAYMENT - MVOLA"/>
    <x v="4"/>
    <n v="11322600"/>
    <x v="3"/>
    <x v="45"/>
    <x v="2"/>
  </r>
  <r>
    <s v="00049 - FINENGO"/>
    <s v="MOBILE PAYMENT - MVOLA"/>
    <x v="5"/>
    <n v="16270353"/>
    <x v="3"/>
    <x v="45"/>
    <x v="2"/>
  </r>
  <r>
    <s v="00049 - FINENGO"/>
    <s v="MOBILE PAYMENT - MVOLA"/>
    <x v="6"/>
    <n v="12564025"/>
    <x v="3"/>
    <x v="45"/>
    <x v="2"/>
  </r>
  <r>
    <s v="00049 - FINENGO"/>
    <s v="MOBILE PAYMENT - MVOLA"/>
    <x v="7"/>
    <n v="9225100"/>
    <x v="3"/>
    <x v="45"/>
    <x v="2"/>
  </r>
  <r>
    <s v="00049 - FINENGO"/>
    <s v="MOBILE PAYMENT - MVOLA"/>
    <x v="8"/>
    <n v="5652100"/>
    <x v="3"/>
    <x v="45"/>
    <x v="2"/>
  </r>
  <r>
    <s v="00049 - FINENGO"/>
    <s v="MOBILE PAYMENT - MVOLA"/>
    <x v="9"/>
    <n v="9961024"/>
    <x v="3"/>
    <x v="45"/>
    <x v="2"/>
  </r>
  <r>
    <s v="00049 - FINENGO"/>
    <s v="MOBILE PAYMENT - MVOLA"/>
    <x v="10"/>
    <n v="4736900"/>
    <x v="3"/>
    <x v="45"/>
    <x v="2"/>
  </r>
  <r>
    <s v="00049 - FINENGO"/>
    <s v="MOBILE PAYMENT - MVOLA"/>
    <x v="11"/>
    <n v="4203600"/>
    <x v="3"/>
    <x v="45"/>
    <x v="2"/>
  </r>
  <r>
    <s v="00049 - FINENGO"/>
    <s v="MOBILE PAYMENT - ORANGE"/>
    <x v="5"/>
    <n v="0"/>
    <x v="3"/>
    <x v="45"/>
    <x v="2"/>
  </r>
  <r>
    <s v="00049 - FINENGO"/>
    <s v="MOBILE PAYMENT - ORANGE"/>
    <x v="6"/>
    <n v="1010000"/>
    <x v="3"/>
    <x v="45"/>
    <x v="2"/>
  </r>
  <r>
    <s v="00050 - GARE ROUTIÈRE"/>
    <s v="ARIARY"/>
    <x v="0"/>
    <n v="476500400"/>
    <x v="3"/>
    <x v="46"/>
    <x v="0"/>
  </r>
  <r>
    <s v="00050 - GARE ROUTIÈRE"/>
    <s v="ARIARY"/>
    <x v="1"/>
    <n v="195533189"/>
    <x v="3"/>
    <x v="46"/>
    <x v="0"/>
  </r>
  <r>
    <s v="00050 - GARE ROUTIÈRE"/>
    <s v="ARIARY"/>
    <x v="2"/>
    <n v="188346396"/>
    <x v="3"/>
    <x v="46"/>
    <x v="0"/>
  </r>
  <r>
    <s v="00050 - GARE ROUTIÈRE"/>
    <s v="ARIARY"/>
    <x v="3"/>
    <n v="308387800"/>
    <x v="3"/>
    <x v="46"/>
    <x v="0"/>
  </r>
  <r>
    <s v="00050 - GARE ROUTIÈRE"/>
    <s v="ARIARY"/>
    <x v="4"/>
    <n v="265517400"/>
    <x v="3"/>
    <x v="46"/>
    <x v="0"/>
  </r>
  <r>
    <s v="00050 - GARE ROUTIÈRE"/>
    <s v="ARIARY"/>
    <x v="5"/>
    <n v="253172500"/>
    <x v="3"/>
    <x v="46"/>
    <x v="0"/>
  </r>
  <r>
    <s v="00050 - GARE ROUTIÈRE"/>
    <s v="ARIARY"/>
    <x v="6"/>
    <n v="377089400"/>
    <x v="3"/>
    <x v="46"/>
    <x v="0"/>
  </r>
  <r>
    <s v="00050 - GARE ROUTIÈRE"/>
    <s v="ARIARY"/>
    <x v="7"/>
    <n v="442025800"/>
    <x v="3"/>
    <x v="46"/>
    <x v="0"/>
  </r>
  <r>
    <s v="00050 - GARE ROUTIÈRE"/>
    <s v="ARIARY"/>
    <x v="8"/>
    <n v="312124200"/>
    <x v="3"/>
    <x v="46"/>
    <x v="0"/>
  </r>
  <r>
    <s v="00050 - GARE ROUTIÈRE"/>
    <s v="ARIARY"/>
    <x v="9"/>
    <n v="373003200"/>
    <x v="3"/>
    <x v="46"/>
    <x v="0"/>
  </r>
  <r>
    <s v="00050 - GARE ROUTIÈRE"/>
    <s v="ARIARY"/>
    <x v="10"/>
    <n v="343092000"/>
    <x v="3"/>
    <x v="46"/>
    <x v="0"/>
  </r>
  <r>
    <s v="00050 - GARE ROUTIÈRE"/>
    <s v="ARIARY"/>
    <x v="11"/>
    <n v="439891300"/>
    <x v="3"/>
    <x v="46"/>
    <x v="0"/>
  </r>
  <r>
    <s v="00050 - GARE ROUTIÈRE"/>
    <s v="BONS CARBURANTS"/>
    <x v="0"/>
    <n v="66665425"/>
    <x v="3"/>
    <x v="46"/>
    <x v="1"/>
  </r>
  <r>
    <s v="00050 - GARE ROUTIÈRE"/>
    <s v="BONS CARBURANTS"/>
    <x v="1"/>
    <n v="116876027"/>
    <x v="3"/>
    <x v="46"/>
    <x v="1"/>
  </r>
  <r>
    <s v="00050 - GARE ROUTIÈRE"/>
    <s v="BONS CARBURANTS"/>
    <x v="2"/>
    <n v="62576332"/>
    <x v="3"/>
    <x v="46"/>
    <x v="1"/>
  </r>
  <r>
    <s v="00050 - GARE ROUTIÈRE"/>
    <s v="BONS CARBURANTS"/>
    <x v="3"/>
    <n v="21868123"/>
    <x v="3"/>
    <x v="46"/>
    <x v="1"/>
  </r>
  <r>
    <s v="00050 - GARE ROUTIÈRE"/>
    <s v="BONS CARBURANTS"/>
    <x v="4"/>
    <n v="58647400"/>
    <x v="3"/>
    <x v="46"/>
    <x v="1"/>
  </r>
  <r>
    <s v="00050 - GARE ROUTIÈRE"/>
    <s v="BONS CARBURANTS"/>
    <x v="5"/>
    <n v="70139324"/>
    <x v="3"/>
    <x v="46"/>
    <x v="1"/>
  </r>
  <r>
    <s v="00050 - GARE ROUTIÈRE"/>
    <s v="BONS CARBURANTS"/>
    <x v="6"/>
    <n v="46882377"/>
    <x v="3"/>
    <x v="46"/>
    <x v="1"/>
  </r>
  <r>
    <s v="00050 - GARE ROUTIÈRE"/>
    <s v="BONS CARBURANTS"/>
    <x v="7"/>
    <n v="43064486"/>
    <x v="3"/>
    <x v="46"/>
    <x v="1"/>
  </r>
  <r>
    <s v="00050 - GARE ROUTIÈRE"/>
    <s v="BONS CARBURANTS"/>
    <x v="8"/>
    <n v="37752478"/>
    <x v="3"/>
    <x v="46"/>
    <x v="1"/>
  </r>
  <r>
    <s v="00050 - GARE ROUTIÈRE"/>
    <s v="BONS CARBURANTS"/>
    <x v="9"/>
    <n v="52633786"/>
    <x v="3"/>
    <x v="46"/>
    <x v="1"/>
  </r>
  <r>
    <s v="00050 - GARE ROUTIÈRE"/>
    <s v="BONS CARBURANTS"/>
    <x v="10"/>
    <n v="84698900"/>
    <x v="3"/>
    <x v="46"/>
    <x v="1"/>
  </r>
  <r>
    <s v="00050 - GARE ROUTIÈRE"/>
    <s v="BONS CARBURANTS"/>
    <x v="11"/>
    <n v="72415534"/>
    <x v="3"/>
    <x v="46"/>
    <x v="1"/>
  </r>
  <r>
    <s v="00050 - GARE ROUTIÈRE"/>
    <s v="CARTE BANCAIRE - VISA"/>
    <x v="0"/>
    <n v="49000"/>
    <x v="3"/>
    <x v="46"/>
    <x v="2"/>
  </r>
  <r>
    <s v="00050 - GARE ROUTIÈRE"/>
    <s v="CARTE BANCAIRE - VISA"/>
    <x v="4"/>
    <n v="0"/>
    <x v="3"/>
    <x v="46"/>
    <x v="2"/>
  </r>
  <r>
    <s v="00050 - GARE ROUTIÈRE"/>
    <s v="CARTE BANCAIRE - VISA"/>
    <x v="6"/>
    <n v="14500"/>
    <x v="3"/>
    <x v="46"/>
    <x v="2"/>
  </r>
  <r>
    <s v="00050 - GARE ROUTIÈRE"/>
    <s v="CARTE BANCAIRE - VISA"/>
    <x v="7"/>
    <n v="163000"/>
    <x v="3"/>
    <x v="46"/>
    <x v="2"/>
  </r>
  <r>
    <s v="00050 - GARE ROUTIÈRE"/>
    <s v="CARTE BANCAIRE - VISA"/>
    <x v="8"/>
    <n v="563500"/>
    <x v="3"/>
    <x v="46"/>
    <x v="2"/>
  </r>
  <r>
    <s v="00050 - GARE ROUTIÈRE"/>
    <s v="CARTE BANCAIRE - VISA"/>
    <x v="9"/>
    <n v="161500"/>
    <x v="3"/>
    <x v="46"/>
    <x v="2"/>
  </r>
  <r>
    <s v="00050 - GARE ROUTIÈRE"/>
    <s v="CARTE BANCAIRE - VISA"/>
    <x v="10"/>
    <n v="165000"/>
    <x v="3"/>
    <x v="46"/>
    <x v="2"/>
  </r>
  <r>
    <s v="00050 - GARE ROUTIÈRE"/>
    <s v="CARTE BANCAIRE - VISA"/>
    <x v="11"/>
    <n v="235500"/>
    <x v="3"/>
    <x v="46"/>
    <x v="2"/>
  </r>
  <r>
    <s v="00050 - GARE ROUTIÈRE"/>
    <s v="CARTE E+"/>
    <x v="0"/>
    <n v="70199994"/>
    <x v="3"/>
    <x v="46"/>
    <x v="3"/>
  </r>
  <r>
    <s v="00050 - GARE ROUTIÈRE"/>
    <s v="CARTE E+"/>
    <x v="1"/>
    <n v="92648448"/>
    <x v="3"/>
    <x v="46"/>
    <x v="3"/>
  </r>
  <r>
    <s v="00050 - GARE ROUTIÈRE"/>
    <s v="CARTE E+"/>
    <x v="2"/>
    <n v="71750259"/>
    <x v="3"/>
    <x v="46"/>
    <x v="3"/>
  </r>
  <r>
    <s v="00050 - GARE ROUTIÈRE"/>
    <s v="CARTE E+"/>
    <x v="3"/>
    <n v="82903193"/>
    <x v="3"/>
    <x v="46"/>
    <x v="3"/>
  </r>
  <r>
    <s v="00050 - GARE ROUTIÈRE"/>
    <s v="CARTE E+"/>
    <x v="4"/>
    <n v="184558928"/>
    <x v="3"/>
    <x v="46"/>
    <x v="3"/>
  </r>
  <r>
    <s v="00050 - GARE ROUTIÈRE"/>
    <s v="CARTE E+"/>
    <x v="5"/>
    <n v="190308968"/>
    <x v="3"/>
    <x v="46"/>
    <x v="3"/>
  </r>
  <r>
    <s v="00050 - GARE ROUTIÈRE"/>
    <s v="CARTE E+"/>
    <x v="6"/>
    <n v="268128924"/>
    <x v="3"/>
    <x v="46"/>
    <x v="3"/>
  </r>
  <r>
    <s v="00050 - GARE ROUTIÈRE"/>
    <s v="CARTE E+"/>
    <x v="7"/>
    <n v="182201240"/>
    <x v="3"/>
    <x v="46"/>
    <x v="3"/>
  </r>
  <r>
    <s v="00050 - GARE ROUTIÈRE"/>
    <s v="CARTE E+"/>
    <x v="8"/>
    <n v="234968431"/>
    <x v="3"/>
    <x v="46"/>
    <x v="3"/>
  </r>
  <r>
    <s v="00050 - GARE ROUTIÈRE"/>
    <s v="CARTE E+"/>
    <x v="9"/>
    <n v="234474023"/>
    <x v="3"/>
    <x v="46"/>
    <x v="3"/>
  </r>
  <r>
    <s v="00050 - GARE ROUTIÈRE"/>
    <s v="CARTE E+"/>
    <x v="10"/>
    <n v="229197809"/>
    <x v="3"/>
    <x v="46"/>
    <x v="3"/>
  </r>
  <r>
    <s v="00050 - GARE ROUTIÈRE"/>
    <s v="CARTE E+"/>
    <x v="11"/>
    <n v="152113060"/>
    <x v="3"/>
    <x v="46"/>
    <x v="3"/>
  </r>
  <r>
    <s v="00050 - GARE ROUTIÈRE"/>
    <s v="CHEQUE"/>
    <x v="0"/>
    <n v="26448225"/>
    <x v="3"/>
    <x v="46"/>
    <x v="2"/>
  </r>
  <r>
    <s v="00050 - GARE ROUTIÈRE"/>
    <s v="CHEQUE"/>
    <x v="1"/>
    <n v="12809500"/>
    <x v="3"/>
    <x v="46"/>
    <x v="2"/>
  </r>
  <r>
    <s v="00050 - GARE ROUTIÈRE"/>
    <s v="CHEQUE"/>
    <x v="2"/>
    <n v="12219000"/>
    <x v="3"/>
    <x v="46"/>
    <x v="2"/>
  </r>
  <r>
    <s v="00050 - GARE ROUTIÈRE"/>
    <s v="CHEQUE"/>
    <x v="3"/>
    <n v="20123742"/>
    <x v="3"/>
    <x v="46"/>
    <x v="2"/>
  </r>
  <r>
    <s v="00050 - GARE ROUTIÈRE"/>
    <s v="CHEQUE"/>
    <x v="4"/>
    <n v="13593500"/>
    <x v="3"/>
    <x v="46"/>
    <x v="2"/>
  </r>
  <r>
    <s v="00050 - GARE ROUTIÈRE"/>
    <s v="CHEQUE"/>
    <x v="5"/>
    <n v="18589600"/>
    <x v="3"/>
    <x v="46"/>
    <x v="2"/>
  </r>
  <r>
    <s v="00050 - GARE ROUTIÈRE"/>
    <s v="CHEQUE"/>
    <x v="6"/>
    <n v="24238972"/>
    <x v="3"/>
    <x v="46"/>
    <x v="2"/>
  </r>
  <r>
    <s v="00050 - GARE ROUTIÈRE"/>
    <s v="CHEQUE"/>
    <x v="7"/>
    <n v="17401100"/>
    <x v="3"/>
    <x v="46"/>
    <x v="2"/>
  </r>
  <r>
    <s v="00050 - GARE ROUTIÈRE"/>
    <s v="CHEQUE"/>
    <x v="8"/>
    <n v="26627000"/>
    <x v="3"/>
    <x v="46"/>
    <x v="2"/>
  </r>
  <r>
    <s v="00050 - GARE ROUTIÈRE"/>
    <s v="CHEQUE"/>
    <x v="9"/>
    <n v="16347800"/>
    <x v="3"/>
    <x v="46"/>
    <x v="2"/>
  </r>
  <r>
    <s v="00050 - GARE ROUTIÈRE"/>
    <s v="CHEQUE"/>
    <x v="10"/>
    <n v="49913000"/>
    <x v="3"/>
    <x v="46"/>
    <x v="2"/>
  </r>
  <r>
    <s v="00050 - GARE ROUTIÈRE"/>
    <s v="CHEQUE"/>
    <x v="11"/>
    <n v="63601500"/>
    <x v="3"/>
    <x v="46"/>
    <x v="2"/>
  </r>
  <r>
    <s v="00050 - GARE ROUTIÈRE"/>
    <s v="FANILO"/>
    <x v="0"/>
    <n v="99258956"/>
    <x v="3"/>
    <x v="46"/>
    <x v="4"/>
  </r>
  <r>
    <s v="00050 - GARE ROUTIÈRE"/>
    <s v="FANILO"/>
    <x v="1"/>
    <n v="158800996"/>
    <x v="3"/>
    <x v="46"/>
    <x v="4"/>
  </r>
  <r>
    <s v="00050 - GARE ROUTIÈRE"/>
    <s v="FANILO"/>
    <x v="2"/>
    <n v="142672716"/>
    <x v="3"/>
    <x v="46"/>
    <x v="4"/>
  </r>
  <r>
    <s v="00050 - GARE ROUTIÈRE"/>
    <s v="FANILO"/>
    <x v="3"/>
    <n v="3700000"/>
    <x v="3"/>
    <x v="46"/>
    <x v="4"/>
  </r>
  <r>
    <s v="00050 - GARE ROUTIÈRE"/>
    <s v="FANILO"/>
    <x v="4"/>
    <n v="107419649"/>
    <x v="3"/>
    <x v="46"/>
    <x v="4"/>
  </r>
  <r>
    <s v="00050 - GARE ROUTIÈRE"/>
    <s v="FANILO"/>
    <x v="5"/>
    <n v="103079570"/>
    <x v="3"/>
    <x v="46"/>
    <x v="4"/>
  </r>
  <r>
    <s v="00050 - GARE ROUTIÈRE"/>
    <s v="FANILO"/>
    <x v="6"/>
    <n v="134225960"/>
    <x v="3"/>
    <x v="46"/>
    <x v="4"/>
  </r>
  <r>
    <s v="00050 - GARE ROUTIÈRE"/>
    <s v="FANILO"/>
    <x v="7"/>
    <n v="136303477"/>
    <x v="3"/>
    <x v="46"/>
    <x v="4"/>
  </r>
  <r>
    <s v="00050 - GARE ROUTIÈRE"/>
    <s v="FANILO"/>
    <x v="8"/>
    <n v="126721626"/>
    <x v="3"/>
    <x v="46"/>
    <x v="4"/>
  </r>
  <r>
    <s v="00050 - GARE ROUTIÈRE"/>
    <s v="FANILO"/>
    <x v="9"/>
    <n v="96062400"/>
    <x v="3"/>
    <x v="46"/>
    <x v="4"/>
  </r>
  <r>
    <s v="00050 - GARE ROUTIÈRE"/>
    <s v="FANILO"/>
    <x v="10"/>
    <n v="91441335"/>
    <x v="3"/>
    <x v="46"/>
    <x v="4"/>
  </r>
  <r>
    <s v="00050 - GARE ROUTIÈRE"/>
    <s v="FANILO"/>
    <x v="11"/>
    <n v="40724700"/>
    <x v="3"/>
    <x v="46"/>
    <x v="4"/>
  </r>
  <r>
    <s v="00050 - GARE ROUTIÈRE"/>
    <s v="MOBILE PAYMENT - MVOLA"/>
    <x v="0"/>
    <n v="14494300"/>
    <x v="3"/>
    <x v="46"/>
    <x v="2"/>
  </r>
  <r>
    <s v="00050 - GARE ROUTIÈRE"/>
    <s v="MOBILE PAYMENT - MVOLA"/>
    <x v="1"/>
    <n v="14962500"/>
    <x v="3"/>
    <x v="46"/>
    <x v="2"/>
  </r>
  <r>
    <s v="00050 - GARE ROUTIÈRE"/>
    <s v="MOBILE PAYMENT - MVOLA"/>
    <x v="2"/>
    <n v="9372500"/>
    <x v="3"/>
    <x v="46"/>
    <x v="2"/>
  </r>
  <r>
    <s v="00050 - GARE ROUTIÈRE"/>
    <s v="MOBILE PAYMENT - MVOLA"/>
    <x v="3"/>
    <n v="7525370"/>
    <x v="3"/>
    <x v="46"/>
    <x v="2"/>
  </r>
  <r>
    <s v="00050 - GARE ROUTIÈRE"/>
    <s v="MOBILE PAYMENT - MVOLA"/>
    <x v="4"/>
    <n v="18296900"/>
    <x v="3"/>
    <x v="46"/>
    <x v="2"/>
  </r>
  <r>
    <s v="00050 - GARE ROUTIÈRE"/>
    <s v="MOBILE PAYMENT - MVOLA"/>
    <x v="5"/>
    <n v="27418500"/>
    <x v="3"/>
    <x v="46"/>
    <x v="2"/>
  </r>
  <r>
    <s v="00050 - GARE ROUTIÈRE"/>
    <s v="MOBILE PAYMENT - MVOLA"/>
    <x v="6"/>
    <n v="6424300"/>
    <x v="3"/>
    <x v="46"/>
    <x v="2"/>
  </r>
  <r>
    <s v="00050 - GARE ROUTIÈRE"/>
    <s v="MOBILE PAYMENT - MVOLA"/>
    <x v="7"/>
    <n v="38513750"/>
    <x v="3"/>
    <x v="46"/>
    <x v="2"/>
  </r>
  <r>
    <s v="00050 - GARE ROUTIÈRE"/>
    <s v="MOBILE PAYMENT - MVOLA"/>
    <x v="8"/>
    <n v="30760969"/>
    <x v="3"/>
    <x v="46"/>
    <x v="2"/>
  </r>
  <r>
    <s v="00050 - GARE ROUTIÈRE"/>
    <s v="MOBILE PAYMENT - MVOLA"/>
    <x v="9"/>
    <n v="45152313"/>
    <x v="3"/>
    <x v="46"/>
    <x v="2"/>
  </r>
  <r>
    <s v="00050 - GARE ROUTIÈRE"/>
    <s v="MOBILE PAYMENT - MVOLA"/>
    <x v="10"/>
    <n v="24758575"/>
    <x v="3"/>
    <x v="46"/>
    <x v="2"/>
  </r>
  <r>
    <s v="00050 - GARE ROUTIÈRE"/>
    <s v="MOBILE PAYMENT - MVOLA"/>
    <x v="11"/>
    <n v="47855037"/>
    <x v="3"/>
    <x v="46"/>
    <x v="2"/>
  </r>
  <r>
    <s v="00050 - GARE ROUTIÈRE"/>
    <s v="MOBILE PAYMENT - ORANGE"/>
    <x v="0"/>
    <n v="12556079"/>
    <x v="3"/>
    <x v="46"/>
    <x v="2"/>
  </r>
  <r>
    <s v="00050 - GARE ROUTIÈRE"/>
    <s v="MOBILE PAYMENT - ORANGE"/>
    <x v="1"/>
    <n v="9080900"/>
    <x v="3"/>
    <x v="46"/>
    <x v="2"/>
  </r>
  <r>
    <s v="00050 - GARE ROUTIÈRE"/>
    <s v="MOBILE PAYMENT - ORANGE"/>
    <x v="2"/>
    <n v="5087000"/>
    <x v="3"/>
    <x v="46"/>
    <x v="2"/>
  </r>
  <r>
    <s v="00050 - GARE ROUTIÈRE"/>
    <s v="MOBILE PAYMENT - ORANGE"/>
    <x v="3"/>
    <n v="7711000"/>
    <x v="3"/>
    <x v="46"/>
    <x v="2"/>
  </r>
  <r>
    <s v="00050 - GARE ROUTIÈRE"/>
    <s v="MOBILE PAYMENT - ORANGE"/>
    <x v="4"/>
    <n v="3414500"/>
    <x v="3"/>
    <x v="46"/>
    <x v="2"/>
  </r>
  <r>
    <s v="00050 - GARE ROUTIÈRE"/>
    <s v="MOBILE PAYMENT - ORANGE"/>
    <x v="5"/>
    <n v="8108000"/>
    <x v="3"/>
    <x v="46"/>
    <x v="2"/>
  </r>
  <r>
    <s v="00050 - GARE ROUTIÈRE"/>
    <s v="MOBILE PAYMENT - ORANGE"/>
    <x v="6"/>
    <n v="8254700"/>
    <x v="3"/>
    <x v="46"/>
    <x v="2"/>
  </r>
  <r>
    <s v="00050 - GARE ROUTIÈRE"/>
    <s v="MOBILE PAYMENT - ORANGE"/>
    <x v="7"/>
    <n v="8603000"/>
    <x v="3"/>
    <x v="46"/>
    <x v="2"/>
  </r>
  <r>
    <s v="00050 - GARE ROUTIÈRE"/>
    <s v="MOBILE PAYMENT - ORANGE"/>
    <x v="8"/>
    <n v="23118214"/>
    <x v="3"/>
    <x v="46"/>
    <x v="2"/>
  </r>
  <r>
    <s v="00050 - GARE ROUTIÈRE"/>
    <s v="MOBILE PAYMENT - ORANGE"/>
    <x v="9"/>
    <n v="16740500"/>
    <x v="3"/>
    <x v="46"/>
    <x v="2"/>
  </r>
  <r>
    <s v="00050 - GARE ROUTIÈRE"/>
    <s v="MOBILE PAYMENT - ORANGE"/>
    <x v="10"/>
    <n v="12200712"/>
    <x v="3"/>
    <x v="46"/>
    <x v="2"/>
  </r>
  <r>
    <s v="00050 - GARE ROUTIÈRE"/>
    <s v="MOBILE PAYMENT - ORANGE"/>
    <x v="11"/>
    <n v="18981200"/>
    <x v="3"/>
    <x v="46"/>
    <x v="2"/>
  </r>
  <r>
    <s v="00051 - PILIPILY"/>
    <s v="ARIARY"/>
    <x v="0"/>
    <n v="551666419"/>
    <x v="3"/>
    <x v="47"/>
    <x v="0"/>
  </r>
  <r>
    <s v="00051 - PILIPILY"/>
    <s v="ARIARY"/>
    <x v="1"/>
    <n v="604833930"/>
    <x v="3"/>
    <x v="47"/>
    <x v="0"/>
  </r>
  <r>
    <s v="00051 - PILIPILY"/>
    <s v="ARIARY"/>
    <x v="2"/>
    <n v="486115920"/>
    <x v="3"/>
    <x v="47"/>
    <x v="0"/>
  </r>
  <r>
    <s v="00051 - PILIPILY"/>
    <s v="ARIARY"/>
    <x v="3"/>
    <n v="605754987"/>
    <x v="3"/>
    <x v="47"/>
    <x v="0"/>
  </r>
  <r>
    <s v="00051 - PILIPILY"/>
    <s v="ARIARY"/>
    <x v="4"/>
    <n v="710331942"/>
    <x v="3"/>
    <x v="47"/>
    <x v="0"/>
  </r>
  <r>
    <s v="00051 - PILIPILY"/>
    <s v="ARIARY"/>
    <x v="5"/>
    <n v="876071673"/>
    <x v="3"/>
    <x v="47"/>
    <x v="0"/>
  </r>
  <r>
    <s v="00051 - PILIPILY"/>
    <s v="ARIARY"/>
    <x v="6"/>
    <n v="879131377"/>
    <x v="3"/>
    <x v="47"/>
    <x v="0"/>
  </r>
  <r>
    <s v="00051 - PILIPILY"/>
    <s v="ARIARY"/>
    <x v="7"/>
    <n v="1030292727"/>
    <x v="3"/>
    <x v="47"/>
    <x v="0"/>
  </r>
  <r>
    <s v="00051 - PILIPILY"/>
    <s v="ARIARY"/>
    <x v="8"/>
    <n v="824682692"/>
    <x v="3"/>
    <x v="47"/>
    <x v="0"/>
  </r>
  <r>
    <s v="00051 - PILIPILY"/>
    <s v="ARIARY"/>
    <x v="9"/>
    <n v="904671208"/>
    <x v="3"/>
    <x v="47"/>
    <x v="0"/>
  </r>
  <r>
    <s v="00051 - PILIPILY"/>
    <s v="ARIARY"/>
    <x v="10"/>
    <n v="827115496"/>
    <x v="3"/>
    <x v="47"/>
    <x v="0"/>
  </r>
  <r>
    <s v="00051 - PILIPILY"/>
    <s v="ARIARY"/>
    <x v="11"/>
    <n v="761518750"/>
    <x v="3"/>
    <x v="47"/>
    <x v="0"/>
  </r>
  <r>
    <s v="00051 - PILIPILY"/>
    <s v="CARTE E+"/>
    <x v="0"/>
    <n v="218778409"/>
    <x v="3"/>
    <x v="47"/>
    <x v="3"/>
  </r>
  <r>
    <s v="00051 - PILIPILY"/>
    <s v="CARTE E+"/>
    <x v="1"/>
    <n v="191408221"/>
    <x v="3"/>
    <x v="47"/>
    <x v="3"/>
  </r>
  <r>
    <s v="00051 - PILIPILY"/>
    <s v="CARTE E+"/>
    <x v="2"/>
    <n v="226883502"/>
    <x v="3"/>
    <x v="47"/>
    <x v="3"/>
  </r>
  <r>
    <s v="00051 - PILIPILY"/>
    <s v="CARTE E+"/>
    <x v="3"/>
    <n v="219053086"/>
    <x v="3"/>
    <x v="47"/>
    <x v="3"/>
  </r>
  <r>
    <s v="00051 - PILIPILY"/>
    <s v="CARTE E+"/>
    <x v="4"/>
    <n v="167806259"/>
    <x v="3"/>
    <x v="47"/>
    <x v="3"/>
  </r>
  <r>
    <s v="00051 - PILIPILY"/>
    <s v="CARTE E+"/>
    <x v="5"/>
    <n v="207485546"/>
    <x v="3"/>
    <x v="47"/>
    <x v="3"/>
  </r>
  <r>
    <s v="00051 - PILIPILY"/>
    <s v="CARTE E+"/>
    <x v="6"/>
    <n v="177455919"/>
    <x v="3"/>
    <x v="47"/>
    <x v="3"/>
  </r>
  <r>
    <s v="00051 - PILIPILY"/>
    <s v="CARTE E+"/>
    <x v="7"/>
    <n v="168888918"/>
    <x v="3"/>
    <x v="47"/>
    <x v="3"/>
  </r>
  <r>
    <s v="00051 - PILIPILY"/>
    <s v="CARTE E+"/>
    <x v="8"/>
    <n v="147250218"/>
    <x v="3"/>
    <x v="47"/>
    <x v="3"/>
  </r>
  <r>
    <s v="00051 - PILIPILY"/>
    <s v="CARTE E+"/>
    <x v="9"/>
    <n v="160964010"/>
    <x v="3"/>
    <x v="47"/>
    <x v="3"/>
  </r>
  <r>
    <s v="00051 - PILIPILY"/>
    <s v="CARTE E+"/>
    <x v="10"/>
    <n v="170078725"/>
    <x v="3"/>
    <x v="47"/>
    <x v="3"/>
  </r>
  <r>
    <s v="00051 - PILIPILY"/>
    <s v="CARTE E+"/>
    <x v="11"/>
    <n v="127811667"/>
    <x v="3"/>
    <x v="47"/>
    <x v="3"/>
  </r>
  <r>
    <s v="00051 - PILIPILY"/>
    <s v="CHEQUE"/>
    <x v="0"/>
    <n v="3962775"/>
    <x v="3"/>
    <x v="47"/>
    <x v="2"/>
  </r>
  <r>
    <s v="00051 - PILIPILY"/>
    <s v="CHEQUE"/>
    <x v="1"/>
    <n v="7397411"/>
    <x v="3"/>
    <x v="47"/>
    <x v="2"/>
  </r>
  <r>
    <s v="00051 - PILIPILY"/>
    <s v="CHEQUE"/>
    <x v="2"/>
    <n v="3128800"/>
    <x v="3"/>
    <x v="47"/>
    <x v="2"/>
  </r>
  <r>
    <s v="00051 - PILIPILY"/>
    <s v="CHEQUE"/>
    <x v="3"/>
    <n v="2135800"/>
    <x v="3"/>
    <x v="47"/>
    <x v="2"/>
  </r>
  <r>
    <s v="00051 - PILIPILY"/>
    <s v="CHEQUE"/>
    <x v="4"/>
    <n v="23353855"/>
    <x v="3"/>
    <x v="47"/>
    <x v="2"/>
  </r>
  <r>
    <s v="00051 - PILIPILY"/>
    <s v="CHEQUE"/>
    <x v="5"/>
    <n v="27585730"/>
    <x v="3"/>
    <x v="47"/>
    <x v="2"/>
  </r>
  <r>
    <s v="00051 - PILIPILY"/>
    <s v="CHEQUE"/>
    <x v="6"/>
    <n v="11425000"/>
    <x v="3"/>
    <x v="47"/>
    <x v="2"/>
  </r>
  <r>
    <s v="00051 - PILIPILY"/>
    <s v="CHEQUE"/>
    <x v="7"/>
    <n v="44915398"/>
    <x v="3"/>
    <x v="47"/>
    <x v="2"/>
  </r>
  <r>
    <s v="00051 - PILIPILY"/>
    <s v="CHEQUE"/>
    <x v="8"/>
    <n v="38670000"/>
    <x v="3"/>
    <x v="47"/>
    <x v="2"/>
  </r>
  <r>
    <s v="00051 - PILIPILY"/>
    <s v="CHEQUE"/>
    <x v="9"/>
    <n v="33223800"/>
    <x v="3"/>
    <x v="47"/>
    <x v="2"/>
  </r>
  <r>
    <s v="00051 - PILIPILY"/>
    <s v="CHEQUE"/>
    <x v="10"/>
    <n v="27381600"/>
    <x v="3"/>
    <x v="47"/>
    <x v="2"/>
  </r>
  <r>
    <s v="00051 - PILIPILY"/>
    <s v="CHEQUE"/>
    <x v="11"/>
    <n v="26425640"/>
    <x v="3"/>
    <x v="47"/>
    <x v="2"/>
  </r>
  <r>
    <s v="00051 - PILIPILY"/>
    <s v="FANILO"/>
    <x v="0"/>
    <n v="19953100"/>
    <x v="3"/>
    <x v="47"/>
    <x v="4"/>
  </r>
  <r>
    <s v="00051 - PILIPILY"/>
    <s v="FANILO"/>
    <x v="1"/>
    <n v="16249730"/>
    <x v="3"/>
    <x v="47"/>
    <x v="4"/>
  </r>
  <r>
    <s v="00051 - PILIPILY"/>
    <s v="FANILO"/>
    <x v="2"/>
    <n v="8148900"/>
    <x v="3"/>
    <x v="47"/>
    <x v="4"/>
  </r>
  <r>
    <s v="00051 - PILIPILY"/>
    <s v="FANILO"/>
    <x v="4"/>
    <n v="7297900"/>
    <x v="3"/>
    <x v="47"/>
    <x v="4"/>
  </r>
  <r>
    <s v="00051 - PILIPILY"/>
    <s v="FANILO"/>
    <x v="6"/>
    <n v="2156000"/>
    <x v="3"/>
    <x v="47"/>
    <x v="4"/>
  </r>
  <r>
    <s v="00051 - PILIPILY"/>
    <s v="FANILO"/>
    <x v="7"/>
    <n v="400000"/>
    <x v="3"/>
    <x v="47"/>
    <x v="4"/>
  </r>
  <r>
    <s v="00051 - PILIPILY"/>
    <s v="FANILO"/>
    <x v="9"/>
    <n v="25000000"/>
    <x v="3"/>
    <x v="47"/>
    <x v="4"/>
  </r>
  <r>
    <s v="00051 - PILIPILY"/>
    <s v="FANILO"/>
    <x v="10"/>
    <n v="10000000"/>
    <x v="3"/>
    <x v="47"/>
    <x v="4"/>
  </r>
  <r>
    <s v="00051 - PILIPILY"/>
    <s v="MOBILE PAYMENT - MVOLA"/>
    <x v="2"/>
    <n v="190000"/>
    <x v="3"/>
    <x v="47"/>
    <x v="2"/>
  </r>
  <r>
    <s v="00052 - FANOMEZANTSOA"/>
    <s v="ARIARY"/>
    <x v="0"/>
    <n v="237253700"/>
    <x v="4"/>
    <x v="48"/>
    <x v="0"/>
  </r>
  <r>
    <s v="00052 - FANOMEZANTSOA"/>
    <s v="ARIARY"/>
    <x v="1"/>
    <n v="226183200"/>
    <x v="4"/>
    <x v="48"/>
    <x v="0"/>
  </r>
  <r>
    <s v="00052 - FANOMEZANTSOA"/>
    <s v="ARIARY"/>
    <x v="2"/>
    <n v="218822850"/>
    <x v="4"/>
    <x v="48"/>
    <x v="0"/>
  </r>
  <r>
    <s v="00052 - FANOMEZANTSOA"/>
    <s v="ARIARY"/>
    <x v="4"/>
    <n v="272772300"/>
    <x v="4"/>
    <x v="48"/>
    <x v="0"/>
  </r>
  <r>
    <s v="00052 - FANOMEZANTSOA"/>
    <s v="ARIARY"/>
    <x v="5"/>
    <n v="239367849"/>
    <x v="4"/>
    <x v="48"/>
    <x v="0"/>
  </r>
  <r>
    <s v="00052 - FANOMEZANTSOA"/>
    <s v="ARIARY"/>
    <x v="6"/>
    <n v="293022556"/>
    <x v="4"/>
    <x v="48"/>
    <x v="0"/>
  </r>
  <r>
    <s v="00052 - FANOMEZANTSOA"/>
    <s v="ARIARY"/>
    <x v="7"/>
    <n v="372526876"/>
    <x v="4"/>
    <x v="48"/>
    <x v="0"/>
  </r>
  <r>
    <s v="00052 - FANOMEZANTSOA"/>
    <s v="ARIARY"/>
    <x v="8"/>
    <n v="278676060"/>
    <x v="4"/>
    <x v="48"/>
    <x v="0"/>
  </r>
  <r>
    <s v="00052 - FANOMEZANTSOA"/>
    <s v="ARIARY"/>
    <x v="9"/>
    <n v="278807720"/>
    <x v="4"/>
    <x v="48"/>
    <x v="0"/>
  </r>
  <r>
    <s v="00052 - FANOMEZANTSOA"/>
    <s v="ARIARY"/>
    <x v="10"/>
    <n v="288890215"/>
    <x v="4"/>
    <x v="48"/>
    <x v="0"/>
  </r>
  <r>
    <s v="00052 - FANOMEZANTSOA"/>
    <s v="ARIARY"/>
    <x v="11"/>
    <n v="313652850"/>
    <x v="4"/>
    <x v="48"/>
    <x v="0"/>
  </r>
  <r>
    <s v="00052 - FANOMEZANTSOA"/>
    <s v="BONS CARBURANTS"/>
    <x v="1"/>
    <n v="0"/>
    <x v="4"/>
    <x v="48"/>
    <x v="1"/>
  </r>
  <r>
    <s v="00052 - FANOMEZANTSOA"/>
    <s v="CARTE BANCAIRE - VISA"/>
    <x v="9"/>
    <n v="0"/>
    <x v="4"/>
    <x v="48"/>
    <x v="2"/>
  </r>
  <r>
    <s v="00052 - FANOMEZANTSOA"/>
    <s v="CARTE E+"/>
    <x v="0"/>
    <n v="100000"/>
    <x v="4"/>
    <x v="48"/>
    <x v="3"/>
  </r>
  <r>
    <s v="00052 - FANOMEZANTSOA"/>
    <s v="CARTE E+"/>
    <x v="1"/>
    <n v="100000"/>
    <x v="4"/>
    <x v="48"/>
    <x v="3"/>
  </r>
  <r>
    <s v="00052 - FANOMEZANTSOA"/>
    <s v="CARTE E+"/>
    <x v="5"/>
    <n v="0"/>
    <x v="4"/>
    <x v="48"/>
    <x v="3"/>
  </r>
  <r>
    <s v="00052 - FANOMEZANTSOA"/>
    <s v="CARTE E+"/>
    <x v="9"/>
    <n v="143900"/>
    <x v="4"/>
    <x v="48"/>
    <x v="3"/>
  </r>
  <r>
    <s v="00052 - FANOMEZANTSOA"/>
    <s v="CARTE E+"/>
    <x v="10"/>
    <n v="98400"/>
    <x v="4"/>
    <x v="48"/>
    <x v="3"/>
  </r>
  <r>
    <s v="00052 - FANOMEZANTSOA"/>
    <s v="CARTE E+"/>
    <x v="11"/>
    <n v="721860"/>
    <x v="4"/>
    <x v="48"/>
    <x v="3"/>
  </r>
  <r>
    <s v="00052 - FANOMEZANTSOA"/>
    <s v="CHEQUE"/>
    <x v="0"/>
    <n v="2665430"/>
    <x v="4"/>
    <x v="48"/>
    <x v="2"/>
  </r>
  <r>
    <s v="00052 - FANOMEZANTSOA"/>
    <s v="CHEQUE"/>
    <x v="1"/>
    <n v="2431000"/>
    <x v="4"/>
    <x v="48"/>
    <x v="2"/>
  </r>
  <r>
    <s v="00052 - FANOMEZANTSOA"/>
    <s v="CHEQUE"/>
    <x v="2"/>
    <n v="296316"/>
    <x v="4"/>
    <x v="48"/>
    <x v="2"/>
  </r>
  <r>
    <s v="00052 - FANOMEZANTSOA"/>
    <s v="CHEQUE"/>
    <x v="10"/>
    <n v="2398580"/>
    <x v="4"/>
    <x v="48"/>
    <x v="2"/>
  </r>
  <r>
    <s v="00052 - FANOMEZANTSOA"/>
    <s v="CHEQUE"/>
    <x v="11"/>
    <n v="1280610"/>
    <x v="4"/>
    <x v="48"/>
    <x v="2"/>
  </r>
  <r>
    <s v="00052 - FANOMEZANTSOA"/>
    <s v="CONSOMMATION INTERNE"/>
    <x v="0"/>
    <n v="83840"/>
    <x v="4"/>
    <x v="48"/>
    <x v="2"/>
  </r>
  <r>
    <s v="00052 - FANOMEZANTSOA"/>
    <s v="CONSOMMATION INTERNE"/>
    <x v="1"/>
    <n v="20000"/>
    <x v="4"/>
    <x v="48"/>
    <x v="2"/>
  </r>
  <r>
    <s v="00052 - FANOMEZANTSOA"/>
    <s v="FANILO"/>
    <x v="0"/>
    <n v="7609578"/>
    <x v="4"/>
    <x v="48"/>
    <x v="4"/>
  </r>
  <r>
    <s v="00052 - FANOMEZANTSOA"/>
    <s v="FANILO"/>
    <x v="1"/>
    <n v="21571900"/>
    <x v="4"/>
    <x v="48"/>
    <x v="4"/>
  </r>
  <r>
    <s v="00052 - FANOMEZANTSOA"/>
    <s v="FANILO"/>
    <x v="2"/>
    <n v="4470000"/>
    <x v="4"/>
    <x v="48"/>
    <x v="4"/>
  </r>
  <r>
    <s v="00052 - FANOMEZANTSOA"/>
    <s v="FANILO"/>
    <x v="4"/>
    <n v="2728000"/>
    <x v="4"/>
    <x v="48"/>
    <x v="4"/>
  </r>
  <r>
    <s v="00052 - FANOMEZANTSOA"/>
    <s v="FANILO"/>
    <x v="5"/>
    <n v="8300500"/>
    <x v="4"/>
    <x v="48"/>
    <x v="4"/>
  </r>
  <r>
    <s v="00052 - FANOMEZANTSOA"/>
    <s v="FANILO"/>
    <x v="9"/>
    <n v="1700000"/>
    <x v="4"/>
    <x v="48"/>
    <x v="4"/>
  </r>
  <r>
    <s v="00052 - FANOMEZANTSOA"/>
    <s v="FANILO"/>
    <x v="10"/>
    <n v="74538750"/>
    <x v="4"/>
    <x v="48"/>
    <x v="4"/>
  </r>
  <r>
    <s v="00052 - FANOMEZANTSOA"/>
    <s v="FANILO"/>
    <x v="11"/>
    <n v="37525240"/>
    <x v="4"/>
    <x v="48"/>
    <x v="4"/>
  </r>
  <r>
    <s v="00053 - IVONEA"/>
    <s v="ARIARY"/>
    <x v="0"/>
    <n v="685427800"/>
    <x v="4"/>
    <x v="49"/>
    <x v="0"/>
  </r>
  <r>
    <s v="00053 - IVONEA"/>
    <s v="ARIARY"/>
    <x v="1"/>
    <n v="476276010"/>
    <x v="4"/>
    <x v="49"/>
    <x v="0"/>
  </r>
  <r>
    <s v="00053 - IVONEA"/>
    <s v="ARIARY"/>
    <x v="2"/>
    <n v="584779700"/>
    <x v="4"/>
    <x v="49"/>
    <x v="0"/>
  </r>
  <r>
    <s v="00053 - IVONEA"/>
    <s v="ARIARY"/>
    <x v="3"/>
    <n v="614315033"/>
    <x v="4"/>
    <x v="49"/>
    <x v="0"/>
  </r>
  <r>
    <s v="00053 - IVONEA"/>
    <s v="ARIARY"/>
    <x v="4"/>
    <n v="801825300"/>
    <x v="4"/>
    <x v="49"/>
    <x v="0"/>
  </r>
  <r>
    <s v="00053 - IVONEA"/>
    <s v="ARIARY"/>
    <x v="5"/>
    <n v="787185400"/>
    <x v="4"/>
    <x v="49"/>
    <x v="0"/>
  </r>
  <r>
    <s v="00053 - IVONEA"/>
    <s v="ARIARY"/>
    <x v="6"/>
    <n v="745585700"/>
    <x v="4"/>
    <x v="49"/>
    <x v="0"/>
  </r>
  <r>
    <s v="00053 - IVONEA"/>
    <s v="ARIARY"/>
    <x v="7"/>
    <n v="950801610"/>
    <x v="4"/>
    <x v="49"/>
    <x v="0"/>
  </r>
  <r>
    <s v="00053 - IVONEA"/>
    <s v="ARIARY"/>
    <x v="8"/>
    <n v="723353900"/>
    <x v="4"/>
    <x v="49"/>
    <x v="0"/>
  </r>
  <r>
    <s v="00053 - IVONEA"/>
    <s v="ARIARY"/>
    <x v="9"/>
    <n v="822080000"/>
    <x v="4"/>
    <x v="49"/>
    <x v="0"/>
  </r>
  <r>
    <s v="00053 - IVONEA"/>
    <s v="ARIARY"/>
    <x v="10"/>
    <n v="613414556"/>
    <x v="4"/>
    <x v="49"/>
    <x v="0"/>
  </r>
  <r>
    <s v="00053 - IVONEA"/>
    <s v="ARIARY"/>
    <x v="11"/>
    <n v="771349300"/>
    <x v="4"/>
    <x v="49"/>
    <x v="0"/>
  </r>
  <r>
    <s v="00053 - IVONEA"/>
    <s v="BONS CARBURANTS"/>
    <x v="0"/>
    <n v="134732807"/>
    <x v="4"/>
    <x v="49"/>
    <x v="1"/>
  </r>
  <r>
    <s v="00053 - IVONEA"/>
    <s v="BONS CARBURANTS"/>
    <x v="1"/>
    <n v="153409175"/>
    <x v="4"/>
    <x v="49"/>
    <x v="1"/>
  </r>
  <r>
    <s v="00053 - IVONEA"/>
    <s v="BONS CARBURANTS"/>
    <x v="2"/>
    <n v="143653902"/>
    <x v="4"/>
    <x v="49"/>
    <x v="1"/>
  </r>
  <r>
    <s v="00053 - IVONEA"/>
    <s v="BONS CARBURANTS"/>
    <x v="3"/>
    <n v="127861296"/>
    <x v="4"/>
    <x v="49"/>
    <x v="1"/>
  </r>
  <r>
    <s v="00053 - IVONEA"/>
    <s v="BONS CARBURANTS"/>
    <x v="4"/>
    <n v="157514644"/>
    <x v="4"/>
    <x v="49"/>
    <x v="1"/>
  </r>
  <r>
    <s v="00053 - IVONEA"/>
    <s v="BONS CARBURANTS"/>
    <x v="5"/>
    <n v="269468728"/>
    <x v="4"/>
    <x v="49"/>
    <x v="1"/>
  </r>
  <r>
    <s v="00053 - IVONEA"/>
    <s v="BONS CARBURANTS"/>
    <x v="6"/>
    <n v="249338615"/>
    <x v="4"/>
    <x v="49"/>
    <x v="1"/>
  </r>
  <r>
    <s v="00053 - IVONEA"/>
    <s v="BONS CARBURANTS"/>
    <x v="7"/>
    <n v="259421579"/>
    <x v="4"/>
    <x v="49"/>
    <x v="1"/>
  </r>
  <r>
    <s v="00053 - IVONEA"/>
    <s v="BONS CARBURANTS"/>
    <x v="8"/>
    <n v="347440645"/>
    <x v="4"/>
    <x v="49"/>
    <x v="1"/>
  </r>
  <r>
    <s v="00053 - IVONEA"/>
    <s v="BONS CARBURANTS"/>
    <x v="9"/>
    <n v="211597199"/>
    <x v="4"/>
    <x v="49"/>
    <x v="1"/>
  </r>
  <r>
    <s v="00053 - IVONEA"/>
    <s v="BONS CARBURANTS"/>
    <x v="10"/>
    <n v="259301971"/>
    <x v="4"/>
    <x v="49"/>
    <x v="1"/>
  </r>
  <r>
    <s v="00053 - IVONEA"/>
    <s v="BONS CARBURANTS"/>
    <x v="11"/>
    <n v="124306550"/>
    <x v="4"/>
    <x v="49"/>
    <x v="1"/>
  </r>
  <r>
    <s v="00053 - IVONEA"/>
    <s v="CARTE E+"/>
    <x v="0"/>
    <n v="128178613"/>
    <x v="4"/>
    <x v="49"/>
    <x v="3"/>
  </r>
  <r>
    <s v="00053 - IVONEA"/>
    <s v="CARTE E+"/>
    <x v="1"/>
    <n v="106569411"/>
    <x v="4"/>
    <x v="49"/>
    <x v="3"/>
  </r>
  <r>
    <s v="00053 - IVONEA"/>
    <s v="CARTE E+"/>
    <x v="2"/>
    <n v="136576058"/>
    <x v="4"/>
    <x v="49"/>
    <x v="3"/>
  </r>
  <r>
    <s v="00053 - IVONEA"/>
    <s v="CARTE E+"/>
    <x v="3"/>
    <n v="170084339"/>
    <x v="4"/>
    <x v="49"/>
    <x v="3"/>
  </r>
  <r>
    <s v="00053 - IVONEA"/>
    <s v="CARTE E+"/>
    <x v="4"/>
    <n v="133772206"/>
    <x v="4"/>
    <x v="49"/>
    <x v="3"/>
  </r>
  <r>
    <s v="00053 - IVONEA"/>
    <s v="CARTE E+"/>
    <x v="5"/>
    <n v="151885111"/>
    <x v="4"/>
    <x v="49"/>
    <x v="3"/>
  </r>
  <r>
    <s v="00053 - IVONEA"/>
    <s v="CARTE E+"/>
    <x v="6"/>
    <n v="144255386"/>
    <x v="4"/>
    <x v="49"/>
    <x v="3"/>
  </r>
  <r>
    <s v="00053 - IVONEA"/>
    <s v="CARTE E+"/>
    <x v="7"/>
    <n v="72767038"/>
    <x v="4"/>
    <x v="49"/>
    <x v="3"/>
  </r>
  <r>
    <s v="00053 - IVONEA"/>
    <s v="CARTE E+"/>
    <x v="8"/>
    <n v="42638315"/>
    <x v="4"/>
    <x v="49"/>
    <x v="3"/>
  </r>
  <r>
    <s v="00053 - IVONEA"/>
    <s v="CARTE E+"/>
    <x v="9"/>
    <n v="16007418"/>
    <x v="4"/>
    <x v="49"/>
    <x v="3"/>
  </r>
  <r>
    <s v="00053 - IVONEA"/>
    <s v="CARTE E+"/>
    <x v="10"/>
    <n v="47321387"/>
    <x v="4"/>
    <x v="49"/>
    <x v="3"/>
  </r>
  <r>
    <s v="00053 - IVONEA"/>
    <s v="CARTE E+"/>
    <x v="11"/>
    <n v="45803707"/>
    <x v="4"/>
    <x v="49"/>
    <x v="3"/>
  </r>
  <r>
    <s v="00053 - IVONEA"/>
    <s v="CHEQUE"/>
    <x v="0"/>
    <n v="23671500"/>
    <x v="4"/>
    <x v="49"/>
    <x v="2"/>
  </r>
  <r>
    <s v="00053 - IVONEA"/>
    <s v="CHEQUE"/>
    <x v="1"/>
    <n v="26360035"/>
    <x v="4"/>
    <x v="49"/>
    <x v="2"/>
  </r>
  <r>
    <s v="00053 - IVONEA"/>
    <s v="CHEQUE"/>
    <x v="2"/>
    <n v="35376200"/>
    <x v="4"/>
    <x v="49"/>
    <x v="2"/>
  </r>
  <r>
    <s v="00053 - IVONEA"/>
    <s v="CHEQUE"/>
    <x v="3"/>
    <n v="21371000"/>
    <x v="4"/>
    <x v="49"/>
    <x v="2"/>
  </r>
  <r>
    <s v="00053 - IVONEA"/>
    <s v="CHEQUE"/>
    <x v="4"/>
    <n v="4340000"/>
    <x v="4"/>
    <x v="49"/>
    <x v="2"/>
  </r>
  <r>
    <s v="00053 - IVONEA"/>
    <s v="CHEQUE"/>
    <x v="5"/>
    <n v="10141000"/>
    <x v="4"/>
    <x v="49"/>
    <x v="2"/>
  </r>
  <r>
    <s v="00053 - IVONEA"/>
    <s v="CHEQUE"/>
    <x v="6"/>
    <n v="17345000"/>
    <x v="4"/>
    <x v="49"/>
    <x v="2"/>
  </r>
  <r>
    <s v="00053 - IVONEA"/>
    <s v="CHEQUE"/>
    <x v="7"/>
    <n v="18996200"/>
    <x v="4"/>
    <x v="49"/>
    <x v="2"/>
  </r>
  <r>
    <s v="00053 - IVONEA"/>
    <s v="CHEQUE"/>
    <x v="8"/>
    <n v="6372910"/>
    <x v="4"/>
    <x v="49"/>
    <x v="2"/>
  </r>
  <r>
    <s v="00053 - IVONEA"/>
    <s v="CHEQUE"/>
    <x v="9"/>
    <n v="3122800"/>
    <x v="4"/>
    <x v="49"/>
    <x v="2"/>
  </r>
  <r>
    <s v="00053 - IVONEA"/>
    <s v="CHEQUE"/>
    <x v="10"/>
    <n v="8353400"/>
    <x v="4"/>
    <x v="49"/>
    <x v="2"/>
  </r>
  <r>
    <s v="00053 - IVONEA"/>
    <s v="CHEQUE"/>
    <x v="11"/>
    <n v="10257541"/>
    <x v="4"/>
    <x v="49"/>
    <x v="2"/>
  </r>
  <r>
    <s v="00053 - IVONEA"/>
    <s v="CONSOMMATION INTERNE"/>
    <x v="0"/>
    <n v="2852527"/>
    <x v="4"/>
    <x v="49"/>
    <x v="2"/>
  </r>
  <r>
    <s v="00053 - IVONEA"/>
    <s v="CONSOMMATION INTERNE"/>
    <x v="1"/>
    <n v="5630718"/>
    <x v="4"/>
    <x v="49"/>
    <x v="2"/>
  </r>
  <r>
    <s v="00053 - IVONEA"/>
    <s v="CONSOMMATION INTERNE"/>
    <x v="2"/>
    <n v="8799168"/>
    <x v="4"/>
    <x v="49"/>
    <x v="2"/>
  </r>
  <r>
    <s v="00053 - IVONEA"/>
    <s v="CONSOMMATION INTERNE"/>
    <x v="3"/>
    <n v="5509307"/>
    <x v="4"/>
    <x v="49"/>
    <x v="2"/>
  </r>
  <r>
    <s v="00053 - IVONEA"/>
    <s v="CONSOMMATION INTERNE"/>
    <x v="4"/>
    <n v="12856258"/>
    <x v="4"/>
    <x v="49"/>
    <x v="2"/>
  </r>
  <r>
    <s v="00053 - IVONEA"/>
    <s v="CONSOMMATION INTERNE"/>
    <x v="5"/>
    <n v="6188076"/>
    <x v="4"/>
    <x v="49"/>
    <x v="2"/>
  </r>
  <r>
    <s v="00053 - IVONEA"/>
    <s v="CONSOMMATION INTERNE"/>
    <x v="6"/>
    <n v="5543982"/>
    <x v="4"/>
    <x v="49"/>
    <x v="2"/>
  </r>
  <r>
    <s v="00053 - IVONEA"/>
    <s v="CONSOMMATION INTERNE"/>
    <x v="7"/>
    <n v="4990465"/>
    <x v="4"/>
    <x v="49"/>
    <x v="2"/>
  </r>
  <r>
    <s v="00053 - IVONEA"/>
    <s v="CONSOMMATION INTERNE"/>
    <x v="8"/>
    <n v="5544200"/>
    <x v="4"/>
    <x v="49"/>
    <x v="2"/>
  </r>
  <r>
    <s v="00053 - IVONEA"/>
    <s v="CONSOMMATION INTERNE"/>
    <x v="9"/>
    <n v="8497740"/>
    <x v="4"/>
    <x v="49"/>
    <x v="2"/>
  </r>
  <r>
    <s v="00053 - IVONEA"/>
    <s v="CONSOMMATION INTERNE"/>
    <x v="10"/>
    <n v="7658701"/>
    <x v="4"/>
    <x v="49"/>
    <x v="2"/>
  </r>
  <r>
    <s v="00053 - IVONEA"/>
    <s v="CONSOMMATION INTERNE"/>
    <x v="11"/>
    <n v="5366900"/>
    <x v="4"/>
    <x v="49"/>
    <x v="2"/>
  </r>
  <r>
    <s v="00053 - IVONEA"/>
    <s v="FANILO"/>
    <x v="1"/>
    <n v="84064713"/>
    <x v="4"/>
    <x v="49"/>
    <x v="4"/>
  </r>
  <r>
    <s v="00053 - IVONEA"/>
    <s v="FANILO"/>
    <x v="2"/>
    <n v="64945644"/>
    <x v="4"/>
    <x v="49"/>
    <x v="4"/>
  </r>
  <r>
    <s v="00053 - IVONEA"/>
    <s v="FANILO"/>
    <x v="3"/>
    <n v="6420000"/>
    <x v="4"/>
    <x v="49"/>
    <x v="4"/>
  </r>
  <r>
    <s v="00053 - IVONEA"/>
    <s v="FANILO"/>
    <x v="4"/>
    <n v="73431145"/>
    <x v="4"/>
    <x v="49"/>
    <x v="4"/>
  </r>
  <r>
    <s v="00053 - IVONEA"/>
    <s v="FANILO"/>
    <x v="5"/>
    <n v="90407049"/>
    <x v="4"/>
    <x v="49"/>
    <x v="4"/>
  </r>
  <r>
    <s v="00053 - IVONEA"/>
    <s v="FANILO"/>
    <x v="6"/>
    <n v="48830536"/>
    <x v="4"/>
    <x v="49"/>
    <x v="4"/>
  </r>
  <r>
    <s v="00053 - IVONEA"/>
    <s v="FANILO"/>
    <x v="7"/>
    <n v="83641597"/>
    <x v="4"/>
    <x v="49"/>
    <x v="4"/>
  </r>
  <r>
    <s v="00053 - IVONEA"/>
    <s v="FANILO"/>
    <x v="8"/>
    <n v="106837632"/>
    <x v="4"/>
    <x v="49"/>
    <x v="4"/>
  </r>
  <r>
    <s v="00053 - IVONEA"/>
    <s v="FANILO"/>
    <x v="9"/>
    <n v="134810591"/>
    <x v="4"/>
    <x v="49"/>
    <x v="4"/>
  </r>
  <r>
    <s v="00053 - IVONEA"/>
    <s v="FANILO"/>
    <x v="10"/>
    <n v="172640480"/>
    <x v="4"/>
    <x v="49"/>
    <x v="4"/>
  </r>
  <r>
    <s v="00053 - IVONEA"/>
    <s v="FANILO"/>
    <x v="11"/>
    <n v="43854980"/>
    <x v="4"/>
    <x v="49"/>
    <x v="4"/>
  </r>
  <r>
    <s v="00053 - IVONEA"/>
    <s v="MOBILE PAYMENT - MVOLA"/>
    <x v="0"/>
    <n v="58833535"/>
    <x v="4"/>
    <x v="49"/>
    <x v="2"/>
  </r>
  <r>
    <s v="00053 - IVONEA"/>
    <s v="MOBILE PAYMENT - MVOLA"/>
    <x v="1"/>
    <n v="56802000"/>
    <x v="4"/>
    <x v="49"/>
    <x v="2"/>
  </r>
  <r>
    <s v="00053 - IVONEA"/>
    <s v="MOBILE PAYMENT - MVOLA"/>
    <x v="2"/>
    <n v="110039076"/>
    <x v="4"/>
    <x v="49"/>
    <x v="2"/>
  </r>
  <r>
    <s v="00053 - IVONEA"/>
    <s v="MOBILE PAYMENT - MVOLA"/>
    <x v="3"/>
    <n v="117261422"/>
    <x v="4"/>
    <x v="49"/>
    <x v="2"/>
  </r>
  <r>
    <s v="00053 - IVONEA"/>
    <s v="MOBILE PAYMENT - MVOLA"/>
    <x v="4"/>
    <n v="101446113"/>
    <x v="4"/>
    <x v="49"/>
    <x v="2"/>
  </r>
  <r>
    <s v="00053 - IVONEA"/>
    <s v="MOBILE PAYMENT - MVOLA"/>
    <x v="5"/>
    <n v="95144900"/>
    <x v="4"/>
    <x v="49"/>
    <x v="2"/>
  </r>
  <r>
    <s v="00053 - IVONEA"/>
    <s v="MOBILE PAYMENT - MVOLA"/>
    <x v="6"/>
    <n v="125573723"/>
    <x v="4"/>
    <x v="49"/>
    <x v="2"/>
  </r>
  <r>
    <s v="00053 - IVONEA"/>
    <s v="MOBILE PAYMENT - MVOLA"/>
    <x v="7"/>
    <n v="139754990"/>
    <x v="4"/>
    <x v="49"/>
    <x v="2"/>
  </r>
  <r>
    <s v="00053 - IVONEA"/>
    <s v="MOBILE PAYMENT - MVOLA"/>
    <x v="8"/>
    <n v="151958438"/>
    <x v="4"/>
    <x v="49"/>
    <x v="2"/>
  </r>
  <r>
    <s v="00053 - IVONEA"/>
    <s v="MOBILE PAYMENT - MVOLA"/>
    <x v="9"/>
    <n v="131599000"/>
    <x v="4"/>
    <x v="49"/>
    <x v="2"/>
  </r>
  <r>
    <s v="00053 - IVONEA"/>
    <s v="MOBILE PAYMENT - MVOLA"/>
    <x v="10"/>
    <n v="131604800"/>
    <x v="4"/>
    <x v="49"/>
    <x v="2"/>
  </r>
  <r>
    <s v="00053 - IVONEA"/>
    <s v="MOBILE PAYMENT - MVOLA"/>
    <x v="11"/>
    <n v="145294949"/>
    <x v="4"/>
    <x v="49"/>
    <x v="2"/>
  </r>
  <r>
    <s v="00054 - KARITAKY"/>
    <s v="ARIARY"/>
    <x v="0"/>
    <n v="448813200"/>
    <x v="4"/>
    <x v="50"/>
    <x v="0"/>
  </r>
  <r>
    <s v="00054 - KARITAKY"/>
    <s v="ARIARY"/>
    <x v="1"/>
    <n v="369888700"/>
    <x v="4"/>
    <x v="50"/>
    <x v="0"/>
  </r>
  <r>
    <s v="00054 - KARITAKY"/>
    <s v="ARIARY"/>
    <x v="2"/>
    <n v="491914500"/>
    <x v="4"/>
    <x v="50"/>
    <x v="0"/>
  </r>
  <r>
    <s v="00054 - KARITAKY"/>
    <s v="ARIARY"/>
    <x v="3"/>
    <n v="699411920"/>
    <x v="4"/>
    <x v="50"/>
    <x v="0"/>
  </r>
  <r>
    <s v="00054 - KARITAKY"/>
    <s v="ARIARY"/>
    <x v="4"/>
    <n v="848234332"/>
    <x v="4"/>
    <x v="50"/>
    <x v="0"/>
  </r>
  <r>
    <s v="00054 - KARITAKY"/>
    <s v="ARIARY"/>
    <x v="5"/>
    <n v="801379648"/>
    <x v="4"/>
    <x v="50"/>
    <x v="0"/>
  </r>
  <r>
    <s v="00054 - KARITAKY"/>
    <s v="ARIARY"/>
    <x v="6"/>
    <n v="3923955700"/>
    <x v="4"/>
    <x v="50"/>
    <x v="0"/>
  </r>
  <r>
    <s v="00054 - KARITAKY"/>
    <s v="ARIARY"/>
    <x v="7"/>
    <n v="914554900"/>
    <x v="4"/>
    <x v="50"/>
    <x v="0"/>
  </r>
  <r>
    <s v="00054 - KARITAKY"/>
    <s v="ARIARY"/>
    <x v="8"/>
    <n v="777521200"/>
    <x v="4"/>
    <x v="50"/>
    <x v="0"/>
  </r>
  <r>
    <s v="00054 - KARITAKY"/>
    <s v="ARIARY"/>
    <x v="9"/>
    <n v="834214300"/>
    <x v="4"/>
    <x v="50"/>
    <x v="0"/>
  </r>
  <r>
    <s v="00054 - KARITAKY"/>
    <s v="ARIARY"/>
    <x v="10"/>
    <n v="860828920"/>
    <x v="4"/>
    <x v="50"/>
    <x v="0"/>
  </r>
  <r>
    <s v="00054 - KARITAKY"/>
    <s v="ARIARY"/>
    <x v="11"/>
    <n v="944772745"/>
    <x v="4"/>
    <x v="50"/>
    <x v="0"/>
  </r>
  <r>
    <s v="00054 - KARITAKY"/>
    <s v="BONS CARBURANTS"/>
    <x v="0"/>
    <n v="83553735"/>
    <x v="4"/>
    <x v="50"/>
    <x v="1"/>
  </r>
  <r>
    <s v="00054 - KARITAKY"/>
    <s v="BONS CARBURANTS"/>
    <x v="1"/>
    <n v="43988120"/>
    <x v="4"/>
    <x v="50"/>
    <x v="1"/>
  </r>
  <r>
    <s v="00054 - KARITAKY"/>
    <s v="BONS CARBURANTS"/>
    <x v="2"/>
    <n v="71118614"/>
    <x v="4"/>
    <x v="50"/>
    <x v="1"/>
  </r>
  <r>
    <s v="00054 - KARITAKY"/>
    <s v="BONS CARBURANTS"/>
    <x v="3"/>
    <n v="16984923"/>
    <x v="4"/>
    <x v="50"/>
    <x v="1"/>
  </r>
  <r>
    <s v="00054 - KARITAKY"/>
    <s v="BONS CARBURANTS"/>
    <x v="4"/>
    <n v="12166600"/>
    <x v="4"/>
    <x v="50"/>
    <x v="1"/>
  </r>
  <r>
    <s v="00054 - KARITAKY"/>
    <s v="BONS CARBURANTS"/>
    <x v="5"/>
    <n v="22369800"/>
    <x v="4"/>
    <x v="50"/>
    <x v="1"/>
  </r>
  <r>
    <s v="00054 - KARITAKY"/>
    <s v="BONS CARBURANTS"/>
    <x v="6"/>
    <n v="14875310"/>
    <x v="4"/>
    <x v="50"/>
    <x v="1"/>
  </r>
  <r>
    <s v="00054 - KARITAKY"/>
    <s v="BONS CARBURANTS"/>
    <x v="7"/>
    <n v="8936260"/>
    <x v="4"/>
    <x v="50"/>
    <x v="1"/>
  </r>
  <r>
    <s v="00054 - KARITAKY"/>
    <s v="BONS CARBURANTS"/>
    <x v="8"/>
    <n v="13829770"/>
    <x v="4"/>
    <x v="50"/>
    <x v="1"/>
  </r>
  <r>
    <s v="00054 - KARITAKY"/>
    <s v="BONS CARBURANTS"/>
    <x v="9"/>
    <n v="50000"/>
    <x v="4"/>
    <x v="50"/>
    <x v="1"/>
  </r>
  <r>
    <s v="00054 - KARITAKY"/>
    <s v="BONS CARBURANTS"/>
    <x v="10"/>
    <n v="143260"/>
    <x v="4"/>
    <x v="50"/>
    <x v="1"/>
  </r>
  <r>
    <s v="00054 - KARITAKY"/>
    <s v="CARTE BANCAIRE - VISA"/>
    <x v="0"/>
    <n v="406200"/>
    <x v="4"/>
    <x v="50"/>
    <x v="2"/>
  </r>
  <r>
    <s v="00054 - KARITAKY"/>
    <s v="CARTE BANCAIRE - VISA"/>
    <x v="2"/>
    <n v="0"/>
    <x v="4"/>
    <x v="50"/>
    <x v="2"/>
  </r>
  <r>
    <s v="00054 - KARITAKY"/>
    <s v="CARTE BANCAIRE - VISA"/>
    <x v="9"/>
    <n v="9460600"/>
    <x v="4"/>
    <x v="50"/>
    <x v="2"/>
  </r>
  <r>
    <s v="00054 - KARITAKY"/>
    <s v="CARTE BANCAIRE - VISA"/>
    <x v="10"/>
    <n v="16085970"/>
    <x v="4"/>
    <x v="50"/>
    <x v="2"/>
  </r>
  <r>
    <s v="00054 - KARITAKY"/>
    <s v="CARTE E+"/>
    <x v="0"/>
    <n v="63535863"/>
    <x v="4"/>
    <x v="50"/>
    <x v="3"/>
  </r>
  <r>
    <s v="00054 - KARITAKY"/>
    <s v="CARTE E+"/>
    <x v="1"/>
    <n v="63175635"/>
    <x v="4"/>
    <x v="50"/>
    <x v="3"/>
  </r>
  <r>
    <s v="00054 - KARITAKY"/>
    <s v="CARTE E+"/>
    <x v="2"/>
    <n v="89552751"/>
    <x v="4"/>
    <x v="50"/>
    <x v="3"/>
  </r>
  <r>
    <s v="00054 - KARITAKY"/>
    <s v="CARTE E+"/>
    <x v="3"/>
    <n v="75917777"/>
    <x v="4"/>
    <x v="50"/>
    <x v="3"/>
  </r>
  <r>
    <s v="00054 - KARITAKY"/>
    <s v="CARTE E+"/>
    <x v="4"/>
    <n v="77636699"/>
    <x v="4"/>
    <x v="50"/>
    <x v="3"/>
  </r>
  <r>
    <s v="00054 - KARITAKY"/>
    <s v="CARTE E+"/>
    <x v="5"/>
    <n v="88076705"/>
    <x v="4"/>
    <x v="50"/>
    <x v="3"/>
  </r>
  <r>
    <s v="00054 - KARITAKY"/>
    <s v="CARTE E+"/>
    <x v="6"/>
    <n v="113259221"/>
    <x v="4"/>
    <x v="50"/>
    <x v="3"/>
  </r>
  <r>
    <s v="00054 - KARITAKY"/>
    <s v="CARTE E+"/>
    <x v="7"/>
    <n v="76829621"/>
    <x v="4"/>
    <x v="50"/>
    <x v="3"/>
  </r>
  <r>
    <s v="00054 - KARITAKY"/>
    <s v="CARTE E+"/>
    <x v="8"/>
    <n v="61247903"/>
    <x v="4"/>
    <x v="50"/>
    <x v="3"/>
  </r>
  <r>
    <s v="00054 - KARITAKY"/>
    <s v="CARTE E+"/>
    <x v="9"/>
    <n v="100265298"/>
    <x v="4"/>
    <x v="50"/>
    <x v="3"/>
  </r>
  <r>
    <s v="00054 - KARITAKY"/>
    <s v="CARTE E+"/>
    <x v="10"/>
    <n v="86740900"/>
    <x v="4"/>
    <x v="50"/>
    <x v="3"/>
  </r>
  <r>
    <s v="00054 - KARITAKY"/>
    <s v="CARTE E+"/>
    <x v="11"/>
    <n v="68136384"/>
    <x v="4"/>
    <x v="50"/>
    <x v="3"/>
  </r>
  <r>
    <s v="00054 - KARITAKY"/>
    <s v="CHEQUE"/>
    <x v="2"/>
    <n v="0"/>
    <x v="4"/>
    <x v="50"/>
    <x v="2"/>
  </r>
  <r>
    <s v="00054 - KARITAKY"/>
    <s v="CHEQUE"/>
    <x v="6"/>
    <n v="2865200"/>
    <x v="4"/>
    <x v="50"/>
    <x v="2"/>
  </r>
  <r>
    <s v="00054 - KARITAKY"/>
    <s v="CHEQUE"/>
    <x v="7"/>
    <n v="78159152"/>
    <x v="4"/>
    <x v="50"/>
    <x v="2"/>
  </r>
  <r>
    <s v="00054 - KARITAKY"/>
    <s v="CHEQUE"/>
    <x v="8"/>
    <n v="53907625"/>
    <x v="4"/>
    <x v="50"/>
    <x v="2"/>
  </r>
  <r>
    <s v="00054 - KARITAKY"/>
    <s v="CHEQUE"/>
    <x v="9"/>
    <n v="83886838"/>
    <x v="4"/>
    <x v="50"/>
    <x v="2"/>
  </r>
  <r>
    <s v="00054 - KARITAKY"/>
    <s v="CHEQUE"/>
    <x v="10"/>
    <n v="17924840"/>
    <x v="4"/>
    <x v="50"/>
    <x v="2"/>
  </r>
  <r>
    <s v="00054 - KARITAKY"/>
    <s v="FANILO"/>
    <x v="0"/>
    <n v="27873797.030000001"/>
    <x v="4"/>
    <x v="50"/>
    <x v="4"/>
  </r>
  <r>
    <s v="00054 - KARITAKY"/>
    <s v="FANILO"/>
    <x v="1"/>
    <n v="82561047"/>
    <x v="4"/>
    <x v="50"/>
    <x v="4"/>
  </r>
  <r>
    <s v="00054 - KARITAKY"/>
    <s v="FANILO"/>
    <x v="2"/>
    <n v="54107350"/>
    <x v="4"/>
    <x v="50"/>
    <x v="4"/>
  </r>
  <r>
    <s v="00054 - KARITAKY"/>
    <s v="FANILO"/>
    <x v="4"/>
    <n v="44562021"/>
    <x v="4"/>
    <x v="50"/>
    <x v="4"/>
  </r>
  <r>
    <s v="00054 - KARITAKY"/>
    <s v="FANILO"/>
    <x v="5"/>
    <n v="40840537"/>
    <x v="4"/>
    <x v="50"/>
    <x v="4"/>
  </r>
  <r>
    <s v="00054 - KARITAKY"/>
    <s v="FANILO"/>
    <x v="6"/>
    <n v="50474501"/>
    <x v="4"/>
    <x v="50"/>
    <x v="4"/>
  </r>
  <r>
    <s v="00054 - KARITAKY"/>
    <s v="FANILO"/>
    <x v="7"/>
    <n v="43566194"/>
    <x v="4"/>
    <x v="50"/>
    <x v="4"/>
  </r>
  <r>
    <s v="00054 - KARITAKY"/>
    <s v="FANILO"/>
    <x v="8"/>
    <n v="59808133"/>
    <x v="4"/>
    <x v="50"/>
    <x v="4"/>
  </r>
  <r>
    <s v="00054 - KARITAKY"/>
    <s v="FANILO"/>
    <x v="9"/>
    <n v="47101282"/>
    <x v="4"/>
    <x v="50"/>
    <x v="4"/>
  </r>
  <r>
    <s v="00054 - KARITAKY"/>
    <s v="FANILO"/>
    <x v="10"/>
    <n v="9545063"/>
    <x v="4"/>
    <x v="50"/>
    <x v="4"/>
  </r>
  <r>
    <s v="00054 - KARITAKY"/>
    <s v="FANILO"/>
    <x v="11"/>
    <n v="2018300"/>
    <x v="4"/>
    <x v="50"/>
    <x v="4"/>
  </r>
  <r>
    <s v="00054 - KARITAKY"/>
    <s v="MOBILE PAYMENT - MVOLA"/>
    <x v="0"/>
    <n v="26577940"/>
    <x v="4"/>
    <x v="50"/>
    <x v="2"/>
  </r>
  <r>
    <s v="00054 - KARITAKY"/>
    <s v="MOBILE PAYMENT - MVOLA"/>
    <x v="1"/>
    <n v="20992260"/>
    <x v="4"/>
    <x v="50"/>
    <x v="2"/>
  </r>
  <r>
    <s v="00054 - KARITAKY"/>
    <s v="MOBILE PAYMENT - MVOLA"/>
    <x v="2"/>
    <n v="46444869"/>
    <x v="4"/>
    <x v="50"/>
    <x v="2"/>
  </r>
  <r>
    <s v="00054 - KARITAKY"/>
    <s v="MOBILE PAYMENT - MVOLA"/>
    <x v="3"/>
    <n v="60447953"/>
    <x v="4"/>
    <x v="50"/>
    <x v="2"/>
  </r>
  <r>
    <s v="00054 - KARITAKY"/>
    <s v="MOBILE PAYMENT - MVOLA"/>
    <x v="4"/>
    <n v="77188709"/>
    <x v="4"/>
    <x v="50"/>
    <x v="2"/>
  </r>
  <r>
    <s v="00054 - KARITAKY"/>
    <s v="MOBILE PAYMENT - MVOLA"/>
    <x v="5"/>
    <n v="52507740"/>
    <x v="4"/>
    <x v="50"/>
    <x v="2"/>
  </r>
  <r>
    <s v="00054 - KARITAKY"/>
    <s v="MOBILE PAYMENT - MVOLA"/>
    <x v="6"/>
    <n v="53421173"/>
    <x v="4"/>
    <x v="50"/>
    <x v="2"/>
  </r>
  <r>
    <s v="00054 - KARITAKY"/>
    <s v="MOBILE PAYMENT - MVOLA"/>
    <x v="7"/>
    <n v="60980589"/>
    <x v="4"/>
    <x v="50"/>
    <x v="2"/>
  </r>
  <r>
    <s v="00054 - KARITAKY"/>
    <s v="MOBILE PAYMENT - MVOLA"/>
    <x v="8"/>
    <n v="48914541"/>
    <x v="4"/>
    <x v="50"/>
    <x v="2"/>
  </r>
  <r>
    <s v="00054 - KARITAKY"/>
    <s v="MOBILE PAYMENT - MVOLA"/>
    <x v="9"/>
    <n v="83102713"/>
    <x v="4"/>
    <x v="50"/>
    <x v="2"/>
  </r>
  <r>
    <s v="00054 - KARITAKY"/>
    <s v="MOBILE PAYMENT - MVOLA"/>
    <x v="10"/>
    <n v="54789422"/>
    <x v="4"/>
    <x v="50"/>
    <x v="2"/>
  </r>
  <r>
    <s v="00054 - KARITAKY"/>
    <s v="MOBILE PAYMENT - MVOLA"/>
    <x v="11"/>
    <n v="64091114"/>
    <x v="4"/>
    <x v="50"/>
    <x v="2"/>
  </r>
  <r>
    <s v="00055 - LOHARANO"/>
    <s v="ARIARY"/>
    <x v="0"/>
    <n v="229583515"/>
    <x v="4"/>
    <x v="51"/>
    <x v="0"/>
  </r>
  <r>
    <s v="00055 - LOHARANO"/>
    <s v="ARIARY"/>
    <x v="1"/>
    <n v="168912710"/>
    <x v="4"/>
    <x v="51"/>
    <x v="0"/>
  </r>
  <r>
    <s v="00055 - LOHARANO"/>
    <s v="ARIARY"/>
    <x v="2"/>
    <n v="179459820"/>
    <x v="4"/>
    <x v="51"/>
    <x v="0"/>
  </r>
  <r>
    <s v="00055 - LOHARANO"/>
    <s v="ARIARY"/>
    <x v="3"/>
    <n v="266910250"/>
    <x v="4"/>
    <x v="51"/>
    <x v="0"/>
  </r>
  <r>
    <s v="00055 - LOHARANO"/>
    <s v="ARIARY"/>
    <x v="4"/>
    <n v="310416040"/>
    <x v="4"/>
    <x v="51"/>
    <x v="0"/>
  </r>
  <r>
    <s v="00055 - LOHARANO"/>
    <s v="ARIARY"/>
    <x v="5"/>
    <n v="300941359"/>
    <x v="4"/>
    <x v="51"/>
    <x v="0"/>
  </r>
  <r>
    <s v="00055 - LOHARANO"/>
    <s v="ARIARY"/>
    <x v="6"/>
    <n v="288775532"/>
    <x v="4"/>
    <x v="51"/>
    <x v="0"/>
  </r>
  <r>
    <s v="00055 - LOHARANO"/>
    <s v="ARIARY"/>
    <x v="7"/>
    <n v="286592412"/>
    <x v="4"/>
    <x v="51"/>
    <x v="0"/>
  </r>
  <r>
    <s v="00055 - LOHARANO"/>
    <s v="ARIARY"/>
    <x v="8"/>
    <n v="291147720"/>
    <x v="4"/>
    <x v="51"/>
    <x v="0"/>
  </r>
  <r>
    <s v="00055 - LOHARANO"/>
    <s v="ARIARY"/>
    <x v="9"/>
    <n v="260464960"/>
    <x v="4"/>
    <x v="51"/>
    <x v="0"/>
  </r>
  <r>
    <s v="00055 - LOHARANO"/>
    <s v="ARIARY"/>
    <x v="10"/>
    <n v="239684916"/>
    <x v="4"/>
    <x v="51"/>
    <x v="0"/>
  </r>
  <r>
    <s v="00055 - LOHARANO"/>
    <s v="ARIARY"/>
    <x v="11"/>
    <n v="232552570"/>
    <x v="4"/>
    <x v="51"/>
    <x v="0"/>
  </r>
  <r>
    <s v="00055 - LOHARANO"/>
    <s v="BONS CARBURANTS"/>
    <x v="0"/>
    <n v="45212175"/>
    <x v="4"/>
    <x v="51"/>
    <x v="1"/>
  </r>
  <r>
    <s v="00055 - LOHARANO"/>
    <s v="BONS CARBURANTS"/>
    <x v="1"/>
    <n v="38604880"/>
    <x v="4"/>
    <x v="51"/>
    <x v="1"/>
  </r>
  <r>
    <s v="00055 - LOHARANO"/>
    <s v="BONS CARBURANTS"/>
    <x v="2"/>
    <n v="35240980"/>
    <x v="4"/>
    <x v="51"/>
    <x v="1"/>
  </r>
  <r>
    <s v="00055 - LOHARANO"/>
    <s v="BONS CARBURANTS"/>
    <x v="3"/>
    <n v="28400520"/>
    <x v="4"/>
    <x v="51"/>
    <x v="1"/>
  </r>
  <r>
    <s v="00055 - LOHARANO"/>
    <s v="BONS CARBURANTS"/>
    <x v="4"/>
    <n v="29062920"/>
    <x v="4"/>
    <x v="51"/>
    <x v="1"/>
  </r>
  <r>
    <s v="00055 - LOHARANO"/>
    <s v="BONS CARBURANTS"/>
    <x v="5"/>
    <n v="41529689"/>
    <x v="4"/>
    <x v="51"/>
    <x v="1"/>
  </r>
  <r>
    <s v="00055 - LOHARANO"/>
    <s v="BONS CARBURANTS"/>
    <x v="6"/>
    <n v="34364760"/>
    <x v="4"/>
    <x v="51"/>
    <x v="1"/>
  </r>
  <r>
    <s v="00055 - LOHARANO"/>
    <s v="BONS CARBURANTS"/>
    <x v="7"/>
    <n v="49012960"/>
    <x v="4"/>
    <x v="51"/>
    <x v="1"/>
  </r>
  <r>
    <s v="00055 - LOHARANO"/>
    <s v="BONS CARBURANTS"/>
    <x v="8"/>
    <n v="62009800"/>
    <x v="4"/>
    <x v="51"/>
    <x v="1"/>
  </r>
  <r>
    <s v="00055 - LOHARANO"/>
    <s v="BONS CARBURANTS"/>
    <x v="9"/>
    <n v="11174360"/>
    <x v="4"/>
    <x v="51"/>
    <x v="1"/>
  </r>
  <r>
    <s v="00055 - LOHARANO"/>
    <s v="BONS CARBURANTS"/>
    <x v="10"/>
    <n v="960000"/>
    <x v="4"/>
    <x v="51"/>
    <x v="1"/>
  </r>
  <r>
    <s v="00055 - LOHARANO"/>
    <s v="BONS CARBURANTS"/>
    <x v="11"/>
    <n v="13456700"/>
    <x v="4"/>
    <x v="51"/>
    <x v="1"/>
  </r>
  <r>
    <s v="00055 - LOHARANO"/>
    <s v="CARTE E+"/>
    <x v="0"/>
    <n v="49522030"/>
    <x v="4"/>
    <x v="51"/>
    <x v="3"/>
  </r>
  <r>
    <s v="00055 - LOHARANO"/>
    <s v="CARTE E+"/>
    <x v="1"/>
    <n v="47129011"/>
    <x v="4"/>
    <x v="51"/>
    <x v="3"/>
  </r>
  <r>
    <s v="00055 - LOHARANO"/>
    <s v="CARTE E+"/>
    <x v="2"/>
    <n v="47222420"/>
    <x v="4"/>
    <x v="51"/>
    <x v="3"/>
  </r>
  <r>
    <s v="00055 - LOHARANO"/>
    <s v="CARTE E+"/>
    <x v="3"/>
    <n v="44139180"/>
    <x v="4"/>
    <x v="51"/>
    <x v="3"/>
  </r>
  <r>
    <s v="00055 - LOHARANO"/>
    <s v="CARTE E+"/>
    <x v="4"/>
    <n v="53371200"/>
    <x v="4"/>
    <x v="51"/>
    <x v="3"/>
  </r>
  <r>
    <s v="00055 - LOHARANO"/>
    <s v="CARTE E+"/>
    <x v="5"/>
    <n v="49646340"/>
    <x v="4"/>
    <x v="51"/>
    <x v="3"/>
  </r>
  <r>
    <s v="00055 - LOHARANO"/>
    <s v="CARTE E+"/>
    <x v="6"/>
    <n v="43271398"/>
    <x v="4"/>
    <x v="51"/>
    <x v="3"/>
  </r>
  <r>
    <s v="00055 - LOHARANO"/>
    <s v="CARTE E+"/>
    <x v="7"/>
    <n v="54075428"/>
    <x v="4"/>
    <x v="51"/>
    <x v="3"/>
  </r>
  <r>
    <s v="00055 - LOHARANO"/>
    <s v="CARTE E+"/>
    <x v="8"/>
    <n v="50530680"/>
    <x v="4"/>
    <x v="51"/>
    <x v="3"/>
  </r>
  <r>
    <s v="00055 - LOHARANO"/>
    <s v="CARTE E+"/>
    <x v="9"/>
    <n v="20681680"/>
    <x v="4"/>
    <x v="51"/>
    <x v="3"/>
  </r>
  <r>
    <s v="00055 - LOHARANO"/>
    <s v="CARTE E+"/>
    <x v="10"/>
    <n v="3710790"/>
    <x v="4"/>
    <x v="51"/>
    <x v="3"/>
  </r>
  <r>
    <s v="00055 - LOHARANO"/>
    <s v="CARTE E+"/>
    <x v="11"/>
    <n v="19091000"/>
    <x v="4"/>
    <x v="51"/>
    <x v="3"/>
  </r>
  <r>
    <s v="00055 - LOHARANO"/>
    <s v="FANILO"/>
    <x v="0"/>
    <n v="30327200"/>
    <x v="4"/>
    <x v="51"/>
    <x v="4"/>
  </r>
  <r>
    <s v="00055 - LOHARANO"/>
    <s v="FANILO"/>
    <x v="1"/>
    <n v="48853962"/>
    <x v="4"/>
    <x v="51"/>
    <x v="4"/>
  </r>
  <r>
    <s v="00055 - LOHARANO"/>
    <s v="FANILO"/>
    <x v="2"/>
    <n v="29544640"/>
    <x v="4"/>
    <x v="51"/>
    <x v="4"/>
  </r>
  <r>
    <s v="00055 - LOHARANO"/>
    <s v="FANILO"/>
    <x v="4"/>
    <n v="24220000"/>
    <x v="4"/>
    <x v="51"/>
    <x v="4"/>
  </r>
  <r>
    <s v="00055 - LOHARANO"/>
    <s v="FANILO"/>
    <x v="5"/>
    <n v="27315000"/>
    <x v="4"/>
    <x v="51"/>
    <x v="4"/>
  </r>
  <r>
    <s v="00055 - LOHARANO"/>
    <s v="FANILO"/>
    <x v="6"/>
    <n v="25100000"/>
    <x v="4"/>
    <x v="51"/>
    <x v="4"/>
  </r>
  <r>
    <s v="00055 - LOHARANO"/>
    <s v="FANILO"/>
    <x v="7"/>
    <n v="35873000"/>
    <x v="4"/>
    <x v="51"/>
    <x v="4"/>
  </r>
  <r>
    <s v="00055 - LOHARANO"/>
    <s v="FANILO"/>
    <x v="8"/>
    <n v="39209000"/>
    <x v="4"/>
    <x v="51"/>
    <x v="4"/>
  </r>
  <r>
    <s v="00055 - LOHARANO"/>
    <s v="FANILO"/>
    <x v="9"/>
    <n v="28522000"/>
    <x v="4"/>
    <x v="51"/>
    <x v="4"/>
  </r>
  <r>
    <s v="00055 - LOHARANO"/>
    <s v="FANILO"/>
    <x v="10"/>
    <n v="5200000"/>
    <x v="4"/>
    <x v="51"/>
    <x v="4"/>
  </r>
  <r>
    <s v="00055 - LOHARANO"/>
    <s v="FANILO"/>
    <x v="11"/>
    <n v="2500000"/>
    <x v="4"/>
    <x v="51"/>
    <x v="4"/>
  </r>
  <r>
    <s v="00055 - LOHARANO"/>
    <s v="MOBILE PAYMENT - MVOLA"/>
    <x v="0"/>
    <n v="564800"/>
    <x v="4"/>
    <x v="51"/>
    <x v="2"/>
  </r>
  <r>
    <s v="00055 - LOHARANO"/>
    <s v="MOBILE PAYMENT - MVOLA"/>
    <x v="1"/>
    <n v="790000"/>
    <x v="4"/>
    <x v="51"/>
    <x v="2"/>
  </r>
  <r>
    <s v="00055 - LOHARANO"/>
    <s v="MOBILE PAYMENT - MVOLA"/>
    <x v="3"/>
    <n v="6960000"/>
    <x v="4"/>
    <x v="51"/>
    <x v="2"/>
  </r>
  <r>
    <s v="00055 - LOHARANO"/>
    <s v="MOBILE PAYMENT - MVOLA"/>
    <x v="7"/>
    <n v="0"/>
    <x v="4"/>
    <x v="51"/>
    <x v="2"/>
  </r>
  <r>
    <s v="00056 - RANOMAFANA"/>
    <s v="ARIARY"/>
    <x v="0"/>
    <n v="149074663"/>
    <x v="4"/>
    <x v="52"/>
    <x v="0"/>
  </r>
  <r>
    <s v="00056 - RANOMAFANA"/>
    <s v="ARIARY"/>
    <x v="1"/>
    <n v="157223149"/>
    <x v="4"/>
    <x v="52"/>
    <x v="0"/>
  </r>
  <r>
    <s v="00056 - RANOMAFANA"/>
    <s v="ARIARY"/>
    <x v="2"/>
    <n v="158567112"/>
    <x v="4"/>
    <x v="52"/>
    <x v="0"/>
  </r>
  <r>
    <s v="00056 - RANOMAFANA"/>
    <s v="ARIARY"/>
    <x v="3"/>
    <n v="258807085"/>
    <x v="4"/>
    <x v="52"/>
    <x v="0"/>
  </r>
  <r>
    <s v="00056 - RANOMAFANA"/>
    <s v="ARIARY"/>
    <x v="4"/>
    <n v="194425894"/>
    <x v="4"/>
    <x v="52"/>
    <x v="0"/>
  </r>
  <r>
    <s v="00056 - RANOMAFANA"/>
    <s v="ARIARY"/>
    <x v="5"/>
    <n v="141370351"/>
    <x v="4"/>
    <x v="52"/>
    <x v="0"/>
  </r>
  <r>
    <s v="00056 - RANOMAFANA"/>
    <s v="ARIARY"/>
    <x v="6"/>
    <n v="181018011"/>
    <x v="4"/>
    <x v="52"/>
    <x v="0"/>
  </r>
  <r>
    <s v="00056 - RANOMAFANA"/>
    <s v="ARIARY"/>
    <x v="7"/>
    <n v="167490034"/>
    <x v="4"/>
    <x v="52"/>
    <x v="0"/>
  </r>
  <r>
    <s v="00056 - RANOMAFANA"/>
    <s v="ARIARY"/>
    <x v="8"/>
    <n v="160355326"/>
    <x v="4"/>
    <x v="52"/>
    <x v="0"/>
  </r>
  <r>
    <s v="00056 - RANOMAFANA"/>
    <s v="ARIARY"/>
    <x v="9"/>
    <n v="215738414"/>
    <x v="4"/>
    <x v="52"/>
    <x v="0"/>
  </r>
  <r>
    <s v="00056 - RANOMAFANA"/>
    <s v="ARIARY"/>
    <x v="10"/>
    <n v="259538784"/>
    <x v="4"/>
    <x v="52"/>
    <x v="0"/>
  </r>
  <r>
    <s v="00056 - RANOMAFANA"/>
    <s v="ARIARY"/>
    <x v="11"/>
    <n v="270415407"/>
    <x v="4"/>
    <x v="52"/>
    <x v="0"/>
  </r>
  <r>
    <s v="00056 - RANOMAFANA"/>
    <s v="BONS CARBURANTS"/>
    <x v="0"/>
    <n v="23560319"/>
    <x v="4"/>
    <x v="52"/>
    <x v="1"/>
  </r>
  <r>
    <s v="00056 - RANOMAFANA"/>
    <s v="BONS CARBURANTS"/>
    <x v="1"/>
    <n v="9893299"/>
    <x v="4"/>
    <x v="52"/>
    <x v="1"/>
  </r>
  <r>
    <s v="00056 - RANOMAFANA"/>
    <s v="BONS CARBURANTS"/>
    <x v="2"/>
    <n v="10962051"/>
    <x v="4"/>
    <x v="52"/>
    <x v="1"/>
  </r>
  <r>
    <s v="00056 - RANOMAFANA"/>
    <s v="BONS CARBURANTS"/>
    <x v="3"/>
    <n v="74348884"/>
    <x v="4"/>
    <x v="52"/>
    <x v="1"/>
  </r>
  <r>
    <s v="00056 - RANOMAFANA"/>
    <s v="BONS CARBURANTS"/>
    <x v="4"/>
    <n v="9376000"/>
    <x v="4"/>
    <x v="52"/>
    <x v="1"/>
  </r>
  <r>
    <s v="00056 - RANOMAFANA"/>
    <s v="BONS CARBURANTS"/>
    <x v="5"/>
    <n v="42051000"/>
    <x v="4"/>
    <x v="52"/>
    <x v="1"/>
  </r>
  <r>
    <s v="00056 - RANOMAFANA"/>
    <s v="BONS CARBURANTS"/>
    <x v="6"/>
    <n v="67660548"/>
    <x v="4"/>
    <x v="52"/>
    <x v="1"/>
  </r>
  <r>
    <s v="00056 - RANOMAFANA"/>
    <s v="BONS CARBURANTS"/>
    <x v="7"/>
    <n v="61276008"/>
    <x v="4"/>
    <x v="52"/>
    <x v="1"/>
  </r>
  <r>
    <s v="00056 - RANOMAFANA"/>
    <s v="BONS CARBURANTS"/>
    <x v="8"/>
    <n v="40290000"/>
    <x v="4"/>
    <x v="52"/>
    <x v="1"/>
  </r>
  <r>
    <s v="00056 - RANOMAFANA"/>
    <s v="BONS CARBURANTS"/>
    <x v="9"/>
    <n v="39156000"/>
    <x v="4"/>
    <x v="52"/>
    <x v="1"/>
  </r>
  <r>
    <s v="00056 - RANOMAFANA"/>
    <s v="BONS CARBURANTS"/>
    <x v="10"/>
    <n v="23661000"/>
    <x v="4"/>
    <x v="52"/>
    <x v="1"/>
  </r>
  <r>
    <s v="00056 - RANOMAFANA"/>
    <s v="BONS CARBURANTS"/>
    <x v="11"/>
    <n v="11538000"/>
    <x v="4"/>
    <x v="52"/>
    <x v="1"/>
  </r>
  <r>
    <s v="00056 - RANOMAFANA"/>
    <s v="CARTE E+"/>
    <x v="0"/>
    <n v="40806477"/>
    <x v="4"/>
    <x v="52"/>
    <x v="3"/>
  </r>
  <r>
    <s v="00056 - RANOMAFANA"/>
    <s v="CARTE E+"/>
    <x v="1"/>
    <n v="31493954"/>
    <x v="4"/>
    <x v="52"/>
    <x v="3"/>
  </r>
  <r>
    <s v="00056 - RANOMAFANA"/>
    <s v="CARTE E+"/>
    <x v="2"/>
    <n v="49609470"/>
    <x v="4"/>
    <x v="52"/>
    <x v="3"/>
  </r>
  <r>
    <s v="00056 - RANOMAFANA"/>
    <s v="CARTE E+"/>
    <x v="3"/>
    <n v="47306017"/>
    <x v="4"/>
    <x v="52"/>
    <x v="3"/>
  </r>
  <r>
    <s v="00056 - RANOMAFANA"/>
    <s v="CARTE E+"/>
    <x v="4"/>
    <n v="42943362"/>
    <x v="4"/>
    <x v="52"/>
    <x v="3"/>
  </r>
  <r>
    <s v="00056 - RANOMAFANA"/>
    <s v="CARTE E+"/>
    <x v="5"/>
    <n v="29802596"/>
    <x v="4"/>
    <x v="52"/>
    <x v="3"/>
  </r>
  <r>
    <s v="00056 - RANOMAFANA"/>
    <s v="CARTE E+"/>
    <x v="6"/>
    <n v="46537729"/>
    <x v="4"/>
    <x v="52"/>
    <x v="3"/>
  </r>
  <r>
    <s v="00056 - RANOMAFANA"/>
    <s v="CARTE E+"/>
    <x v="7"/>
    <n v="35259714"/>
    <x v="4"/>
    <x v="52"/>
    <x v="3"/>
  </r>
  <r>
    <s v="00056 - RANOMAFANA"/>
    <s v="CARTE E+"/>
    <x v="8"/>
    <n v="33213291"/>
    <x v="4"/>
    <x v="52"/>
    <x v="3"/>
  </r>
  <r>
    <s v="00056 - RANOMAFANA"/>
    <s v="CARTE E+"/>
    <x v="9"/>
    <n v="36757666"/>
    <x v="4"/>
    <x v="52"/>
    <x v="3"/>
  </r>
  <r>
    <s v="00056 - RANOMAFANA"/>
    <s v="CARTE E+"/>
    <x v="10"/>
    <n v="33978421"/>
    <x v="4"/>
    <x v="52"/>
    <x v="3"/>
  </r>
  <r>
    <s v="00056 - RANOMAFANA"/>
    <s v="CARTE E+"/>
    <x v="11"/>
    <n v="27319992"/>
    <x v="4"/>
    <x v="52"/>
    <x v="3"/>
  </r>
  <r>
    <s v="00056 - RANOMAFANA"/>
    <s v="CHEQUE"/>
    <x v="0"/>
    <n v="5693796"/>
    <x v="4"/>
    <x v="52"/>
    <x v="2"/>
  </r>
  <r>
    <s v="00056 - RANOMAFANA"/>
    <s v="CHEQUE"/>
    <x v="1"/>
    <n v="6541500"/>
    <x v="4"/>
    <x v="52"/>
    <x v="2"/>
  </r>
  <r>
    <s v="00056 - RANOMAFANA"/>
    <s v="CHEQUE"/>
    <x v="2"/>
    <n v="11168200"/>
    <x v="4"/>
    <x v="52"/>
    <x v="2"/>
  </r>
  <r>
    <s v="00056 - RANOMAFANA"/>
    <s v="CHEQUE"/>
    <x v="3"/>
    <n v="22475900"/>
    <x v="4"/>
    <x v="52"/>
    <x v="2"/>
  </r>
  <r>
    <s v="00056 - RANOMAFANA"/>
    <s v="CHEQUE"/>
    <x v="4"/>
    <n v="11837000"/>
    <x v="4"/>
    <x v="52"/>
    <x v="2"/>
  </r>
  <r>
    <s v="00056 - RANOMAFANA"/>
    <s v="CHEQUE"/>
    <x v="5"/>
    <n v="12427508"/>
    <x v="4"/>
    <x v="52"/>
    <x v="2"/>
  </r>
  <r>
    <s v="00056 - RANOMAFANA"/>
    <s v="CHEQUE"/>
    <x v="6"/>
    <n v="17611000"/>
    <x v="4"/>
    <x v="52"/>
    <x v="2"/>
  </r>
  <r>
    <s v="00056 - RANOMAFANA"/>
    <s v="CHEQUE"/>
    <x v="7"/>
    <n v="8930000"/>
    <x v="4"/>
    <x v="52"/>
    <x v="2"/>
  </r>
  <r>
    <s v="00056 - RANOMAFANA"/>
    <s v="CHEQUE"/>
    <x v="8"/>
    <n v="13054000"/>
    <x v="4"/>
    <x v="52"/>
    <x v="2"/>
  </r>
  <r>
    <s v="00056 - RANOMAFANA"/>
    <s v="CHEQUE"/>
    <x v="9"/>
    <n v="3390000"/>
    <x v="4"/>
    <x v="52"/>
    <x v="2"/>
  </r>
  <r>
    <s v="00056 - RANOMAFANA"/>
    <s v="CHEQUE"/>
    <x v="10"/>
    <n v="6419000"/>
    <x v="4"/>
    <x v="52"/>
    <x v="2"/>
  </r>
  <r>
    <s v="00056 - RANOMAFANA"/>
    <s v="CHEQUE"/>
    <x v="11"/>
    <n v="14709000"/>
    <x v="4"/>
    <x v="52"/>
    <x v="2"/>
  </r>
  <r>
    <s v="00056 - RANOMAFANA"/>
    <s v="CONSOMMATION INTERNE"/>
    <x v="0"/>
    <n v="1613200"/>
    <x v="4"/>
    <x v="52"/>
    <x v="2"/>
  </r>
  <r>
    <s v="00056 - RANOMAFANA"/>
    <s v="CONSOMMATION INTERNE"/>
    <x v="1"/>
    <n v="440000"/>
    <x v="4"/>
    <x v="52"/>
    <x v="2"/>
  </r>
  <r>
    <s v="00056 - RANOMAFANA"/>
    <s v="CONSOMMATION INTERNE"/>
    <x v="2"/>
    <n v="238000"/>
    <x v="4"/>
    <x v="52"/>
    <x v="2"/>
  </r>
  <r>
    <s v="00056 - RANOMAFANA"/>
    <s v="CONSOMMATION INTERNE"/>
    <x v="3"/>
    <n v="997200"/>
    <x v="4"/>
    <x v="52"/>
    <x v="2"/>
  </r>
  <r>
    <s v="00056 - RANOMAFANA"/>
    <s v="CONSOMMATION INTERNE"/>
    <x v="4"/>
    <n v="150000"/>
    <x v="4"/>
    <x v="52"/>
    <x v="2"/>
  </r>
  <r>
    <s v="00056 - RANOMAFANA"/>
    <s v="CONSOMMATION INTERNE"/>
    <x v="5"/>
    <n v="628000"/>
    <x v="4"/>
    <x v="52"/>
    <x v="2"/>
  </r>
  <r>
    <s v="00056 - RANOMAFANA"/>
    <s v="CONSOMMATION INTERNE"/>
    <x v="6"/>
    <n v="3098000"/>
    <x v="4"/>
    <x v="52"/>
    <x v="2"/>
  </r>
  <r>
    <s v="00056 - RANOMAFANA"/>
    <s v="CONSOMMATION INTERNE"/>
    <x v="7"/>
    <n v="391000"/>
    <x v="4"/>
    <x v="52"/>
    <x v="2"/>
  </r>
  <r>
    <s v="00056 - RANOMAFANA"/>
    <s v="CONSOMMATION INTERNE"/>
    <x v="8"/>
    <n v="150000"/>
    <x v="4"/>
    <x v="52"/>
    <x v="2"/>
  </r>
  <r>
    <s v="00056 - RANOMAFANA"/>
    <s v="FANILO"/>
    <x v="0"/>
    <n v="13097457"/>
    <x v="4"/>
    <x v="52"/>
    <x v="4"/>
  </r>
  <r>
    <s v="00056 - RANOMAFANA"/>
    <s v="FANILO"/>
    <x v="1"/>
    <n v="26358248"/>
    <x v="4"/>
    <x v="52"/>
    <x v="4"/>
  </r>
  <r>
    <s v="00056 - RANOMAFANA"/>
    <s v="FANILO"/>
    <x v="2"/>
    <n v="8539961"/>
    <x v="4"/>
    <x v="52"/>
    <x v="4"/>
  </r>
  <r>
    <s v="00056 - RANOMAFANA"/>
    <s v="FANILO"/>
    <x v="4"/>
    <n v="1574008"/>
    <x v="4"/>
    <x v="52"/>
    <x v="4"/>
  </r>
  <r>
    <s v="00056 - RANOMAFANA"/>
    <s v="FANILO"/>
    <x v="5"/>
    <n v="2500000"/>
    <x v="4"/>
    <x v="52"/>
    <x v="4"/>
  </r>
  <r>
    <s v="00056 - RANOMAFANA"/>
    <s v="FANILO"/>
    <x v="6"/>
    <n v="51899498"/>
    <x v="4"/>
    <x v="52"/>
    <x v="4"/>
  </r>
  <r>
    <s v="00056 - RANOMAFANA"/>
    <s v="FANILO"/>
    <x v="7"/>
    <n v="19890000"/>
    <x v="4"/>
    <x v="52"/>
    <x v="4"/>
  </r>
  <r>
    <s v="00056 - RANOMAFANA"/>
    <s v="FANILO"/>
    <x v="8"/>
    <n v="33294913"/>
    <x v="4"/>
    <x v="52"/>
    <x v="4"/>
  </r>
  <r>
    <s v="00056 - RANOMAFANA"/>
    <s v="FANILO"/>
    <x v="9"/>
    <n v="17334000"/>
    <x v="4"/>
    <x v="52"/>
    <x v="4"/>
  </r>
  <r>
    <s v="00056 - RANOMAFANA"/>
    <s v="FANILO"/>
    <x v="10"/>
    <n v="18403600"/>
    <x v="4"/>
    <x v="52"/>
    <x v="4"/>
  </r>
  <r>
    <s v="00056 - RANOMAFANA"/>
    <s v="FANILO"/>
    <x v="11"/>
    <n v="16850000"/>
    <x v="4"/>
    <x v="52"/>
    <x v="4"/>
  </r>
  <r>
    <s v="00056 - RANOMAFANA"/>
    <s v="MOBILE PAYMENT - MVOLA"/>
    <x v="0"/>
    <n v="9336700"/>
    <x v="4"/>
    <x v="52"/>
    <x v="2"/>
  </r>
  <r>
    <s v="00056 - RANOMAFANA"/>
    <s v="MOBILE PAYMENT - MVOLA"/>
    <x v="1"/>
    <n v="7348800"/>
    <x v="4"/>
    <x v="52"/>
    <x v="2"/>
  </r>
  <r>
    <s v="00056 - RANOMAFANA"/>
    <s v="MOBILE PAYMENT - MVOLA"/>
    <x v="2"/>
    <n v="15270600"/>
    <x v="4"/>
    <x v="52"/>
    <x v="2"/>
  </r>
  <r>
    <s v="00056 - RANOMAFANA"/>
    <s v="MOBILE PAYMENT - MVOLA"/>
    <x v="3"/>
    <n v="25976616"/>
    <x v="4"/>
    <x v="52"/>
    <x v="2"/>
  </r>
  <r>
    <s v="00056 - RANOMAFANA"/>
    <s v="MOBILE PAYMENT - MVOLA"/>
    <x v="4"/>
    <n v="19737000"/>
    <x v="4"/>
    <x v="52"/>
    <x v="2"/>
  </r>
  <r>
    <s v="00056 - RANOMAFANA"/>
    <s v="MOBILE PAYMENT - MVOLA"/>
    <x v="5"/>
    <n v="15633000"/>
    <x v="4"/>
    <x v="52"/>
    <x v="2"/>
  </r>
  <r>
    <s v="00056 - RANOMAFANA"/>
    <s v="MOBILE PAYMENT - MVOLA"/>
    <x v="6"/>
    <n v="20547000"/>
    <x v="4"/>
    <x v="52"/>
    <x v="2"/>
  </r>
  <r>
    <s v="00056 - RANOMAFANA"/>
    <s v="MOBILE PAYMENT - MVOLA"/>
    <x v="7"/>
    <n v="16052500"/>
    <x v="4"/>
    <x v="52"/>
    <x v="2"/>
  </r>
  <r>
    <s v="00056 - RANOMAFANA"/>
    <s v="MOBILE PAYMENT - MVOLA"/>
    <x v="8"/>
    <n v="17120000"/>
    <x v="4"/>
    <x v="52"/>
    <x v="2"/>
  </r>
  <r>
    <s v="00056 - RANOMAFANA"/>
    <s v="MOBILE PAYMENT - MVOLA"/>
    <x v="9"/>
    <n v="25091000"/>
    <x v="4"/>
    <x v="52"/>
    <x v="2"/>
  </r>
  <r>
    <s v="00056 - RANOMAFANA"/>
    <s v="MOBILE PAYMENT - MVOLA"/>
    <x v="10"/>
    <n v="23583500"/>
    <x v="4"/>
    <x v="52"/>
    <x v="2"/>
  </r>
  <r>
    <s v="00056 - RANOMAFANA"/>
    <s v="MOBILE PAYMENT - MVOLA"/>
    <x v="11"/>
    <n v="25864100"/>
    <x v="4"/>
    <x v="52"/>
    <x v="2"/>
  </r>
  <r>
    <s v="00057 - SOAFIANATSA"/>
    <s v="ARIARY"/>
    <x v="0"/>
    <n v="701083800"/>
    <x v="4"/>
    <x v="53"/>
    <x v="0"/>
  </r>
  <r>
    <s v="00057 - SOAFIANATSA"/>
    <s v="ARIARY"/>
    <x v="1"/>
    <n v="588975700"/>
    <x v="4"/>
    <x v="53"/>
    <x v="0"/>
  </r>
  <r>
    <s v="00057 - SOAFIANATSA"/>
    <s v="ARIARY"/>
    <x v="2"/>
    <n v="687772800"/>
    <x v="4"/>
    <x v="53"/>
    <x v="0"/>
  </r>
  <r>
    <s v="00057 - SOAFIANATSA"/>
    <s v="ARIARY"/>
    <x v="3"/>
    <n v="870121400"/>
    <x v="4"/>
    <x v="53"/>
    <x v="0"/>
  </r>
  <r>
    <s v="00057 - SOAFIANATSA"/>
    <s v="ARIARY"/>
    <x v="4"/>
    <n v="848499700"/>
    <x v="4"/>
    <x v="53"/>
    <x v="0"/>
  </r>
  <r>
    <s v="00057 - SOAFIANATSA"/>
    <s v="ARIARY"/>
    <x v="5"/>
    <n v="1002848300"/>
    <x v="4"/>
    <x v="53"/>
    <x v="0"/>
  </r>
  <r>
    <s v="00057 - SOAFIANATSA"/>
    <s v="ARIARY"/>
    <x v="6"/>
    <n v="1067726200"/>
    <x v="4"/>
    <x v="53"/>
    <x v="0"/>
  </r>
  <r>
    <s v="00057 - SOAFIANATSA"/>
    <s v="ARIARY"/>
    <x v="7"/>
    <n v="1164776400"/>
    <x v="4"/>
    <x v="53"/>
    <x v="0"/>
  </r>
  <r>
    <s v="00057 - SOAFIANATSA"/>
    <s v="ARIARY"/>
    <x v="8"/>
    <n v="1075885700"/>
    <x v="4"/>
    <x v="53"/>
    <x v="0"/>
  </r>
  <r>
    <s v="00057 - SOAFIANATSA"/>
    <s v="ARIARY"/>
    <x v="9"/>
    <n v="1050387500"/>
    <x v="4"/>
    <x v="53"/>
    <x v="0"/>
  </r>
  <r>
    <s v="00057 - SOAFIANATSA"/>
    <s v="ARIARY"/>
    <x v="10"/>
    <n v="889568400"/>
    <x v="4"/>
    <x v="53"/>
    <x v="0"/>
  </r>
  <r>
    <s v="00057 - SOAFIANATSA"/>
    <s v="ARIARY"/>
    <x v="11"/>
    <n v="953800000"/>
    <x v="4"/>
    <x v="53"/>
    <x v="0"/>
  </r>
  <r>
    <s v="00057 - SOAFIANATSA"/>
    <s v="BONS CARBURANTS"/>
    <x v="0"/>
    <n v="42896885"/>
    <x v="4"/>
    <x v="53"/>
    <x v="1"/>
  </r>
  <r>
    <s v="00057 - SOAFIANATSA"/>
    <s v="BONS CARBURANTS"/>
    <x v="1"/>
    <n v="42673331"/>
    <x v="4"/>
    <x v="53"/>
    <x v="1"/>
  </r>
  <r>
    <s v="00057 - SOAFIANATSA"/>
    <s v="BONS CARBURANTS"/>
    <x v="2"/>
    <n v="42969132"/>
    <x v="4"/>
    <x v="53"/>
    <x v="1"/>
  </r>
  <r>
    <s v="00057 - SOAFIANATSA"/>
    <s v="BONS CARBURANTS"/>
    <x v="3"/>
    <n v="19394944"/>
    <x v="4"/>
    <x v="53"/>
    <x v="1"/>
  </r>
  <r>
    <s v="00057 - SOAFIANATSA"/>
    <s v="BONS CARBURANTS"/>
    <x v="4"/>
    <n v="30485919"/>
    <x v="4"/>
    <x v="53"/>
    <x v="1"/>
  </r>
  <r>
    <s v="00057 - SOAFIANATSA"/>
    <s v="BONS CARBURANTS"/>
    <x v="5"/>
    <n v="35752674"/>
    <x v="4"/>
    <x v="53"/>
    <x v="1"/>
  </r>
  <r>
    <s v="00057 - SOAFIANATSA"/>
    <s v="BONS CARBURANTS"/>
    <x v="6"/>
    <n v="31171242"/>
    <x v="4"/>
    <x v="53"/>
    <x v="1"/>
  </r>
  <r>
    <s v="00057 - SOAFIANATSA"/>
    <s v="BONS CARBURANTS"/>
    <x v="7"/>
    <n v="35748423"/>
    <x v="4"/>
    <x v="53"/>
    <x v="1"/>
  </r>
  <r>
    <s v="00057 - SOAFIANATSA"/>
    <s v="BONS CARBURANTS"/>
    <x v="8"/>
    <n v="67456485"/>
    <x v="4"/>
    <x v="53"/>
    <x v="1"/>
  </r>
  <r>
    <s v="00057 - SOAFIANATSA"/>
    <s v="BONS CARBURANTS"/>
    <x v="9"/>
    <n v="77811075"/>
    <x v="4"/>
    <x v="53"/>
    <x v="1"/>
  </r>
  <r>
    <s v="00057 - SOAFIANATSA"/>
    <s v="BONS CARBURANTS"/>
    <x v="10"/>
    <n v="97195076"/>
    <x v="4"/>
    <x v="53"/>
    <x v="1"/>
  </r>
  <r>
    <s v="00057 - SOAFIANATSA"/>
    <s v="BONS CARBURANTS"/>
    <x v="11"/>
    <n v="94552042"/>
    <x v="4"/>
    <x v="53"/>
    <x v="1"/>
  </r>
  <r>
    <s v="00057 - SOAFIANATSA"/>
    <s v="CARTE BANCAIRE - VISA"/>
    <x v="11"/>
    <n v="0"/>
    <x v="4"/>
    <x v="53"/>
    <x v="2"/>
  </r>
  <r>
    <s v="00057 - SOAFIANATSA"/>
    <s v="CARTE E+"/>
    <x v="0"/>
    <n v="19552153"/>
    <x v="4"/>
    <x v="53"/>
    <x v="3"/>
  </r>
  <r>
    <s v="00057 - SOAFIANATSA"/>
    <s v="CARTE E+"/>
    <x v="1"/>
    <n v="20383439"/>
    <x v="4"/>
    <x v="53"/>
    <x v="3"/>
  </r>
  <r>
    <s v="00057 - SOAFIANATSA"/>
    <s v="CARTE E+"/>
    <x v="2"/>
    <n v="19123670"/>
    <x v="4"/>
    <x v="53"/>
    <x v="3"/>
  </r>
  <r>
    <s v="00057 - SOAFIANATSA"/>
    <s v="CARTE E+"/>
    <x v="3"/>
    <n v="21804929"/>
    <x v="4"/>
    <x v="53"/>
    <x v="3"/>
  </r>
  <r>
    <s v="00057 - SOAFIANATSA"/>
    <s v="CARTE E+"/>
    <x v="4"/>
    <n v="15732860"/>
    <x v="4"/>
    <x v="53"/>
    <x v="3"/>
  </r>
  <r>
    <s v="00057 - SOAFIANATSA"/>
    <s v="CARTE E+"/>
    <x v="5"/>
    <n v="19150051"/>
    <x v="4"/>
    <x v="53"/>
    <x v="3"/>
  </r>
  <r>
    <s v="00057 - SOAFIANATSA"/>
    <s v="CARTE E+"/>
    <x v="6"/>
    <n v="18531047"/>
    <x v="4"/>
    <x v="53"/>
    <x v="3"/>
  </r>
  <r>
    <s v="00057 - SOAFIANATSA"/>
    <s v="CARTE E+"/>
    <x v="7"/>
    <n v="14310596"/>
    <x v="4"/>
    <x v="53"/>
    <x v="3"/>
  </r>
  <r>
    <s v="00057 - SOAFIANATSA"/>
    <s v="CARTE E+"/>
    <x v="8"/>
    <n v="14045988"/>
    <x v="4"/>
    <x v="53"/>
    <x v="3"/>
  </r>
  <r>
    <s v="00057 - SOAFIANATSA"/>
    <s v="CARTE E+"/>
    <x v="9"/>
    <n v="17564173"/>
    <x v="4"/>
    <x v="53"/>
    <x v="3"/>
  </r>
  <r>
    <s v="00057 - SOAFIANATSA"/>
    <s v="CARTE E+"/>
    <x v="10"/>
    <n v="16974719"/>
    <x v="4"/>
    <x v="53"/>
    <x v="3"/>
  </r>
  <r>
    <s v="00057 - SOAFIANATSA"/>
    <s v="CARTE E+"/>
    <x v="11"/>
    <n v="17496621"/>
    <x v="4"/>
    <x v="53"/>
    <x v="3"/>
  </r>
  <r>
    <s v="00057 - SOAFIANATSA"/>
    <s v="CHEQUE"/>
    <x v="6"/>
    <n v="5297004"/>
    <x v="4"/>
    <x v="53"/>
    <x v="2"/>
  </r>
  <r>
    <s v="00057 - SOAFIANATSA"/>
    <s v="CHEQUE"/>
    <x v="10"/>
    <n v="402800"/>
    <x v="4"/>
    <x v="53"/>
    <x v="2"/>
  </r>
  <r>
    <s v="00057 - SOAFIANATSA"/>
    <s v="CHEQUE"/>
    <x v="11"/>
    <n v="270000"/>
    <x v="4"/>
    <x v="53"/>
    <x v="2"/>
  </r>
  <r>
    <s v="00057 - SOAFIANATSA"/>
    <s v="CONSOMMATION INTERNE"/>
    <x v="0"/>
    <n v="5506600"/>
    <x v="4"/>
    <x v="53"/>
    <x v="2"/>
  </r>
  <r>
    <s v="00057 - SOAFIANATSA"/>
    <s v="CONSOMMATION INTERNE"/>
    <x v="1"/>
    <n v="2298400"/>
    <x v="4"/>
    <x v="53"/>
    <x v="2"/>
  </r>
  <r>
    <s v="00057 - SOAFIANATSA"/>
    <s v="CONSOMMATION INTERNE"/>
    <x v="2"/>
    <n v="1791000"/>
    <x v="4"/>
    <x v="53"/>
    <x v="2"/>
  </r>
  <r>
    <s v="00057 - SOAFIANATSA"/>
    <s v="CONSOMMATION INTERNE"/>
    <x v="3"/>
    <n v="1201620"/>
    <x v="4"/>
    <x v="53"/>
    <x v="2"/>
  </r>
  <r>
    <s v="00057 - SOAFIANATSA"/>
    <s v="CONSOMMATION INTERNE"/>
    <x v="4"/>
    <n v="1439320"/>
    <x v="4"/>
    <x v="53"/>
    <x v="2"/>
  </r>
  <r>
    <s v="00057 - SOAFIANATSA"/>
    <s v="CONSOMMATION INTERNE"/>
    <x v="5"/>
    <n v="993520"/>
    <x v="4"/>
    <x v="53"/>
    <x v="2"/>
  </r>
  <r>
    <s v="00057 - SOAFIANATSA"/>
    <s v="CONSOMMATION INTERNE"/>
    <x v="6"/>
    <n v="2004500"/>
    <x v="4"/>
    <x v="53"/>
    <x v="2"/>
  </r>
  <r>
    <s v="00057 - SOAFIANATSA"/>
    <s v="CONSOMMATION INTERNE"/>
    <x v="7"/>
    <n v="1511252"/>
    <x v="4"/>
    <x v="53"/>
    <x v="2"/>
  </r>
  <r>
    <s v="00057 - SOAFIANATSA"/>
    <s v="CONSOMMATION INTERNE"/>
    <x v="8"/>
    <n v="5881048"/>
    <x v="4"/>
    <x v="53"/>
    <x v="2"/>
  </r>
  <r>
    <s v="00057 - SOAFIANATSA"/>
    <s v="CONSOMMATION INTERNE"/>
    <x v="9"/>
    <n v="7283738"/>
    <x v="4"/>
    <x v="53"/>
    <x v="2"/>
  </r>
  <r>
    <s v="00057 - SOAFIANATSA"/>
    <s v="CONSOMMATION INTERNE"/>
    <x v="10"/>
    <n v="1497700"/>
    <x v="4"/>
    <x v="53"/>
    <x v="2"/>
  </r>
  <r>
    <s v="00057 - SOAFIANATSA"/>
    <s v="CONSOMMATION INTERNE"/>
    <x v="11"/>
    <n v="5493020"/>
    <x v="4"/>
    <x v="53"/>
    <x v="2"/>
  </r>
  <r>
    <s v="00057 - SOAFIANATSA"/>
    <s v="FANILO"/>
    <x v="0"/>
    <n v="11223761"/>
    <x v="4"/>
    <x v="53"/>
    <x v="4"/>
  </r>
  <r>
    <s v="00057 - SOAFIANATSA"/>
    <s v="FANILO"/>
    <x v="1"/>
    <n v="53205729"/>
    <x v="4"/>
    <x v="53"/>
    <x v="4"/>
  </r>
  <r>
    <s v="00057 - SOAFIANATSA"/>
    <s v="FANILO"/>
    <x v="2"/>
    <n v="70893534"/>
    <x v="4"/>
    <x v="53"/>
    <x v="4"/>
  </r>
  <r>
    <s v="00057 - SOAFIANATSA"/>
    <s v="FANILO"/>
    <x v="3"/>
    <n v="1200000"/>
    <x v="4"/>
    <x v="53"/>
    <x v="4"/>
  </r>
  <r>
    <s v="00057 - SOAFIANATSA"/>
    <s v="FANILO"/>
    <x v="4"/>
    <n v="49024706"/>
    <x v="4"/>
    <x v="53"/>
    <x v="4"/>
  </r>
  <r>
    <s v="00057 - SOAFIANATSA"/>
    <s v="FANILO"/>
    <x v="5"/>
    <n v="32988491"/>
    <x v="4"/>
    <x v="53"/>
    <x v="4"/>
  </r>
  <r>
    <s v="00057 - SOAFIANATSA"/>
    <s v="FANILO"/>
    <x v="6"/>
    <n v="26845958"/>
    <x v="4"/>
    <x v="53"/>
    <x v="4"/>
  </r>
  <r>
    <s v="00057 - SOAFIANATSA"/>
    <s v="FANILO"/>
    <x v="7"/>
    <n v="18013302"/>
    <x v="4"/>
    <x v="53"/>
    <x v="4"/>
  </r>
  <r>
    <s v="00057 - SOAFIANATSA"/>
    <s v="FANILO"/>
    <x v="8"/>
    <n v="18494763"/>
    <x v="4"/>
    <x v="53"/>
    <x v="4"/>
  </r>
  <r>
    <s v="00057 - SOAFIANATSA"/>
    <s v="FANILO"/>
    <x v="9"/>
    <n v="48233031"/>
    <x v="4"/>
    <x v="53"/>
    <x v="4"/>
  </r>
  <r>
    <s v="00057 - SOAFIANATSA"/>
    <s v="FANILO"/>
    <x v="10"/>
    <n v="63914330"/>
    <x v="4"/>
    <x v="53"/>
    <x v="4"/>
  </r>
  <r>
    <s v="00057 - SOAFIANATSA"/>
    <s v="FANILO"/>
    <x v="11"/>
    <n v="27475000"/>
    <x v="4"/>
    <x v="53"/>
    <x v="4"/>
  </r>
  <r>
    <s v="00057 - SOAFIANATSA"/>
    <s v="MOBILE PAYMENT - AIRTEL"/>
    <x v="9"/>
    <n v="0"/>
    <x v="4"/>
    <x v="53"/>
    <x v="2"/>
  </r>
  <r>
    <s v="00057 - SOAFIANATSA"/>
    <s v="MOBILE PAYMENT - MVOLA"/>
    <x v="0"/>
    <n v="18092300"/>
    <x v="4"/>
    <x v="53"/>
    <x v="2"/>
  </r>
  <r>
    <s v="00057 - SOAFIANATSA"/>
    <s v="MOBILE PAYMENT - MVOLA"/>
    <x v="1"/>
    <n v="11493800"/>
    <x v="4"/>
    <x v="53"/>
    <x v="2"/>
  </r>
  <r>
    <s v="00057 - SOAFIANATSA"/>
    <s v="MOBILE PAYMENT - MVOLA"/>
    <x v="2"/>
    <n v="18099000"/>
    <x v="4"/>
    <x v="53"/>
    <x v="2"/>
  </r>
  <r>
    <s v="00057 - SOAFIANATSA"/>
    <s v="MOBILE PAYMENT - MVOLA"/>
    <x v="3"/>
    <n v="36652800"/>
    <x v="4"/>
    <x v="53"/>
    <x v="2"/>
  </r>
  <r>
    <s v="00057 - SOAFIANATSA"/>
    <s v="MOBILE PAYMENT - MVOLA"/>
    <x v="4"/>
    <n v="21692100"/>
    <x v="4"/>
    <x v="53"/>
    <x v="2"/>
  </r>
  <r>
    <s v="00057 - SOAFIANATSA"/>
    <s v="MOBILE PAYMENT - MVOLA"/>
    <x v="5"/>
    <n v="25161200"/>
    <x v="4"/>
    <x v="53"/>
    <x v="2"/>
  </r>
  <r>
    <s v="00057 - SOAFIANATSA"/>
    <s v="MOBILE PAYMENT - MVOLA"/>
    <x v="6"/>
    <n v="30786600"/>
    <x v="4"/>
    <x v="53"/>
    <x v="2"/>
  </r>
  <r>
    <s v="00057 - SOAFIANATSA"/>
    <s v="MOBILE PAYMENT - MVOLA"/>
    <x v="7"/>
    <n v="71507760"/>
    <x v="4"/>
    <x v="53"/>
    <x v="2"/>
  </r>
  <r>
    <s v="00057 - SOAFIANATSA"/>
    <s v="MOBILE PAYMENT - MVOLA"/>
    <x v="8"/>
    <n v="65689900"/>
    <x v="4"/>
    <x v="53"/>
    <x v="2"/>
  </r>
  <r>
    <s v="00057 - SOAFIANATSA"/>
    <s v="MOBILE PAYMENT - MVOLA"/>
    <x v="9"/>
    <n v="75762761"/>
    <x v="4"/>
    <x v="53"/>
    <x v="2"/>
  </r>
  <r>
    <s v="00057 - SOAFIANATSA"/>
    <s v="MOBILE PAYMENT - MVOLA"/>
    <x v="10"/>
    <n v="43244288"/>
    <x v="4"/>
    <x v="53"/>
    <x v="2"/>
  </r>
  <r>
    <s v="00057 - SOAFIANATSA"/>
    <s v="MOBILE PAYMENT - MVOLA"/>
    <x v="11"/>
    <n v="55430650"/>
    <x v="4"/>
    <x v="53"/>
    <x v="2"/>
  </r>
  <r>
    <s v="00057 - SOAFIANATSA"/>
    <s v="MOBILE PAYMENT - ORANGE"/>
    <x v="8"/>
    <n v="2022000"/>
    <x v="4"/>
    <x v="53"/>
    <x v="2"/>
  </r>
  <r>
    <s v="00058 - SOANAVELA"/>
    <s v="ARIARY"/>
    <x v="0"/>
    <n v="274265848"/>
    <x v="4"/>
    <x v="54"/>
    <x v="0"/>
  </r>
  <r>
    <s v="00058 - SOANAVELA"/>
    <s v="ARIARY"/>
    <x v="1"/>
    <n v="226110347"/>
    <x v="4"/>
    <x v="54"/>
    <x v="0"/>
  </r>
  <r>
    <s v="00058 - SOANAVELA"/>
    <s v="ARIARY"/>
    <x v="2"/>
    <n v="373268118"/>
    <x v="4"/>
    <x v="54"/>
    <x v="0"/>
  </r>
  <r>
    <s v="00058 - SOANAVELA"/>
    <s v="ARIARY"/>
    <x v="3"/>
    <n v="581735122"/>
    <x v="4"/>
    <x v="54"/>
    <x v="0"/>
  </r>
  <r>
    <s v="00058 - SOANAVELA"/>
    <s v="ARIARY"/>
    <x v="4"/>
    <n v="610634770"/>
    <x v="4"/>
    <x v="54"/>
    <x v="0"/>
  </r>
  <r>
    <s v="00058 - SOANAVELA"/>
    <s v="ARIARY"/>
    <x v="5"/>
    <n v="581973325"/>
    <x v="4"/>
    <x v="54"/>
    <x v="0"/>
  </r>
  <r>
    <s v="00058 - SOANAVELA"/>
    <s v="ARIARY"/>
    <x v="6"/>
    <n v="617634605"/>
    <x v="4"/>
    <x v="54"/>
    <x v="0"/>
  </r>
  <r>
    <s v="00058 - SOANAVELA"/>
    <s v="ARIARY"/>
    <x v="7"/>
    <n v="701536322"/>
    <x v="4"/>
    <x v="54"/>
    <x v="0"/>
  </r>
  <r>
    <s v="00058 - SOANAVELA"/>
    <s v="ARIARY"/>
    <x v="8"/>
    <n v="561521528"/>
    <x v="4"/>
    <x v="54"/>
    <x v="0"/>
  </r>
  <r>
    <s v="00058 - SOANAVELA"/>
    <s v="ARIARY"/>
    <x v="9"/>
    <n v="346238366"/>
    <x v="4"/>
    <x v="54"/>
    <x v="0"/>
  </r>
  <r>
    <s v="00058 - SOANAVELA"/>
    <s v="ARIARY"/>
    <x v="10"/>
    <n v="336703734"/>
    <x v="4"/>
    <x v="54"/>
    <x v="0"/>
  </r>
  <r>
    <s v="00058 - SOANAVELA"/>
    <s v="ARIARY"/>
    <x v="11"/>
    <n v="516632912"/>
    <x v="4"/>
    <x v="54"/>
    <x v="0"/>
  </r>
  <r>
    <s v="00058 - SOANAVELA"/>
    <s v="BONS CARBURANTS"/>
    <x v="0"/>
    <n v="76167810"/>
    <x v="4"/>
    <x v="54"/>
    <x v="1"/>
  </r>
  <r>
    <s v="00058 - SOANAVELA"/>
    <s v="BONS CARBURANTS"/>
    <x v="1"/>
    <n v="40292125"/>
    <x v="4"/>
    <x v="54"/>
    <x v="1"/>
  </r>
  <r>
    <s v="00058 - SOANAVELA"/>
    <s v="BONS CARBURANTS"/>
    <x v="2"/>
    <n v="15055060"/>
    <x v="4"/>
    <x v="54"/>
    <x v="1"/>
  </r>
  <r>
    <s v="00058 - SOANAVELA"/>
    <s v="BONS CARBURANTS"/>
    <x v="3"/>
    <n v="16136455"/>
    <x v="4"/>
    <x v="54"/>
    <x v="1"/>
  </r>
  <r>
    <s v="00058 - SOANAVELA"/>
    <s v="BONS CARBURANTS"/>
    <x v="4"/>
    <n v="12374942"/>
    <x v="4"/>
    <x v="54"/>
    <x v="1"/>
  </r>
  <r>
    <s v="00058 - SOANAVELA"/>
    <s v="BONS CARBURANTS"/>
    <x v="5"/>
    <n v="18501351"/>
    <x v="4"/>
    <x v="54"/>
    <x v="1"/>
  </r>
  <r>
    <s v="00058 - SOANAVELA"/>
    <s v="BONS CARBURANTS"/>
    <x v="6"/>
    <n v="82752629"/>
    <x v="4"/>
    <x v="54"/>
    <x v="1"/>
  </r>
  <r>
    <s v="00058 - SOANAVELA"/>
    <s v="BONS CARBURANTS"/>
    <x v="7"/>
    <n v="36805939"/>
    <x v="4"/>
    <x v="54"/>
    <x v="1"/>
  </r>
  <r>
    <s v="00058 - SOANAVELA"/>
    <s v="BONS CARBURANTS"/>
    <x v="9"/>
    <n v="1781395"/>
    <x v="4"/>
    <x v="54"/>
    <x v="1"/>
  </r>
  <r>
    <s v="00058 - SOANAVELA"/>
    <s v="CARTE E+"/>
    <x v="0"/>
    <n v="228427034"/>
    <x v="4"/>
    <x v="54"/>
    <x v="3"/>
  </r>
  <r>
    <s v="00058 - SOANAVELA"/>
    <s v="CARTE E+"/>
    <x v="1"/>
    <n v="209790928"/>
    <x v="4"/>
    <x v="54"/>
    <x v="3"/>
  </r>
  <r>
    <s v="00058 - SOANAVELA"/>
    <s v="CARTE E+"/>
    <x v="2"/>
    <n v="223906116"/>
    <x v="4"/>
    <x v="54"/>
    <x v="3"/>
  </r>
  <r>
    <s v="00058 - SOANAVELA"/>
    <s v="CARTE E+"/>
    <x v="3"/>
    <n v="230278826"/>
    <x v="4"/>
    <x v="54"/>
    <x v="3"/>
  </r>
  <r>
    <s v="00058 - SOANAVELA"/>
    <s v="CARTE E+"/>
    <x v="4"/>
    <n v="230539513"/>
    <x v="4"/>
    <x v="54"/>
    <x v="3"/>
  </r>
  <r>
    <s v="00058 - SOANAVELA"/>
    <s v="CARTE E+"/>
    <x v="5"/>
    <n v="243641174"/>
    <x v="4"/>
    <x v="54"/>
    <x v="3"/>
  </r>
  <r>
    <s v="00058 - SOANAVELA"/>
    <s v="CARTE E+"/>
    <x v="6"/>
    <n v="257374721"/>
    <x v="4"/>
    <x v="54"/>
    <x v="3"/>
  </r>
  <r>
    <s v="00058 - SOANAVELA"/>
    <s v="CARTE E+"/>
    <x v="7"/>
    <n v="212928788"/>
    <x v="4"/>
    <x v="54"/>
    <x v="3"/>
  </r>
  <r>
    <s v="00058 - SOANAVELA"/>
    <s v="CARTE E+"/>
    <x v="8"/>
    <n v="166441978"/>
    <x v="4"/>
    <x v="54"/>
    <x v="3"/>
  </r>
  <r>
    <s v="00058 - SOANAVELA"/>
    <s v="CARTE E+"/>
    <x v="9"/>
    <n v="228518579"/>
    <x v="4"/>
    <x v="54"/>
    <x v="3"/>
  </r>
  <r>
    <s v="00058 - SOANAVELA"/>
    <s v="CARTE E+"/>
    <x v="10"/>
    <n v="216154938"/>
    <x v="4"/>
    <x v="54"/>
    <x v="3"/>
  </r>
  <r>
    <s v="00058 - SOANAVELA"/>
    <s v="CARTE E+"/>
    <x v="11"/>
    <n v="259698491"/>
    <x v="4"/>
    <x v="54"/>
    <x v="3"/>
  </r>
  <r>
    <s v="00058 - SOANAVELA"/>
    <s v="FANILO"/>
    <x v="0"/>
    <n v="104619242"/>
    <x v="4"/>
    <x v="54"/>
    <x v="4"/>
  </r>
  <r>
    <s v="00058 - SOANAVELA"/>
    <s v="FANILO"/>
    <x v="1"/>
    <n v="98370826"/>
    <x v="4"/>
    <x v="54"/>
    <x v="4"/>
  </r>
  <r>
    <s v="00058 - SOANAVELA"/>
    <s v="FANILO"/>
    <x v="2"/>
    <n v="61130786"/>
    <x v="4"/>
    <x v="54"/>
    <x v="4"/>
  </r>
  <r>
    <s v="00058 - SOANAVELA"/>
    <s v="FANILO"/>
    <x v="3"/>
    <n v="22411236"/>
    <x v="4"/>
    <x v="54"/>
    <x v="4"/>
  </r>
  <r>
    <s v="00058 - SOANAVELA"/>
    <s v="FANILO"/>
    <x v="4"/>
    <n v="25501478"/>
    <x v="4"/>
    <x v="54"/>
    <x v="4"/>
  </r>
  <r>
    <s v="00058 - SOANAVELA"/>
    <s v="FANILO"/>
    <x v="5"/>
    <n v="44045056"/>
    <x v="4"/>
    <x v="54"/>
    <x v="4"/>
  </r>
  <r>
    <s v="00058 - SOANAVELA"/>
    <s v="FANILO"/>
    <x v="6"/>
    <n v="103381761"/>
    <x v="4"/>
    <x v="54"/>
    <x v="4"/>
  </r>
  <r>
    <s v="00058 - SOANAVELA"/>
    <s v="FANILO"/>
    <x v="7"/>
    <n v="71839300"/>
    <x v="4"/>
    <x v="54"/>
    <x v="4"/>
  </r>
  <r>
    <s v="00058 - SOANAVELA"/>
    <s v="FANILO"/>
    <x v="8"/>
    <n v="101458990"/>
    <x v="4"/>
    <x v="54"/>
    <x v="4"/>
  </r>
  <r>
    <s v="00058 - SOANAVELA"/>
    <s v="FANILO"/>
    <x v="9"/>
    <n v="106416482"/>
    <x v="4"/>
    <x v="54"/>
    <x v="4"/>
  </r>
  <r>
    <s v="00058 - SOANAVELA"/>
    <s v="FANILO"/>
    <x v="10"/>
    <n v="91256240"/>
    <x v="4"/>
    <x v="54"/>
    <x v="4"/>
  </r>
  <r>
    <s v="00058 - SOANAVELA"/>
    <s v="FANILO"/>
    <x v="11"/>
    <n v="25018112"/>
    <x v="4"/>
    <x v="54"/>
    <x v="4"/>
  </r>
  <r>
    <s v="00058 - SOANAVELA"/>
    <s v="MOBILE PAYMENT - MVOLA"/>
    <x v="1"/>
    <n v="7712541"/>
    <x v="4"/>
    <x v="54"/>
    <x v="2"/>
  </r>
  <r>
    <s v="00058 - SOANAVELA"/>
    <s v="MOBILE PAYMENT - MVOLA"/>
    <x v="2"/>
    <n v="9391270"/>
    <x v="4"/>
    <x v="54"/>
    <x v="2"/>
  </r>
  <r>
    <s v="00058 - SOANAVELA"/>
    <s v="MOBILE PAYMENT - MVOLA"/>
    <x v="3"/>
    <n v="7555330"/>
    <x v="4"/>
    <x v="54"/>
    <x v="2"/>
  </r>
  <r>
    <s v="00058 - SOANAVELA"/>
    <s v="MOBILE PAYMENT - MVOLA"/>
    <x v="4"/>
    <n v="42520111"/>
    <x v="4"/>
    <x v="54"/>
    <x v="2"/>
  </r>
  <r>
    <s v="00058 - SOANAVELA"/>
    <s v="MOBILE PAYMENT - MVOLA"/>
    <x v="5"/>
    <n v="28742923"/>
    <x v="4"/>
    <x v="54"/>
    <x v="2"/>
  </r>
  <r>
    <s v="00058 - SOANAVELA"/>
    <s v="MOBILE PAYMENT - MVOLA"/>
    <x v="6"/>
    <n v="39974756"/>
    <x v="4"/>
    <x v="54"/>
    <x v="2"/>
  </r>
  <r>
    <s v="00058 - SOANAVELA"/>
    <s v="MOBILE PAYMENT - MVOLA"/>
    <x v="7"/>
    <n v="72424958"/>
    <x v="4"/>
    <x v="54"/>
    <x v="2"/>
  </r>
  <r>
    <s v="00058 - SOANAVELA"/>
    <s v="MOBILE PAYMENT - MVOLA"/>
    <x v="8"/>
    <n v="50491950"/>
    <x v="4"/>
    <x v="54"/>
    <x v="2"/>
  </r>
  <r>
    <s v="00058 - SOANAVELA"/>
    <s v="MOBILE PAYMENT - MVOLA"/>
    <x v="9"/>
    <n v="52421170"/>
    <x v="4"/>
    <x v="54"/>
    <x v="2"/>
  </r>
  <r>
    <s v="00058 - SOANAVELA"/>
    <s v="MOBILE PAYMENT - MVOLA"/>
    <x v="10"/>
    <n v="28482875"/>
    <x v="4"/>
    <x v="54"/>
    <x v="2"/>
  </r>
  <r>
    <s v="00058 - SOANAVELA"/>
    <s v="MOBILE PAYMENT - MVOLA"/>
    <x v="11"/>
    <n v="17055005"/>
    <x v="4"/>
    <x v="54"/>
    <x v="2"/>
  </r>
  <r>
    <s v="00059 - CRISTAL"/>
    <s v="ARIARY"/>
    <x v="0"/>
    <n v="148500790"/>
    <x v="5"/>
    <x v="55"/>
    <x v="0"/>
  </r>
  <r>
    <s v="00059 - CRISTAL"/>
    <s v="ARIARY"/>
    <x v="1"/>
    <n v="124756095"/>
    <x v="5"/>
    <x v="55"/>
    <x v="0"/>
  </r>
  <r>
    <s v="00059 - CRISTAL"/>
    <s v="ARIARY"/>
    <x v="2"/>
    <n v="236383817"/>
    <x v="5"/>
    <x v="55"/>
    <x v="0"/>
  </r>
  <r>
    <s v="00059 - CRISTAL"/>
    <s v="ARIARY"/>
    <x v="3"/>
    <n v="182538455"/>
    <x v="5"/>
    <x v="55"/>
    <x v="0"/>
  </r>
  <r>
    <s v="00059 - CRISTAL"/>
    <s v="ARIARY"/>
    <x v="4"/>
    <n v="134350695"/>
    <x v="5"/>
    <x v="55"/>
    <x v="0"/>
  </r>
  <r>
    <s v="00059 - CRISTAL"/>
    <s v="ARIARY"/>
    <x v="5"/>
    <n v="165274125"/>
    <x v="5"/>
    <x v="55"/>
    <x v="0"/>
  </r>
  <r>
    <s v="00059 - CRISTAL"/>
    <s v="ARIARY"/>
    <x v="6"/>
    <n v="115623440"/>
    <x v="5"/>
    <x v="55"/>
    <x v="0"/>
  </r>
  <r>
    <s v="00059 - CRISTAL"/>
    <s v="ARIARY"/>
    <x v="7"/>
    <n v="167132965"/>
    <x v="5"/>
    <x v="55"/>
    <x v="0"/>
  </r>
  <r>
    <s v="00059 - CRISTAL"/>
    <s v="ARIARY"/>
    <x v="8"/>
    <n v="189355950"/>
    <x v="5"/>
    <x v="55"/>
    <x v="0"/>
  </r>
  <r>
    <s v="00059 - CRISTAL"/>
    <s v="ARIARY"/>
    <x v="9"/>
    <n v="139570485"/>
    <x v="5"/>
    <x v="55"/>
    <x v="0"/>
  </r>
  <r>
    <s v="00059 - CRISTAL"/>
    <s v="ARIARY"/>
    <x v="10"/>
    <n v="197893419"/>
    <x v="5"/>
    <x v="55"/>
    <x v="0"/>
  </r>
  <r>
    <s v="00059 - CRISTAL"/>
    <s v="ARIARY"/>
    <x v="11"/>
    <n v="180995280"/>
    <x v="5"/>
    <x v="55"/>
    <x v="0"/>
  </r>
  <r>
    <s v="00059 - CRISTAL"/>
    <s v="BONS CARBURANTS"/>
    <x v="0"/>
    <n v="419562282"/>
    <x v="5"/>
    <x v="55"/>
    <x v="1"/>
  </r>
  <r>
    <s v="00059 - CRISTAL"/>
    <s v="BONS CARBURANTS"/>
    <x v="1"/>
    <n v="420304925"/>
    <x v="5"/>
    <x v="55"/>
    <x v="1"/>
  </r>
  <r>
    <s v="00059 - CRISTAL"/>
    <s v="BONS CARBURANTS"/>
    <x v="2"/>
    <n v="413160547"/>
    <x v="5"/>
    <x v="55"/>
    <x v="1"/>
  </r>
  <r>
    <s v="00059 - CRISTAL"/>
    <s v="BONS CARBURANTS"/>
    <x v="3"/>
    <n v="607779989"/>
    <x v="5"/>
    <x v="55"/>
    <x v="1"/>
  </r>
  <r>
    <s v="00059 - CRISTAL"/>
    <s v="BONS CARBURANTS"/>
    <x v="4"/>
    <n v="653370423"/>
    <x v="5"/>
    <x v="55"/>
    <x v="1"/>
  </r>
  <r>
    <s v="00059 - CRISTAL"/>
    <s v="BONS CARBURANTS"/>
    <x v="5"/>
    <n v="634911646"/>
    <x v="5"/>
    <x v="55"/>
    <x v="1"/>
  </r>
  <r>
    <s v="00059 - CRISTAL"/>
    <s v="BONS CARBURANTS"/>
    <x v="6"/>
    <n v="522245015"/>
    <x v="5"/>
    <x v="55"/>
    <x v="1"/>
  </r>
  <r>
    <s v="00059 - CRISTAL"/>
    <s v="BONS CARBURANTS"/>
    <x v="7"/>
    <n v="325509693"/>
    <x v="5"/>
    <x v="55"/>
    <x v="1"/>
  </r>
  <r>
    <s v="00059 - CRISTAL"/>
    <s v="BONS CARBURANTS"/>
    <x v="8"/>
    <n v="362865216"/>
    <x v="5"/>
    <x v="55"/>
    <x v="1"/>
  </r>
  <r>
    <s v="00059 - CRISTAL"/>
    <s v="BONS CARBURANTS"/>
    <x v="9"/>
    <n v="248810152"/>
    <x v="5"/>
    <x v="55"/>
    <x v="1"/>
  </r>
  <r>
    <s v="00059 - CRISTAL"/>
    <s v="BONS CARBURANTS"/>
    <x v="10"/>
    <n v="230906620"/>
    <x v="5"/>
    <x v="55"/>
    <x v="1"/>
  </r>
  <r>
    <s v="00059 - CRISTAL"/>
    <s v="BONS CARBURANTS"/>
    <x v="11"/>
    <n v="234208081"/>
    <x v="5"/>
    <x v="55"/>
    <x v="1"/>
  </r>
  <r>
    <s v="00059 - CRISTAL"/>
    <s v="CARTE BANCAIRE - VISA"/>
    <x v="1"/>
    <n v="0"/>
    <x v="5"/>
    <x v="55"/>
    <x v="2"/>
  </r>
  <r>
    <s v="00059 - CRISTAL"/>
    <s v="CARTE E+"/>
    <x v="0"/>
    <n v="129498966"/>
    <x v="5"/>
    <x v="55"/>
    <x v="3"/>
  </r>
  <r>
    <s v="00059 - CRISTAL"/>
    <s v="CARTE E+"/>
    <x v="1"/>
    <n v="221347784"/>
    <x v="5"/>
    <x v="55"/>
    <x v="3"/>
  </r>
  <r>
    <s v="00059 - CRISTAL"/>
    <s v="CARTE E+"/>
    <x v="2"/>
    <n v="223517012"/>
    <x v="5"/>
    <x v="55"/>
    <x v="3"/>
  </r>
  <r>
    <s v="00059 - CRISTAL"/>
    <s v="CARTE E+"/>
    <x v="3"/>
    <n v="189582603"/>
    <x v="5"/>
    <x v="55"/>
    <x v="3"/>
  </r>
  <r>
    <s v="00059 - CRISTAL"/>
    <s v="CARTE E+"/>
    <x v="4"/>
    <n v="203112366"/>
    <x v="5"/>
    <x v="55"/>
    <x v="3"/>
  </r>
  <r>
    <s v="00059 - CRISTAL"/>
    <s v="CARTE E+"/>
    <x v="5"/>
    <n v="141240646"/>
    <x v="5"/>
    <x v="55"/>
    <x v="3"/>
  </r>
  <r>
    <s v="00059 - CRISTAL"/>
    <s v="CARTE E+"/>
    <x v="6"/>
    <n v="123108415"/>
    <x v="5"/>
    <x v="55"/>
    <x v="3"/>
  </r>
  <r>
    <s v="00059 - CRISTAL"/>
    <s v="CARTE E+"/>
    <x v="7"/>
    <n v="120882346"/>
    <x v="5"/>
    <x v="55"/>
    <x v="3"/>
  </r>
  <r>
    <s v="00059 - CRISTAL"/>
    <s v="CARTE E+"/>
    <x v="8"/>
    <n v="94892034"/>
    <x v="5"/>
    <x v="55"/>
    <x v="3"/>
  </r>
  <r>
    <s v="00059 - CRISTAL"/>
    <s v="CARTE E+"/>
    <x v="9"/>
    <n v="137696337"/>
    <x v="5"/>
    <x v="55"/>
    <x v="3"/>
  </r>
  <r>
    <s v="00059 - CRISTAL"/>
    <s v="CARTE E+"/>
    <x v="10"/>
    <n v="144515250"/>
    <x v="5"/>
    <x v="55"/>
    <x v="3"/>
  </r>
  <r>
    <s v="00059 - CRISTAL"/>
    <s v="CARTE E+"/>
    <x v="11"/>
    <n v="148575167"/>
    <x v="5"/>
    <x v="55"/>
    <x v="3"/>
  </r>
  <r>
    <s v="00059 - CRISTAL"/>
    <s v="CHEQUE"/>
    <x v="0"/>
    <n v="4103861"/>
    <x v="5"/>
    <x v="55"/>
    <x v="2"/>
  </r>
  <r>
    <s v="00059 - CRISTAL"/>
    <s v="CHEQUE"/>
    <x v="1"/>
    <n v="4590000"/>
    <x v="5"/>
    <x v="55"/>
    <x v="2"/>
  </r>
  <r>
    <s v="00059 - CRISTAL"/>
    <s v="CHEQUE"/>
    <x v="2"/>
    <n v="1703529"/>
    <x v="5"/>
    <x v="55"/>
    <x v="2"/>
  </r>
  <r>
    <s v="00059 - CRISTAL"/>
    <s v="CHEQUE"/>
    <x v="3"/>
    <n v="800000"/>
    <x v="5"/>
    <x v="55"/>
    <x v="2"/>
  </r>
  <r>
    <s v="00059 - CRISTAL"/>
    <s v="CHEQUE"/>
    <x v="5"/>
    <n v="412727"/>
    <x v="5"/>
    <x v="55"/>
    <x v="2"/>
  </r>
  <r>
    <s v="00059 - CRISTAL"/>
    <s v="CHEQUE"/>
    <x v="6"/>
    <n v="2382923"/>
    <x v="5"/>
    <x v="55"/>
    <x v="2"/>
  </r>
  <r>
    <s v="00059 - CRISTAL"/>
    <s v="CHEQUE"/>
    <x v="7"/>
    <n v="2159200"/>
    <x v="5"/>
    <x v="55"/>
    <x v="2"/>
  </r>
  <r>
    <s v="00059 - CRISTAL"/>
    <s v="CHEQUE"/>
    <x v="8"/>
    <n v="8975500"/>
    <x v="5"/>
    <x v="55"/>
    <x v="2"/>
  </r>
  <r>
    <s v="00059 - CRISTAL"/>
    <s v="CHEQUE"/>
    <x v="9"/>
    <n v="3924200"/>
    <x v="5"/>
    <x v="55"/>
    <x v="2"/>
  </r>
  <r>
    <s v="00059 - CRISTAL"/>
    <s v="CHEQUE"/>
    <x v="10"/>
    <n v="13425000"/>
    <x v="5"/>
    <x v="55"/>
    <x v="2"/>
  </r>
  <r>
    <s v="00059 - CRISTAL"/>
    <s v="CHEQUE"/>
    <x v="11"/>
    <n v="2905000"/>
    <x v="5"/>
    <x v="55"/>
    <x v="2"/>
  </r>
  <r>
    <s v="00059 - CRISTAL"/>
    <s v="FANILO"/>
    <x v="0"/>
    <n v="30376934"/>
    <x v="5"/>
    <x v="55"/>
    <x v="4"/>
  </r>
  <r>
    <s v="00059 - CRISTAL"/>
    <s v="FANILO"/>
    <x v="1"/>
    <n v="34431249"/>
    <x v="5"/>
    <x v="55"/>
    <x v="4"/>
  </r>
  <r>
    <s v="00059 - CRISTAL"/>
    <s v="FANILO"/>
    <x v="2"/>
    <n v="26376595"/>
    <x v="5"/>
    <x v="55"/>
    <x v="4"/>
  </r>
  <r>
    <s v="00059 - CRISTAL"/>
    <s v="FANILO"/>
    <x v="4"/>
    <n v="58798338"/>
    <x v="5"/>
    <x v="55"/>
    <x v="4"/>
  </r>
  <r>
    <s v="00059 - CRISTAL"/>
    <s v="FANILO"/>
    <x v="5"/>
    <n v="82756012"/>
    <x v="5"/>
    <x v="55"/>
    <x v="4"/>
  </r>
  <r>
    <s v="00059 - CRISTAL"/>
    <s v="FANILO"/>
    <x v="6"/>
    <n v="20043867"/>
    <x v="5"/>
    <x v="55"/>
    <x v="4"/>
  </r>
  <r>
    <s v="00059 - CRISTAL"/>
    <s v="FANILO"/>
    <x v="7"/>
    <n v="15641351"/>
    <x v="5"/>
    <x v="55"/>
    <x v="4"/>
  </r>
  <r>
    <s v="00059 - CRISTAL"/>
    <s v="FANILO"/>
    <x v="8"/>
    <n v="14209000"/>
    <x v="5"/>
    <x v="55"/>
    <x v="4"/>
  </r>
  <r>
    <s v="00059 - CRISTAL"/>
    <s v="FANILO"/>
    <x v="9"/>
    <n v="14380177"/>
    <x v="5"/>
    <x v="55"/>
    <x v="4"/>
  </r>
  <r>
    <s v="00059 - CRISTAL"/>
    <s v="FANILO"/>
    <x v="10"/>
    <n v="437332"/>
    <x v="5"/>
    <x v="55"/>
    <x v="4"/>
  </r>
  <r>
    <s v="00059 - CRISTAL"/>
    <s v="MOBILE PAYMENT - MVOLA"/>
    <x v="3"/>
    <n v="30127775"/>
    <x v="5"/>
    <x v="55"/>
    <x v="2"/>
  </r>
  <r>
    <s v="00060 - HALALAZA"/>
    <s v="ARIARY"/>
    <x v="0"/>
    <n v="230833081"/>
    <x v="5"/>
    <x v="56"/>
    <x v="0"/>
  </r>
  <r>
    <s v="00060 - HALALAZA"/>
    <s v="ARIARY"/>
    <x v="1"/>
    <n v="196016944"/>
    <x v="5"/>
    <x v="56"/>
    <x v="0"/>
  </r>
  <r>
    <s v="00060 - HALALAZA"/>
    <s v="ARIARY"/>
    <x v="2"/>
    <n v="282689896"/>
    <x v="5"/>
    <x v="56"/>
    <x v="0"/>
  </r>
  <r>
    <s v="00060 - HALALAZA"/>
    <s v="ARIARY"/>
    <x v="3"/>
    <n v="317402654"/>
    <x v="5"/>
    <x v="56"/>
    <x v="0"/>
  </r>
  <r>
    <s v="00060 - HALALAZA"/>
    <s v="ARIARY"/>
    <x v="4"/>
    <n v="348210720"/>
    <x v="5"/>
    <x v="56"/>
    <x v="0"/>
  </r>
  <r>
    <s v="00060 - HALALAZA"/>
    <s v="ARIARY"/>
    <x v="5"/>
    <n v="363917450"/>
    <x v="5"/>
    <x v="56"/>
    <x v="0"/>
  </r>
  <r>
    <s v="00060 - HALALAZA"/>
    <s v="ARIARY"/>
    <x v="6"/>
    <n v="284300766"/>
    <x v="5"/>
    <x v="56"/>
    <x v="0"/>
  </r>
  <r>
    <s v="00060 - HALALAZA"/>
    <s v="ARIARY"/>
    <x v="7"/>
    <n v="317438231"/>
    <x v="5"/>
    <x v="56"/>
    <x v="0"/>
  </r>
  <r>
    <s v="00060 - HALALAZA"/>
    <s v="ARIARY"/>
    <x v="8"/>
    <n v="284077103"/>
    <x v="5"/>
    <x v="56"/>
    <x v="0"/>
  </r>
  <r>
    <s v="00060 - HALALAZA"/>
    <s v="ARIARY"/>
    <x v="9"/>
    <n v="274365011"/>
    <x v="5"/>
    <x v="56"/>
    <x v="0"/>
  </r>
  <r>
    <s v="00060 - HALALAZA"/>
    <s v="ARIARY"/>
    <x v="10"/>
    <n v="311750100"/>
    <x v="5"/>
    <x v="56"/>
    <x v="0"/>
  </r>
  <r>
    <s v="00060 - HALALAZA"/>
    <s v="ARIARY"/>
    <x v="11"/>
    <n v="370656765"/>
    <x v="5"/>
    <x v="56"/>
    <x v="0"/>
  </r>
  <r>
    <s v="00060 - HALALAZA"/>
    <s v="BONS CARBURANTS"/>
    <x v="0"/>
    <n v="41000238"/>
    <x v="5"/>
    <x v="56"/>
    <x v="1"/>
  </r>
  <r>
    <s v="00060 - HALALAZA"/>
    <s v="BONS CARBURANTS"/>
    <x v="1"/>
    <n v="18627600"/>
    <x v="5"/>
    <x v="56"/>
    <x v="1"/>
  </r>
  <r>
    <s v="00060 - HALALAZA"/>
    <s v="BONS CARBURANTS"/>
    <x v="2"/>
    <n v="170492248"/>
    <x v="5"/>
    <x v="56"/>
    <x v="1"/>
  </r>
  <r>
    <s v="00060 - HALALAZA"/>
    <s v="BONS CARBURANTS"/>
    <x v="3"/>
    <n v="200815760"/>
    <x v="5"/>
    <x v="56"/>
    <x v="1"/>
  </r>
  <r>
    <s v="00060 - HALALAZA"/>
    <s v="BONS CARBURANTS"/>
    <x v="4"/>
    <n v="114960558"/>
    <x v="5"/>
    <x v="56"/>
    <x v="1"/>
  </r>
  <r>
    <s v="00060 - HALALAZA"/>
    <s v="BONS CARBURANTS"/>
    <x v="5"/>
    <n v="117524949"/>
    <x v="5"/>
    <x v="56"/>
    <x v="1"/>
  </r>
  <r>
    <s v="00060 - HALALAZA"/>
    <s v="BONS CARBURANTS"/>
    <x v="6"/>
    <n v="141405473"/>
    <x v="5"/>
    <x v="56"/>
    <x v="1"/>
  </r>
  <r>
    <s v="00060 - HALALAZA"/>
    <s v="BONS CARBURANTS"/>
    <x v="7"/>
    <n v="174968337"/>
    <x v="5"/>
    <x v="56"/>
    <x v="1"/>
  </r>
  <r>
    <s v="00060 - HALALAZA"/>
    <s v="BONS CARBURANTS"/>
    <x v="8"/>
    <n v="172425378"/>
    <x v="5"/>
    <x v="56"/>
    <x v="1"/>
  </r>
  <r>
    <s v="00060 - HALALAZA"/>
    <s v="BONS CARBURANTS"/>
    <x v="9"/>
    <n v="196774336"/>
    <x v="5"/>
    <x v="56"/>
    <x v="1"/>
  </r>
  <r>
    <s v="00060 - HALALAZA"/>
    <s v="BONS CARBURANTS"/>
    <x v="10"/>
    <n v="239819849"/>
    <x v="5"/>
    <x v="56"/>
    <x v="1"/>
  </r>
  <r>
    <s v="00060 - HALALAZA"/>
    <s v="BONS CARBURANTS"/>
    <x v="11"/>
    <n v="225502627"/>
    <x v="5"/>
    <x v="56"/>
    <x v="1"/>
  </r>
  <r>
    <s v="00060 - HALALAZA"/>
    <s v="CARTE BANCAIRE - VISA"/>
    <x v="6"/>
    <n v="7388940"/>
    <x v="5"/>
    <x v="56"/>
    <x v="2"/>
  </r>
  <r>
    <s v="00060 - HALALAZA"/>
    <s v="CARTE BANCAIRE - VISA"/>
    <x v="7"/>
    <n v="14744900"/>
    <x v="5"/>
    <x v="56"/>
    <x v="2"/>
  </r>
  <r>
    <s v="00060 - HALALAZA"/>
    <s v="CARTE BANCAIRE - VISA"/>
    <x v="8"/>
    <n v="848100"/>
    <x v="5"/>
    <x v="56"/>
    <x v="2"/>
  </r>
  <r>
    <s v="00060 - HALALAZA"/>
    <s v="CARTE BANCAIRE - VISA"/>
    <x v="9"/>
    <n v="2047496"/>
    <x v="5"/>
    <x v="56"/>
    <x v="2"/>
  </r>
  <r>
    <s v="00060 - HALALAZA"/>
    <s v="CARTE BANCAIRE - VISA"/>
    <x v="10"/>
    <n v="13893400"/>
    <x v="5"/>
    <x v="56"/>
    <x v="2"/>
  </r>
  <r>
    <s v="00060 - HALALAZA"/>
    <s v="CARTE BANCAIRE - VISA"/>
    <x v="11"/>
    <n v="26363457"/>
    <x v="5"/>
    <x v="56"/>
    <x v="2"/>
  </r>
  <r>
    <s v="00060 - HALALAZA"/>
    <s v="CARTE E+"/>
    <x v="0"/>
    <n v="126899039"/>
    <x v="5"/>
    <x v="56"/>
    <x v="3"/>
  </r>
  <r>
    <s v="00060 - HALALAZA"/>
    <s v="CARTE E+"/>
    <x v="1"/>
    <n v="105336352"/>
    <x v="5"/>
    <x v="56"/>
    <x v="3"/>
  </r>
  <r>
    <s v="00060 - HALALAZA"/>
    <s v="CARTE E+"/>
    <x v="2"/>
    <n v="100050074"/>
    <x v="5"/>
    <x v="56"/>
    <x v="3"/>
  </r>
  <r>
    <s v="00060 - HALALAZA"/>
    <s v="CARTE E+"/>
    <x v="3"/>
    <n v="152534617"/>
    <x v="5"/>
    <x v="56"/>
    <x v="3"/>
  </r>
  <r>
    <s v="00060 - HALALAZA"/>
    <s v="CARTE E+"/>
    <x v="4"/>
    <n v="174048586"/>
    <x v="5"/>
    <x v="56"/>
    <x v="3"/>
  </r>
  <r>
    <s v="00060 - HALALAZA"/>
    <s v="CARTE E+"/>
    <x v="5"/>
    <n v="225027825"/>
    <x v="5"/>
    <x v="56"/>
    <x v="3"/>
  </r>
  <r>
    <s v="00060 - HALALAZA"/>
    <s v="CARTE E+"/>
    <x v="6"/>
    <n v="185656916"/>
    <x v="5"/>
    <x v="56"/>
    <x v="3"/>
  </r>
  <r>
    <s v="00060 - HALALAZA"/>
    <s v="CARTE E+"/>
    <x v="7"/>
    <n v="233115081"/>
    <x v="5"/>
    <x v="56"/>
    <x v="3"/>
  </r>
  <r>
    <s v="00060 - HALALAZA"/>
    <s v="CARTE E+"/>
    <x v="8"/>
    <n v="288292362"/>
    <x v="5"/>
    <x v="56"/>
    <x v="3"/>
  </r>
  <r>
    <s v="00060 - HALALAZA"/>
    <s v="CARTE E+"/>
    <x v="9"/>
    <n v="304002610"/>
    <x v="5"/>
    <x v="56"/>
    <x v="3"/>
  </r>
  <r>
    <s v="00060 - HALALAZA"/>
    <s v="CARTE E+"/>
    <x v="10"/>
    <n v="327674555"/>
    <x v="5"/>
    <x v="56"/>
    <x v="3"/>
  </r>
  <r>
    <s v="00060 - HALALAZA"/>
    <s v="CARTE E+"/>
    <x v="11"/>
    <n v="298929371"/>
    <x v="5"/>
    <x v="56"/>
    <x v="3"/>
  </r>
  <r>
    <s v="00060 - HALALAZA"/>
    <s v="CHEQUE"/>
    <x v="0"/>
    <n v="11237478"/>
    <x v="5"/>
    <x v="56"/>
    <x v="2"/>
  </r>
  <r>
    <s v="00060 - HALALAZA"/>
    <s v="CHEQUE"/>
    <x v="1"/>
    <n v="9617923"/>
    <x v="5"/>
    <x v="56"/>
    <x v="2"/>
  </r>
  <r>
    <s v="00060 - HALALAZA"/>
    <s v="CHEQUE"/>
    <x v="2"/>
    <n v="9570788"/>
    <x v="5"/>
    <x v="56"/>
    <x v="2"/>
  </r>
  <r>
    <s v="00060 - HALALAZA"/>
    <s v="CHEQUE"/>
    <x v="3"/>
    <n v="9854221"/>
    <x v="5"/>
    <x v="56"/>
    <x v="2"/>
  </r>
  <r>
    <s v="00060 - HALALAZA"/>
    <s v="CHEQUE"/>
    <x v="4"/>
    <n v="15828895"/>
    <x v="5"/>
    <x v="56"/>
    <x v="2"/>
  </r>
  <r>
    <s v="00060 - HALALAZA"/>
    <s v="CHEQUE"/>
    <x v="5"/>
    <n v="12579642"/>
    <x v="5"/>
    <x v="56"/>
    <x v="2"/>
  </r>
  <r>
    <s v="00060 - HALALAZA"/>
    <s v="CHEQUE"/>
    <x v="6"/>
    <n v="13014553"/>
    <x v="5"/>
    <x v="56"/>
    <x v="2"/>
  </r>
  <r>
    <s v="00060 - HALALAZA"/>
    <s v="CHEQUE"/>
    <x v="7"/>
    <n v="52321390"/>
    <x v="5"/>
    <x v="56"/>
    <x v="2"/>
  </r>
  <r>
    <s v="00060 - HALALAZA"/>
    <s v="CHEQUE"/>
    <x v="8"/>
    <n v="54454321"/>
    <x v="5"/>
    <x v="56"/>
    <x v="2"/>
  </r>
  <r>
    <s v="00060 - HALALAZA"/>
    <s v="CHEQUE"/>
    <x v="9"/>
    <n v="96211729"/>
    <x v="5"/>
    <x v="56"/>
    <x v="2"/>
  </r>
  <r>
    <s v="00060 - HALALAZA"/>
    <s v="CHEQUE"/>
    <x v="10"/>
    <n v="46369841"/>
    <x v="5"/>
    <x v="56"/>
    <x v="2"/>
  </r>
  <r>
    <s v="00060 - HALALAZA"/>
    <s v="CHEQUE"/>
    <x v="11"/>
    <n v="69809502"/>
    <x v="5"/>
    <x v="56"/>
    <x v="2"/>
  </r>
  <r>
    <s v="00060 - HALALAZA"/>
    <s v="CONSOMMATION INTERNE"/>
    <x v="3"/>
    <n v="6000"/>
    <x v="5"/>
    <x v="56"/>
    <x v="2"/>
  </r>
  <r>
    <s v="00060 - HALALAZA"/>
    <s v="FANILO"/>
    <x v="4"/>
    <n v="2634021"/>
    <x v="5"/>
    <x v="56"/>
    <x v="4"/>
  </r>
  <r>
    <s v="00060 - HALALAZA"/>
    <s v="FANILO"/>
    <x v="5"/>
    <n v="39406934"/>
    <x v="5"/>
    <x v="56"/>
    <x v="4"/>
  </r>
  <r>
    <s v="00060 - HALALAZA"/>
    <s v="FANILO"/>
    <x v="6"/>
    <n v="17505961"/>
    <x v="5"/>
    <x v="56"/>
    <x v="4"/>
  </r>
  <r>
    <s v="00060 - HALALAZA"/>
    <s v="FANILO"/>
    <x v="7"/>
    <n v="39461770"/>
    <x v="5"/>
    <x v="56"/>
    <x v="4"/>
  </r>
  <r>
    <s v="00060 - HALALAZA"/>
    <s v="FANILO"/>
    <x v="8"/>
    <n v="44868301"/>
    <x v="5"/>
    <x v="56"/>
    <x v="4"/>
  </r>
  <r>
    <s v="00060 - HALALAZA"/>
    <s v="FANILO"/>
    <x v="9"/>
    <n v="96869980"/>
    <x v="5"/>
    <x v="56"/>
    <x v="4"/>
  </r>
  <r>
    <s v="00060 - HALALAZA"/>
    <s v="FANILO"/>
    <x v="10"/>
    <n v="131665827"/>
    <x v="5"/>
    <x v="56"/>
    <x v="4"/>
  </r>
  <r>
    <s v="00060 - HALALAZA"/>
    <s v="FANILO"/>
    <x v="11"/>
    <n v="43552639"/>
    <x v="5"/>
    <x v="56"/>
    <x v="4"/>
  </r>
  <r>
    <s v="00060 - HALALAZA"/>
    <s v="MOBILE PAYMENT - AIRTEL"/>
    <x v="11"/>
    <n v="0"/>
    <x v="5"/>
    <x v="56"/>
    <x v="2"/>
  </r>
  <r>
    <s v="00060 - HALALAZA"/>
    <s v="MOBILE PAYMENT - MVOLA"/>
    <x v="3"/>
    <n v="80000"/>
    <x v="5"/>
    <x v="56"/>
    <x v="2"/>
  </r>
  <r>
    <s v="00060 - HALALAZA"/>
    <s v="MOBILE PAYMENT - MVOLA"/>
    <x v="6"/>
    <n v="2217552"/>
    <x v="5"/>
    <x v="56"/>
    <x v="2"/>
  </r>
  <r>
    <s v="00060 - HALALAZA"/>
    <s v="MOBILE PAYMENT - MVOLA"/>
    <x v="7"/>
    <n v="7685791"/>
    <x v="5"/>
    <x v="56"/>
    <x v="2"/>
  </r>
  <r>
    <s v="00060 - HALALAZA"/>
    <s v="MOBILE PAYMENT - MVOLA"/>
    <x v="8"/>
    <n v="7839879"/>
    <x v="5"/>
    <x v="56"/>
    <x v="2"/>
  </r>
  <r>
    <s v="00060 - HALALAZA"/>
    <s v="MOBILE PAYMENT - MVOLA"/>
    <x v="9"/>
    <n v="8966639"/>
    <x v="5"/>
    <x v="56"/>
    <x v="2"/>
  </r>
  <r>
    <s v="00060 - HALALAZA"/>
    <s v="MOBILE PAYMENT - MVOLA"/>
    <x v="10"/>
    <n v="12744600"/>
    <x v="5"/>
    <x v="56"/>
    <x v="2"/>
  </r>
  <r>
    <s v="00060 - HALALAZA"/>
    <s v="MOBILE PAYMENT - MVOLA"/>
    <x v="11"/>
    <n v="14159400"/>
    <x v="5"/>
    <x v="56"/>
    <x v="2"/>
  </r>
  <r>
    <s v="00060 - HALALAZA"/>
    <s v="MOBILE PAYMENT - ORANGE"/>
    <x v="7"/>
    <n v="32000"/>
    <x v="5"/>
    <x v="56"/>
    <x v="2"/>
  </r>
  <r>
    <s v="00060 - HALALAZA"/>
    <s v="MOBILE PAYMENT - ORANGE"/>
    <x v="8"/>
    <n v="114000"/>
    <x v="5"/>
    <x v="56"/>
    <x v="2"/>
  </r>
  <r>
    <s v="00061 - ROHONDROHO STATION"/>
    <s v="ARIARY"/>
    <x v="0"/>
    <n v="669651600"/>
    <x v="5"/>
    <x v="57"/>
    <x v="0"/>
  </r>
  <r>
    <s v="00061 - ROHONDROHO STATION"/>
    <s v="ARIARY"/>
    <x v="1"/>
    <n v="662267032"/>
    <x v="5"/>
    <x v="57"/>
    <x v="0"/>
  </r>
  <r>
    <s v="00061 - ROHONDROHO STATION"/>
    <s v="ARIARY"/>
    <x v="2"/>
    <n v="835052062"/>
    <x v="5"/>
    <x v="57"/>
    <x v="0"/>
  </r>
  <r>
    <s v="00061 - ROHONDROHO STATION"/>
    <s v="ARIARY"/>
    <x v="3"/>
    <n v="944077920"/>
    <x v="5"/>
    <x v="57"/>
    <x v="0"/>
  </r>
  <r>
    <s v="00061 - ROHONDROHO STATION"/>
    <s v="ARIARY"/>
    <x v="4"/>
    <n v="657796878"/>
    <x v="5"/>
    <x v="57"/>
    <x v="0"/>
  </r>
  <r>
    <s v="00061 - ROHONDROHO STATION"/>
    <s v="ARIARY"/>
    <x v="5"/>
    <n v="737121791"/>
    <x v="5"/>
    <x v="57"/>
    <x v="0"/>
  </r>
  <r>
    <s v="00061 - ROHONDROHO STATION"/>
    <s v="ARIARY"/>
    <x v="6"/>
    <n v="853885780"/>
    <x v="5"/>
    <x v="57"/>
    <x v="0"/>
  </r>
  <r>
    <s v="00061 - ROHONDROHO STATION"/>
    <s v="ARIARY"/>
    <x v="7"/>
    <n v="660505100"/>
    <x v="5"/>
    <x v="57"/>
    <x v="0"/>
  </r>
  <r>
    <s v="00061 - ROHONDROHO STATION"/>
    <s v="ARIARY"/>
    <x v="8"/>
    <n v="661515074"/>
    <x v="5"/>
    <x v="57"/>
    <x v="0"/>
  </r>
  <r>
    <s v="00061 - ROHONDROHO STATION"/>
    <s v="ARIARY"/>
    <x v="9"/>
    <n v="804699346"/>
    <x v="5"/>
    <x v="57"/>
    <x v="0"/>
  </r>
  <r>
    <s v="00061 - ROHONDROHO STATION"/>
    <s v="ARIARY"/>
    <x v="10"/>
    <n v="711281606"/>
    <x v="5"/>
    <x v="57"/>
    <x v="0"/>
  </r>
  <r>
    <s v="00061 - ROHONDROHO STATION"/>
    <s v="ARIARY"/>
    <x v="11"/>
    <n v="763892729"/>
    <x v="5"/>
    <x v="57"/>
    <x v="0"/>
  </r>
  <r>
    <s v="00061 - ROHONDROHO STATION"/>
    <s v="BONS CARBURANTS"/>
    <x v="0"/>
    <n v="236234766"/>
    <x v="5"/>
    <x v="57"/>
    <x v="1"/>
  </r>
  <r>
    <s v="00061 - ROHONDROHO STATION"/>
    <s v="BONS CARBURANTS"/>
    <x v="1"/>
    <n v="218399114"/>
    <x v="5"/>
    <x v="57"/>
    <x v="1"/>
  </r>
  <r>
    <s v="00061 - ROHONDROHO STATION"/>
    <s v="BONS CARBURANTS"/>
    <x v="2"/>
    <n v="265092675"/>
    <x v="5"/>
    <x v="57"/>
    <x v="1"/>
  </r>
  <r>
    <s v="00061 - ROHONDROHO STATION"/>
    <s v="BONS CARBURANTS"/>
    <x v="3"/>
    <n v="329717716"/>
    <x v="5"/>
    <x v="57"/>
    <x v="1"/>
  </r>
  <r>
    <s v="00061 - ROHONDROHO STATION"/>
    <s v="BONS CARBURANTS"/>
    <x v="4"/>
    <n v="258729051"/>
    <x v="5"/>
    <x v="57"/>
    <x v="1"/>
  </r>
  <r>
    <s v="00061 - ROHONDROHO STATION"/>
    <s v="BONS CARBURANTS"/>
    <x v="5"/>
    <n v="184497221"/>
    <x v="5"/>
    <x v="57"/>
    <x v="1"/>
  </r>
  <r>
    <s v="00061 - ROHONDROHO STATION"/>
    <s v="BONS CARBURANTS"/>
    <x v="6"/>
    <n v="248760183"/>
    <x v="5"/>
    <x v="57"/>
    <x v="1"/>
  </r>
  <r>
    <s v="00061 - ROHONDROHO STATION"/>
    <s v="BONS CARBURANTS"/>
    <x v="7"/>
    <n v="217117299"/>
    <x v="5"/>
    <x v="57"/>
    <x v="1"/>
  </r>
  <r>
    <s v="00061 - ROHONDROHO STATION"/>
    <s v="BONS CARBURANTS"/>
    <x v="8"/>
    <n v="149712700"/>
    <x v="5"/>
    <x v="57"/>
    <x v="1"/>
  </r>
  <r>
    <s v="00061 - ROHONDROHO STATION"/>
    <s v="BONS CARBURANTS"/>
    <x v="9"/>
    <n v="151101694"/>
    <x v="5"/>
    <x v="57"/>
    <x v="1"/>
  </r>
  <r>
    <s v="00061 - ROHONDROHO STATION"/>
    <s v="BONS CARBURANTS"/>
    <x v="10"/>
    <n v="235938665"/>
    <x v="5"/>
    <x v="57"/>
    <x v="1"/>
  </r>
  <r>
    <s v="00061 - ROHONDROHO STATION"/>
    <s v="BONS CARBURANTS"/>
    <x v="11"/>
    <n v="267022429"/>
    <x v="5"/>
    <x v="57"/>
    <x v="1"/>
  </r>
  <r>
    <s v="00061 - ROHONDROHO STATION"/>
    <s v="CARTE BANCAIRE - VISA"/>
    <x v="6"/>
    <n v="6444784"/>
    <x v="5"/>
    <x v="57"/>
    <x v="2"/>
  </r>
  <r>
    <s v="00061 - ROHONDROHO STATION"/>
    <s v="CARTE E+"/>
    <x v="0"/>
    <n v="225269655"/>
    <x v="5"/>
    <x v="57"/>
    <x v="3"/>
  </r>
  <r>
    <s v="00061 - ROHONDROHO STATION"/>
    <s v="CARTE E+"/>
    <x v="1"/>
    <n v="191307615"/>
    <x v="5"/>
    <x v="57"/>
    <x v="3"/>
  </r>
  <r>
    <s v="00061 - ROHONDROHO STATION"/>
    <s v="CARTE E+"/>
    <x v="2"/>
    <n v="190737309"/>
    <x v="5"/>
    <x v="57"/>
    <x v="3"/>
  </r>
  <r>
    <s v="00061 - ROHONDROHO STATION"/>
    <s v="CARTE E+"/>
    <x v="3"/>
    <n v="246856096"/>
    <x v="5"/>
    <x v="57"/>
    <x v="3"/>
  </r>
  <r>
    <s v="00061 - ROHONDROHO STATION"/>
    <s v="CARTE E+"/>
    <x v="4"/>
    <n v="169334671"/>
    <x v="5"/>
    <x v="57"/>
    <x v="3"/>
  </r>
  <r>
    <s v="00061 - ROHONDROHO STATION"/>
    <s v="CARTE E+"/>
    <x v="5"/>
    <n v="222329476"/>
    <x v="5"/>
    <x v="57"/>
    <x v="3"/>
  </r>
  <r>
    <s v="00061 - ROHONDROHO STATION"/>
    <s v="CARTE E+"/>
    <x v="6"/>
    <n v="248472360"/>
    <x v="5"/>
    <x v="57"/>
    <x v="3"/>
  </r>
  <r>
    <s v="00061 - ROHONDROHO STATION"/>
    <s v="CARTE E+"/>
    <x v="7"/>
    <n v="172243736"/>
    <x v="5"/>
    <x v="57"/>
    <x v="3"/>
  </r>
  <r>
    <s v="00061 - ROHONDROHO STATION"/>
    <s v="CARTE E+"/>
    <x v="8"/>
    <n v="141826163"/>
    <x v="5"/>
    <x v="57"/>
    <x v="3"/>
  </r>
  <r>
    <s v="00061 - ROHONDROHO STATION"/>
    <s v="CARTE E+"/>
    <x v="9"/>
    <n v="174523005"/>
    <x v="5"/>
    <x v="57"/>
    <x v="3"/>
  </r>
  <r>
    <s v="00061 - ROHONDROHO STATION"/>
    <s v="CARTE E+"/>
    <x v="10"/>
    <n v="190624998"/>
    <x v="5"/>
    <x v="57"/>
    <x v="3"/>
  </r>
  <r>
    <s v="00061 - ROHONDROHO STATION"/>
    <s v="CARTE E+"/>
    <x v="11"/>
    <n v="183522035"/>
    <x v="5"/>
    <x v="57"/>
    <x v="3"/>
  </r>
  <r>
    <s v="00061 - ROHONDROHO STATION"/>
    <s v="CHEQUE"/>
    <x v="0"/>
    <n v="31869395"/>
    <x v="5"/>
    <x v="57"/>
    <x v="2"/>
  </r>
  <r>
    <s v="00061 - ROHONDROHO STATION"/>
    <s v="CHEQUE"/>
    <x v="1"/>
    <n v="12506460"/>
    <x v="5"/>
    <x v="57"/>
    <x v="2"/>
  </r>
  <r>
    <s v="00061 - ROHONDROHO STATION"/>
    <s v="CHEQUE"/>
    <x v="2"/>
    <n v="25473537"/>
    <x v="5"/>
    <x v="57"/>
    <x v="2"/>
  </r>
  <r>
    <s v="00061 - ROHONDROHO STATION"/>
    <s v="CHEQUE"/>
    <x v="3"/>
    <n v="14434556"/>
    <x v="5"/>
    <x v="57"/>
    <x v="2"/>
  </r>
  <r>
    <s v="00061 - ROHONDROHO STATION"/>
    <s v="CHEQUE"/>
    <x v="4"/>
    <n v="14881182"/>
    <x v="5"/>
    <x v="57"/>
    <x v="2"/>
  </r>
  <r>
    <s v="00061 - ROHONDROHO STATION"/>
    <s v="CHEQUE"/>
    <x v="5"/>
    <n v="9005240"/>
    <x v="5"/>
    <x v="57"/>
    <x v="2"/>
  </r>
  <r>
    <s v="00061 - ROHONDROHO STATION"/>
    <s v="CHEQUE"/>
    <x v="6"/>
    <n v="1179178"/>
    <x v="5"/>
    <x v="57"/>
    <x v="2"/>
  </r>
  <r>
    <s v="00061 - ROHONDROHO STATION"/>
    <s v="CHEQUE"/>
    <x v="7"/>
    <n v="24946620"/>
    <x v="5"/>
    <x v="57"/>
    <x v="2"/>
  </r>
  <r>
    <s v="00061 - ROHONDROHO STATION"/>
    <s v="CHEQUE"/>
    <x v="8"/>
    <n v="5064333"/>
    <x v="5"/>
    <x v="57"/>
    <x v="2"/>
  </r>
  <r>
    <s v="00061 - ROHONDROHO STATION"/>
    <s v="CHEQUE"/>
    <x v="9"/>
    <n v="17412500"/>
    <x v="5"/>
    <x v="57"/>
    <x v="2"/>
  </r>
  <r>
    <s v="00061 - ROHONDROHO STATION"/>
    <s v="CHEQUE"/>
    <x v="10"/>
    <n v="4658060"/>
    <x v="5"/>
    <x v="57"/>
    <x v="2"/>
  </r>
  <r>
    <s v="00061 - ROHONDROHO STATION"/>
    <s v="CHEQUE"/>
    <x v="11"/>
    <n v="4448409"/>
    <x v="5"/>
    <x v="57"/>
    <x v="2"/>
  </r>
  <r>
    <s v="00061 - ROHONDROHO STATION"/>
    <s v="FANILO"/>
    <x v="0"/>
    <n v="16357324"/>
    <x v="5"/>
    <x v="57"/>
    <x v="4"/>
  </r>
  <r>
    <s v="00061 - ROHONDROHO STATION"/>
    <s v="FANILO"/>
    <x v="1"/>
    <n v="9629829"/>
    <x v="5"/>
    <x v="57"/>
    <x v="4"/>
  </r>
  <r>
    <s v="00061 - ROHONDROHO STATION"/>
    <s v="FANILO"/>
    <x v="2"/>
    <n v="6946800"/>
    <x v="5"/>
    <x v="57"/>
    <x v="4"/>
  </r>
  <r>
    <s v="00061 - ROHONDROHO STATION"/>
    <s v="FANILO"/>
    <x v="3"/>
    <n v="910042"/>
    <x v="5"/>
    <x v="57"/>
    <x v="4"/>
  </r>
  <r>
    <s v="00061 - ROHONDROHO STATION"/>
    <s v="FANILO"/>
    <x v="4"/>
    <n v="98318168"/>
    <x v="5"/>
    <x v="57"/>
    <x v="4"/>
  </r>
  <r>
    <s v="00061 - ROHONDROHO STATION"/>
    <s v="FANILO"/>
    <x v="5"/>
    <n v="238098332"/>
    <x v="5"/>
    <x v="57"/>
    <x v="4"/>
  </r>
  <r>
    <s v="00061 - ROHONDROHO STATION"/>
    <s v="FANILO"/>
    <x v="6"/>
    <n v="166388115"/>
    <x v="5"/>
    <x v="57"/>
    <x v="4"/>
  </r>
  <r>
    <s v="00061 - ROHONDROHO STATION"/>
    <s v="FANILO"/>
    <x v="7"/>
    <n v="199995933"/>
    <x v="5"/>
    <x v="57"/>
    <x v="4"/>
  </r>
  <r>
    <s v="00061 - ROHONDROHO STATION"/>
    <s v="FANILO"/>
    <x v="8"/>
    <n v="199973536"/>
    <x v="5"/>
    <x v="57"/>
    <x v="4"/>
  </r>
  <r>
    <s v="00061 - ROHONDROHO STATION"/>
    <s v="FANILO"/>
    <x v="9"/>
    <n v="186952722"/>
    <x v="5"/>
    <x v="57"/>
    <x v="4"/>
  </r>
  <r>
    <s v="00061 - ROHONDROHO STATION"/>
    <s v="FANILO"/>
    <x v="10"/>
    <n v="200799761"/>
    <x v="5"/>
    <x v="57"/>
    <x v="4"/>
  </r>
  <r>
    <s v="00061 - ROHONDROHO STATION"/>
    <s v="FANILO"/>
    <x v="11"/>
    <n v="91708758"/>
    <x v="5"/>
    <x v="57"/>
    <x v="4"/>
  </r>
  <r>
    <s v="00061 - ROHONDROHO STATION"/>
    <s v="MOBILE PAYMENT - AIRTEL"/>
    <x v="0"/>
    <n v="2470000"/>
    <x v="5"/>
    <x v="57"/>
    <x v="2"/>
  </r>
  <r>
    <s v="00061 - ROHONDROHO STATION"/>
    <s v="MOBILE PAYMENT - AIRTEL"/>
    <x v="1"/>
    <n v="1327100"/>
    <x v="5"/>
    <x v="57"/>
    <x v="2"/>
  </r>
  <r>
    <s v="00061 - ROHONDROHO STATION"/>
    <s v="MOBILE PAYMENT - AIRTEL"/>
    <x v="2"/>
    <n v="5579600"/>
    <x v="5"/>
    <x v="57"/>
    <x v="2"/>
  </r>
  <r>
    <s v="00061 - ROHONDROHO STATION"/>
    <s v="MOBILE PAYMENT - AIRTEL"/>
    <x v="3"/>
    <n v="2868300"/>
    <x v="5"/>
    <x v="57"/>
    <x v="2"/>
  </r>
  <r>
    <s v="00061 - ROHONDROHO STATION"/>
    <s v="MOBILE PAYMENT - AIRTEL"/>
    <x v="7"/>
    <n v="980000"/>
    <x v="5"/>
    <x v="57"/>
    <x v="2"/>
  </r>
  <r>
    <s v="00061 - ROHONDROHO STATION"/>
    <s v="MOBILE PAYMENT - AIRTEL"/>
    <x v="8"/>
    <n v="19905500"/>
    <x v="5"/>
    <x v="57"/>
    <x v="2"/>
  </r>
  <r>
    <s v="00061 - ROHONDROHO STATION"/>
    <s v="MOBILE PAYMENT - AIRTEL"/>
    <x v="9"/>
    <n v="2992230"/>
    <x v="5"/>
    <x v="57"/>
    <x v="2"/>
  </r>
  <r>
    <s v="00061 - ROHONDROHO STATION"/>
    <s v="MOBILE PAYMENT - AIRTEL"/>
    <x v="10"/>
    <n v="3678200"/>
    <x v="5"/>
    <x v="57"/>
    <x v="2"/>
  </r>
  <r>
    <s v="00061 - ROHONDROHO STATION"/>
    <s v="MOBILE PAYMENT - AIRTEL"/>
    <x v="11"/>
    <n v="7128600"/>
    <x v="5"/>
    <x v="57"/>
    <x v="2"/>
  </r>
  <r>
    <s v="00061 - ROHONDROHO STATION"/>
    <s v="MOBILE PAYMENT - MVOLA"/>
    <x v="0"/>
    <n v="889200"/>
    <x v="5"/>
    <x v="57"/>
    <x v="2"/>
  </r>
  <r>
    <s v="00061 - ROHONDROHO STATION"/>
    <s v="MOBILE PAYMENT - MVOLA"/>
    <x v="1"/>
    <n v="3446200"/>
    <x v="5"/>
    <x v="57"/>
    <x v="2"/>
  </r>
  <r>
    <s v="00061 - ROHONDROHO STATION"/>
    <s v="MOBILE PAYMENT - MVOLA"/>
    <x v="2"/>
    <n v="2067000"/>
    <x v="5"/>
    <x v="57"/>
    <x v="2"/>
  </r>
  <r>
    <s v="00061 - ROHONDROHO STATION"/>
    <s v="MOBILE PAYMENT - MVOLA"/>
    <x v="3"/>
    <n v="10326100"/>
    <x v="5"/>
    <x v="57"/>
    <x v="2"/>
  </r>
  <r>
    <s v="00061 - ROHONDROHO STATION"/>
    <s v="MOBILE PAYMENT - MVOLA"/>
    <x v="5"/>
    <n v="3972000"/>
    <x v="5"/>
    <x v="57"/>
    <x v="2"/>
  </r>
  <r>
    <s v="00061 - ROHONDROHO STATION"/>
    <s v="MOBILE PAYMENT - MVOLA"/>
    <x v="6"/>
    <n v="1536000"/>
    <x v="5"/>
    <x v="57"/>
    <x v="2"/>
  </r>
  <r>
    <s v="00061 - ROHONDROHO STATION"/>
    <s v="MOBILE PAYMENT - MVOLA"/>
    <x v="7"/>
    <n v="56658400"/>
    <x v="5"/>
    <x v="57"/>
    <x v="2"/>
  </r>
  <r>
    <s v="00061 - ROHONDROHO STATION"/>
    <s v="MOBILE PAYMENT - MVOLA"/>
    <x v="8"/>
    <n v="27682200"/>
    <x v="5"/>
    <x v="57"/>
    <x v="2"/>
  </r>
  <r>
    <s v="00061 - ROHONDROHO STATION"/>
    <s v="MOBILE PAYMENT - MVOLA"/>
    <x v="9"/>
    <n v="9812000"/>
    <x v="5"/>
    <x v="57"/>
    <x v="2"/>
  </r>
  <r>
    <s v="00061 - ROHONDROHO STATION"/>
    <s v="MOBILE PAYMENT - MVOLA"/>
    <x v="10"/>
    <n v="9023000"/>
    <x v="5"/>
    <x v="57"/>
    <x v="2"/>
  </r>
  <r>
    <s v="00061 - ROHONDROHO STATION"/>
    <s v="MOBILE PAYMENT - MVOLA"/>
    <x v="11"/>
    <n v="51529200"/>
    <x v="5"/>
    <x v="57"/>
    <x v="2"/>
  </r>
  <r>
    <s v="00062 - AMBONDROMAMY"/>
    <s v="ARIARY"/>
    <x v="0"/>
    <n v="605861200"/>
    <x v="6"/>
    <x v="58"/>
    <x v="0"/>
  </r>
  <r>
    <s v="00062 - AMBONDROMAMY"/>
    <s v="ARIARY"/>
    <x v="1"/>
    <n v="539654200"/>
    <x v="6"/>
    <x v="58"/>
    <x v="0"/>
  </r>
  <r>
    <s v="00062 - AMBONDROMAMY"/>
    <s v="ARIARY"/>
    <x v="2"/>
    <n v="745054000"/>
    <x v="6"/>
    <x v="58"/>
    <x v="0"/>
  </r>
  <r>
    <s v="00062 - AMBONDROMAMY"/>
    <s v="ARIARY"/>
    <x v="3"/>
    <n v="846236300"/>
    <x v="6"/>
    <x v="58"/>
    <x v="0"/>
  </r>
  <r>
    <s v="00062 - AMBONDROMAMY"/>
    <s v="ARIARY"/>
    <x v="4"/>
    <n v="1088414100"/>
    <x v="6"/>
    <x v="58"/>
    <x v="0"/>
  </r>
  <r>
    <s v="00062 - AMBONDROMAMY"/>
    <s v="ARIARY"/>
    <x v="5"/>
    <n v="1005973500"/>
    <x v="6"/>
    <x v="58"/>
    <x v="0"/>
  </r>
  <r>
    <s v="00062 - AMBONDROMAMY"/>
    <s v="ARIARY"/>
    <x v="6"/>
    <n v="1026390759"/>
    <x v="6"/>
    <x v="58"/>
    <x v="0"/>
  </r>
  <r>
    <s v="00062 - AMBONDROMAMY"/>
    <s v="ARIARY"/>
    <x v="7"/>
    <n v="1153249780"/>
    <x v="6"/>
    <x v="58"/>
    <x v="0"/>
  </r>
  <r>
    <s v="00062 - AMBONDROMAMY"/>
    <s v="ARIARY"/>
    <x v="8"/>
    <n v="774707500"/>
    <x v="6"/>
    <x v="58"/>
    <x v="0"/>
  </r>
  <r>
    <s v="00062 - AMBONDROMAMY"/>
    <s v="ARIARY"/>
    <x v="9"/>
    <n v="787054849"/>
    <x v="6"/>
    <x v="58"/>
    <x v="0"/>
  </r>
  <r>
    <s v="00062 - AMBONDROMAMY"/>
    <s v="ARIARY"/>
    <x v="10"/>
    <n v="1030461300"/>
    <x v="6"/>
    <x v="58"/>
    <x v="0"/>
  </r>
  <r>
    <s v="00062 - AMBONDROMAMY"/>
    <s v="ARIARY"/>
    <x v="11"/>
    <n v="897734000"/>
    <x v="6"/>
    <x v="58"/>
    <x v="0"/>
  </r>
  <r>
    <s v="00062 - AMBONDROMAMY"/>
    <s v="BONS CARBURANTS"/>
    <x v="0"/>
    <n v="114950200"/>
    <x v="6"/>
    <x v="58"/>
    <x v="1"/>
  </r>
  <r>
    <s v="00062 - AMBONDROMAMY"/>
    <s v="BONS CARBURANTS"/>
    <x v="1"/>
    <n v="116913900"/>
    <x v="6"/>
    <x v="58"/>
    <x v="1"/>
  </r>
  <r>
    <s v="00062 - AMBONDROMAMY"/>
    <s v="BONS CARBURANTS"/>
    <x v="2"/>
    <n v="94647550"/>
    <x v="6"/>
    <x v="58"/>
    <x v="1"/>
  </r>
  <r>
    <s v="00062 - AMBONDROMAMY"/>
    <s v="BONS CARBURANTS"/>
    <x v="3"/>
    <n v="158683900"/>
    <x v="6"/>
    <x v="58"/>
    <x v="1"/>
  </r>
  <r>
    <s v="00062 - AMBONDROMAMY"/>
    <s v="BONS CARBURANTS"/>
    <x v="4"/>
    <n v="246808728"/>
    <x v="6"/>
    <x v="58"/>
    <x v="1"/>
  </r>
  <r>
    <s v="00062 - AMBONDROMAMY"/>
    <s v="BONS CARBURANTS"/>
    <x v="5"/>
    <n v="312534620"/>
    <x v="6"/>
    <x v="58"/>
    <x v="1"/>
  </r>
  <r>
    <s v="00062 - AMBONDROMAMY"/>
    <s v="BONS CARBURANTS"/>
    <x v="6"/>
    <n v="324751997"/>
    <x v="6"/>
    <x v="58"/>
    <x v="1"/>
  </r>
  <r>
    <s v="00062 - AMBONDROMAMY"/>
    <s v="BONS CARBURANTS"/>
    <x v="7"/>
    <n v="336382243"/>
    <x v="6"/>
    <x v="58"/>
    <x v="1"/>
  </r>
  <r>
    <s v="00062 - AMBONDROMAMY"/>
    <s v="BONS CARBURANTS"/>
    <x v="8"/>
    <n v="482645021"/>
    <x v="6"/>
    <x v="58"/>
    <x v="1"/>
  </r>
  <r>
    <s v="00062 - AMBONDROMAMY"/>
    <s v="BONS CARBURANTS"/>
    <x v="9"/>
    <n v="436771203"/>
    <x v="6"/>
    <x v="58"/>
    <x v="1"/>
  </r>
  <r>
    <s v="00062 - AMBONDROMAMY"/>
    <s v="BONS CARBURANTS"/>
    <x v="10"/>
    <n v="362939308"/>
    <x v="6"/>
    <x v="58"/>
    <x v="1"/>
  </r>
  <r>
    <s v="00062 - AMBONDROMAMY"/>
    <s v="BONS CARBURANTS"/>
    <x v="11"/>
    <n v="239442988"/>
    <x v="6"/>
    <x v="58"/>
    <x v="1"/>
  </r>
  <r>
    <s v="00062 - AMBONDROMAMY"/>
    <s v="CARTE BANCAIRE - VISA"/>
    <x v="3"/>
    <n v="318598"/>
    <x v="6"/>
    <x v="58"/>
    <x v="2"/>
  </r>
  <r>
    <s v="00062 - AMBONDROMAMY"/>
    <s v="CARTE E+"/>
    <x v="0"/>
    <n v="191081802"/>
    <x v="6"/>
    <x v="58"/>
    <x v="3"/>
  </r>
  <r>
    <s v="00062 - AMBONDROMAMY"/>
    <s v="CARTE E+"/>
    <x v="1"/>
    <n v="215406991"/>
    <x v="6"/>
    <x v="58"/>
    <x v="3"/>
  </r>
  <r>
    <s v="00062 - AMBONDROMAMY"/>
    <s v="CARTE E+"/>
    <x v="2"/>
    <n v="279004937"/>
    <x v="6"/>
    <x v="58"/>
    <x v="3"/>
  </r>
  <r>
    <s v="00062 - AMBONDROMAMY"/>
    <s v="CARTE E+"/>
    <x v="3"/>
    <n v="293390994"/>
    <x v="6"/>
    <x v="58"/>
    <x v="3"/>
  </r>
  <r>
    <s v="00062 - AMBONDROMAMY"/>
    <s v="CARTE E+"/>
    <x v="4"/>
    <n v="301683039"/>
    <x v="6"/>
    <x v="58"/>
    <x v="3"/>
  </r>
  <r>
    <s v="00062 - AMBONDROMAMY"/>
    <s v="CARTE E+"/>
    <x v="5"/>
    <n v="268034121"/>
    <x v="6"/>
    <x v="58"/>
    <x v="3"/>
  </r>
  <r>
    <s v="00062 - AMBONDROMAMY"/>
    <s v="CARTE E+"/>
    <x v="6"/>
    <n v="293962019"/>
    <x v="6"/>
    <x v="58"/>
    <x v="3"/>
  </r>
  <r>
    <s v="00062 - AMBONDROMAMY"/>
    <s v="CARTE E+"/>
    <x v="7"/>
    <n v="274384166"/>
    <x v="6"/>
    <x v="58"/>
    <x v="3"/>
  </r>
  <r>
    <s v="00062 - AMBONDROMAMY"/>
    <s v="CARTE E+"/>
    <x v="8"/>
    <n v="238068805"/>
    <x v="6"/>
    <x v="58"/>
    <x v="3"/>
  </r>
  <r>
    <s v="00062 - AMBONDROMAMY"/>
    <s v="CARTE E+"/>
    <x v="9"/>
    <n v="278283262"/>
    <x v="6"/>
    <x v="58"/>
    <x v="3"/>
  </r>
  <r>
    <s v="00062 - AMBONDROMAMY"/>
    <s v="CARTE E+"/>
    <x v="10"/>
    <n v="216849221"/>
    <x v="6"/>
    <x v="58"/>
    <x v="3"/>
  </r>
  <r>
    <s v="00062 - AMBONDROMAMY"/>
    <s v="CARTE E+"/>
    <x v="11"/>
    <n v="254620261"/>
    <x v="6"/>
    <x v="58"/>
    <x v="3"/>
  </r>
  <r>
    <s v="00062 - AMBONDROMAMY"/>
    <s v="CHEQUE"/>
    <x v="0"/>
    <n v="2450000"/>
    <x v="6"/>
    <x v="58"/>
    <x v="2"/>
  </r>
  <r>
    <s v="00062 - AMBONDROMAMY"/>
    <s v="CHEQUE"/>
    <x v="1"/>
    <n v="3675000"/>
    <x v="6"/>
    <x v="58"/>
    <x v="2"/>
  </r>
  <r>
    <s v="00062 - AMBONDROMAMY"/>
    <s v="CHEQUE"/>
    <x v="2"/>
    <n v="5880000"/>
    <x v="6"/>
    <x v="58"/>
    <x v="2"/>
  </r>
  <r>
    <s v="00062 - AMBONDROMAMY"/>
    <s v="CHEQUE"/>
    <x v="3"/>
    <n v="8820000"/>
    <x v="6"/>
    <x v="58"/>
    <x v="2"/>
  </r>
  <r>
    <s v="00062 - AMBONDROMAMY"/>
    <s v="CHEQUE"/>
    <x v="4"/>
    <n v="13016000"/>
    <x v="6"/>
    <x v="58"/>
    <x v="2"/>
  </r>
  <r>
    <s v="00062 - AMBONDROMAMY"/>
    <s v="CHEQUE"/>
    <x v="5"/>
    <n v="5880000"/>
    <x v="6"/>
    <x v="58"/>
    <x v="2"/>
  </r>
  <r>
    <s v="00062 - AMBONDROMAMY"/>
    <s v="CHEQUE"/>
    <x v="6"/>
    <n v="4820000"/>
    <x v="6"/>
    <x v="58"/>
    <x v="2"/>
  </r>
  <r>
    <s v="00062 - AMBONDROMAMY"/>
    <s v="CHEQUE"/>
    <x v="7"/>
    <n v="7840000"/>
    <x v="6"/>
    <x v="58"/>
    <x v="2"/>
  </r>
  <r>
    <s v="00062 - AMBONDROMAMY"/>
    <s v="CHEQUE"/>
    <x v="8"/>
    <n v="6713000"/>
    <x v="6"/>
    <x v="58"/>
    <x v="2"/>
  </r>
  <r>
    <s v="00062 - AMBONDROMAMY"/>
    <s v="CHEQUE"/>
    <x v="9"/>
    <n v="4900000"/>
    <x v="6"/>
    <x v="58"/>
    <x v="2"/>
  </r>
  <r>
    <s v="00062 - AMBONDROMAMY"/>
    <s v="CHEQUE"/>
    <x v="10"/>
    <n v="1960000"/>
    <x v="6"/>
    <x v="58"/>
    <x v="2"/>
  </r>
  <r>
    <s v="00062 - AMBONDROMAMY"/>
    <s v="CHEQUE"/>
    <x v="11"/>
    <n v="3430000"/>
    <x v="6"/>
    <x v="58"/>
    <x v="2"/>
  </r>
  <r>
    <s v="00062 - AMBONDROMAMY"/>
    <s v="FANILO"/>
    <x v="0"/>
    <n v="17197225"/>
    <x v="6"/>
    <x v="58"/>
    <x v="4"/>
  </r>
  <r>
    <s v="00062 - AMBONDROMAMY"/>
    <s v="FANILO"/>
    <x v="1"/>
    <n v="23554977"/>
    <x v="6"/>
    <x v="58"/>
    <x v="4"/>
  </r>
  <r>
    <s v="00062 - AMBONDROMAMY"/>
    <s v="FANILO"/>
    <x v="2"/>
    <n v="7586640"/>
    <x v="6"/>
    <x v="58"/>
    <x v="4"/>
  </r>
  <r>
    <s v="00062 - AMBONDROMAMY"/>
    <s v="FANILO"/>
    <x v="4"/>
    <n v="22768823"/>
    <x v="6"/>
    <x v="58"/>
    <x v="4"/>
  </r>
  <r>
    <s v="00062 - AMBONDROMAMY"/>
    <s v="FANILO"/>
    <x v="5"/>
    <n v="16360500"/>
    <x v="6"/>
    <x v="58"/>
    <x v="4"/>
  </r>
  <r>
    <s v="00062 - AMBONDROMAMY"/>
    <s v="FANILO"/>
    <x v="6"/>
    <n v="17943650"/>
    <x v="6"/>
    <x v="58"/>
    <x v="4"/>
  </r>
  <r>
    <s v="00062 - AMBONDROMAMY"/>
    <s v="FANILO"/>
    <x v="7"/>
    <n v="18177304"/>
    <x v="6"/>
    <x v="58"/>
    <x v="4"/>
  </r>
  <r>
    <s v="00062 - AMBONDROMAMY"/>
    <s v="FANILO"/>
    <x v="8"/>
    <n v="6926675"/>
    <x v="6"/>
    <x v="58"/>
    <x v="4"/>
  </r>
  <r>
    <s v="00062 - AMBONDROMAMY"/>
    <s v="FANILO"/>
    <x v="9"/>
    <n v="4420783"/>
    <x v="6"/>
    <x v="58"/>
    <x v="4"/>
  </r>
  <r>
    <s v="00062 - AMBONDROMAMY"/>
    <s v="FANILO"/>
    <x v="10"/>
    <n v="12234024"/>
    <x v="6"/>
    <x v="58"/>
    <x v="4"/>
  </r>
  <r>
    <s v="00062 - AMBONDROMAMY"/>
    <s v="FANILO"/>
    <x v="11"/>
    <n v="3994500"/>
    <x v="6"/>
    <x v="58"/>
    <x v="4"/>
  </r>
  <r>
    <s v="00062 - AMBONDROMAMY"/>
    <s v="MOBILE PAYMENT - MVOLA"/>
    <x v="0"/>
    <n v="133106200"/>
    <x v="6"/>
    <x v="58"/>
    <x v="2"/>
  </r>
  <r>
    <s v="00062 - AMBONDROMAMY"/>
    <s v="MOBILE PAYMENT - MVOLA"/>
    <x v="1"/>
    <n v="150853711"/>
    <x v="6"/>
    <x v="58"/>
    <x v="2"/>
  </r>
  <r>
    <s v="00062 - AMBONDROMAMY"/>
    <s v="MOBILE PAYMENT - MVOLA"/>
    <x v="2"/>
    <n v="159353207"/>
    <x v="6"/>
    <x v="58"/>
    <x v="2"/>
  </r>
  <r>
    <s v="00062 - AMBONDROMAMY"/>
    <s v="MOBILE PAYMENT - MVOLA"/>
    <x v="3"/>
    <n v="144233130"/>
    <x v="6"/>
    <x v="58"/>
    <x v="2"/>
  </r>
  <r>
    <s v="00062 - AMBONDROMAMY"/>
    <s v="MOBILE PAYMENT - MVOLA"/>
    <x v="4"/>
    <n v="183034400"/>
    <x v="6"/>
    <x v="58"/>
    <x v="2"/>
  </r>
  <r>
    <s v="00062 - AMBONDROMAMY"/>
    <s v="MOBILE PAYMENT - MVOLA"/>
    <x v="5"/>
    <n v="228874570"/>
    <x v="6"/>
    <x v="58"/>
    <x v="2"/>
  </r>
  <r>
    <s v="00062 - AMBONDROMAMY"/>
    <s v="MOBILE PAYMENT - MVOLA"/>
    <x v="6"/>
    <n v="276521881"/>
    <x v="6"/>
    <x v="58"/>
    <x v="2"/>
  </r>
  <r>
    <s v="00062 - AMBONDROMAMY"/>
    <s v="MOBILE PAYMENT - MVOLA"/>
    <x v="7"/>
    <n v="296636843"/>
    <x v="6"/>
    <x v="58"/>
    <x v="2"/>
  </r>
  <r>
    <s v="00062 - AMBONDROMAMY"/>
    <s v="MOBILE PAYMENT - MVOLA"/>
    <x v="8"/>
    <n v="264751733"/>
    <x v="6"/>
    <x v="58"/>
    <x v="2"/>
  </r>
  <r>
    <s v="00062 - AMBONDROMAMY"/>
    <s v="MOBILE PAYMENT - MVOLA"/>
    <x v="9"/>
    <n v="282633320"/>
    <x v="6"/>
    <x v="58"/>
    <x v="2"/>
  </r>
  <r>
    <s v="00062 - AMBONDROMAMY"/>
    <s v="MOBILE PAYMENT - MVOLA"/>
    <x v="10"/>
    <n v="249591726"/>
    <x v="6"/>
    <x v="58"/>
    <x v="2"/>
  </r>
  <r>
    <s v="00062 - AMBONDROMAMY"/>
    <s v="MOBILE PAYMENT - MVOLA"/>
    <x v="11"/>
    <n v="208831400"/>
    <x v="6"/>
    <x v="58"/>
    <x v="2"/>
  </r>
  <r>
    <s v="00063 - ANTSOHIHY"/>
    <s v="ARIARY"/>
    <x v="0"/>
    <n v="285654800"/>
    <x v="6"/>
    <x v="59"/>
    <x v="0"/>
  </r>
  <r>
    <s v="00063 - ANTSOHIHY"/>
    <s v="ARIARY"/>
    <x v="1"/>
    <n v="171513600"/>
    <x v="6"/>
    <x v="59"/>
    <x v="0"/>
  </r>
  <r>
    <s v="00063 - ANTSOHIHY"/>
    <s v="ARIARY"/>
    <x v="2"/>
    <n v="276034700"/>
    <x v="6"/>
    <x v="59"/>
    <x v="0"/>
  </r>
  <r>
    <s v="00063 - ANTSOHIHY"/>
    <s v="ARIARY"/>
    <x v="3"/>
    <n v="434573300"/>
    <x v="6"/>
    <x v="59"/>
    <x v="0"/>
  </r>
  <r>
    <s v="00063 - ANTSOHIHY"/>
    <s v="ARIARY"/>
    <x v="4"/>
    <n v="358895700"/>
    <x v="6"/>
    <x v="59"/>
    <x v="0"/>
  </r>
  <r>
    <s v="00063 - ANTSOHIHY"/>
    <s v="ARIARY"/>
    <x v="5"/>
    <n v="433738700"/>
    <x v="6"/>
    <x v="59"/>
    <x v="0"/>
  </r>
  <r>
    <s v="00063 - ANTSOHIHY"/>
    <s v="ARIARY"/>
    <x v="6"/>
    <n v="530099200"/>
    <x v="6"/>
    <x v="59"/>
    <x v="0"/>
  </r>
  <r>
    <s v="00063 - ANTSOHIHY"/>
    <s v="ARIARY"/>
    <x v="7"/>
    <n v="584126600"/>
    <x v="6"/>
    <x v="59"/>
    <x v="0"/>
  </r>
  <r>
    <s v="00063 - ANTSOHIHY"/>
    <s v="ARIARY"/>
    <x v="8"/>
    <n v="453094100"/>
    <x v="6"/>
    <x v="59"/>
    <x v="0"/>
  </r>
  <r>
    <s v="00063 - ANTSOHIHY"/>
    <s v="ARIARY"/>
    <x v="9"/>
    <n v="408073200"/>
    <x v="6"/>
    <x v="59"/>
    <x v="0"/>
  </r>
  <r>
    <s v="00063 - ANTSOHIHY"/>
    <s v="ARIARY"/>
    <x v="10"/>
    <n v="365621500"/>
    <x v="6"/>
    <x v="59"/>
    <x v="0"/>
  </r>
  <r>
    <s v="00063 - ANTSOHIHY"/>
    <s v="ARIARY"/>
    <x v="11"/>
    <n v="398584500"/>
    <x v="6"/>
    <x v="59"/>
    <x v="0"/>
  </r>
  <r>
    <s v="00063 - ANTSOHIHY"/>
    <s v="BONS CARBURANTS"/>
    <x v="0"/>
    <n v="309174948"/>
    <x v="6"/>
    <x v="59"/>
    <x v="1"/>
  </r>
  <r>
    <s v="00063 - ANTSOHIHY"/>
    <s v="BONS CARBURANTS"/>
    <x v="1"/>
    <n v="189955988"/>
    <x v="6"/>
    <x v="59"/>
    <x v="1"/>
  </r>
  <r>
    <s v="00063 - ANTSOHIHY"/>
    <s v="BONS CARBURANTS"/>
    <x v="2"/>
    <n v="247303653"/>
    <x v="6"/>
    <x v="59"/>
    <x v="1"/>
  </r>
  <r>
    <s v="00063 - ANTSOHIHY"/>
    <s v="BONS CARBURANTS"/>
    <x v="3"/>
    <n v="269824479"/>
    <x v="6"/>
    <x v="59"/>
    <x v="1"/>
  </r>
  <r>
    <s v="00063 - ANTSOHIHY"/>
    <s v="BONS CARBURANTS"/>
    <x v="4"/>
    <n v="392463734"/>
    <x v="6"/>
    <x v="59"/>
    <x v="1"/>
  </r>
  <r>
    <s v="00063 - ANTSOHIHY"/>
    <s v="BONS CARBURANTS"/>
    <x v="5"/>
    <n v="438781474"/>
    <x v="6"/>
    <x v="59"/>
    <x v="1"/>
  </r>
  <r>
    <s v="00063 - ANTSOHIHY"/>
    <s v="BONS CARBURANTS"/>
    <x v="6"/>
    <n v="343493075"/>
    <x v="6"/>
    <x v="59"/>
    <x v="1"/>
  </r>
  <r>
    <s v="00063 - ANTSOHIHY"/>
    <s v="BONS CARBURANTS"/>
    <x v="7"/>
    <n v="267179320"/>
    <x v="6"/>
    <x v="59"/>
    <x v="1"/>
  </r>
  <r>
    <s v="00063 - ANTSOHIHY"/>
    <s v="BONS CARBURANTS"/>
    <x v="8"/>
    <n v="225689947"/>
    <x v="6"/>
    <x v="59"/>
    <x v="1"/>
  </r>
  <r>
    <s v="00063 - ANTSOHIHY"/>
    <s v="BONS CARBURANTS"/>
    <x v="9"/>
    <n v="68589245"/>
    <x v="6"/>
    <x v="59"/>
    <x v="1"/>
  </r>
  <r>
    <s v="00063 - ANTSOHIHY"/>
    <s v="BONS CARBURANTS"/>
    <x v="10"/>
    <n v="187713182"/>
    <x v="6"/>
    <x v="59"/>
    <x v="1"/>
  </r>
  <r>
    <s v="00063 - ANTSOHIHY"/>
    <s v="BONS CARBURANTS"/>
    <x v="11"/>
    <n v="354931062"/>
    <x v="6"/>
    <x v="59"/>
    <x v="1"/>
  </r>
  <r>
    <s v="00063 - ANTSOHIHY"/>
    <s v="CARTE E+"/>
    <x v="0"/>
    <n v="133992659"/>
    <x v="6"/>
    <x v="59"/>
    <x v="3"/>
  </r>
  <r>
    <s v="00063 - ANTSOHIHY"/>
    <s v="CARTE E+"/>
    <x v="1"/>
    <n v="91132606"/>
    <x v="6"/>
    <x v="59"/>
    <x v="3"/>
  </r>
  <r>
    <s v="00063 - ANTSOHIHY"/>
    <s v="CARTE E+"/>
    <x v="2"/>
    <n v="99453774"/>
    <x v="6"/>
    <x v="59"/>
    <x v="3"/>
  </r>
  <r>
    <s v="00063 - ANTSOHIHY"/>
    <s v="CARTE E+"/>
    <x v="3"/>
    <n v="102454899"/>
    <x v="6"/>
    <x v="59"/>
    <x v="3"/>
  </r>
  <r>
    <s v="00063 - ANTSOHIHY"/>
    <s v="CARTE E+"/>
    <x v="4"/>
    <n v="85726941"/>
    <x v="6"/>
    <x v="59"/>
    <x v="3"/>
  </r>
  <r>
    <s v="00063 - ANTSOHIHY"/>
    <s v="CARTE E+"/>
    <x v="5"/>
    <n v="69727584"/>
    <x v="6"/>
    <x v="59"/>
    <x v="3"/>
  </r>
  <r>
    <s v="00063 - ANTSOHIHY"/>
    <s v="CARTE E+"/>
    <x v="6"/>
    <n v="92915942"/>
    <x v="6"/>
    <x v="59"/>
    <x v="3"/>
  </r>
  <r>
    <s v="00063 - ANTSOHIHY"/>
    <s v="CARTE E+"/>
    <x v="7"/>
    <n v="62231897"/>
    <x v="6"/>
    <x v="59"/>
    <x v="3"/>
  </r>
  <r>
    <s v="00063 - ANTSOHIHY"/>
    <s v="CARTE E+"/>
    <x v="8"/>
    <n v="102489274"/>
    <x v="6"/>
    <x v="59"/>
    <x v="3"/>
  </r>
  <r>
    <s v="00063 - ANTSOHIHY"/>
    <s v="CARTE E+"/>
    <x v="9"/>
    <n v="85494168"/>
    <x v="6"/>
    <x v="59"/>
    <x v="3"/>
  </r>
  <r>
    <s v="00063 - ANTSOHIHY"/>
    <s v="CARTE E+"/>
    <x v="10"/>
    <n v="88307637"/>
    <x v="6"/>
    <x v="59"/>
    <x v="3"/>
  </r>
  <r>
    <s v="00063 - ANTSOHIHY"/>
    <s v="CARTE E+"/>
    <x v="11"/>
    <n v="73003115"/>
    <x v="6"/>
    <x v="59"/>
    <x v="3"/>
  </r>
  <r>
    <s v="00063 - ANTSOHIHY"/>
    <s v="CHEQUE"/>
    <x v="6"/>
    <n v="100000"/>
    <x v="6"/>
    <x v="59"/>
    <x v="2"/>
  </r>
  <r>
    <s v="00063 - ANTSOHIHY"/>
    <s v="FANILO"/>
    <x v="0"/>
    <n v="51164426"/>
    <x v="6"/>
    <x v="59"/>
    <x v="4"/>
  </r>
  <r>
    <s v="00063 - ANTSOHIHY"/>
    <s v="FANILO"/>
    <x v="1"/>
    <n v="83773128"/>
    <x v="6"/>
    <x v="59"/>
    <x v="4"/>
  </r>
  <r>
    <s v="00063 - ANTSOHIHY"/>
    <s v="FANILO"/>
    <x v="2"/>
    <n v="31766542"/>
    <x v="6"/>
    <x v="59"/>
    <x v="4"/>
  </r>
  <r>
    <s v="00063 - ANTSOHIHY"/>
    <s v="FANILO"/>
    <x v="4"/>
    <n v="79844087"/>
    <x v="6"/>
    <x v="59"/>
    <x v="4"/>
  </r>
  <r>
    <s v="00063 - ANTSOHIHY"/>
    <s v="FANILO"/>
    <x v="5"/>
    <n v="49891506"/>
    <x v="6"/>
    <x v="59"/>
    <x v="4"/>
  </r>
  <r>
    <s v="00063 - ANTSOHIHY"/>
    <s v="FANILO"/>
    <x v="6"/>
    <n v="46972558"/>
    <x v="6"/>
    <x v="59"/>
    <x v="4"/>
  </r>
  <r>
    <s v="00063 - ANTSOHIHY"/>
    <s v="FANILO"/>
    <x v="7"/>
    <n v="49735125"/>
    <x v="6"/>
    <x v="59"/>
    <x v="4"/>
  </r>
  <r>
    <s v="00063 - ANTSOHIHY"/>
    <s v="FANILO"/>
    <x v="8"/>
    <n v="39937000"/>
    <x v="6"/>
    <x v="59"/>
    <x v="4"/>
  </r>
  <r>
    <s v="00063 - ANTSOHIHY"/>
    <s v="FANILO"/>
    <x v="9"/>
    <n v="38274494"/>
    <x v="6"/>
    <x v="59"/>
    <x v="4"/>
  </r>
  <r>
    <s v="00063 - ANTSOHIHY"/>
    <s v="FANILO"/>
    <x v="10"/>
    <n v="31753150"/>
    <x v="6"/>
    <x v="59"/>
    <x v="4"/>
  </r>
  <r>
    <s v="00063 - ANTSOHIHY"/>
    <s v="FANILO"/>
    <x v="11"/>
    <n v="17997904"/>
    <x v="6"/>
    <x v="59"/>
    <x v="4"/>
  </r>
  <r>
    <s v="00063 - ANTSOHIHY"/>
    <s v="MOBILE PAYMENT - MVOLA"/>
    <x v="0"/>
    <n v="48261800"/>
    <x v="6"/>
    <x v="59"/>
    <x v="2"/>
  </r>
  <r>
    <s v="00063 - ANTSOHIHY"/>
    <s v="MOBILE PAYMENT - MVOLA"/>
    <x v="1"/>
    <n v="35449700"/>
    <x v="6"/>
    <x v="59"/>
    <x v="2"/>
  </r>
  <r>
    <s v="00063 - ANTSOHIHY"/>
    <s v="MOBILE PAYMENT - MVOLA"/>
    <x v="2"/>
    <n v="43270800"/>
    <x v="6"/>
    <x v="59"/>
    <x v="2"/>
  </r>
  <r>
    <s v="00063 - ANTSOHIHY"/>
    <s v="MOBILE PAYMENT - MVOLA"/>
    <x v="3"/>
    <n v="54461100"/>
    <x v="6"/>
    <x v="59"/>
    <x v="2"/>
  </r>
  <r>
    <s v="00063 - ANTSOHIHY"/>
    <s v="MOBILE PAYMENT - MVOLA"/>
    <x v="4"/>
    <n v="48722400"/>
    <x v="6"/>
    <x v="59"/>
    <x v="2"/>
  </r>
  <r>
    <s v="00063 - ANTSOHIHY"/>
    <s v="MOBILE PAYMENT - MVOLA"/>
    <x v="5"/>
    <n v="60369714"/>
    <x v="6"/>
    <x v="59"/>
    <x v="2"/>
  </r>
  <r>
    <s v="00063 - ANTSOHIHY"/>
    <s v="MOBILE PAYMENT - MVOLA"/>
    <x v="6"/>
    <n v="53001700"/>
    <x v="6"/>
    <x v="59"/>
    <x v="2"/>
  </r>
  <r>
    <s v="00063 - ANTSOHIHY"/>
    <s v="MOBILE PAYMENT - MVOLA"/>
    <x v="7"/>
    <n v="51863625"/>
    <x v="6"/>
    <x v="59"/>
    <x v="2"/>
  </r>
  <r>
    <s v="00063 - ANTSOHIHY"/>
    <s v="MOBILE PAYMENT - MVOLA"/>
    <x v="8"/>
    <n v="38979200"/>
    <x v="6"/>
    <x v="59"/>
    <x v="2"/>
  </r>
  <r>
    <s v="00063 - ANTSOHIHY"/>
    <s v="MOBILE PAYMENT - MVOLA"/>
    <x v="9"/>
    <n v="51421900"/>
    <x v="6"/>
    <x v="59"/>
    <x v="2"/>
  </r>
  <r>
    <s v="00063 - ANTSOHIHY"/>
    <s v="MOBILE PAYMENT - MVOLA"/>
    <x v="10"/>
    <n v="45688100"/>
    <x v="6"/>
    <x v="59"/>
    <x v="2"/>
  </r>
  <r>
    <s v="00063 - ANTSOHIHY"/>
    <s v="MOBILE PAYMENT - MVOLA"/>
    <x v="11"/>
    <n v="72981400"/>
    <x v="6"/>
    <x v="59"/>
    <x v="2"/>
  </r>
  <r>
    <s v="00063 - ANTSOHIHY"/>
    <s v="MOBILE PAYMENT - ORANGE"/>
    <x v="10"/>
    <n v="2359100"/>
    <x v="6"/>
    <x v="59"/>
    <x v="2"/>
  </r>
  <r>
    <s v="00064 - ARANTA"/>
    <s v="ARIARY"/>
    <x v="0"/>
    <n v="422996900"/>
    <x v="6"/>
    <x v="60"/>
    <x v="0"/>
  </r>
  <r>
    <s v="00064 - ARANTA"/>
    <s v="ARIARY"/>
    <x v="1"/>
    <n v="333647900"/>
    <x v="6"/>
    <x v="60"/>
    <x v="0"/>
  </r>
  <r>
    <s v="00064 - ARANTA"/>
    <s v="ARIARY"/>
    <x v="2"/>
    <n v="447182200"/>
    <x v="6"/>
    <x v="60"/>
    <x v="0"/>
  </r>
  <r>
    <s v="00064 - ARANTA"/>
    <s v="ARIARY"/>
    <x v="3"/>
    <n v="594633200"/>
    <x v="6"/>
    <x v="60"/>
    <x v="0"/>
  </r>
  <r>
    <s v="00064 - ARANTA"/>
    <s v="ARIARY"/>
    <x v="4"/>
    <n v="551991300"/>
    <x v="6"/>
    <x v="60"/>
    <x v="0"/>
  </r>
  <r>
    <s v="00064 - ARANTA"/>
    <s v="ARIARY"/>
    <x v="5"/>
    <n v="793499300"/>
    <x v="6"/>
    <x v="60"/>
    <x v="0"/>
  </r>
  <r>
    <s v="00064 - ARANTA"/>
    <s v="ARIARY"/>
    <x v="6"/>
    <n v="942920800"/>
    <x v="6"/>
    <x v="60"/>
    <x v="0"/>
  </r>
  <r>
    <s v="00064 - ARANTA"/>
    <s v="ARIARY"/>
    <x v="7"/>
    <n v="1025789000"/>
    <x v="6"/>
    <x v="60"/>
    <x v="0"/>
  </r>
  <r>
    <s v="00064 - ARANTA"/>
    <s v="ARIARY"/>
    <x v="8"/>
    <n v="703498500"/>
    <x v="6"/>
    <x v="60"/>
    <x v="0"/>
  </r>
  <r>
    <s v="00064 - ARANTA"/>
    <s v="ARIARY"/>
    <x v="9"/>
    <n v="627889800"/>
    <x v="6"/>
    <x v="60"/>
    <x v="0"/>
  </r>
  <r>
    <s v="00064 - ARANTA"/>
    <s v="ARIARY"/>
    <x v="10"/>
    <n v="580578500"/>
    <x v="6"/>
    <x v="60"/>
    <x v="0"/>
  </r>
  <r>
    <s v="00064 - ARANTA"/>
    <s v="ARIARY"/>
    <x v="11"/>
    <n v="604173100"/>
    <x v="6"/>
    <x v="60"/>
    <x v="0"/>
  </r>
  <r>
    <s v="00064 - ARANTA"/>
    <s v="BONS CARBURANTS"/>
    <x v="0"/>
    <n v="160366030"/>
    <x v="6"/>
    <x v="60"/>
    <x v="1"/>
  </r>
  <r>
    <s v="00064 - ARANTA"/>
    <s v="BONS CARBURANTS"/>
    <x v="1"/>
    <n v="183527600"/>
    <x v="6"/>
    <x v="60"/>
    <x v="1"/>
  </r>
  <r>
    <s v="00064 - ARANTA"/>
    <s v="BONS CARBURANTS"/>
    <x v="2"/>
    <n v="189228000"/>
    <x v="6"/>
    <x v="60"/>
    <x v="1"/>
  </r>
  <r>
    <s v="00064 - ARANTA"/>
    <s v="BONS CARBURANTS"/>
    <x v="3"/>
    <n v="124046200"/>
    <x v="6"/>
    <x v="60"/>
    <x v="1"/>
  </r>
  <r>
    <s v="00064 - ARANTA"/>
    <s v="BONS CARBURANTS"/>
    <x v="4"/>
    <n v="96963700"/>
    <x v="6"/>
    <x v="60"/>
    <x v="1"/>
  </r>
  <r>
    <s v="00064 - ARANTA"/>
    <s v="BONS CARBURANTS"/>
    <x v="5"/>
    <n v="114032650"/>
    <x v="6"/>
    <x v="60"/>
    <x v="1"/>
  </r>
  <r>
    <s v="00064 - ARANTA"/>
    <s v="BONS CARBURANTS"/>
    <x v="6"/>
    <n v="153658450"/>
    <x v="6"/>
    <x v="60"/>
    <x v="1"/>
  </r>
  <r>
    <s v="00064 - ARANTA"/>
    <s v="BONS CARBURANTS"/>
    <x v="7"/>
    <n v="232036200"/>
    <x v="6"/>
    <x v="60"/>
    <x v="1"/>
  </r>
  <r>
    <s v="00064 - ARANTA"/>
    <s v="BONS CARBURANTS"/>
    <x v="8"/>
    <n v="185889400"/>
    <x v="6"/>
    <x v="60"/>
    <x v="1"/>
  </r>
  <r>
    <s v="00064 - ARANTA"/>
    <s v="BONS CARBURANTS"/>
    <x v="9"/>
    <n v="141201100"/>
    <x v="6"/>
    <x v="60"/>
    <x v="1"/>
  </r>
  <r>
    <s v="00064 - ARANTA"/>
    <s v="BONS CARBURANTS"/>
    <x v="10"/>
    <n v="89444650"/>
    <x v="6"/>
    <x v="60"/>
    <x v="1"/>
  </r>
  <r>
    <s v="00064 - ARANTA"/>
    <s v="BONS CARBURANTS"/>
    <x v="11"/>
    <n v="70327630"/>
    <x v="6"/>
    <x v="60"/>
    <x v="1"/>
  </r>
  <r>
    <s v="00064 - ARANTA"/>
    <s v="CARTE BANCAIRE - VISA"/>
    <x v="0"/>
    <n v="3141800"/>
    <x v="6"/>
    <x v="60"/>
    <x v="2"/>
  </r>
  <r>
    <s v="00064 - ARANTA"/>
    <s v="CARTE BANCAIRE - VISA"/>
    <x v="1"/>
    <n v="1804000"/>
    <x v="6"/>
    <x v="60"/>
    <x v="2"/>
  </r>
  <r>
    <s v="00064 - ARANTA"/>
    <s v="CARTE BANCAIRE - VISA"/>
    <x v="2"/>
    <n v="6389300"/>
    <x v="6"/>
    <x v="60"/>
    <x v="2"/>
  </r>
  <r>
    <s v="00064 - ARANTA"/>
    <s v="CARTE BANCAIRE - VISA"/>
    <x v="3"/>
    <n v="3391400"/>
    <x v="6"/>
    <x v="60"/>
    <x v="2"/>
  </r>
  <r>
    <s v="00064 - ARANTA"/>
    <s v="CARTE BANCAIRE - VISA"/>
    <x v="4"/>
    <n v="1400000"/>
    <x v="6"/>
    <x v="60"/>
    <x v="2"/>
  </r>
  <r>
    <s v="00064 - ARANTA"/>
    <s v="CARTE BANCAIRE - VISA"/>
    <x v="5"/>
    <n v="4342200"/>
    <x v="6"/>
    <x v="60"/>
    <x v="2"/>
  </r>
  <r>
    <s v="00064 - ARANTA"/>
    <s v="CARTE BANCAIRE - VISA"/>
    <x v="6"/>
    <n v="9312400"/>
    <x v="6"/>
    <x v="60"/>
    <x v="2"/>
  </r>
  <r>
    <s v="00064 - ARANTA"/>
    <s v="CARTE BANCAIRE - VISA"/>
    <x v="7"/>
    <n v="1832000"/>
    <x v="6"/>
    <x v="60"/>
    <x v="2"/>
  </r>
  <r>
    <s v="00064 - ARANTA"/>
    <s v="CARTE BANCAIRE - VISA"/>
    <x v="8"/>
    <n v="2319800"/>
    <x v="6"/>
    <x v="60"/>
    <x v="2"/>
  </r>
  <r>
    <s v="00064 - ARANTA"/>
    <s v="CARTE BANCAIRE - VISA"/>
    <x v="9"/>
    <n v="2265300"/>
    <x v="6"/>
    <x v="60"/>
    <x v="2"/>
  </r>
  <r>
    <s v="00064 - ARANTA"/>
    <s v="CARTE E+"/>
    <x v="0"/>
    <n v="105635470"/>
    <x v="6"/>
    <x v="60"/>
    <x v="3"/>
  </r>
  <r>
    <s v="00064 - ARANTA"/>
    <s v="CARTE E+"/>
    <x v="1"/>
    <n v="114625083"/>
    <x v="6"/>
    <x v="60"/>
    <x v="3"/>
  </r>
  <r>
    <s v="00064 - ARANTA"/>
    <s v="CARTE E+"/>
    <x v="2"/>
    <n v="155266026"/>
    <x v="6"/>
    <x v="60"/>
    <x v="3"/>
  </r>
  <r>
    <s v="00064 - ARANTA"/>
    <s v="CARTE E+"/>
    <x v="3"/>
    <n v="147308562"/>
    <x v="6"/>
    <x v="60"/>
    <x v="3"/>
  </r>
  <r>
    <s v="00064 - ARANTA"/>
    <s v="CARTE E+"/>
    <x v="4"/>
    <n v="211839710"/>
    <x v="6"/>
    <x v="60"/>
    <x v="3"/>
  </r>
  <r>
    <s v="00064 - ARANTA"/>
    <s v="CARTE E+"/>
    <x v="5"/>
    <n v="209274517"/>
    <x v="6"/>
    <x v="60"/>
    <x v="3"/>
  </r>
  <r>
    <s v="00064 - ARANTA"/>
    <s v="CARTE E+"/>
    <x v="6"/>
    <n v="152449297"/>
    <x v="6"/>
    <x v="60"/>
    <x v="3"/>
  </r>
  <r>
    <s v="00064 - ARANTA"/>
    <s v="CARTE E+"/>
    <x v="7"/>
    <n v="154031844"/>
    <x v="6"/>
    <x v="60"/>
    <x v="3"/>
  </r>
  <r>
    <s v="00064 - ARANTA"/>
    <s v="CARTE E+"/>
    <x v="8"/>
    <n v="118543009"/>
    <x v="6"/>
    <x v="60"/>
    <x v="3"/>
  </r>
  <r>
    <s v="00064 - ARANTA"/>
    <s v="CARTE E+"/>
    <x v="9"/>
    <n v="135784910"/>
    <x v="6"/>
    <x v="60"/>
    <x v="3"/>
  </r>
  <r>
    <s v="00064 - ARANTA"/>
    <s v="CARTE E+"/>
    <x v="10"/>
    <n v="111289578"/>
    <x v="6"/>
    <x v="60"/>
    <x v="3"/>
  </r>
  <r>
    <s v="00064 - ARANTA"/>
    <s v="CARTE E+"/>
    <x v="11"/>
    <n v="111977029"/>
    <x v="6"/>
    <x v="60"/>
    <x v="3"/>
  </r>
  <r>
    <s v="00064 - ARANTA"/>
    <s v="CHEQUE"/>
    <x v="0"/>
    <n v="11547000"/>
    <x v="6"/>
    <x v="60"/>
    <x v="2"/>
  </r>
  <r>
    <s v="00064 - ARANTA"/>
    <s v="CHEQUE"/>
    <x v="1"/>
    <n v="2953500"/>
    <x v="6"/>
    <x v="60"/>
    <x v="2"/>
  </r>
  <r>
    <s v="00064 - ARANTA"/>
    <s v="CHEQUE"/>
    <x v="2"/>
    <n v="1441000"/>
    <x v="6"/>
    <x v="60"/>
    <x v="2"/>
  </r>
  <r>
    <s v="00064 - ARANTA"/>
    <s v="CHEQUE"/>
    <x v="3"/>
    <n v="8973800"/>
    <x v="6"/>
    <x v="60"/>
    <x v="2"/>
  </r>
  <r>
    <s v="00064 - ARANTA"/>
    <s v="CHEQUE"/>
    <x v="4"/>
    <n v="17910101"/>
    <x v="6"/>
    <x v="60"/>
    <x v="2"/>
  </r>
  <r>
    <s v="00064 - ARANTA"/>
    <s v="CHEQUE"/>
    <x v="5"/>
    <n v="39444700"/>
    <x v="6"/>
    <x v="60"/>
    <x v="2"/>
  </r>
  <r>
    <s v="00064 - ARANTA"/>
    <s v="CHEQUE"/>
    <x v="6"/>
    <n v="42096350"/>
    <x v="6"/>
    <x v="60"/>
    <x v="2"/>
  </r>
  <r>
    <s v="00064 - ARANTA"/>
    <s v="CHEQUE"/>
    <x v="7"/>
    <n v="24120700"/>
    <x v="6"/>
    <x v="60"/>
    <x v="2"/>
  </r>
  <r>
    <s v="00064 - ARANTA"/>
    <s v="CHEQUE"/>
    <x v="8"/>
    <n v="17037800"/>
    <x v="6"/>
    <x v="60"/>
    <x v="2"/>
  </r>
  <r>
    <s v="00064 - ARANTA"/>
    <s v="CHEQUE"/>
    <x v="9"/>
    <n v="20936500"/>
    <x v="6"/>
    <x v="60"/>
    <x v="2"/>
  </r>
  <r>
    <s v="00064 - ARANTA"/>
    <s v="CHEQUE"/>
    <x v="10"/>
    <n v="34878906"/>
    <x v="6"/>
    <x v="60"/>
    <x v="2"/>
  </r>
  <r>
    <s v="00064 - ARANTA"/>
    <s v="CHEQUE"/>
    <x v="11"/>
    <n v="20765014"/>
    <x v="6"/>
    <x v="60"/>
    <x v="2"/>
  </r>
  <r>
    <s v="00064 - ARANTA"/>
    <s v="FANILO"/>
    <x v="0"/>
    <n v="111684810"/>
    <x v="6"/>
    <x v="60"/>
    <x v="4"/>
  </r>
  <r>
    <s v="00064 - ARANTA"/>
    <s v="FANILO"/>
    <x v="1"/>
    <n v="110396927"/>
    <x v="6"/>
    <x v="60"/>
    <x v="4"/>
  </r>
  <r>
    <s v="00064 - ARANTA"/>
    <s v="FANILO"/>
    <x v="2"/>
    <n v="85374400"/>
    <x v="6"/>
    <x v="60"/>
    <x v="4"/>
  </r>
  <r>
    <s v="00064 - ARANTA"/>
    <s v="FANILO"/>
    <x v="3"/>
    <n v="7087000"/>
    <x v="6"/>
    <x v="60"/>
    <x v="4"/>
  </r>
  <r>
    <s v="00064 - ARANTA"/>
    <s v="FANILO"/>
    <x v="4"/>
    <n v="137482900"/>
    <x v="6"/>
    <x v="60"/>
    <x v="4"/>
  </r>
  <r>
    <s v="00064 - ARANTA"/>
    <s v="FANILO"/>
    <x v="5"/>
    <n v="134479600"/>
    <x v="6"/>
    <x v="60"/>
    <x v="4"/>
  </r>
  <r>
    <s v="00064 - ARANTA"/>
    <s v="FANILO"/>
    <x v="6"/>
    <n v="139652350"/>
    <x v="6"/>
    <x v="60"/>
    <x v="4"/>
  </r>
  <r>
    <s v="00064 - ARANTA"/>
    <s v="FANILO"/>
    <x v="7"/>
    <n v="138964429"/>
    <x v="6"/>
    <x v="60"/>
    <x v="4"/>
  </r>
  <r>
    <s v="00064 - ARANTA"/>
    <s v="FANILO"/>
    <x v="8"/>
    <n v="108928856"/>
    <x v="6"/>
    <x v="60"/>
    <x v="4"/>
  </r>
  <r>
    <s v="00064 - ARANTA"/>
    <s v="FANILO"/>
    <x v="9"/>
    <n v="145773600"/>
    <x v="6"/>
    <x v="60"/>
    <x v="4"/>
  </r>
  <r>
    <s v="00064 - ARANTA"/>
    <s v="FANILO"/>
    <x v="10"/>
    <n v="144596540"/>
    <x v="6"/>
    <x v="60"/>
    <x v="4"/>
  </r>
  <r>
    <s v="00064 - ARANTA"/>
    <s v="FANILO"/>
    <x v="11"/>
    <n v="67679050"/>
    <x v="6"/>
    <x v="60"/>
    <x v="4"/>
  </r>
  <r>
    <s v="00064 - ARANTA"/>
    <s v="MOBILE PAYMENT - MVOLA"/>
    <x v="0"/>
    <n v="15914600"/>
    <x v="6"/>
    <x v="60"/>
    <x v="2"/>
  </r>
  <r>
    <s v="00064 - ARANTA"/>
    <s v="MOBILE PAYMENT - MVOLA"/>
    <x v="1"/>
    <n v="22250700"/>
    <x v="6"/>
    <x v="60"/>
    <x v="2"/>
  </r>
  <r>
    <s v="00064 - ARANTA"/>
    <s v="MOBILE PAYMENT - MVOLA"/>
    <x v="2"/>
    <n v="26829700"/>
    <x v="6"/>
    <x v="60"/>
    <x v="2"/>
  </r>
  <r>
    <s v="00064 - ARANTA"/>
    <s v="MOBILE PAYMENT - MVOLA"/>
    <x v="3"/>
    <n v="30684560"/>
    <x v="6"/>
    <x v="60"/>
    <x v="2"/>
  </r>
  <r>
    <s v="00064 - ARANTA"/>
    <s v="MOBILE PAYMENT - MVOLA"/>
    <x v="4"/>
    <n v="22633700"/>
    <x v="6"/>
    <x v="60"/>
    <x v="2"/>
  </r>
  <r>
    <s v="00064 - ARANTA"/>
    <s v="MOBILE PAYMENT - MVOLA"/>
    <x v="5"/>
    <n v="20117450"/>
    <x v="6"/>
    <x v="60"/>
    <x v="2"/>
  </r>
  <r>
    <s v="00064 - ARANTA"/>
    <s v="MOBILE PAYMENT - MVOLA"/>
    <x v="6"/>
    <n v="25191780"/>
    <x v="6"/>
    <x v="60"/>
    <x v="2"/>
  </r>
  <r>
    <s v="00064 - ARANTA"/>
    <s v="MOBILE PAYMENT - MVOLA"/>
    <x v="7"/>
    <n v="35835600"/>
    <x v="6"/>
    <x v="60"/>
    <x v="2"/>
  </r>
  <r>
    <s v="00064 - ARANTA"/>
    <s v="MOBILE PAYMENT - MVOLA"/>
    <x v="8"/>
    <n v="37834400"/>
    <x v="6"/>
    <x v="60"/>
    <x v="2"/>
  </r>
  <r>
    <s v="00064 - ARANTA"/>
    <s v="MOBILE PAYMENT - MVOLA"/>
    <x v="9"/>
    <n v="40162600"/>
    <x v="6"/>
    <x v="60"/>
    <x v="2"/>
  </r>
  <r>
    <s v="00064 - ARANTA"/>
    <s v="MOBILE PAYMENT - MVOLA"/>
    <x v="10"/>
    <n v="43308900"/>
    <x v="6"/>
    <x v="60"/>
    <x v="2"/>
  </r>
  <r>
    <s v="00064 - ARANTA"/>
    <s v="MOBILE PAYMENT - MVOLA"/>
    <x v="11"/>
    <n v="43268300"/>
    <x v="6"/>
    <x v="60"/>
    <x v="2"/>
  </r>
  <r>
    <s v="00065 - BEALANANA"/>
    <s v="ARIARY"/>
    <x v="0"/>
    <n v="448840360"/>
    <x v="6"/>
    <x v="61"/>
    <x v="0"/>
  </r>
  <r>
    <s v="00065 - BEALANANA"/>
    <s v="ARIARY"/>
    <x v="1"/>
    <n v="273153990"/>
    <x v="6"/>
    <x v="61"/>
    <x v="0"/>
  </r>
  <r>
    <s v="00065 - BEALANANA"/>
    <s v="ARIARY"/>
    <x v="2"/>
    <n v="252901900"/>
    <x v="6"/>
    <x v="61"/>
    <x v="0"/>
  </r>
  <r>
    <s v="00065 - BEALANANA"/>
    <s v="ARIARY"/>
    <x v="3"/>
    <n v="223313000"/>
    <x v="6"/>
    <x v="61"/>
    <x v="0"/>
  </r>
  <r>
    <s v="00065 - BEALANANA"/>
    <s v="ARIARY"/>
    <x v="4"/>
    <n v="324661300"/>
    <x v="6"/>
    <x v="61"/>
    <x v="0"/>
  </r>
  <r>
    <s v="00065 - BEALANANA"/>
    <s v="ARIARY"/>
    <x v="5"/>
    <n v="448096200"/>
    <x v="6"/>
    <x v="61"/>
    <x v="0"/>
  </r>
  <r>
    <s v="00065 - BEALANANA"/>
    <s v="ARIARY"/>
    <x v="6"/>
    <n v="628933500"/>
    <x v="6"/>
    <x v="61"/>
    <x v="0"/>
  </r>
  <r>
    <s v="00065 - BEALANANA"/>
    <s v="ARIARY"/>
    <x v="7"/>
    <n v="610731100"/>
    <x v="6"/>
    <x v="61"/>
    <x v="0"/>
  </r>
  <r>
    <s v="00065 - BEALANANA"/>
    <s v="ARIARY"/>
    <x v="8"/>
    <n v="859335500"/>
    <x v="6"/>
    <x v="61"/>
    <x v="0"/>
  </r>
  <r>
    <s v="00065 - BEALANANA"/>
    <s v="ARIARY"/>
    <x v="9"/>
    <n v="737249700"/>
    <x v="6"/>
    <x v="61"/>
    <x v="0"/>
  </r>
  <r>
    <s v="00065 - BEALANANA"/>
    <s v="ARIARY"/>
    <x v="10"/>
    <n v="611123600"/>
    <x v="6"/>
    <x v="61"/>
    <x v="0"/>
  </r>
  <r>
    <s v="00065 - BEALANANA"/>
    <s v="ARIARY"/>
    <x v="11"/>
    <n v="505557140"/>
    <x v="6"/>
    <x v="61"/>
    <x v="0"/>
  </r>
  <r>
    <s v="00065 - BEALANANA"/>
    <s v="CARTE E+"/>
    <x v="0"/>
    <n v="40149240"/>
    <x v="6"/>
    <x v="61"/>
    <x v="3"/>
  </r>
  <r>
    <s v="00065 - BEALANANA"/>
    <s v="CARTE E+"/>
    <x v="1"/>
    <n v="24181320"/>
    <x v="6"/>
    <x v="61"/>
    <x v="3"/>
  </r>
  <r>
    <s v="00065 - BEALANANA"/>
    <s v="CARTE E+"/>
    <x v="2"/>
    <n v="38472240"/>
    <x v="6"/>
    <x v="61"/>
    <x v="3"/>
  </r>
  <r>
    <s v="00065 - BEALANANA"/>
    <s v="CARTE E+"/>
    <x v="3"/>
    <n v="28203210"/>
    <x v="6"/>
    <x v="61"/>
    <x v="3"/>
  </r>
  <r>
    <s v="00065 - BEALANANA"/>
    <s v="CARTE E+"/>
    <x v="4"/>
    <n v="50334350"/>
    <x v="6"/>
    <x v="61"/>
    <x v="3"/>
  </r>
  <r>
    <s v="00065 - BEALANANA"/>
    <s v="CARTE E+"/>
    <x v="5"/>
    <n v="35396361"/>
    <x v="6"/>
    <x v="61"/>
    <x v="3"/>
  </r>
  <r>
    <s v="00065 - BEALANANA"/>
    <s v="CARTE E+"/>
    <x v="6"/>
    <n v="45420500"/>
    <x v="6"/>
    <x v="61"/>
    <x v="3"/>
  </r>
  <r>
    <s v="00065 - BEALANANA"/>
    <s v="CARTE E+"/>
    <x v="7"/>
    <n v="55895500"/>
    <x v="6"/>
    <x v="61"/>
    <x v="3"/>
  </r>
  <r>
    <s v="00065 - BEALANANA"/>
    <s v="CARTE E+"/>
    <x v="8"/>
    <n v="27585300"/>
    <x v="6"/>
    <x v="61"/>
    <x v="3"/>
  </r>
  <r>
    <s v="00065 - BEALANANA"/>
    <s v="CARTE E+"/>
    <x v="9"/>
    <n v="26858700"/>
    <x v="6"/>
    <x v="61"/>
    <x v="3"/>
  </r>
  <r>
    <s v="00065 - BEALANANA"/>
    <s v="CARTE E+"/>
    <x v="10"/>
    <n v="31383026"/>
    <x v="6"/>
    <x v="61"/>
    <x v="3"/>
  </r>
  <r>
    <s v="00065 - BEALANANA"/>
    <s v="CARTE E+"/>
    <x v="11"/>
    <n v="38195584"/>
    <x v="6"/>
    <x v="61"/>
    <x v="3"/>
  </r>
  <r>
    <s v="00065 - BEALANANA"/>
    <s v="CHEQUE"/>
    <x v="3"/>
    <n v="0"/>
    <x v="6"/>
    <x v="61"/>
    <x v="2"/>
  </r>
  <r>
    <s v="00065 - BEALANANA"/>
    <s v="CHEQUE"/>
    <x v="7"/>
    <n v="8000000"/>
    <x v="6"/>
    <x v="61"/>
    <x v="2"/>
  </r>
  <r>
    <s v="00065 - BEALANANA"/>
    <s v="CHEQUE"/>
    <x v="9"/>
    <n v="0"/>
    <x v="6"/>
    <x v="61"/>
    <x v="2"/>
  </r>
  <r>
    <s v="00065 - BEALANANA"/>
    <s v="FANILO"/>
    <x v="4"/>
    <n v="46455000"/>
    <x v="6"/>
    <x v="61"/>
    <x v="4"/>
  </r>
  <r>
    <s v="00065 - BEALANANA"/>
    <s v="FANILO"/>
    <x v="5"/>
    <n v="44200000"/>
    <x v="6"/>
    <x v="61"/>
    <x v="4"/>
  </r>
  <r>
    <s v="00065 - BEALANANA"/>
    <s v="FANILO"/>
    <x v="6"/>
    <n v="29000000"/>
    <x v="6"/>
    <x v="61"/>
    <x v="4"/>
  </r>
  <r>
    <s v="00065 - BEALANANA"/>
    <s v="FANILO"/>
    <x v="7"/>
    <n v="60382000"/>
    <x v="6"/>
    <x v="61"/>
    <x v="4"/>
  </r>
  <r>
    <s v="00065 - BEALANANA"/>
    <s v="FANILO"/>
    <x v="8"/>
    <n v="0"/>
    <x v="6"/>
    <x v="61"/>
    <x v="4"/>
  </r>
  <r>
    <s v="00065 - BEALANANA"/>
    <s v="FANILO"/>
    <x v="9"/>
    <n v="47300000"/>
    <x v="6"/>
    <x v="61"/>
    <x v="4"/>
  </r>
  <r>
    <s v="00065 - BEALANANA"/>
    <s v="FANILO"/>
    <x v="10"/>
    <n v="63000000"/>
    <x v="6"/>
    <x v="61"/>
    <x v="4"/>
  </r>
  <r>
    <s v="00065 - BEALANANA"/>
    <s v="FANILO"/>
    <x v="11"/>
    <n v="16200000"/>
    <x v="6"/>
    <x v="61"/>
    <x v="4"/>
  </r>
  <r>
    <s v="00066 - BEFANDRIANA"/>
    <s v="ARIARY"/>
    <x v="1"/>
    <n v="63642700"/>
    <x v="6"/>
    <x v="62"/>
    <x v="0"/>
  </r>
  <r>
    <s v="00066 - BEFANDRIANA"/>
    <s v="ARIARY"/>
    <x v="2"/>
    <n v="178045030"/>
    <x v="6"/>
    <x v="62"/>
    <x v="0"/>
  </r>
  <r>
    <s v="00066 - BEFANDRIANA"/>
    <s v="ARIARY"/>
    <x v="3"/>
    <n v="202468540"/>
    <x v="6"/>
    <x v="62"/>
    <x v="0"/>
  </r>
  <r>
    <s v="00066 - BEFANDRIANA"/>
    <s v="ARIARY"/>
    <x v="4"/>
    <n v="216564240"/>
    <x v="6"/>
    <x v="62"/>
    <x v="0"/>
  </r>
  <r>
    <s v="00066 - BEFANDRIANA"/>
    <s v="ARIARY"/>
    <x v="5"/>
    <n v="281524780"/>
    <x v="6"/>
    <x v="62"/>
    <x v="0"/>
  </r>
  <r>
    <s v="00066 - BEFANDRIANA"/>
    <s v="ARIARY"/>
    <x v="6"/>
    <n v="288185060"/>
    <x v="6"/>
    <x v="62"/>
    <x v="0"/>
  </r>
  <r>
    <s v="00066 - BEFANDRIANA"/>
    <s v="ARIARY"/>
    <x v="7"/>
    <n v="309952080"/>
    <x v="6"/>
    <x v="62"/>
    <x v="0"/>
  </r>
  <r>
    <s v="00066 - BEFANDRIANA"/>
    <s v="ARIARY"/>
    <x v="8"/>
    <n v="323862480"/>
    <x v="6"/>
    <x v="62"/>
    <x v="0"/>
  </r>
  <r>
    <s v="00066 - BEFANDRIANA"/>
    <s v="ARIARY"/>
    <x v="9"/>
    <n v="256166090"/>
    <x v="6"/>
    <x v="62"/>
    <x v="0"/>
  </r>
  <r>
    <s v="00066 - BEFANDRIANA"/>
    <s v="ARIARY"/>
    <x v="10"/>
    <n v="232649530"/>
    <x v="6"/>
    <x v="62"/>
    <x v="0"/>
  </r>
  <r>
    <s v="00066 - BEFANDRIANA"/>
    <s v="ARIARY"/>
    <x v="11"/>
    <n v="229381080"/>
    <x v="6"/>
    <x v="62"/>
    <x v="0"/>
  </r>
  <r>
    <s v="00066 - BEFANDRIANA"/>
    <s v="CARTE E+"/>
    <x v="1"/>
    <n v="12392969"/>
    <x v="6"/>
    <x v="62"/>
    <x v="3"/>
  </r>
  <r>
    <s v="00066 - BEFANDRIANA"/>
    <s v="CARTE E+"/>
    <x v="2"/>
    <n v="34848703"/>
    <x v="6"/>
    <x v="62"/>
    <x v="3"/>
  </r>
  <r>
    <s v="00066 - BEFANDRIANA"/>
    <s v="CARTE E+"/>
    <x v="3"/>
    <n v="57959435"/>
    <x v="6"/>
    <x v="62"/>
    <x v="3"/>
  </r>
  <r>
    <s v="00066 - BEFANDRIANA"/>
    <s v="CARTE E+"/>
    <x v="4"/>
    <n v="38538913"/>
    <x v="6"/>
    <x v="62"/>
    <x v="3"/>
  </r>
  <r>
    <s v="00066 - BEFANDRIANA"/>
    <s v="CARTE E+"/>
    <x v="5"/>
    <n v="19269910"/>
    <x v="6"/>
    <x v="62"/>
    <x v="3"/>
  </r>
  <r>
    <s v="00066 - BEFANDRIANA"/>
    <s v="CARTE E+"/>
    <x v="6"/>
    <n v="30814792"/>
    <x v="6"/>
    <x v="62"/>
    <x v="3"/>
  </r>
  <r>
    <s v="00066 - BEFANDRIANA"/>
    <s v="CARTE E+"/>
    <x v="7"/>
    <n v="20360522"/>
    <x v="6"/>
    <x v="62"/>
    <x v="3"/>
  </r>
  <r>
    <s v="00066 - BEFANDRIANA"/>
    <s v="CARTE E+"/>
    <x v="8"/>
    <n v="19420780"/>
    <x v="6"/>
    <x v="62"/>
    <x v="3"/>
  </r>
  <r>
    <s v="00066 - BEFANDRIANA"/>
    <s v="CARTE E+"/>
    <x v="9"/>
    <n v="36858150"/>
    <x v="6"/>
    <x v="62"/>
    <x v="3"/>
  </r>
  <r>
    <s v="00066 - BEFANDRIANA"/>
    <s v="CARTE E+"/>
    <x v="10"/>
    <n v="30973918"/>
    <x v="6"/>
    <x v="62"/>
    <x v="3"/>
  </r>
  <r>
    <s v="00066 - BEFANDRIANA"/>
    <s v="CARTE E+"/>
    <x v="11"/>
    <n v="11453715"/>
    <x v="6"/>
    <x v="62"/>
    <x v="3"/>
  </r>
  <r>
    <s v="00066 - BEFANDRIANA"/>
    <s v="FANILO"/>
    <x v="2"/>
    <n v="2828600"/>
    <x v="6"/>
    <x v="62"/>
    <x v="4"/>
  </r>
  <r>
    <s v="00066 - BEFANDRIANA"/>
    <s v="FANILO"/>
    <x v="5"/>
    <n v="0"/>
    <x v="6"/>
    <x v="62"/>
    <x v="4"/>
  </r>
  <r>
    <s v="00066 - BEFANDRIANA"/>
    <s v="FANILO"/>
    <x v="10"/>
    <n v="0"/>
    <x v="6"/>
    <x v="62"/>
    <x v="4"/>
  </r>
  <r>
    <s v="00066 - BEFANDRIANA"/>
    <s v="MOBILE PAYMENT - MVOLA"/>
    <x v="1"/>
    <n v="930000"/>
    <x v="6"/>
    <x v="62"/>
    <x v="2"/>
  </r>
  <r>
    <s v="00066 - BEFANDRIANA"/>
    <s v="MOBILE PAYMENT - MVOLA"/>
    <x v="7"/>
    <n v="2228300"/>
    <x v="6"/>
    <x v="62"/>
    <x v="2"/>
  </r>
  <r>
    <s v="00066 - BEFANDRIANA"/>
    <s v="MOBILE PAYMENT - MVOLA"/>
    <x v="8"/>
    <n v="595000"/>
    <x v="6"/>
    <x v="62"/>
    <x v="2"/>
  </r>
  <r>
    <s v="00066 - BEFANDRIANA"/>
    <s v="MOBILE PAYMENT - MVOLA"/>
    <x v="9"/>
    <n v="1283000"/>
    <x v="6"/>
    <x v="62"/>
    <x v="2"/>
  </r>
  <r>
    <s v="00066 - BEFANDRIANA"/>
    <s v="MOBILE PAYMENT - MVOLA"/>
    <x v="10"/>
    <n v="675000"/>
    <x v="6"/>
    <x v="62"/>
    <x v="2"/>
  </r>
  <r>
    <s v="00066 - BEFANDRIANA"/>
    <s v="MOBILE PAYMENT - MVOLA"/>
    <x v="11"/>
    <n v="1724600"/>
    <x v="6"/>
    <x v="62"/>
    <x v="2"/>
  </r>
  <r>
    <s v="00067 - BEFOTAKA"/>
    <s v="ARIARY"/>
    <x v="0"/>
    <n v="135269922"/>
    <x v="6"/>
    <x v="63"/>
    <x v="0"/>
  </r>
  <r>
    <s v="00067 - BEFOTAKA"/>
    <s v="ARIARY"/>
    <x v="1"/>
    <n v="87316500"/>
    <x v="6"/>
    <x v="63"/>
    <x v="0"/>
  </r>
  <r>
    <s v="00067 - BEFOTAKA"/>
    <s v="ARIARY"/>
    <x v="2"/>
    <n v="103983600"/>
    <x v="6"/>
    <x v="63"/>
    <x v="0"/>
  </r>
  <r>
    <s v="00067 - BEFOTAKA"/>
    <s v="ARIARY"/>
    <x v="3"/>
    <n v="144987000"/>
    <x v="6"/>
    <x v="63"/>
    <x v="0"/>
  </r>
  <r>
    <s v="00067 - BEFOTAKA"/>
    <s v="ARIARY"/>
    <x v="4"/>
    <n v="123368800"/>
    <x v="6"/>
    <x v="63"/>
    <x v="0"/>
  </r>
  <r>
    <s v="00067 - BEFOTAKA"/>
    <s v="ARIARY"/>
    <x v="5"/>
    <n v="152595200"/>
    <x v="6"/>
    <x v="63"/>
    <x v="0"/>
  </r>
  <r>
    <s v="00067 - BEFOTAKA"/>
    <s v="ARIARY"/>
    <x v="6"/>
    <n v="171603600"/>
    <x v="6"/>
    <x v="63"/>
    <x v="0"/>
  </r>
  <r>
    <s v="00067 - BEFOTAKA"/>
    <s v="ARIARY"/>
    <x v="7"/>
    <n v="198900100"/>
    <x v="6"/>
    <x v="63"/>
    <x v="0"/>
  </r>
  <r>
    <s v="00067 - BEFOTAKA"/>
    <s v="ARIARY"/>
    <x v="8"/>
    <n v="199726000"/>
    <x v="6"/>
    <x v="63"/>
    <x v="0"/>
  </r>
  <r>
    <s v="00067 - BEFOTAKA"/>
    <s v="ARIARY"/>
    <x v="9"/>
    <n v="236936200"/>
    <x v="6"/>
    <x v="63"/>
    <x v="0"/>
  </r>
  <r>
    <s v="00067 - BEFOTAKA"/>
    <s v="ARIARY"/>
    <x v="10"/>
    <n v="181861500"/>
    <x v="6"/>
    <x v="63"/>
    <x v="0"/>
  </r>
  <r>
    <s v="00067 - BEFOTAKA"/>
    <s v="ARIARY"/>
    <x v="11"/>
    <n v="211089100"/>
    <x v="6"/>
    <x v="63"/>
    <x v="0"/>
  </r>
  <r>
    <s v="00067 - BEFOTAKA"/>
    <s v="BONS CARBURANTS"/>
    <x v="0"/>
    <n v="17203528"/>
    <x v="6"/>
    <x v="63"/>
    <x v="1"/>
  </r>
  <r>
    <s v="00067 - BEFOTAKA"/>
    <s v="BONS CARBURANTS"/>
    <x v="1"/>
    <n v="68031980"/>
    <x v="6"/>
    <x v="63"/>
    <x v="1"/>
  </r>
  <r>
    <s v="00067 - BEFOTAKA"/>
    <s v="BONS CARBURANTS"/>
    <x v="2"/>
    <n v="16740215"/>
    <x v="6"/>
    <x v="63"/>
    <x v="1"/>
  </r>
  <r>
    <s v="00067 - BEFOTAKA"/>
    <s v="BONS CARBURANTS"/>
    <x v="3"/>
    <n v="10773000"/>
    <x v="6"/>
    <x v="63"/>
    <x v="1"/>
  </r>
  <r>
    <s v="00067 - BEFOTAKA"/>
    <s v="BONS CARBURANTS"/>
    <x v="4"/>
    <n v="7436000"/>
    <x v="6"/>
    <x v="63"/>
    <x v="1"/>
  </r>
  <r>
    <s v="00067 - BEFOTAKA"/>
    <s v="BONS CARBURANTS"/>
    <x v="5"/>
    <n v="4988012"/>
    <x v="6"/>
    <x v="63"/>
    <x v="1"/>
  </r>
  <r>
    <s v="00067 - BEFOTAKA"/>
    <s v="BONS CARBURANTS"/>
    <x v="6"/>
    <n v="11747506"/>
    <x v="6"/>
    <x v="63"/>
    <x v="1"/>
  </r>
  <r>
    <s v="00067 - BEFOTAKA"/>
    <s v="BONS CARBURANTS"/>
    <x v="7"/>
    <n v="41335100"/>
    <x v="6"/>
    <x v="63"/>
    <x v="1"/>
  </r>
  <r>
    <s v="00067 - BEFOTAKA"/>
    <s v="BONS CARBURANTS"/>
    <x v="8"/>
    <n v="9298900"/>
    <x v="6"/>
    <x v="63"/>
    <x v="1"/>
  </r>
  <r>
    <s v="00067 - BEFOTAKA"/>
    <s v="BONS CARBURANTS"/>
    <x v="9"/>
    <n v="7828600"/>
    <x v="6"/>
    <x v="63"/>
    <x v="1"/>
  </r>
  <r>
    <s v="00067 - BEFOTAKA"/>
    <s v="BONS CARBURANTS"/>
    <x v="10"/>
    <n v="4657000"/>
    <x v="6"/>
    <x v="63"/>
    <x v="1"/>
  </r>
  <r>
    <s v="00067 - BEFOTAKA"/>
    <s v="BONS CARBURANTS"/>
    <x v="11"/>
    <n v="5719000"/>
    <x v="6"/>
    <x v="63"/>
    <x v="1"/>
  </r>
  <r>
    <s v="00067 - BEFOTAKA"/>
    <s v="CARTE E+"/>
    <x v="0"/>
    <n v="11903913"/>
    <x v="6"/>
    <x v="63"/>
    <x v="3"/>
  </r>
  <r>
    <s v="00067 - BEFOTAKA"/>
    <s v="CARTE E+"/>
    <x v="1"/>
    <n v="8889079"/>
    <x v="6"/>
    <x v="63"/>
    <x v="3"/>
  </r>
  <r>
    <s v="00067 - BEFOTAKA"/>
    <s v="CARTE E+"/>
    <x v="2"/>
    <n v="5490349"/>
    <x v="6"/>
    <x v="63"/>
    <x v="3"/>
  </r>
  <r>
    <s v="00067 - BEFOTAKA"/>
    <s v="CARTE E+"/>
    <x v="3"/>
    <n v="5033508"/>
    <x v="6"/>
    <x v="63"/>
    <x v="3"/>
  </r>
  <r>
    <s v="00067 - BEFOTAKA"/>
    <s v="CARTE E+"/>
    <x v="4"/>
    <n v="2939273"/>
    <x v="6"/>
    <x v="63"/>
    <x v="3"/>
  </r>
  <r>
    <s v="00067 - BEFOTAKA"/>
    <s v="CARTE E+"/>
    <x v="5"/>
    <n v="1325615"/>
    <x v="6"/>
    <x v="63"/>
    <x v="3"/>
  </r>
  <r>
    <s v="00067 - BEFOTAKA"/>
    <s v="CARTE E+"/>
    <x v="6"/>
    <n v="6777839"/>
    <x v="6"/>
    <x v="63"/>
    <x v="3"/>
  </r>
  <r>
    <s v="00067 - BEFOTAKA"/>
    <s v="CARTE E+"/>
    <x v="7"/>
    <n v="10874080"/>
    <x v="6"/>
    <x v="63"/>
    <x v="3"/>
  </r>
  <r>
    <s v="00067 - BEFOTAKA"/>
    <s v="CARTE E+"/>
    <x v="8"/>
    <n v="22083340"/>
    <x v="6"/>
    <x v="63"/>
    <x v="3"/>
  </r>
  <r>
    <s v="00067 - BEFOTAKA"/>
    <s v="CARTE E+"/>
    <x v="9"/>
    <n v="26216543"/>
    <x v="6"/>
    <x v="63"/>
    <x v="3"/>
  </r>
  <r>
    <s v="00067 - BEFOTAKA"/>
    <s v="CARTE E+"/>
    <x v="10"/>
    <n v="13729298"/>
    <x v="6"/>
    <x v="63"/>
    <x v="3"/>
  </r>
  <r>
    <s v="00067 - BEFOTAKA"/>
    <s v="CARTE E+"/>
    <x v="11"/>
    <n v="14977513"/>
    <x v="6"/>
    <x v="63"/>
    <x v="3"/>
  </r>
  <r>
    <s v="00067 - BEFOTAKA"/>
    <s v="FANILO"/>
    <x v="0"/>
    <n v="2582600"/>
    <x v="6"/>
    <x v="63"/>
    <x v="4"/>
  </r>
  <r>
    <s v="00067 - BEFOTAKA"/>
    <s v="FANILO"/>
    <x v="1"/>
    <n v="46038000"/>
    <x v="6"/>
    <x v="63"/>
    <x v="4"/>
  </r>
  <r>
    <s v="00067 - BEFOTAKA"/>
    <s v="FANILO"/>
    <x v="2"/>
    <n v="4146000"/>
    <x v="6"/>
    <x v="63"/>
    <x v="4"/>
  </r>
  <r>
    <s v="00067 - BEFOTAKA"/>
    <s v="FANILO"/>
    <x v="4"/>
    <n v="1686500"/>
    <x v="6"/>
    <x v="63"/>
    <x v="4"/>
  </r>
  <r>
    <s v="00067 - BEFOTAKA"/>
    <s v="FANILO"/>
    <x v="5"/>
    <n v="2906300"/>
    <x v="6"/>
    <x v="63"/>
    <x v="4"/>
  </r>
  <r>
    <s v="00067 - BEFOTAKA"/>
    <s v="FANILO"/>
    <x v="6"/>
    <n v="1955200"/>
    <x v="6"/>
    <x v="63"/>
    <x v="4"/>
  </r>
  <r>
    <s v="00067 - BEFOTAKA"/>
    <s v="FANILO"/>
    <x v="7"/>
    <n v="2950000"/>
    <x v="6"/>
    <x v="63"/>
    <x v="4"/>
  </r>
  <r>
    <s v="00067 - BEFOTAKA"/>
    <s v="FANILO"/>
    <x v="8"/>
    <n v="2500000"/>
    <x v="6"/>
    <x v="63"/>
    <x v="4"/>
  </r>
  <r>
    <s v="00067 - BEFOTAKA"/>
    <s v="FANILO"/>
    <x v="9"/>
    <n v="1206000"/>
    <x v="6"/>
    <x v="63"/>
    <x v="4"/>
  </r>
  <r>
    <s v="00067 - BEFOTAKA"/>
    <s v="FANILO"/>
    <x v="11"/>
    <n v="1000000"/>
    <x v="6"/>
    <x v="63"/>
    <x v="4"/>
  </r>
  <r>
    <s v="00067 - BEFOTAKA"/>
    <s v="MOBILE PAYMENT - MVOLA"/>
    <x v="2"/>
    <n v="0"/>
    <x v="6"/>
    <x v="63"/>
    <x v="2"/>
  </r>
  <r>
    <s v="00068 - BETSIBOKA"/>
    <s v="ARIARY"/>
    <x v="0"/>
    <n v="491292000"/>
    <x v="6"/>
    <x v="64"/>
    <x v="0"/>
  </r>
  <r>
    <s v="00068 - BETSIBOKA"/>
    <s v="ARIARY"/>
    <x v="1"/>
    <n v="473011700"/>
    <x v="6"/>
    <x v="64"/>
    <x v="0"/>
  </r>
  <r>
    <s v="00068 - BETSIBOKA"/>
    <s v="ARIARY"/>
    <x v="2"/>
    <n v="564976300"/>
    <x v="6"/>
    <x v="64"/>
    <x v="0"/>
  </r>
  <r>
    <s v="00068 - BETSIBOKA"/>
    <s v="ARIARY"/>
    <x v="3"/>
    <n v="568513600"/>
    <x v="6"/>
    <x v="64"/>
    <x v="0"/>
  </r>
  <r>
    <s v="00068 - BETSIBOKA"/>
    <s v="ARIARY"/>
    <x v="4"/>
    <n v="527499100"/>
    <x v="6"/>
    <x v="64"/>
    <x v="0"/>
  </r>
  <r>
    <s v="00068 - BETSIBOKA"/>
    <s v="ARIARY"/>
    <x v="5"/>
    <n v="572911162"/>
    <x v="6"/>
    <x v="64"/>
    <x v="0"/>
  </r>
  <r>
    <s v="00068 - BETSIBOKA"/>
    <s v="ARIARY"/>
    <x v="6"/>
    <n v="537591900"/>
    <x v="6"/>
    <x v="64"/>
    <x v="0"/>
  </r>
  <r>
    <s v="00068 - BETSIBOKA"/>
    <s v="ARIARY"/>
    <x v="7"/>
    <n v="774126300"/>
    <x v="6"/>
    <x v="64"/>
    <x v="0"/>
  </r>
  <r>
    <s v="00068 - BETSIBOKA"/>
    <s v="ARIARY"/>
    <x v="8"/>
    <n v="667248200"/>
    <x v="6"/>
    <x v="64"/>
    <x v="0"/>
  </r>
  <r>
    <s v="00068 - BETSIBOKA"/>
    <s v="ARIARY"/>
    <x v="9"/>
    <n v="530621300"/>
    <x v="6"/>
    <x v="64"/>
    <x v="0"/>
  </r>
  <r>
    <s v="00068 - BETSIBOKA"/>
    <s v="ARIARY"/>
    <x v="10"/>
    <n v="616500400"/>
    <x v="6"/>
    <x v="64"/>
    <x v="0"/>
  </r>
  <r>
    <s v="00068 - BETSIBOKA"/>
    <s v="ARIARY"/>
    <x v="11"/>
    <n v="604683400"/>
    <x v="6"/>
    <x v="64"/>
    <x v="0"/>
  </r>
  <r>
    <s v="00068 - BETSIBOKA"/>
    <s v="BONS CARBURANTS"/>
    <x v="0"/>
    <n v="75031500"/>
    <x v="6"/>
    <x v="64"/>
    <x v="1"/>
  </r>
  <r>
    <s v="00068 - BETSIBOKA"/>
    <s v="BONS CARBURANTS"/>
    <x v="1"/>
    <n v="63469400"/>
    <x v="6"/>
    <x v="64"/>
    <x v="1"/>
  </r>
  <r>
    <s v="00068 - BETSIBOKA"/>
    <s v="BONS CARBURANTS"/>
    <x v="2"/>
    <n v="88039700"/>
    <x v="6"/>
    <x v="64"/>
    <x v="1"/>
  </r>
  <r>
    <s v="00068 - BETSIBOKA"/>
    <s v="BONS CARBURANTS"/>
    <x v="3"/>
    <n v="73965400"/>
    <x v="6"/>
    <x v="64"/>
    <x v="1"/>
  </r>
  <r>
    <s v="00068 - BETSIBOKA"/>
    <s v="BONS CARBURANTS"/>
    <x v="4"/>
    <n v="33382700"/>
    <x v="6"/>
    <x v="64"/>
    <x v="1"/>
  </r>
  <r>
    <s v="00068 - BETSIBOKA"/>
    <s v="BONS CARBURANTS"/>
    <x v="5"/>
    <n v="28686000"/>
    <x v="6"/>
    <x v="64"/>
    <x v="1"/>
  </r>
  <r>
    <s v="00068 - BETSIBOKA"/>
    <s v="BONS CARBURANTS"/>
    <x v="6"/>
    <n v="37849300"/>
    <x v="6"/>
    <x v="64"/>
    <x v="1"/>
  </r>
  <r>
    <s v="00068 - BETSIBOKA"/>
    <s v="BONS CARBURANTS"/>
    <x v="7"/>
    <n v="85389059"/>
    <x v="6"/>
    <x v="64"/>
    <x v="1"/>
  </r>
  <r>
    <s v="00068 - BETSIBOKA"/>
    <s v="BONS CARBURANTS"/>
    <x v="8"/>
    <n v="56220300"/>
    <x v="6"/>
    <x v="64"/>
    <x v="1"/>
  </r>
  <r>
    <s v="00068 - BETSIBOKA"/>
    <s v="BONS CARBURANTS"/>
    <x v="9"/>
    <n v="44718340"/>
    <x v="6"/>
    <x v="64"/>
    <x v="1"/>
  </r>
  <r>
    <s v="00068 - BETSIBOKA"/>
    <s v="BONS CARBURANTS"/>
    <x v="10"/>
    <n v="44990900"/>
    <x v="6"/>
    <x v="64"/>
    <x v="1"/>
  </r>
  <r>
    <s v="00068 - BETSIBOKA"/>
    <s v="BONS CARBURANTS"/>
    <x v="11"/>
    <n v="78366700"/>
    <x v="6"/>
    <x v="64"/>
    <x v="1"/>
  </r>
  <r>
    <s v="00068 - BETSIBOKA"/>
    <s v="CARTE BANCAIRE - VISA"/>
    <x v="0"/>
    <n v="1573489"/>
    <x v="6"/>
    <x v="64"/>
    <x v="2"/>
  </r>
  <r>
    <s v="00068 - BETSIBOKA"/>
    <s v="CARTE BANCAIRE - VISA"/>
    <x v="1"/>
    <n v="588000"/>
    <x v="6"/>
    <x v="64"/>
    <x v="2"/>
  </r>
  <r>
    <s v="00068 - BETSIBOKA"/>
    <s v="CARTE BANCAIRE - VISA"/>
    <x v="2"/>
    <n v="544600"/>
    <x v="6"/>
    <x v="64"/>
    <x v="2"/>
  </r>
  <r>
    <s v="00068 - BETSIBOKA"/>
    <s v="CARTE BANCAIRE - VISA"/>
    <x v="3"/>
    <n v="2124500"/>
    <x v="6"/>
    <x v="64"/>
    <x v="2"/>
  </r>
  <r>
    <s v="00068 - BETSIBOKA"/>
    <s v="CARTE BANCAIRE - VISA"/>
    <x v="4"/>
    <n v="1772500"/>
    <x v="6"/>
    <x v="64"/>
    <x v="2"/>
  </r>
  <r>
    <s v="00068 - BETSIBOKA"/>
    <s v="CARTE BANCAIRE - VISA"/>
    <x v="5"/>
    <n v="1702249"/>
    <x v="6"/>
    <x v="64"/>
    <x v="2"/>
  </r>
  <r>
    <s v="00068 - BETSIBOKA"/>
    <s v="CARTE BANCAIRE - VISA"/>
    <x v="6"/>
    <n v="3086700"/>
    <x v="6"/>
    <x v="64"/>
    <x v="2"/>
  </r>
  <r>
    <s v="00068 - BETSIBOKA"/>
    <s v="CARTE BANCAIRE - VISA"/>
    <x v="7"/>
    <n v="4864555"/>
    <x v="6"/>
    <x v="64"/>
    <x v="2"/>
  </r>
  <r>
    <s v="00068 - BETSIBOKA"/>
    <s v="CARTE BANCAIRE - VISA"/>
    <x v="8"/>
    <n v="6262700"/>
    <x v="6"/>
    <x v="64"/>
    <x v="2"/>
  </r>
  <r>
    <s v="00068 - BETSIBOKA"/>
    <s v="CARTE BANCAIRE - VISA"/>
    <x v="9"/>
    <n v="1485400"/>
    <x v="6"/>
    <x v="64"/>
    <x v="2"/>
  </r>
  <r>
    <s v="00068 - BETSIBOKA"/>
    <s v="CARTE BANCAIRE - VISA"/>
    <x v="10"/>
    <n v="1363700"/>
    <x v="6"/>
    <x v="64"/>
    <x v="2"/>
  </r>
  <r>
    <s v="00068 - BETSIBOKA"/>
    <s v="CARTE BANCAIRE - VISA"/>
    <x v="11"/>
    <n v="3474874"/>
    <x v="6"/>
    <x v="64"/>
    <x v="2"/>
  </r>
  <r>
    <s v="00068 - BETSIBOKA"/>
    <s v="CARTE E+"/>
    <x v="0"/>
    <n v="56518232"/>
    <x v="6"/>
    <x v="64"/>
    <x v="3"/>
  </r>
  <r>
    <s v="00068 - BETSIBOKA"/>
    <s v="CARTE E+"/>
    <x v="1"/>
    <n v="67422692"/>
    <x v="6"/>
    <x v="64"/>
    <x v="3"/>
  </r>
  <r>
    <s v="00068 - BETSIBOKA"/>
    <s v="CARTE E+"/>
    <x v="2"/>
    <n v="92482990"/>
    <x v="6"/>
    <x v="64"/>
    <x v="3"/>
  </r>
  <r>
    <s v="00068 - BETSIBOKA"/>
    <s v="CARTE E+"/>
    <x v="3"/>
    <n v="115292879"/>
    <x v="6"/>
    <x v="64"/>
    <x v="3"/>
  </r>
  <r>
    <s v="00068 - BETSIBOKA"/>
    <s v="CARTE E+"/>
    <x v="4"/>
    <n v="95239046"/>
    <x v="6"/>
    <x v="64"/>
    <x v="3"/>
  </r>
  <r>
    <s v="00068 - BETSIBOKA"/>
    <s v="CARTE E+"/>
    <x v="5"/>
    <n v="94847339"/>
    <x v="6"/>
    <x v="64"/>
    <x v="3"/>
  </r>
  <r>
    <s v="00068 - BETSIBOKA"/>
    <s v="CARTE E+"/>
    <x v="6"/>
    <n v="115211399"/>
    <x v="6"/>
    <x v="64"/>
    <x v="3"/>
  </r>
  <r>
    <s v="00068 - BETSIBOKA"/>
    <s v="CARTE E+"/>
    <x v="7"/>
    <n v="93447650"/>
    <x v="6"/>
    <x v="64"/>
    <x v="3"/>
  </r>
  <r>
    <s v="00068 - BETSIBOKA"/>
    <s v="CARTE E+"/>
    <x v="8"/>
    <n v="69304910"/>
    <x v="6"/>
    <x v="64"/>
    <x v="3"/>
  </r>
  <r>
    <s v="00068 - BETSIBOKA"/>
    <s v="CARTE E+"/>
    <x v="9"/>
    <n v="63500974"/>
    <x v="6"/>
    <x v="64"/>
    <x v="3"/>
  </r>
  <r>
    <s v="00068 - BETSIBOKA"/>
    <s v="CARTE E+"/>
    <x v="10"/>
    <n v="58289879"/>
    <x v="6"/>
    <x v="64"/>
    <x v="3"/>
  </r>
  <r>
    <s v="00068 - BETSIBOKA"/>
    <s v="CARTE E+"/>
    <x v="11"/>
    <n v="72294181"/>
    <x v="6"/>
    <x v="64"/>
    <x v="3"/>
  </r>
  <r>
    <s v="00068 - BETSIBOKA"/>
    <s v="CHEQUE"/>
    <x v="0"/>
    <n v="2894000"/>
    <x v="6"/>
    <x v="64"/>
    <x v="2"/>
  </r>
  <r>
    <s v="00068 - BETSIBOKA"/>
    <s v="CHEQUE"/>
    <x v="1"/>
    <n v="4496000"/>
    <x v="6"/>
    <x v="64"/>
    <x v="2"/>
  </r>
  <r>
    <s v="00068 - BETSIBOKA"/>
    <s v="CHEQUE"/>
    <x v="2"/>
    <n v="3402000"/>
    <x v="6"/>
    <x v="64"/>
    <x v="2"/>
  </r>
  <r>
    <s v="00068 - BETSIBOKA"/>
    <s v="CHEQUE"/>
    <x v="4"/>
    <n v="890000"/>
    <x v="6"/>
    <x v="64"/>
    <x v="2"/>
  </r>
  <r>
    <s v="00068 - BETSIBOKA"/>
    <s v="CHEQUE"/>
    <x v="5"/>
    <n v="3924000"/>
    <x v="6"/>
    <x v="64"/>
    <x v="2"/>
  </r>
  <r>
    <s v="00068 - BETSIBOKA"/>
    <s v="CHEQUE"/>
    <x v="7"/>
    <n v="850000"/>
    <x v="6"/>
    <x v="64"/>
    <x v="2"/>
  </r>
  <r>
    <s v="00068 - BETSIBOKA"/>
    <s v="CHEQUE"/>
    <x v="8"/>
    <n v="15688919"/>
    <x v="6"/>
    <x v="64"/>
    <x v="2"/>
  </r>
  <r>
    <s v="00068 - BETSIBOKA"/>
    <s v="CHEQUE"/>
    <x v="9"/>
    <n v="9136000"/>
    <x v="6"/>
    <x v="64"/>
    <x v="2"/>
  </r>
  <r>
    <s v="00068 - BETSIBOKA"/>
    <s v="CHEQUE"/>
    <x v="10"/>
    <n v="3462800"/>
    <x v="6"/>
    <x v="64"/>
    <x v="2"/>
  </r>
  <r>
    <s v="00068 - BETSIBOKA"/>
    <s v="CHEQUE"/>
    <x v="11"/>
    <n v="4414500"/>
    <x v="6"/>
    <x v="64"/>
    <x v="2"/>
  </r>
  <r>
    <s v="00068 - BETSIBOKA"/>
    <s v="CONSOMMATION INTERNE"/>
    <x v="7"/>
    <n v="0"/>
    <x v="6"/>
    <x v="64"/>
    <x v="2"/>
  </r>
  <r>
    <s v="00068 - BETSIBOKA"/>
    <s v="FANILO"/>
    <x v="0"/>
    <n v="24638476"/>
    <x v="6"/>
    <x v="64"/>
    <x v="4"/>
  </r>
  <r>
    <s v="00068 - BETSIBOKA"/>
    <s v="FANILO"/>
    <x v="1"/>
    <n v="23675100"/>
    <x v="6"/>
    <x v="64"/>
    <x v="4"/>
  </r>
  <r>
    <s v="00068 - BETSIBOKA"/>
    <s v="MOBILE PAYMENT - MVOLA"/>
    <x v="0"/>
    <n v="44390078"/>
    <x v="6"/>
    <x v="64"/>
    <x v="2"/>
  </r>
  <r>
    <s v="00068 - BETSIBOKA"/>
    <s v="MOBILE PAYMENT - MVOLA"/>
    <x v="1"/>
    <n v="45684300"/>
    <x v="6"/>
    <x v="64"/>
    <x v="2"/>
  </r>
  <r>
    <s v="00068 - BETSIBOKA"/>
    <s v="MOBILE PAYMENT - MVOLA"/>
    <x v="2"/>
    <n v="68412800"/>
    <x v="6"/>
    <x v="64"/>
    <x v="2"/>
  </r>
  <r>
    <s v="00068 - BETSIBOKA"/>
    <s v="MOBILE PAYMENT - MVOLA"/>
    <x v="3"/>
    <n v="69784805"/>
    <x v="6"/>
    <x v="64"/>
    <x v="2"/>
  </r>
  <r>
    <s v="00068 - BETSIBOKA"/>
    <s v="MOBILE PAYMENT - MVOLA"/>
    <x v="4"/>
    <n v="73219715"/>
    <x v="6"/>
    <x v="64"/>
    <x v="2"/>
  </r>
  <r>
    <s v="00068 - BETSIBOKA"/>
    <s v="MOBILE PAYMENT - MVOLA"/>
    <x v="5"/>
    <n v="70748710"/>
    <x v="6"/>
    <x v="64"/>
    <x v="2"/>
  </r>
  <r>
    <s v="00068 - BETSIBOKA"/>
    <s v="MOBILE PAYMENT - MVOLA"/>
    <x v="6"/>
    <n v="75906592"/>
    <x v="6"/>
    <x v="64"/>
    <x v="2"/>
  </r>
  <r>
    <s v="00068 - BETSIBOKA"/>
    <s v="MOBILE PAYMENT - MVOLA"/>
    <x v="7"/>
    <n v="88351337"/>
    <x v="6"/>
    <x v="64"/>
    <x v="2"/>
  </r>
  <r>
    <s v="00068 - BETSIBOKA"/>
    <s v="MOBILE PAYMENT - MVOLA"/>
    <x v="8"/>
    <n v="65384350"/>
    <x v="6"/>
    <x v="64"/>
    <x v="2"/>
  </r>
  <r>
    <s v="00068 - BETSIBOKA"/>
    <s v="MOBILE PAYMENT - MVOLA"/>
    <x v="9"/>
    <n v="58311700"/>
    <x v="6"/>
    <x v="64"/>
    <x v="2"/>
  </r>
  <r>
    <s v="00068 - BETSIBOKA"/>
    <s v="MOBILE PAYMENT - MVOLA"/>
    <x v="10"/>
    <n v="75178205"/>
    <x v="6"/>
    <x v="64"/>
    <x v="2"/>
  </r>
  <r>
    <s v="00068 - BETSIBOKA"/>
    <s v="MOBILE PAYMENT - MVOLA"/>
    <x v="11"/>
    <n v="87422446"/>
    <x v="6"/>
    <x v="64"/>
    <x v="2"/>
  </r>
  <r>
    <s v="00069 - BOENY"/>
    <s v="ARIARY"/>
    <x v="0"/>
    <n v="513923600"/>
    <x v="6"/>
    <x v="65"/>
    <x v="0"/>
  </r>
  <r>
    <s v="00069 - BOENY"/>
    <s v="ARIARY"/>
    <x v="1"/>
    <n v="399072300"/>
    <x v="6"/>
    <x v="65"/>
    <x v="0"/>
  </r>
  <r>
    <s v="00069 - BOENY"/>
    <s v="ARIARY"/>
    <x v="2"/>
    <n v="521360300"/>
    <x v="6"/>
    <x v="65"/>
    <x v="0"/>
  </r>
  <r>
    <s v="00069 - BOENY"/>
    <s v="ARIARY"/>
    <x v="3"/>
    <n v="522100900"/>
    <x v="6"/>
    <x v="65"/>
    <x v="0"/>
  </r>
  <r>
    <s v="00069 - BOENY"/>
    <s v="ARIARY"/>
    <x v="4"/>
    <n v="523894385"/>
    <x v="6"/>
    <x v="65"/>
    <x v="0"/>
  </r>
  <r>
    <s v="00069 - BOENY"/>
    <s v="ARIARY"/>
    <x v="5"/>
    <n v="479900700"/>
    <x v="6"/>
    <x v="65"/>
    <x v="0"/>
  </r>
  <r>
    <s v="00069 - BOENY"/>
    <s v="ARIARY"/>
    <x v="6"/>
    <n v="625988100"/>
    <x v="6"/>
    <x v="65"/>
    <x v="0"/>
  </r>
  <r>
    <s v="00069 - BOENY"/>
    <s v="ARIARY"/>
    <x v="7"/>
    <n v="733456400"/>
    <x v="6"/>
    <x v="65"/>
    <x v="0"/>
  </r>
  <r>
    <s v="00069 - BOENY"/>
    <s v="ARIARY"/>
    <x v="8"/>
    <n v="501023200"/>
    <x v="6"/>
    <x v="65"/>
    <x v="0"/>
  </r>
  <r>
    <s v="00069 - BOENY"/>
    <s v="ARIARY"/>
    <x v="9"/>
    <n v="539718600"/>
    <x v="6"/>
    <x v="65"/>
    <x v="0"/>
  </r>
  <r>
    <s v="00069 - BOENY"/>
    <s v="ARIARY"/>
    <x v="10"/>
    <n v="509122200"/>
    <x v="6"/>
    <x v="65"/>
    <x v="0"/>
  </r>
  <r>
    <s v="00069 - BOENY"/>
    <s v="ARIARY"/>
    <x v="11"/>
    <n v="569683400"/>
    <x v="6"/>
    <x v="65"/>
    <x v="0"/>
  </r>
  <r>
    <s v="00069 - BOENY"/>
    <s v="BONS CARBURANTS"/>
    <x v="0"/>
    <n v="293973895"/>
    <x v="6"/>
    <x v="65"/>
    <x v="1"/>
  </r>
  <r>
    <s v="00069 - BOENY"/>
    <s v="BONS CARBURANTS"/>
    <x v="1"/>
    <n v="287574051"/>
    <x v="6"/>
    <x v="65"/>
    <x v="1"/>
  </r>
  <r>
    <s v="00069 - BOENY"/>
    <s v="BONS CARBURANTS"/>
    <x v="2"/>
    <n v="329112941"/>
    <x v="6"/>
    <x v="65"/>
    <x v="1"/>
  </r>
  <r>
    <s v="00069 - BOENY"/>
    <s v="BONS CARBURANTS"/>
    <x v="3"/>
    <n v="341208217"/>
    <x v="6"/>
    <x v="65"/>
    <x v="1"/>
  </r>
  <r>
    <s v="00069 - BOENY"/>
    <s v="BONS CARBURANTS"/>
    <x v="4"/>
    <n v="384431353"/>
    <x v="6"/>
    <x v="65"/>
    <x v="1"/>
  </r>
  <r>
    <s v="00069 - BOENY"/>
    <s v="BONS CARBURANTS"/>
    <x v="5"/>
    <n v="490494609"/>
    <x v="6"/>
    <x v="65"/>
    <x v="1"/>
  </r>
  <r>
    <s v="00069 - BOENY"/>
    <s v="BONS CARBURANTS"/>
    <x v="6"/>
    <n v="473238774"/>
    <x v="6"/>
    <x v="65"/>
    <x v="1"/>
  </r>
  <r>
    <s v="00069 - BOENY"/>
    <s v="BONS CARBURANTS"/>
    <x v="7"/>
    <n v="478500333"/>
    <x v="6"/>
    <x v="65"/>
    <x v="1"/>
  </r>
  <r>
    <s v="00069 - BOENY"/>
    <s v="BONS CARBURANTS"/>
    <x v="8"/>
    <n v="469792500"/>
    <x v="6"/>
    <x v="65"/>
    <x v="1"/>
  </r>
  <r>
    <s v="00069 - BOENY"/>
    <s v="BONS CARBURANTS"/>
    <x v="9"/>
    <n v="404610630"/>
    <x v="6"/>
    <x v="65"/>
    <x v="1"/>
  </r>
  <r>
    <s v="00069 - BOENY"/>
    <s v="BONS CARBURANTS"/>
    <x v="10"/>
    <n v="350565522"/>
    <x v="6"/>
    <x v="65"/>
    <x v="1"/>
  </r>
  <r>
    <s v="00069 - BOENY"/>
    <s v="BONS CARBURANTS"/>
    <x v="11"/>
    <n v="199467698"/>
    <x v="6"/>
    <x v="65"/>
    <x v="1"/>
  </r>
  <r>
    <s v="00069 - BOENY"/>
    <s v="CARTE BANCAIRE - VISA"/>
    <x v="1"/>
    <n v="565000"/>
    <x v="6"/>
    <x v="65"/>
    <x v="2"/>
  </r>
  <r>
    <s v="00069 - BOENY"/>
    <s v="CARTE BANCAIRE - VISA"/>
    <x v="3"/>
    <n v="252000"/>
    <x v="6"/>
    <x v="65"/>
    <x v="2"/>
  </r>
  <r>
    <s v="00069 - BOENY"/>
    <s v="CARTE BANCAIRE - VISA"/>
    <x v="4"/>
    <n v="4307019"/>
    <x v="6"/>
    <x v="65"/>
    <x v="2"/>
  </r>
  <r>
    <s v="00069 - BOENY"/>
    <s v="CARTE BANCAIRE - VISA"/>
    <x v="5"/>
    <n v="231500"/>
    <x v="6"/>
    <x v="65"/>
    <x v="2"/>
  </r>
  <r>
    <s v="00069 - BOENY"/>
    <s v="CARTE BANCAIRE - VISA"/>
    <x v="6"/>
    <n v="753725"/>
    <x v="6"/>
    <x v="65"/>
    <x v="2"/>
  </r>
  <r>
    <s v="00069 - BOENY"/>
    <s v="CARTE BANCAIRE - VISA"/>
    <x v="7"/>
    <n v="3883500"/>
    <x v="6"/>
    <x v="65"/>
    <x v="2"/>
  </r>
  <r>
    <s v="00069 - BOENY"/>
    <s v="CARTE BANCAIRE - VISA"/>
    <x v="8"/>
    <n v="392000"/>
    <x v="6"/>
    <x v="65"/>
    <x v="2"/>
  </r>
  <r>
    <s v="00069 - BOENY"/>
    <s v="CARTE BANCAIRE - VISA"/>
    <x v="9"/>
    <n v="1479800"/>
    <x v="6"/>
    <x v="65"/>
    <x v="2"/>
  </r>
  <r>
    <s v="00069 - BOENY"/>
    <s v="CARTE BANCAIRE - VISA"/>
    <x v="10"/>
    <n v="314000"/>
    <x v="6"/>
    <x v="65"/>
    <x v="2"/>
  </r>
  <r>
    <s v="00069 - BOENY"/>
    <s v="CARTE BANCAIRE - VISA"/>
    <x v="11"/>
    <n v="2015000"/>
    <x v="6"/>
    <x v="65"/>
    <x v="2"/>
  </r>
  <r>
    <s v="00069 - BOENY"/>
    <s v="CARTE E+"/>
    <x v="0"/>
    <n v="83744699"/>
    <x v="6"/>
    <x v="65"/>
    <x v="3"/>
  </r>
  <r>
    <s v="00069 - BOENY"/>
    <s v="CARTE E+"/>
    <x v="1"/>
    <n v="59210366"/>
    <x v="6"/>
    <x v="65"/>
    <x v="3"/>
  </r>
  <r>
    <s v="00069 - BOENY"/>
    <s v="CARTE E+"/>
    <x v="2"/>
    <n v="33456984"/>
    <x v="6"/>
    <x v="65"/>
    <x v="3"/>
  </r>
  <r>
    <s v="00069 - BOENY"/>
    <s v="CARTE E+"/>
    <x v="3"/>
    <n v="43115150"/>
    <x v="6"/>
    <x v="65"/>
    <x v="3"/>
  </r>
  <r>
    <s v="00069 - BOENY"/>
    <s v="CARTE E+"/>
    <x v="4"/>
    <n v="28528136"/>
    <x v="6"/>
    <x v="65"/>
    <x v="3"/>
  </r>
  <r>
    <s v="00069 - BOENY"/>
    <s v="CARTE E+"/>
    <x v="5"/>
    <n v="13116908"/>
    <x v="6"/>
    <x v="65"/>
    <x v="3"/>
  </r>
  <r>
    <s v="00069 - BOENY"/>
    <s v="CARTE E+"/>
    <x v="6"/>
    <n v="36369667"/>
    <x v="6"/>
    <x v="65"/>
    <x v="3"/>
  </r>
  <r>
    <s v="00069 - BOENY"/>
    <s v="CARTE E+"/>
    <x v="7"/>
    <n v="17792804"/>
    <x v="6"/>
    <x v="65"/>
    <x v="3"/>
  </r>
  <r>
    <s v="00069 - BOENY"/>
    <s v="CARTE E+"/>
    <x v="8"/>
    <n v="29611737"/>
    <x v="6"/>
    <x v="65"/>
    <x v="3"/>
  </r>
  <r>
    <s v="00069 - BOENY"/>
    <s v="CARTE E+"/>
    <x v="9"/>
    <n v="21285508"/>
    <x v="6"/>
    <x v="65"/>
    <x v="3"/>
  </r>
  <r>
    <s v="00069 - BOENY"/>
    <s v="CARTE E+"/>
    <x v="10"/>
    <n v="16755278"/>
    <x v="6"/>
    <x v="65"/>
    <x v="3"/>
  </r>
  <r>
    <s v="00069 - BOENY"/>
    <s v="CARTE E+"/>
    <x v="11"/>
    <n v="11840841"/>
    <x v="6"/>
    <x v="65"/>
    <x v="3"/>
  </r>
  <r>
    <s v="00069 - BOENY"/>
    <s v="CHEQUE"/>
    <x v="0"/>
    <n v="10957700"/>
    <x v="6"/>
    <x v="65"/>
    <x v="2"/>
  </r>
  <r>
    <s v="00069 - BOENY"/>
    <s v="CHEQUE"/>
    <x v="1"/>
    <n v="6269350"/>
    <x v="6"/>
    <x v="65"/>
    <x v="2"/>
  </r>
  <r>
    <s v="00069 - BOENY"/>
    <s v="CHEQUE"/>
    <x v="2"/>
    <n v="20152500"/>
    <x v="6"/>
    <x v="65"/>
    <x v="2"/>
  </r>
  <r>
    <s v="00069 - BOENY"/>
    <s v="CHEQUE"/>
    <x v="3"/>
    <n v="41088400"/>
    <x v="6"/>
    <x v="65"/>
    <x v="2"/>
  </r>
  <r>
    <s v="00069 - BOENY"/>
    <s v="CHEQUE"/>
    <x v="4"/>
    <n v="19351500"/>
    <x v="6"/>
    <x v="65"/>
    <x v="2"/>
  </r>
  <r>
    <s v="00069 - BOENY"/>
    <s v="CHEQUE"/>
    <x v="5"/>
    <n v="22934100"/>
    <x v="6"/>
    <x v="65"/>
    <x v="2"/>
  </r>
  <r>
    <s v="00069 - BOENY"/>
    <s v="CHEQUE"/>
    <x v="6"/>
    <n v="24755900"/>
    <x v="6"/>
    <x v="65"/>
    <x v="2"/>
  </r>
  <r>
    <s v="00069 - BOENY"/>
    <s v="CHEQUE"/>
    <x v="7"/>
    <n v="18967700"/>
    <x v="6"/>
    <x v="65"/>
    <x v="2"/>
  </r>
  <r>
    <s v="00069 - BOENY"/>
    <s v="CHEQUE"/>
    <x v="8"/>
    <n v="17417700"/>
    <x v="6"/>
    <x v="65"/>
    <x v="2"/>
  </r>
  <r>
    <s v="00069 - BOENY"/>
    <s v="CHEQUE"/>
    <x v="9"/>
    <n v="16934000"/>
    <x v="6"/>
    <x v="65"/>
    <x v="2"/>
  </r>
  <r>
    <s v="00069 - BOENY"/>
    <s v="CHEQUE"/>
    <x v="10"/>
    <n v="5343100"/>
    <x v="6"/>
    <x v="65"/>
    <x v="2"/>
  </r>
  <r>
    <s v="00069 - BOENY"/>
    <s v="CHEQUE"/>
    <x v="11"/>
    <n v="10643000"/>
    <x v="6"/>
    <x v="65"/>
    <x v="2"/>
  </r>
  <r>
    <s v="00069 - BOENY"/>
    <s v="CONSOMMATION INTERNE"/>
    <x v="9"/>
    <n v="4205900"/>
    <x v="6"/>
    <x v="65"/>
    <x v="2"/>
  </r>
  <r>
    <s v="00069 - BOENY"/>
    <s v="CONSOMMATION INTERNE"/>
    <x v="11"/>
    <n v="0"/>
    <x v="6"/>
    <x v="65"/>
    <x v="2"/>
  </r>
  <r>
    <s v="00069 - BOENY"/>
    <s v="FANILO"/>
    <x v="0"/>
    <n v="30761238"/>
    <x v="6"/>
    <x v="65"/>
    <x v="4"/>
  </r>
  <r>
    <s v="00069 - BOENY"/>
    <s v="FANILO"/>
    <x v="1"/>
    <n v="65964494"/>
    <x v="6"/>
    <x v="65"/>
    <x v="4"/>
  </r>
  <r>
    <s v="00069 - BOENY"/>
    <s v="FANILO"/>
    <x v="2"/>
    <n v="18042244"/>
    <x v="6"/>
    <x v="65"/>
    <x v="4"/>
  </r>
  <r>
    <s v="00069 - BOENY"/>
    <s v="FANILO"/>
    <x v="3"/>
    <n v="6110000"/>
    <x v="6"/>
    <x v="65"/>
    <x v="4"/>
  </r>
  <r>
    <s v="00069 - BOENY"/>
    <s v="FANILO"/>
    <x v="4"/>
    <n v="46172200"/>
    <x v="6"/>
    <x v="65"/>
    <x v="4"/>
  </r>
  <r>
    <s v="00069 - BOENY"/>
    <s v="FANILO"/>
    <x v="5"/>
    <n v="56957400"/>
    <x v="6"/>
    <x v="65"/>
    <x v="4"/>
  </r>
  <r>
    <s v="00069 - BOENY"/>
    <s v="FANILO"/>
    <x v="6"/>
    <n v="49238000"/>
    <x v="6"/>
    <x v="65"/>
    <x v="4"/>
  </r>
  <r>
    <s v="00069 - BOENY"/>
    <s v="FANILO"/>
    <x v="7"/>
    <n v="44415000"/>
    <x v="6"/>
    <x v="65"/>
    <x v="4"/>
  </r>
  <r>
    <s v="00069 - BOENY"/>
    <s v="FANILO"/>
    <x v="8"/>
    <n v="41552700"/>
    <x v="6"/>
    <x v="65"/>
    <x v="4"/>
  </r>
  <r>
    <s v="00069 - BOENY"/>
    <s v="FANILO"/>
    <x v="9"/>
    <n v="47491000"/>
    <x v="6"/>
    <x v="65"/>
    <x v="4"/>
  </r>
  <r>
    <s v="00069 - BOENY"/>
    <s v="FANILO"/>
    <x v="10"/>
    <n v="45589493"/>
    <x v="6"/>
    <x v="65"/>
    <x v="4"/>
  </r>
  <r>
    <s v="00069 - BOENY"/>
    <s v="FANILO"/>
    <x v="11"/>
    <n v="20500000"/>
    <x v="6"/>
    <x v="65"/>
    <x v="4"/>
  </r>
  <r>
    <s v="00069 - BOENY"/>
    <s v="MOBILE PAYMENT - MVOLA"/>
    <x v="0"/>
    <n v="35603200"/>
    <x v="6"/>
    <x v="65"/>
    <x v="2"/>
  </r>
  <r>
    <s v="00069 - BOENY"/>
    <s v="MOBILE PAYMENT - MVOLA"/>
    <x v="1"/>
    <n v="31712600"/>
    <x v="6"/>
    <x v="65"/>
    <x v="2"/>
  </r>
  <r>
    <s v="00069 - BOENY"/>
    <s v="MOBILE PAYMENT - MVOLA"/>
    <x v="2"/>
    <n v="19047500"/>
    <x v="6"/>
    <x v="65"/>
    <x v="2"/>
  </r>
  <r>
    <s v="00069 - BOENY"/>
    <s v="MOBILE PAYMENT - MVOLA"/>
    <x v="3"/>
    <n v="27562800"/>
    <x v="6"/>
    <x v="65"/>
    <x v="2"/>
  </r>
  <r>
    <s v="00069 - BOENY"/>
    <s v="MOBILE PAYMENT - MVOLA"/>
    <x v="4"/>
    <n v="22952400"/>
    <x v="6"/>
    <x v="65"/>
    <x v="2"/>
  </r>
  <r>
    <s v="00069 - BOENY"/>
    <s v="MOBILE PAYMENT - MVOLA"/>
    <x v="5"/>
    <n v="28134800"/>
    <x v="6"/>
    <x v="65"/>
    <x v="2"/>
  </r>
  <r>
    <s v="00069 - BOENY"/>
    <s v="MOBILE PAYMENT - MVOLA"/>
    <x v="6"/>
    <n v="30071400"/>
    <x v="6"/>
    <x v="65"/>
    <x v="2"/>
  </r>
  <r>
    <s v="00069 - BOENY"/>
    <s v="MOBILE PAYMENT - MVOLA"/>
    <x v="7"/>
    <n v="31459843"/>
    <x v="6"/>
    <x v="65"/>
    <x v="2"/>
  </r>
  <r>
    <s v="00069 - BOENY"/>
    <s v="MOBILE PAYMENT - MVOLA"/>
    <x v="8"/>
    <n v="26573175"/>
    <x v="6"/>
    <x v="65"/>
    <x v="2"/>
  </r>
  <r>
    <s v="00069 - BOENY"/>
    <s v="MOBILE PAYMENT - MVOLA"/>
    <x v="9"/>
    <n v="50894700"/>
    <x v="6"/>
    <x v="65"/>
    <x v="2"/>
  </r>
  <r>
    <s v="00069 - BOENY"/>
    <s v="MOBILE PAYMENT - MVOLA"/>
    <x v="10"/>
    <n v="43068355"/>
    <x v="6"/>
    <x v="65"/>
    <x v="2"/>
  </r>
  <r>
    <s v="00069 - BOENY"/>
    <s v="MOBILE PAYMENT - MVOLA"/>
    <x v="11"/>
    <n v="29593116"/>
    <x v="6"/>
    <x v="65"/>
    <x v="2"/>
  </r>
  <r>
    <s v="00070 - MELAKY"/>
    <s v="ARIARY"/>
    <x v="0"/>
    <n v="181675103"/>
    <x v="6"/>
    <x v="66"/>
    <x v="0"/>
  </r>
  <r>
    <s v="00070 - MELAKY"/>
    <s v="ARIARY"/>
    <x v="1"/>
    <n v="54974249"/>
    <x v="6"/>
    <x v="66"/>
    <x v="0"/>
  </r>
  <r>
    <s v="00070 - MELAKY"/>
    <s v="ARIARY"/>
    <x v="2"/>
    <n v="153118265"/>
    <x v="6"/>
    <x v="66"/>
    <x v="0"/>
  </r>
  <r>
    <s v="00070 - MELAKY"/>
    <s v="ARIARY"/>
    <x v="3"/>
    <n v="280340935"/>
    <x v="6"/>
    <x v="66"/>
    <x v="0"/>
  </r>
  <r>
    <s v="00070 - MELAKY"/>
    <s v="ARIARY"/>
    <x v="4"/>
    <n v="341377632"/>
    <x v="6"/>
    <x v="66"/>
    <x v="0"/>
  </r>
  <r>
    <s v="00070 - MELAKY"/>
    <s v="ARIARY"/>
    <x v="5"/>
    <n v="427649434"/>
    <x v="6"/>
    <x v="66"/>
    <x v="0"/>
  </r>
  <r>
    <s v="00070 - MELAKY"/>
    <s v="ARIARY"/>
    <x v="6"/>
    <n v="499015533"/>
    <x v="6"/>
    <x v="66"/>
    <x v="0"/>
  </r>
  <r>
    <s v="00070 - MELAKY"/>
    <s v="ARIARY"/>
    <x v="7"/>
    <n v="476485440.19999999"/>
    <x v="6"/>
    <x v="66"/>
    <x v="0"/>
  </r>
  <r>
    <s v="00070 - MELAKY"/>
    <s v="ARIARY"/>
    <x v="8"/>
    <n v="551336858"/>
    <x v="6"/>
    <x v="66"/>
    <x v="0"/>
  </r>
  <r>
    <s v="00070 - MELAKY"/>
    <s v="ARIARY"/>
    <x v="9"/>
    <n v="571827862"/>
    <x v="6"/>
    <x v="66"/>
    <x v="0"/>
  </r>
  <r>
    <s v="00070 - MELAKY"/>
    <s v="ARIARY"/>
    <x v="10"/>
    <n v="519332155"/>
    <x v="6"/>
    <x v="66"/>
    <x v="0"/>
  </r>
  <r>
    <s v="00070 - MELAKY"/>
    <s v="ARIARY"/>
    <x v="11"/>
    <n v="466836220"/>
    <x v="6"/>
    <x v="66"/>
    <x v="0"/>
  </r>
  <r>
    <s v="00070 - MELAKY"/>
    <s v="CARTE E+"/>
    <x v="0"/>
    <n v="22383675"/>
    <x v="6"/>
    <x v="66"/>
    <x v="3"/>
  </r>
  <r>
    <s v="00070 - MELAKY"/>
    <s v="CARTE E+"/>
    <x v="1"/>
    <n v="13821193"/>
    <x v="6"/>
    <x v="66"/>
    <x v="3"/>
  </r>
  <r>
    <s v="00070 - MELAKY"/>
    <s v="CARTE E+"/>
    <x v="2"/>
    <n v="23974121"/>
    <x v="6"/>
    <x v="66"/>
    <x v="3"/>
  </r>
  <r>
    <s v="00070 - MELAKY"/>
    <s v="CARTE E+"/>
    <x v="3"/>
    <n v="33035236"/>
    <x v="6"/>
    <x v="66"/>
    <x v="3"/>
  </r>
  <r>
    <s v="00070 - MELAKY"/>
    <s v="CARTE E+"/>
    <x v="4"/>
    <n v="47160045"/>
    <x v="6"/>
    <x v="66"/>
    <x v="3"/>
  </r>
  <r>
    <s v="00070 - MELAKY"/>
    <s v="CARTE E+"/>
    <x v="5"/>
    <n v="96739830"/>
    <x v="6"/>
    <x v="66"/>
    <x v="3"/>
  </r>
  <r>
    <s v="00070 - MELAKY"/>
    <s v="CARTE E+"/>
    <x v="6"/>
    <n v="92154236"/>
    <x v="6"/>
    <x v="66"/>
    <x v="3"/>
  </r>
  <r>
    <s v="00070 - MELAKY"/>
    <s v="CARTE E+"/>
    <x v="7"/>
    <n v="128592347"/>
    <x v="6"/>
    <x v="66"/>
    <x v="3"/>
  </r>
  <r>
    <s v="00070 - MELAKY"/>
    <s v="CARTE E+"/>
    <x v="8"/>
    <n v="132535781"/>
    <x v="6"/>
    <x v="66"/>
    <x v="3"/>
  </r>
  <r>
    <s v="00070 - MELAKY"/>
    <s v="CARTE E+"/>
    <x v="9"/>
    <n v="95199720"/>
    <x v="6"/>
    <x v="66"/>
    <x v="3"/>
  </r>
  <r>
    <s v="00070 - MELAKY"/>
    <s v="CARTE E+"/>
    <x v="10"/>
    <n v="54456165"/>
    <x v="6"/>
    <x v="66"/>
    <x v="3"/>
  </r>
  <r>
    <s v="00070 - MELAKY"/>
    <s v="CARTE E+"/>
    <x v="11"/>
    <n v="33590611"/>
    <x v="6"/>
    <x v="66"/>
    <x v="3"/>
  </r>
  <r>
    <s v="00070 - MELAKY"/>
    <s v="CHEQUE"/>
    <x v="0"/>
    <n v="5509000"/>
    <x v="6"/>
    <x v="66"/>
    <x v="2"/>
  </r>
  <r>
    <s v="00070 - MELAKY"/>
    <s v="CHEQUE"/>
    <x v="1"/>
    <n v="2056000"/>
    <x v="6"/>
    <x v="66"/>
    <x v="2"/>
  </r>
  <r>
    <s v="00070 - MELAKY"/>
    <s v="CHEQUE"/>
    <x v="2"/>
    <n v="1770000"/>
    <x v="6"/>
    <x v="66"/>
    <x v="2"/>
  </r>
  <r>
    <s v="00070 - MELAKY"/>
    <s v="CHEQUE"/>
    <x v="3"/>
    <n v="8101000"/>
    <x v="6"/>
    <x v="66"/>
    <x v="2"/>
  </r>
  <r>
    <s v="00070 - MELAKY"/>
    <s v="CHEQUE"/>
    <x v="4"/>
    <n v="4170000"/>
    <x v="6"/>
    <x v="66"/>
    <x v="2"/>
  </r>
  <r>
    <s v="00070 - MELAKY"/>
    <s v="CHEQUE"/>
    <x v="5"/>
    <n v="8710400"/>
    <x v="6"/>
    <x v="66"/>
    <x v="2"/>
  </r>
  <r>
    <s v="00070 - MELAKY"/>
    <s v="CHEQUE"/>
    <x v="6"/>
    <n v="5415700"/>
    <x v="6"/>
    <x v="66"/>
    <x v="2"/>
  </r>
  <r>
    <s v="00070 - MELAKY"/>
    <s v="CHEQUE"/>
    <x v="7"/>
    <n v="6851500"/>
    <x v="6"/>
    <x v="66"/>
    <x v="2"/>
  </r>
  <r>
    <s v="00070 - MELAKY"/>
    <s v="CHEQUE"/>
    <x v="8"/>
    <n v="708000"/>
    <x v="6"/>
    <x v="66"/>
    <x v="2"/>
  </r>
  <r>
    <s v="00070 - MELAKY"/>
    <s v="CHEQUE"/>
    <x v="9"/>
    <n v="12948400"/>
    <x v="6"/>
    <x v="66"/>
    <x v="2"/>
  </r>
  <r>
    <s v="00070 - MELAKY"/>
    <s v="CHEQUE"/>
    <x v="10"/>
    <n v="3127000"/>
    <x v="6"/>
    <x v="66"/>
    <x v="2"/>
  </r>
  <r>
    <s v="00070 - MELAKY"/>
    <s v="CHEQUE"/>
    <x v="11"/>
    <n v="4360873"/>
    <x v="6"/>
    <x v="66"/>
    <x v="2"/>
  </r>
  <r>
    <s v="00070 - MELAKY"/>
    <s v="FANILO"/>
    <x v="0"/>
    <n v="29688569"/>
    <x v="6"/>
    <x v="66"/>
    <x v="4"/>
  </r>
  <r>
    <s v="00070 - MELAKY"/>
    <s v="FANILO"/>
    <x v="1"/>
    <n v="3707000"/>
    <x v="6"/>
    <x v="66"/>
    <x v="4"/>
  </r>
  <r>
    <s v="00070 - MELAKY"/>
    <s v="FANILO"/>
    <x v="2"/>
    <n v="32038446"/>
    <x v="6"/>
    <x v="66"/>
    <x v="4"/>
  </r>
  <r>
    <s v="00070 - MELAKY"/>
    <s v="FANILO"/>
    <x v="4"/>
    <n v="70806281"/>
    <x v="6"/>
    <x v="66"/>
    <x v="4"/>
  </r>
  <r>
    <s v="00070 - MELAKY"/>
    <s v="FANILO"/>
    <x v="5"/>
    <n v="22375620"/>
    <x v="6"/>
    <x v="66"/>
    <x v="4"/>
  </r>
  <r>
    <s v="00070 - MELAKY"/>
    <s v="FANILO"/>
    <x v="6"/>
    <n v="34977500"/>
    <x v="6"/>
    <x v="66"/>
    <x v="4"/>
  </r>
  <r>
    <s v="00070 - MELAKY"/>
    <s v="FANILO"/>
    <x v="7"/>
    <n v="98716580"/>
    <x v="6"/>
    <x v="66"/>
    <x v="4"/>
  </r>
  <r>
    <s v="00070 - MELAKY"/>
    <s v="FANILO"/>
    <x v="8"/>
    <n v="70107025"/>
    <x v="6"/>
    <x v="66"/>
    <x v="4"/>
  </r>
  <r>
    <s v="00070 - MELAKY"/>
    <s v="FANILO"/>
    <x v="9"/>
    <n v="90011200"/>
    <x v="6"/>
    <x v="66"/>
    <x v="4"/>
  </r>
  <r>
    <s v="00070 - MELAKY"/>
    <s v="FANILO"/>
    <x v="10"/>
    <n v="85458687"/>
    <x v="6"/>
    <x v="66"/>
    <x v="4"/>
  </r>
  <r>
    <s v="00070 - MELAKY"/>
    <s v="FANILO"/>
    <x v="11"/>
    <n v="35152200"/>
    <x v="6"/>
    <x v="66"/>
    <x v="4"/>
  </r>
  <r>
    <s v="00071 - RAVENNA"/>
    <s v="ARIARY"/>
    <x v="0"/>
    <n v="400910900"/>
    <x v="6"/>
    <x v="67"/>
    <x v="0"/>
  </r>
  <r>
    <s v="00071 - RAVENNA"/>
    <s v="ARIARY"/>
    <x v="1"/>
    <n v="352330900"/>
    <x v="6"/>
    <x v="67"/>
    <x v="0"/>
  </r>
  <r>
    <s v="00071 - RAVENNA"/>
    <s v="ARIARY"/>
    <x v="2"/>
    <n v="402979900"/>
    <x v="6"/>
    <x v="67"/>
    <x v="0"/>
  </r>
  <r>
    <s v="00071 - RAVENNA"/>
    <s v="ARIARY"/>
    <x v="3"/>
    <n v="461144900"/>
    <x v="6"/>
    <x v="67"/>
    <x v="0"/>
  </r>
  <r>
    <s v="00071 - RAVENNA"/>
    <s v="ARIARY"/>
    <x v="4"/>
    <n v="469696500"/>
    <x v="6"/>
    <x v="67"/>
    <x v="0"/>
  </r>
  <r>
    <s v="00071 - RAVENNA"/>
    <s v="ARIARY"/>
    <x v="5"/>
    <n v="526987500"/>
    <x v="6"/>
    <x v="67"/>
    <x v="0"/>
  </r>
  <r>
    <s v="00071 - RAVENNA"/>
    <s v="ARIARY"/>
    <x v="6"/>
    <n v="543428000"/>
    <x v="6"/>
    <x v="67"/>
    <x v="0"/>
  </r>
  <r>
    <s v="00071 - RAVENNA"/>
    <s v="ARIARY"/>
    <x v="7"/>
    <n v="597668400"/>
    <x v="6"/>
    <x v="67"/>
    <x v="0"/>
  </r>
  <r>
    <s v="00071 - RAVENNA"/>
    <s v="ARIARY"/>
    <x v="8"/>
    <n v="555631100"/>
    <x v="6"/>
    <x v="67"/>
    <x v="0"/>
  </r>
  <r>
    <s v="00071 - RAVENNA"/>
    <s v="ARIARY"/>
    <x v="9"/>
    <n v="702654001"/>
    <x v="6"/>
    <x v="67"/>
    <x v="0"/>
  </r>
  <r>
    <s v="00071 - RAVENNA"/>
    <s v="ARIARY"/>
    <x v="10"/>
    <n v="503058900"/>
    <x v="6"/>
    <x v="67"/>
    <x v="0"/>
  </r>
  <r>
    <s v="00071 - RAVENNA"/>
    <s v="ARIARY"/>
    <x v="11"/>
    <n v="605148900"/>
    <x v="6"/>
    <x v="67"/>
    <x v="0"/>
  </r>
  <r>
    <s v="00071 - RAVENNA"/>
    <s v="BONS CARBURANTS"/>
    <x v="0"/>
    <n v="20031000"/>
    <x v="6"/>
    <x v="67"/>
    <x v="1"/>
  </r>
  <r>
    <s v="00071 - RAVENNA"/>
    <s v="BONS CARBURANTS"/>
    <x v="1"/>
    <n v="3876500"/>
    <x v="6"/>
    <x v="67"/>
    <x v="1"/>
  </r>
  <r>
    <s v="00071 - RAVENNA"/>
    <s v="BONS CARBURANTS"/>
    <x v="2"/>
    <n v="24569700"/>
    <x v="6"/>
    <x v="67"/>
    <x v="1"/>
  </r>
  <r>
    <s v="00071 - RAVENNA"/>
    <s v="BONS CARBURANTS"/>
    <x v="3"/>
    <n v="7159500"/>
    <x v="6"/>
    <x v="67"/>
    <x v="1"/>
  </r>
  <r>
    <s v="00071 - RAVENNA"/>
    <s v="BONS CARBURANTS"/>
    <x v="4"/>
    <n v="32018208"/>
    <x v="6"/>
    <x v="67"/>
    <x v="1"/>
  </r>
  <r>
    <s v="00071 - RAVENNA"/>
    <s v="BONS CARBURANTS"/>
    <x v="5"/>
    <n v="21110500"/>
    <x v="6"/>
    <x v="67"/>
    <x v="1"/>
  </r>
  <r>
    <s v="00071 - RAVENNA"/>
    <s v="BONS CARBURANTS"/>
    <x v="6"/>
    <n v="11167300"/>
    <x v="6"/>
    <x v="67"/>
    <x v="1"/>
  </r>
  <r>
    <s v="00071 - RAVENNA"/>
    <s v="BONS CARBURANTS"/>
    <x v="7"/>
    <n v="10082000"/>
    <x v="6"/>
    <x v="67"/>
    <x v="1"/>
  </r>
  <r>
    <s v="00071 - RAVENNA"/>
    <s v="BONS CARBURANTS"/>
    <x v="8"/>
    <n v="23804500"/>
    <x v="6"/>
    <x v="67"/>
    <x v="1"/>
  </r>
  <r>
    <s v="00071 - RAVENNA"/>
    <s v="BONS CARBURANTS"/>
    <x v="9"/>
    <n v="32057081"/>
    <x v="6"/>
    <x v="67"/>
    <x v="1"/>
  </r>
  <r>
    <s v="00071 - RAVENNA"/>
    <s v="BONS CARBURANTS"/>
    <x v="10"/>
    <n v="21455800"/>
    <x v="6"/>
    <x v="67"/>
    <x v="1"/>
  </r>
  <r>
    <s v="00071 - RAVENNA"/>
    <s v="BONS CARBURANTS"/>
    <x v="11"/>
    <n v="24993400"/>
    <x v="6"/>
    <x v="67"/>
    <x v="1"/>
  </r>
  <r>
    <s v="00071 - RAVENNA"/>
    <s v="CARTE BANCAIRE - VISA"/>
    <x v="6"/>
    <n v="702000"/>
    <x v="6"/>
    <x v="67"/>
    <x v="2"/>
  </r>
  <r>
    <s v="00071 - RAVENNA"/>
    <s v="CARTE E+"/>
    <x v="0"/>
    <n v="89862491"/>
    <x v="6"/>
    <x v="67"/>
    <x v="3"/>
  </r>
  <r>
    <s v="00071 - RAVENNA"/>
    <s v="CARTE E+"/>
    <x v="1"/>
    <n v="67340487"/>
    <x v="6"/>
    <x v="67"/>
    <x v="3"/>
  </r>
  <r>
    <s v="00071 - RAVENNA"/>
    <s v="CARTE E+"/>
    <x v="2"/>
    <n v="77581529"/>
    <x v="6"/>
    <x v="67"/>
    <x v="3"/>
  </r>
  <r>
    <s v="00071 - RAVENNA"/>
    <s v="CARTE E+"/>
    <x v="3"/>
    <n v="95134803"/>
    <x v="6"/>
    <x v="67"/>
    <x v="3"/>
  </r>
  <r>
    <s v="00071 - RAVENNA"/>
    <s v="CARTE E+"/>
    <x v="4"/>
    <n v="104100733"/>
    <x v="6"/>
    <x v="67"/>
    <x v="3"/>
  </r>
  <r>
    <s v="00071 - RAVENNA"/>
    <s v="CARTE E+"/>
    <x v="5"/>
    <n v="119348631"/>
    <x v="6"/>
    <x v="67"/>
    <x v="3"/>
  </r>
  <r>
    <s v="00071 - RAVENNA"/>
    <s v="CARTE E+"/>
    <x v="6"/>
    <n v="92077779"/>
    <x v="6"/>
    <x v="67"/>
    <x v="3"/>
  </r>
  <r>
    <s v="00071 - RAVENNA"/>
    <s v="CARTE E+"/>
    <x v="7"/>
    <n v="131868519"/>
    <x v="6"/>
    <x v="67"/>
    <x v="3"/>
  </r>
  <r>
    <s v="00071 - RAVENNA"/>
    <s v="CARTE E+"/>
    <x v="8"/>
    <n v="81687165"/>
    <x v="6"/>
    <x v="67"/>
    <x v="3"/>
  </r>
  <r>
    <s v="00071 - RAVENNA"/>
    <s v="CARTE E+"/>
    <x v="9"/>
    <n v="179309702"/>
    <x v="6"/>
    <x v="67"/>
    <x v="3"/>
  </r>
  <r>
    <s v="00071 - RAVENNA"/>
    <s v="CARTE E+"/>
    <x v="10"/>
    <n v="118099878"/>
    <x v="6"/>
    <x v="67"/>
    <x v="3"/>
  </r>
  <r>
    <s v="00071 - RAVENNA"/>
    <s v="CARTE E+"/>
    <x v="11"/>
    <n v="130082479"/>
    <x v="6"/>
    <x v="67"/>
    <x v="3"/>
  </r>
  <r>
    <s v="00071 - RAVENNA"/>
    <s v="CHEQUE"/>
    <x v="1"/>
    <n v="59000"/>
    <x v="6"/>
    <x v="67"/>
    <x v="2"/>
  </r>
  <r>
    <s v="00071 - RAVENNA"/>
    <s v="CHEQUE"/>
    <x v="2"/>
    <n v="219000"/>
    <x v="6"/>
    <x v="67"/>
    <x v="2"/>
  </r>
  <r>
    <s v="00071 - RAVENNA"/>
    <s v="CHEQUE"/>
    <x v="3"/>
    <n v="588000"/>
    <x v="6"/>
    <x v="67"/>
    <x v="2"/>
  </r>
  <r>
    <s v="00071 - RAVENNA"/>
    <s v="CHEQUE"/>
    <x v="4"/>
    <n v="690821"/>
    <x v="6"/>
    <x v="67"/>
    <x v="2"/>
  </r>
  <r>
    <s v="00071 - RAVENNA"/>
    <s v="CHEQUE"/>
    <x v="6"/>
    <n v="490000"/>
    <x v="6"/>
    <x v="67"/>
    <x v="2"/>
  </r>
  <r>
    <s v="00071 - RAVENNA"/>
    <s v="CHEQUE"/>
    <x v="7"/>
    <n v="588000"/>
    <x v="6"/>
    <x v="67"/>
    <x v="2"/>
  </r>
  <r>
    <s v="00071 - RAVENNA"/>
    <s v="FANILO"/>
    <x v="0"/>
    <n v="2000000"/>
    <x v="6"/>
    <x v="67"/>
    <x v="4"/>
  </r>
  <r>
    <s v="00071 - RAVENNA"/>
    <s v="FANILO"/>
    <x v="1"/>
    <n v="5166000"/>
    <x v="6"/>
    <x v="67"/>
    <x v="4"/>
  </r>
  <r>
    <s v="00071 - RAVENNA"/>
    <s v="FANILO"/>
    <x v="2"/>
    <n v="2700000"/>
    <x v="6"/>
    <x v="67"/>
    <x v="4"/>
  </r>
  <r>
    <s v="00071 - RAVENNA"/>
    <s v="FANILO"/>
    <x v="3"/>
    <n v="392000"/>
    <x v="6"/>
    <x v="67"/>
    <x v="4"/>
  </r>
  <r>
    <s v="00071 - RAVENNA"/>
    <s v="FANILO"/>
    <x v="4"/>
    <n v="15579100"/>
    <x v="6"/>
    <x v="67"/>
    <x v="4"/>
  </r>
  <r>
    <s v="00071 - RAVENNA"/>
    <s v="FANILO"/>
    <x v="5"/>
    <n v="16888600"/>
    <x v="6"/>
    <x v="67"/>
    <x v="4"/>
  </r>
  <r>
    <s v="00071 - RAVENNA"/>
    <s v="FANILO"/>
    <x v="6"/>
    <n v="15838500"/>
    <x v="6"/>
    <x v="67"/>
    <x v="4"/>
  </r>
  <r>
    <s v="00071 - RAVENNA"/>
    <s v="FANILO"/>
    <x v="7"/>
    <n v="17031600"/>
    <x v="6"/>
    <x v="67"/>
    <x v="4"/>
  </r>
  <r>
    <s v="00071 - RAVENNA"/>
    <s v="FANILO"/>
    <x v="8"/>
    <n v="14953000"/>
    <x v="6"/>
    <x v="67"/>
    <x v="4"/>
  </r>
  <r>
    <s v="00071 - RAVENNA"/>
    <s v="FANILO"/>
    <x v="9"/>
    <n v="14726000"/>
    <x v="6"/>
    <x v="67"/>
    <x v="4"/>
  </r>
  <r>
    <s v="00071 - RAVENNA"/>
    <s v="FANILO"/>
    <x v="10"/>
    <n v="13905000"/>
    <x v="6"/>
    <x v="67"/>
    <x v="4"/>
  </r>
  <r>
    <s v="00071 - RAVENNA"/>
    <s v="FANILO"/>
    <x v="11"/>
    <n v="6956500"/>
    <x v="6"/>
    <x v="67"/>
    <x v="4"/>
  </r>
  <r>
    <s v="00072 - SATRANA"/>
    <s v="ARIARY"/>
    <x v="0"/>
    <n v="150993600"/>
    <x v="6"/>
    <x v="68"/>
    <x v="0"/>
  </r>
  <r>
    <s v="00072 - SATRANA"/>
    <s v="ARIARY"/>
    <x v="1"/>
    <n v="125292800"/>
    <x v="6"/>
    <x v="68"/>
    <x v="0"/>
  </r>
  <r>
    <s v="00072 - SATRANA"/>
    <s v="ARIARY"/>
    <x v="2"/>
    <n v="180116800"/>
    <x v="6"/>
    <x v="68"/>
    <x v="0"/>
  </r>
  <r>
    <s v="00072 - SATRANA"/>
    <s v="ARIARY"/>
    <x v="3"/>
    <n v="208241100"/>
    <x v="6"/>
    <x v="68"/>
    <x v="0"/>
  </r>
  <r>
    <s v="00072 - SATRANA"/>
    <s v="ARIARY"/>
    <x v="4"/>
    <n v="257281900"/>
    <x v="6"/>
    <x v="68"/>
    <x v="0"/>
  </r>
  <r>
    <s v="00072 - SATRANA"/>
    <s v="ARIARY"/>
    <x v="5"/>
    <n v="226471300"/>
    <x v="6"/>
    <x v="68"/>
    <x v="0"/>
  </r>
  <r>
    <s v="00072 - SATRANA"/>
    <s v="ARIARY"/>
    <x v="6"/>
    <n v="203364900"/>
    <x v="6"/>
    <x v="68"/>
    <x v="0"/>
  </r>
  <r>
    <s v="00072 - SATRANA"/>
    <s v="ARIARY"/>
    <x v="7"/>
    <n v="253590700"/>
    <x v="6"/>
    <x v="68"/>
    <x v="0"/>
  </r>
  <r>
    <s v="00072 - SATRANA"/>
    <s v="ARIARY"/>
    <x v="8"/>
    <n v="234730800"/>
    <x v="6"/>
    <x v="68"/>
    <x v="0"/>
  </r>
  <r>
    <s v="00072 - SATRANA"/>
    <s v="ARIARY"/>
    <x v="9"/>
    <n v="247348500"/>
    <x v="6"/>
    <x v="68"/>
    <x v="0"/>
  </r>
  <r>
    <s v="00072 - SATRANA"/>
    <s v="ARIARY"/>
    <x v="10"/>
    <n v="257938700"/>
    <x v="6"/>
    <x v="68"/>
    <x v="0"/>
  </r>
  <r>
    <s v="00072 - SATRANA"/>
    <s v="ARIARY"/>
    <x v="11"/>
    <n v="232534500"/>
    <x v="6"/>
    <x v="68"/>
    <x v="0"/>
  </r>
  <r>
    <s v="00072 - SATRANA"/>
    <s v="BONS CARBURANTS"/>
    <x v="0"/>
    <n v="8600000"/>
    <x v="6"/>
    <x v="68"/>
    <x v="1"/>
  </r>
  <r>
    <s v="00072 - SATRANA"/>
    <s v="BONS CARBURANTS"/>
    <x v="1"/>
    <n v="7184200"/>
    <x v="6"/>
    <x v="68"/>
    <x v="1"/>
  </r>
  <r>
    <s v="00072 - SATRANA"/>
    <s v="BONS CARBURANTS"/>
    <x v="2"/>
    <n v="14268360"/>
    <x v="6"/>
    <x v="68"/>
    <x v="1"/>
  </r>
  <r>
    <s v="00072 - SATRANA"/>
    <s v="BONS CARBURANTS"/>
    <x v="3"/>
    <n v="15224600"/>
    <x v="6"/>
    <x v="68"/>
    <x v="1"/>
  </r>
  <r>
    <s v="00072 - SATRANA"/>
    <s v="BONS CARBURANTS"/>
    <x v="4"/>
    <n v="28350100"/>
    <x v="6"/>
    <x v="68"/>
    <x v="1"/>
  </r>
  <r>
    <s v="00072 - SATRANA"/>
    <s v="BONS CARBURANTS"/>
    <x v="5"/>
    <n v="7795000"/>
    <x v="6"/>
    <x v="68"/>
    <x v="1"/>
  </r>
  <r>
    <s v="00072 - SATRANA"/>
    <s v="BONS CARBURANTS"/>
    <x v="6"/>
    <n v="16149800"/>
    <x v="6"/>
    <x v="68"/>
    <x v="1"/>
  </r>
  <r>
    <s v="00072 - SATRANA"/>
    <s v="BONS CARBURANTS"/>
    <x v="7"/>
    <n v="8568200"/>
    <x v="6"/>
    <x v="68"/>
    <x v="1"/>
  </r>
  <r>
    <s v="00072 - SATRANA"/>
    <s v="BONS CARBURANTS"/>
    <x v="8"/>
    <n v="5110000"/>
    <x v="6"/>
    <x v="68"/>
    <x v="1"/>
  </r>
  <r>
    <s v="00072 - SATRANA"/>
    <s v="BONS CARBURANTS"/>
    <x v="9"/>
    <n v="8741100"/>
    <x v="6"/>
    <x v="68"/>
    <x v="1"/>
  </r>
  <r>
    <s v="00072 - SATRANA"/>
    <s v="BONS CARBURANTS"/>
    <x v="10"/>
    <n v="7401800"/>
    <x v="6"/>
    <x v="68"/>
    <x v="1"/>
  </r>
  <r>
    <s v="00072 - SATRANA"/>
    <s v="BONS CARBURANTS"/>
    <x v="11"/>
    <n v="15585200"/>
    <x v="6"/>
    <x v="68"/>
    <x v="1"/>
  </r>
  <r>
    <s v="00072 - SATRANA"/>
    <s v="CARTE E+"/>
    <x v="0"/>
    <n v="12787229"/>
    <x v="6"/>
    <x v="68"/>
    <x v="3"/>
  </r>
  <r>
    <s v="00072 - SATRANA"/>
    <s v="CARTE E+"/>
    <x v="1"/>
    <n v="46603404"/>
    <x v="6"/>
    <x v="68"/>
    <x v="3"/>
  </r>
  <r>
    <s v="00072 - SATRANA"/>
    <s v="CARTE E+"/>
    <x v="2"/>
    <n v="25926000"/>
    <x v="6"/>
    <x v="68"/>
    <x v="3"/>
  </r>
  <r>
    <s v="00072 - SATRANA"/>
    <s v="CARTE E+"/>
    <x v="3"/>
    <n v="38101469"/>
    <x v="6"/>
    <x v="68"/>
    <x v="3"/>
  </r>
  <r>
    <s v="00072 - SATRANA"/>
    <s v="CARTE E+"/>
    <x v="4"/>
    <n v="49481700"/>
    <x v="6"/>
    <x v="68"/>
    <x v="3"/>
  </r>
  <r>
    <s v="00072 - SATRANA"/>
    <s v="CARTE E+"/>
    <x v="5"/>
    <n v="63185747"/>
    <x v="6"/>
    <x v="68"/>
    <x v="3"/>
  </r>
  <r>
    <s v="00072 - SATRANA"/>
    <s v="CARTE E+"/>
    <x v="6"/>
    <n v="63229993"/>
    <x v="6"/>
    <x v="68"/>
    <x v="3"/>
  </r>
  <r>
    <s v="00072 - SATRANA"/>
    <s v="CARTE E+"/>
    <x v="7"/>
    <n v="61986566"/>
    <x v="6"/>
    <x v="68"/>
    <x v="3"/>
  </r>
  <r>
    <s v="00072 - SATRANA"/>
    <s v="CARTE E+"/>
    <x v="8"/>
    <n v="48188366"/>
    <x v="6"/>
    <x v="68"/>
    <x v="3"/>
  </r>
  <r>
    <s v="00072 - SATRANA"/>
    <s v="CARTE E+"/>
    <x v="9"/>
    <n v="32992705"/>
    <x v="6"/>
    <x v="68"/>
    <x v="3"/>
  </r>
  <r>
    <s v="00072 - SATRANA"/>
    <s v="CARTE E+"/>
    <x v="10"/>
    <n v="45528039"/>
    <x v="6"/>
    <x v="68"/>
    <x v="3"/>
  </r>
  <r>
    <s v="00072 - SATRANA"/>
    <s v="CARTE E+"/>
    <x v="11"/>
    <n v="105470530"/>
    <x v="6"/>
    <x v="68"/>
    <x v="3"/>
  </r>
  <r>
    <s v="00072 - SATRANA"/>
    <s v="CHEQUE"/>
    <x v="0"/>
    <n v="245000"/>
    <x v="6"/>
    <x v="68"/>
    <x v="2"/>
  </r>
  <r>
    <s v="00072 - SATRANA"/>
    <s v="CHEQUE"/>
    <x v="1"/>
    <n v="2597000"/>
    <x v="6"/>
    <x v="68"/>
    <x v="2"/>
  </r>
  <r>
    <s v="00072 - SATRANA"/>
    <s v="CHEQUE"/>
    <x v="2"/>
    <n v="2285000"/>
    <x v="6"/>
    <x v="68"/>
    <x v="2"/>
  </r>
  <r>
    <s v="00072 - SATRANA"/>
    <s v="CHEQUE"/>
    <x v="3"/>
    <n v="6968500"/>
    <x v="6"/>
    <x v="68"/>
    <x v="2"/>
  </r>
  <r>
    <s v="00072 - SATRANA"/>
    <s v="CHEQUE"/>
    <x v="4"/>
    <n v="5557500"/>
    <x v="6"/>
    <x v="68"/>
    <x v="2"/>
  </r>
  <r>
    <s v="00072 - SATRANA"/>
    <s v="CHEQUE"/>
    <x v="5"/>
    <n v="5547800"/>
    <x v="6"/>
    <x v="68"/>
    <x v="2"/>
  </r>
  <r>
    <s v="00072 - SATRANA"/>
    <s v="CHEQUE"/>
    <x v="6"/>
    <n v="3604000"/>
    <x v="6"/>
    <x v="68"/>
    <x v="2"/>
  </r>
  <r>
    <s v="00072 - SATRANA"/>
    <s v="CHEQUE"/>
    <x v="7"/>
    <n v="6675500"/>
    <x v="6"/>
    <x v="68"/>
    <x v="2"/>
  </r>
  <r>
    <s v="00072 - SATRANA"/>
    <s v="CHEQUE"/>
    <x v="8"/>
    <n v="10849000"/>
    <x v="6"/>
    <x v="68"/>
    <x v="2"/>
  </r>
  <r>
    <s v="00072 - SATRANA"/>
    <s v="CHEQUE"/>
    <x v="9"/>
    <n v="7328000"/>
    <x v="6"/>
    <x v="68"/>
    <x v="2"/>
  </r>
  <r>
    <s v="00072 - SATRANA"/>
    <s v="CHEQUE"/>
    <x v="10"/>
    <n v="9598500"/>
    <x v="6"/>
    <x v="68"/>
    <x v="2"/>
  </r>
  <r>
    <s v="00072 - SATRANA"/>
    <s v="CHEQUE"/>
    <x v="11"/>
    <n v="7043400"/>
    <x v="6"/>
    <x v="68"/>
    <x v="2"/>
  </r>
  <r>
    <s v="00073 - ZATO"/>
    <s v="ARIARY"/>
    <x v="0"/>
    <n v="587128900"/>
    <x v="6"/>
    <x v="69"/>
    <x v="0"/>
  </r>
  <r>
    <s v="00073 - ZATO"/>
    <s v="ARIARY"/>
    <x v="1"/>
    <n v="480281300"/>
    <x v="6"/>
    <x v="69"/>
    <x v="0"/>
  </r>
  <r>
    <s v="00073 - ZATO"/>
    <s v="ARIARY"/>
    <x v="2"/>
    <n v="616370600"/>
    <x v="6"/>
    <x v="69"/>
    <x v="0"/>
  </r>
  <r>
    <s v="00073 - ZATO"/>
    <s v="ARIARY"/>
    <x v="3"/>
    <n v="697671100"/>
    <x v="6"/>
    <x v="69"/>
    <x v="0"/>
  </r>
  <r>
    <s v="00073 - ZATO"/>
    <s v="ARIARY"/>
    <x v="4"/>
    <n v="712321400"/>
    <x v="6"/>
    <x v="69"/>
    <x v="0"/>
  </r>
  <r>
    <s v="00073 - ZATO"/>
    <s v="ARIARY"/>
    <x v="5"/>
    <n v="696405100"/>
    <x v="6"/>
    <x v="69"/>
    <x v="0"/>
  </r>
  <r>
    <s v="00073 - ZATO"/>
    <s v="ARIARY"/>
    <x v="6"/>
    <n v="834144200"/>
    <x v="6"/>
    <x v="69"/>
    <x v="0"/>
  </r>
  <r>
    <s v="00073 - ZATO"/>
    <s v="ARIARY"/>
    <x v="7"/>
    <n v="1057379300"/>
    <x v="6"/>
    <x v="69"/>
    <x v="0"/>
  </r>
  <r>
    <s v="00073 - ZATO"/>
    <s v="ARIARY"/>
    <x v="8"/>
    <n v="702124300"/>
    <x v="6"/>
    <x v="69"/>
    <x v="0"/>
  </r>
  <r>
    <s v="00073 - ZATO"/>
    <s v="ARIARY"/>
    <x v="9"/>
    <n v="680651938"/>
    <x v="6"/>
    <x v="69"/>
    <x v="0"/>
  </r>
  <r>
    <s v="00073 - ZATO"/>
    <s v="ARIARY"/>
    <x v="10"/>
    <n v="721253508"/>
    <x v="6"/>
    <x v="69"/>
    <x v="0"/>
  </r>
  <r>
    <s v="00073 - ZATO"/>
    <s v="ARIARY"/>
    <x v="11"/>
    <n v="749082600"/>
    <x v="6"/>
    <x v="69"/>
    <x v="0"/>
  </r>
  <r>
    <s v="00073 - ZATO"/>
    <s v="BONS CARBURANTS"/>
    <x v="0"/>
    <n v="103340537"/>
    <x v="6"/>
    <x v="69"/>
    <x v="1"/>
  </r>
  <r>
    <s v="00073 - ZATO"/>
    <s v="BONS CARBURANTS"/>
    <x v="1"/>
    <n v="154556600"/>
    <x v="6"/>
    <x v="69"/>
    <x v="1"/>
  </r>
  <r>
    <s v="00073 - ZATO"/>
    <s v="BONS CARBURANTS"/>
    <x v="2"/>
    <n v="17512000"/>
    <x v="6"/>
    <x v="69"/>
    <x v="1"/>
  </r>
  <r>
    <s v="00073 - ZATO"/>
    <s v="BONS CARBURANTS"/>
    <x v="3"/>
    <n v="27724200"/>
    <x v="6"/>
    <x v="69"/>
    <x v="1"/>
  </r>
  <r>
    <s v="00073 - ZATO"/>
    <s v="BONS CARBURANTS"/>
    <x v="4"/>
    <n v="42466790"/>
    <x v="6"/>
    <x v="69"/>
    <x v="1"/>
  </r>
  <r>
    <s v="00073 - ZATO"/>
    <s v="BONS CARBURANTS"/>
    <x v="5"/>
    <n v="44422050"/>
    <x v="6"/>
    <x v="69"/>
    <x v="1"/>
  </r>
  <r>
    <s v="00073 - ZATO"/>
    <s v="BONS CARBURANTS"/>
    <x v="6"/>
    <n v="90760280"/>
    <x v="6"/>
    <x v="69"/>
    <x v="1"/>
  </r>
  <r>
    <s v="00073 - ZATO"/>
    <s v="BONS CARBURANTS"/>
    <x v="7"/>
    <n v="69032100"/>
    <x v="6"/>
    <x v="69"/>
    <x v="1"/>
  </r>
  <r>
    <s v="00073 - ZATO"/>
    <s v="BONS CARBURANTS"/>
    <x v="8"/>
    <n v="85469200"/>
    <x v="6"/>
    <x v="69"/>
    <x v="1"/>
  </r>
  <r>
    <s v="00073 - ZATO"/>
    <s v="BONS CARBURANTS"/>
    <x v="9"/>
    <n v="71071260"/>
    <x v="6"/>
    <x v="69"/>
    <x v="1"/>
  </r>
  <r>
    <s v="00073 - ZATO"/>
    <s v="BONS CARBURANTS"/>
    <x v="10"/>
    <n v="75840187"/>
    <x v="6"/>
    <x v="69"/>
    <x v="1"/>
  </r>
  <r>
    <s v="00073 - ZATO"/>
    <s v="BONS CARBURANTS"/>
    <x v="11"/>
    <n v="45763900"/>
    <x v="6"/>
    <x v="69"/>
    <x v="1"/>
  </r>
  <r>
    <s v="00073 - ZATO"/>
    <s v="CARTE BANCAIRE - VISA"/>
    <x v="0"/>
    <n v="5456724"/>
    <x v="6"/>
    <x v="69"/>
    <x v="2"/>
  </r>
  <r>
    <s v="00073 - ZATO"/>
    <s v="CARTE BANCAIRE - VISA"/>
    <x v="1"/>
    <n v="5152900"/>
    <x v="6"/>
    <x v="69"/>
    <x v="2"/>
  </r>
  <r>
    <s v="00073 - ZATO"/>
    <s v="CARTE BANCAIRE - VISA"/>
    <x v="2"/>
    <n v="5073000"/>
    <x v="6"/>
    <x v="69"/>
    <x v="2"/>
  </r>
  <r>
    <s v="00073 - ZATO"/>
    <s v="CARTE BANCAIRE - VISA"/>
    <x v="3"/>
    <n v="7625500"/>
    <x v="6"/>
    <x v="69"/>
    <x v="2"/>
  </r>
  <r>
    <s v="00073 - ZATO"/>
    <s v="CARTE BANCAIRE - VISA"/>
    <x v="11"/>
    <n v="0"/>
    <x v="6"/>
    <x v="69"/>
    <x v="2"/>
  </r>
  <r>
    <s v="00073 - ZATO"/>
    <s v="CARTE E+"/>
    <x v="0"/>
    <n v="70176870"/>
    <x v="6"/>
    <x v="69"/>
    <x v="3"/>
  </r>
  <r>
    <s v="00073 - ZATO"/>
    <s v="CARTE E+"/>
    <x v="1"/>
    <n v="63050681"/>
    <x v="6"/>
    <x v="69"/>
    <x v="3"/>
  </r>
  <r>
    <s v="00073 - ZATO"/>
    <s v="CARTE E+"/>
    <x v="2"/>
    <n v="64588750"/>
    <x v="6"/>
    <x v="69"/>
    <x v="3"/>
  </r>
  <r>
    <s v="00073 - ZATO"/>
    <s v="CARTE E+"/>
    <x v="3"/>
    <n v="67949601"/>
    <x v="6"/>
    <x v="69"/>
    <x v="3"/>
  </r>
  <r>
    <s v="00073 - ZATO"/>
    <s v="CARTE E+"/>
    <x v="4"/>
    <n v="80282331"/>
    <x v="6"/>
    <x v="69"/>
    <x v="3"/>
  </r>
  <r>
    <s v="00073 - ZATO"/>
    <s v="CARTE E+"/>
    <x v="5"/>
    <n v="104376760"/>
    <x v="6"/>
    <x v="69"/>
    <x v="3"/>
  </r>
  <r>
    <s v="00073 - ZATO"/>
    <s v="CARTE E+"/>
    <x v="6"/>
    <n v="125086826"/>
    <x v="6"/>
    <x v="69"/>
    <x v="3"/>
  </r>
  <r>
    <s v="00073 - ZATO"/>
    <s v="CARTE E+"/>
    <x v="7"/>
    <n v="97836770"/>
    <x v="6"/>
    <x v="69"/>
    <x v="3"/>
  </r>
  <r>
    <s v="00073 - ZATO"/>
    <s v="CARTE E+"/>
    <x v="8"/>
    <n v="55228058"/>
    <x v="6"/>
    <x v="69"/>
    <x v="3"/>
  </r>
  <r>
    <s v="00073 - ZATO"/>
    <s v="CARTE E+"/>
    <x v="9"/>
    <n v="54588381"/>
    <x v="6"/>
    <x v="69"/>
    <x v="3"/>
  </r>
  <r>
    <s v="00073 - ZATO"/>
    <s v="CARTE E+"/>
    <x v="10"/>
    <n v="52377696"/>
    <x v="6"/>
    <x v="69"/>
    <x v="3"/>
  </r>
  <r>
    <s v="00073 - ZATO"/>
    <s v="CARTE E+"/>
    <x v="11"/>
    <n v="63356066"/>
    <x v="6"/>
    <x v="69"/>
    <x v="3"/>
  </r>
  <r>
    <s v="00073 - ZATO"/>
    <s v="CHEQUE"/>
    <x v="0"/>
    <n v="55600950"/>
    <x v="6"/>
    <x v="69"/>
    <x v="2"/>
  </r>
  <r>
    <s v="00073 - ZATO"/>
    <s v="CHEQUE"/>
    <x v="1"/>
    <n v="22037863"/>
    <x v="6"/>
    <x v="69"/>
    <x v="2"/>
  </r>
  <r>
    <s v="00073 - ZATO"/>
    <s v="CHEQUE"/>
    <x v="2"/>
    <n v="24727101"/>
    <x v="6"/>
    <x v="69"/>
    <x v="2"/>
  </r>
  <r>
    <s v="00073 - ZATO"/>
    <s v="CHEQUE"/>
    <x v="3"/>
    <n v="29152428"/>
    <x v="6"/>
    <x v="69"/>
    <x v="2"/>
  </r>
  <r>
    <s v="00073 - ZATO"/>
    <s v="CHEQUE"/>
    <x v="4"/>
    <n v="46568900"/>
    <x v="6"/>
    <x v="69"/>
    <x v="2"/>
  </r>
  <r>
    <s v="00073 - ZATO"/>
    <s v="CHEQUE"/>
    <x v="5"/>
    <n v="32832500"/>
    <x v="6"/>
    <x v="69"/>
    <x v="2"/>
  </r>
  <r>
    <s v="00073 - ZATO"/>
    <s v="CHEQUE"/>
    <x v="6"/>
    <n v="31444200"/>
    <x v="6"/>
    <x v="69"/>
    <x v="2"/>
  </r>
  <r>
    <s v="00073 - ZATO"/>
    <s v="CHEQUE"/>
    <x v="7"/>
    <n v="37695400"/>
    <x v="6"/>
    <x v="69"/>
    <x v="2"/>
  </r>
  <r>
    <s v="00073 - ZATO"/>
    <s v="CHEQUE"/>
    <x v="8"/>
    <n v="16840600"/>
    <x v="6"/>
    <x v="69"/>
    <x v="2"/>
  </r>
  <r>
    <s v="00073 - ZATO"/>
    <s v="CHEQUE"/>
    <x v="9"/>
    <n v="30197812"/>
    <x v="6"/>
    <x v="69"/>
    <x v="2"/>
  </r>
  <r>
    <s v="00073 - ZATO"/>
    <s v="CHEQUE"/>
    <x v="10"/>
    <n v="25177537"/>
    <x v="6"/>
    <x v="69"/>
    <x v="2"/>
  </r>
  <r>
    <s v="00073 - ZATO"/>
    <s v="CHEQUE"/>
    <x v="11"/>
    <n v="27736200"/>
    <x v="6"/>
    <x v="69"/>
    <x v="2"/>
  </r>
  <r>
    <s v="00073 - ZATO"/>
    <s v="FANILO"/>
    <x v="0"/>
    <n v="102857259"/>
    <x v="6"/>
    <x v="69"/>
    <x v="4"/>
  </r>
  <r>
    <s v="00073 - ZATO"/>
    <s v="FANILO"/>
    <x v="1"/>
    <n v="107674518"/>
    <x v="6"/>
    <x v="69"/>
    <x v="4"/>
  </r>
  <r>
    <s v="00073 - ZATO"/>
    <s v="FANILO"/>
    <x v="2"/>
    <n v="68936911"/>
    <x v="6"/>
    <x v="69"/>
    <x v="4"/>
  </r>
  <r>
    <s v="00073 - ZATO"/>
    <s v="FANILO"/>
    <x v="3"/>
    <n v="1511000"/>
    <x v="6"/>
    <x v="69"/>
    <x v="4"/>
  </r>
  <r>
    <s v="00073 - ZATO"/>
    <s v="FANILO"/>
    <x v="4"/>
    <n v="76724100"/>
    <x v="6"/>
    <x v="69"/>
    <x v="4"/>
  </r>
  <r>
    <s v="00073 - ZATO"/>
    <s v="FANILO"/>
    <x v="5"/>
    <n v="87558224"/>
    <x v="6"/>
    <x v="69"/>
    <x v="4"/>
  </r>
  <r>
    <s v="00073 - ZATO"/>
    <s v="FANILO"/>
    <x v="6"/>
    <n v="86978800"/>
    <x v="6"/>
    <x v="69"/>
    <x v="4"/>
  </r>
  <r>
    <s v="00073 - ZATO"/>
    <s v="FANILO"/>
    <x v="7"/>
    <n v="91871000"/>
    <x v="6"/>
    <x v="69"/>
    <x v="4"/>
  </r>
  <r>
    <s v="00073 - ZATO"/>
    <s v="FANILO"/>
    <x v="8"/>
    <n v="89906200"/>
    <x v="6"/>
    <x v="69"/>
    <x v="4"/>
  </r>
  <r>
    <s v="00073 - ZATO"/>
    <s v="FANILO"/>
    <x v="9"/>
    <n v="81463800"/>
    <x v="6"/>
    <x v="69"/>
    <x v="4"/>
  </r>
  <r>
    <s v="00073 - ZATO"/>
    <s v="FANILO"/>
    <x v="10"/>
    <n v="70239700"/>
    <x v="6"/>
    <x v="69"/>
    <x v="4"/>
  </r>
  <r>
    <s v="00073 - ZATO"/>
    <s v="FANILO"/>
    <x v="11"/>
    <n v="31274050"/>
    <x v="6"/>
    <x v="69"/>
    <x v="4"/>
  </r>
  <r>
    <s v="00073 - ZATO"/>
    <s v="MOBILE PAYMENT - MVOLA"/>
    <x v="0"/>
    <n v="20864000"/>
    <x v="6"/>
    <x v="69"/>
    <x v="2"/>
  </r>
  <r>
    <s v="00073 - ZATO"/>
    <s v="MOBILE PAYMENT - MVOLA"/>
    <x v="1"/>
    <n v="13555000"/>
    <x v="6"/>
    <x v="69"/>
    <x v="2"/>
  </r>
  <r>
    <s v="00073 - ZATO"/>
    <s v="MOBILE PAYMENT - MVOLA"/>
    <x v="2"/>
    <n v="19193472"/>
    <x v="6"/>
    <x v="69"/>
    <x v="2"/>
  </r>
  <r>
    <s v="00073 - ZATO"/>
    <s v="MOBILE PAYMENT - MVOLA"/>
    <x v="3"/>
    <n v="24683431"/>
    <x v="6"/>
    <x v="69"/>
    <x v="2"/>
  </r>
  <r>
    <s v="00073 - ZATO"/>
    <s v="MOBILE PAYMENT - MVOLA"/>
    <x v="4"/>
    <n v="23422700"/>
    <x v="6"/>
    <x v="69"/>
    <x v="2"/>
  </r>
  <r>
    <s v="00073 - ZATO"/>
    <s v="MOBILE PAYMENT - MVOLA"/>
    <x v="5"/>
    <n v="41412300"/>
    <x v="6"/>
    <x v="69"/>
    <x v="2"/>
  </r>
  <r>
    <s v="00073 - ZATO"/>
    <s v="MOBILE PAYMENT - MVOLA"/>
    <x v="6"/>
    <n v="38512599"/>
    <x v="6"/>
    <x v="69"/>
    <x v="2"/>
  </r>
  <r>
    <s v="00073 - ZATO"/>
    <s v="MOBILE PAYMENT - MVOLA"/>
    <x v="7"/>
    <n v="66095400"/>
    <x v="6"/>
    <x v="69"/>
    <x v="2"/>
  </r>
  <r>
    <s v="00073 - ZATO"/>
    <s v="MOBILE PAYMENT - MVOLA"/>
    <x v="8"/>
    <n v="20387000"/>
    <x v="6"/>
    <x v="69"/>
    <x v="2"/>
  </r>
  <r>
    <s v="00073 - ZATO"/>
    <s v="MOBILE PAYMENT - MVOLA"/>
    <x v="9"/>
    <n v="26430400"/>
    <x v="6"/>
    <x v="69"/>
    <x v="2"/>
  </r>
  <r>
    <s v="00073 - ZATO"/>
    <s v="MOBILE PAYMENT - MVOLA"/>
    <x v="10"/>
    <n v="36826300"/>
    <x v="6"/>
    <x v="69"/>
    <x v="2"/>
  </r>
  <r>
    <s v="00073 - ZATO"/>
    <s v="MOBILE PAYMENT - MVOLA"/>
    <x v="11"/>
    <n v="36382100"/>
    <x v="6"/>
    <x v="69"/>
    <x v="2"/>
  </r>
  <r>
    <s v="00074 - FARAFA"/>
    <s v="ARIARY"/>
    <x v="0"/>
    <n v="351220191"/>
    <x v="7"/>
    <x v="70"/>
    <x v="0"/>
  </r>
  <r>
    <s v="00074 - FARAFA"/>
    <s v="ARIARY"/>
    <x v="1"/>
    <n v="258603992"/>
    <x v="7"/>
    <x v="70"/>
    <x v="0"/>
  </r>
  <r>
    <s v="00074 - FARAFA"/>
    <s v="ARIARY"/>
    <x v="2"/>
    <n v="309593674"/>
    <x v="7"/>
    <x v="70"/>
    <x v="0"/>
  </r>
  <r>
    <s v="00074 - FARAFA"/>
    <s v="ARIARY"/>
    <x v="3"/>
    <n v="423816626"/>
    <x v="7"/>
    <x v="70"/>
    <x v="0"/>
  </r>
  <r>
    <s v="00074 - FARAFA"/>
    <s v="ARIARY"/>
    <x v="4"/>
    <n v="345421411"/>
    <x v="7"/>
    <x v="70"/>
    <x v="0"/>
  </r>
  <r>
    <s v="00074 - FARAFA"/>
    <s v="ARIARY"/>
    <x v="5"/>
    <n v="388625134"/>
    <x v="7"/>
    <x v="70"/>
    <x v="0"/>
  </r>
  <r>
    <s v="00074 - FARAFA"/>
    <s v="ARIARY"/>
    <x v="6"/>
    <n v="378280800"/>
    <x v="7"/>
    <x v="70"/>
    <x v="0"/>
  </r>
  <r>
    <s v="00074 - FARAFA"/>
    <s v="ARIARY"/>
    <x v="7"/>
    <n v="387301082"/>
    <x v="7"/>
    <x v="70"/>
    <x v="0"/>
  </r>
  <r>
    <s v="00074 - FARAFA"/>
    <s v="ARIARY"/>
    <x v="8"/>
    <n v="550922925"/>
    <x v="7"/>
    <x v="70"/>
    <x v="0"/>
  </r>
  <r>
    <s v="00074 - FARAFA"/>
    <s v="ARIARY"/>
    <x v="9"/>
    <n v="848617468"/>
    <x v="7"/>
    <x v="70"/>
    <x v="0"/>
  </r>
  <r>
    <s v="00074 - FARAFA"/>
    <s v="ARIARY"/>
    <x v="10"/>
    <n v="930722140"/>
    <x v="7"/>
    <x v="70"/>
    <x v="0"/>
  </r>
  <r>
    <s v="00074 - FARAFA"/>
    <s v="ARIARY"/>
    <x v="11"/>
    <n v="694826878"/>
    <x v="7"/>
    <x v="70"/>
    <x v="0"/>
  </r>
  <r>
    <s v="00074 - FARAFA"/>
    <s v="BONS CARBURANTS"/>
    <x v="0"/>
    <n v="1831320"/>
    <x v="7"/>
    <x v="70"/>
    <x v="1"/>
  </r>
  <r>
    <s v="00074 - FARAFA"/>
    <s v="BONS CARBURANTS"/>
    <x v="1"/>
    <n v="12688230"/>
    <x v="7"/>
    <x v="70"/>
    <x v="1"/>
  </r>
  <r>
    <s v="00074 - FARAFA"/>
    <s v="BONS CARBURANTS"/>
    <x v="2"/>
    <n v="16566930"/>
    <x v="7"/>
    <x v="70"/>
    <x v="1"/>
  </r>
  <r>
    <s v="00074 - FARAFA"/>
    <s v="BONS CARBURANTS"/>
    <x v="3"/>
    <n v="13675000"/>
    <x v="7"/>
    <x v="70"/>
    <x v="1"/>
  </r>
  <r>
    <s v="00074 - FARAFA"/>
    <s v="BONS CARBURANTS"/>
    <x v="4"/>
    <n v="7695730"/>
    <x v="7"/>
    <x v="70"/>
    <x v="1"/>
  </r>
  <r>
    <s v="00074 - FARAFA"/>
    <s v="BONS CARBURANTS"/>
    <x v="5"/>
    <n v="9093001"/>
    <x v="7"/>
    <x v="70"/>
    <x v="1"/>
  </r>
  <r>
    <s v="00074 - FARAFA"/>
    <s v="BONS CARBURANTS"/>
    <x v="6"/>
    <n v="3866000"/>
    <x v="7"/>
    <x v="70"/>
    <x v="1"/>
  </r>
  <r>
    <s v="00074 - FARAFA"/>
    <s v="BONS CARBURANTS"/>
    <x v="7"/>
    <n v="4073800"/>
    <x v="7"/>
    <x v="70"/>
    <x v="1"/>
  </r>
  <r>
    <s v="00074 - FARAFA"/>
    <s v="BONS CARBURANTS"/>
    <x v="8"/>
    <n v="7341600"/>
    <x v="7"/>
    <x v="70"/>
    <x v="1"/>
  </r>
  <r>
    <s v="00074 - FARAFA"/>
    <s v="BONS CARBURANTS"/>
    <x v="9"/>
    <n v="3358330"/>
    <x v="7"/>
    <x v="70"/>
    <x v="1"/>
  </r>
  <r>
    <s v="00074 - FARAFA"/>
    <s v="BONS CARBURANTS"/>
    <x v="10"/>
    <n v="12496530"/>
    <x v="7"/>
    <x v="70"/>
    <x v="1"/>
  </r>
  <r>
    <s v="00074 - FARAFA"/>
    <s v="BONS CARBURANTS"/>
    <x v="11"/>
    <n v="6793230"/>
    <x v="7"/>
    <x v="70"/>
    <x v="1"/>
  </r>
  <r>
    <s v="00074 - FARAFA"/>
    <s v="CARTE E+"/>
    <x v="0"/>
    <n v="46982069"/>
    <x v="7"/>
    <x v="70"/>
    <x v="3"/>
  </r>
  <r>
    <s v="00074 - FARAFA"/>
    <s v="CARTE E+"/>
    <x v="1"/>
    <n v="72525908"/>
    <x v="7"/>
    <x v="70"/>
    <x v="3"/>
  </r>
  <r>
    <s v="00074 - FARAFA"/>
    <s v="CARTE E+"/>
    <x v="2"/>
    <n v="61892796"/>
    <x v="7"/>
    <x v="70"/>
    <x v="3"/>
  </r>
  <r>
    <s v="00074 - FARAFA"/>
    <s v="CARTE E+"/>
    <x v="3"/>
    <n v="48931984"/>
    <x v="7"/>
    <x v="70"/>
    <x v="3"/>
  </r>
  <r>
    <s v="00074 - FARAFA"/>
    <s v="CARTE E+"/>
    <x v="4"/>
    <n v="60341759"/>
    <x v="7"/>
    <x v="70"/>
    <x v="3"/>
  </r>
  <r>
    <s v="00074 - FARAFA"/>
    <s v="CARTE E+"/>
    <x v="5"/>
    <n v="54866755"/>
    <x v="7"/>
    <x v="70"/>
    <x v="3"/>
  </r>
  <r>
    <s v="00074 - FARAFA"/>
    <s v="CARTE E+"/>
    <x v="6"/>
    <n v="53125296"/>
    <x v="7"/>
    <x v="70"/>
    <x v="3"/>
  </r>
  <r>
    <s v="00074 - FARAFA"/>
    <s v="CARTE E+"/>
    <x v="7"/>
    <n v="72243718"/>
    <x v="7"/>
    <x v="70"/>
    <x v="3"/>
  </r>
  <r>
    <s v="00074 - FARAFA"/>
    <s v="CARTE E+"/>
    <x v="8"/>
    <n v="76477821"/>
    <x v="7"/>
    <x v="70"/>
    <x v="3"/>
  </r>
  <r>
    <s v="00074 - FARAFA"/>
    <s v="CARTE E+"/>
    <x v="9"/>
    <n v="53242822"/>
    <x v="7"/>
    <x v="70"/>
    <x v="3"/>
  </r>
  <r>
    <s v="00074 - FARAFA"/>
    <s v="CARTE E+"/>
    <x v="10"/>
    <n v="61488120"/>
    <x v="7"/>
    <x v="70"/>
    <x v="3"/>
  </r>
  <r>
    <s v="00074 - FARAFA"/>
    <s v="CARTE E+"/>
    <x v="11"/>
    <n v="63734512"/>
    <x v="7"/>
    <x v="70"/>
    <x v="3"/>
  </r>
  <r>
    <s v="00074 - FARAFA"/>
    <s v="CHEQUE"/>
    <x v="0"/>
    <n v="7574000"/>
    <x v="7"/>
    <x v="70"/>
    <x v="2"/>
  </r>
  <r>
    <s v="00074 - FARAFA"/>
    <s v="CHEQUE"/>
    <x v="1"/>
    <n v="7557700"/>
    <x v="7"/>
    <x v="70"/>
    <x v="2"/>
  </r>
  <r>
    <s v="00074 - FARAFA"/>
    <s v="CHEQUE"/>
    <x v="2"/>
    <n v="6366500"/>
    <x v="7"/>
    <x v="70"/>
    <x v="2"/>
  </r>
  <r>
    <s v="00074 - FARAFA"/>
    <s v="CHEQUE"/>
    <x v="3"/>
    <n v="10169000"/>
    <x v="7"/>
    <x v="70"/>
    <x v="2"/>
  </r>
  <r>
    <s v="00074 - FARAFA"/>
    <s v="CHEQUE"/>
    <x v="4"/>
    <n v="13677000"/>
    <x v="7"/>
    <x v="70"/>
    <x v="2"/>
  </r>
  <r>
    <s v="00074 - FARAFA"/>
    <s v="CHEQUE"/>
    <x v="5"/>
    <n v="12519700"/>
    <x v="7"/>
    <x v="70"/>
    <x v="2"/>
  </r>
  <r>
    <s v="00074 - FARAFA"/>
    <s v="CHEQUE"/>
    <x v="6"/>
    <n v="7093000"/>
    <x v="7"/>
    <x v="70"/>
    <x v="2"/>
  </r>
  <r>
    <s v="00074 - FARAFA"/>
    <s v="CHEQUE"/>
    <x v="7"/>
    <n v="17503000"/>
    <x v="7"/>
    <x v="70"/>
    <x v="2"/>
  </r>
  <r>
    <s v="00074 - FARAFA"/>
    <s v="CHEQUE"/>
    <x v="8"/>
    <n v="18383000"/>
    <x v="7"/>
    <x v="70"/>
    <x v="2"/>
  </r>
  <r>
    <s v="00074 - FARAFA"/>
    <s v="CHEQUE"/>
    <x v="9"/>
    <n v="19130700"/>
    <x v="7"/>
    <x v="70"/>
    <x v="2"/>
  </r>
  <r>
    <s v="00074 - FARAFA"/>
    <s v="CHEQUE"/>
    <x v="10"/>
    <n v="10398000"/>
    <x v="7"/>
    <x v="70"/>
    <x v="2"/>
  </r>
  <r>
    <s v="00074 - FARAFA"/>
    <s v="CHEQUE"/>
    <x v="11"/>
    <n v="11218500"/>
    <x v="7"/>
    <x v="70"/>
    <x v="2"/>
  </r>
  <r>
    <s v="00074 - FARAFA"/>
    <s v="FANILO"/>
    <x v="0"/>
    <n v="20082700"/>
    <x v="7"/>
    <x v="70"/>
    <x v="4"/>
  </r>
  <r>
    <s v="00074 - FARAFA"/>
    <s v="FANILO"/>
    <x v="1"/>
    <n v="78795320"/>
    <x v="7"/>
    <x v="70"/>
    <x v="4"/>
  </r>
  <r>
    <s v="00074 - FARAFA"/>
    <s v="FANILO"/>
    <x v="2"/>
    <n v="39060500"/>
    <x v="7"/>
    <x v="70"/>
    <x v="4"/>
  </r>
  <r>
    <s v="00074 - FARAFA"/>
    <s v="FANILO"/>
    <x v="3"/>
    <n v="9409700"/>
    <x v="7"/>
    <x v="70"/>
    <x v="4"/>
  </r>
  <r>
    <s v="00074 - FARAFA"/>
    <s v="FANILO"/>
    <x v="4"/>
    <n v="88559900"/>
    <x v="7"/>
    <x v="70"/>
    <x v="4"/>
  </r>
  <r>
    <s v="00074 - FARAFA"/>
    <s v="FANILO"/>
    <x v="5"/>
    <n v="39993000"/>
    <x v="7"/>
    <x v="70"/>
    <x v="4"/>
  </r>
  <r>
    <s v="00074 - FARAFA"/>
    <s v="FANILO"/>
    <x v="6"/>
    <n v="39958394"/>
    <x v="7"/>
    <x v="70"/>
    <x v="4"/>
  </r>
  <r>
    <s v="00074 - FARAFA"/>
    <s v="FANILO"/>
    <x v="7"/>
    <n v="39968500"/>
    <x v="7"/>
    <x v="70"/>
    <x v="4"/>
  </r>
  <r>
    <s v="00074 - FARAFA"/>
    <s v="FANILO"/>
    <x v="8"/>
    <n v="34766194"/>
    <x v="7"/>
    <x v="70"/>
    <x v="4"/>
  </r>
  <r>
    <s v="00074 - FARAFA"/>
    <s v="FANILO"/>
    <x v="9"/>
    <n v="39291000"/>
    <x v="7"/>
    <x v="70"/>
    <x v="4"/>
  </r>
  <r>
    <s v="00074 - FARAFA"/>
    <s v="FANILO"/>
    <x v="10"/>
    <n v="46811500"/>
    <x v="7"/>
    <x v="70"/>
    <x v="4"/>
  </r>
  <r>
    <s v="00074 - FARAFA"/>
    <s v="FANILO"/>
    <x v="11"/>
    <n v="17997600"/>
    <x v="7"/>
    <x v="70"/>
    <x v="4"/>
  </r>
  <r>
    <s v="00075 - MANANJARY"/>
    <s v="ARIARY"/>
    <x v="0"/>
    <n v="612092478"/>
    <x v="7"/>
    <x v="71"/>
    <x v="0"/>
  </r>
  <r>
    <s v="00075 - MANANJARY"/>
    <s v="ARIARY"/>
    <x v="1"/>
    <n v="504452384"/>
    <x v="7"/>
    <x v="71"/>
    <x v="0"/>
  </r>
  <r>
    <s v="00075 - MANANJARY"/>
    <s v="ARIARY"/>
    <x v="2"/>
    <n v="625096227"/>
    <x v="7"/>
    <x v="71"/>
    <x v="0"/>
  </r>
  <r>
    <s v="00075 - MANANJARY"/>
    <s v="ARIARY"/>
    <x v="3"/>
    <n v="866043187"/>
    <x v="7"/>
    <x v="71"/>
    <x v="0"/>
  </r>
  <r>
    <s v="00075 - MANANJARY"/>
    <s v="ARIARY"/>
    <x v="4"/>
    <n v="827819363"/>
    <x v="7"/>
    <x v="71"/>
    <x v="0"/>
  </r>
  <r>
    <s v="00075 - MANANJARY"/>
    <s v="ARIARY"/>
    <x v="5"/>
    <n v="901428856"/>
    <x v="7"/>
    <x v="71"/>
    <x v="0"/>
  </r>
  <r>
    <s v="00075 - MANANJARY"/>
    <s v="ARIARY"/>
    <x v="6"/>
    <n v="910399207"/>
    <x v="7"/>
    <x v="71"/>
    <x v="0"/>
  </r>
  <r>
    <s v="00075 - MANANJARY"/>
    <s v="ARIARY"/>
    <x v="7"/>
    <n v="750023600"/>
    <x v="7"/>
    <x v="71"/>
    <x v="0"/>
  </r>
  <r>
    <s v="00075 - MANANJARY"/>
    <s v="ARIARY"/>
    <x v="8"/>
    <n v="914934089"/>
    <x v="7"/>
    <x v="71"/>
    <x v="0"/>
  </r>
  <r>
    <s v="00075 - MANANJARY"/>
    <s v="ARIARY"/>
    <x v="9"/>
    <n v="778615740"/>
    <x v="7"/>
    <x v="71"/>
    <x v="0"/>
  </r>
  <r>
    <s v="00075 - MANANJARY"/>
    <s v="ARIARY"/>
    <x v="10"/>
    <n v="673106162"/>
    <x v="7"/>
    <x v="71"/>
    <x v="0"/>
  </r>
  <r>
    <s v="00075 - MANANJARY"/>
    <s v="ARIARY"/>
    <x v="11"/>
    <n v="698608350"/>
    <x v="7"/>
    <x v="71"/>
    <x v="0"/>
  </r>
  <r>
    <s v="00075 - MANANJARY"/>
    <s v="BONS CARBURANTS"/>
    <x v="0"/>
    <n v="83582100"/>
    <x v="7"/>
    <x v="71"/>
    <x v="1"/>
  </r>
  <r>
    <s v="00075 - MANANJARY"/>
    <s v="BONS CARBURANTS"/>
    <x v="1"/>
    <n v="40340277"/>
    <x v="7"/>
    <x v="71"/>
    <x v="1"/>
  </r>
  <r>
    <s v="00075 - MANANJARY"/>
    <s v="BONS CARBURANTS"/>
    <x v="2"/>
    <n v="108996200"/>
    <x v="7"/>
    <x v="71"/>
    <x v="1"/>
  </r>
  <r>
    <s v="00075 - MANANJARY"/>
    <s v="BONS CARBURANTS"/>
    <x v="3"/>
    <n v="90906300"/>
    <x v="7"/>
    <x v="71"/>
    <x v="1"/>
  </r>
  <r>
    <s v="00075 - MANANJARY"/>
    <s v="BONS CARBURANTS"/>
    <x v="4"/>
    <n v="90896600"/>
    <x v="7"/>
    <x v="71"/>
    <x v="1"/>
  </r>
  <r>
    <s v="00075 - MANANJARY"/>
    <s v="BONS CARBURANTS"/>
    <x v="5"/>
    <n v="68590200"/>
    <x v="7"/>
    <x v="71"/>
    <x v="1"/>
  </r>
  <r>
    <s v="00075 - MANANJARY"/>
    <s v="BONS CARBURANTS"/>
    <x v="6"/>
    <n v="127874924"/>
    <x v="7"/>
    <x v="71"/>
    <x v="1"/>
  </r>
  <r>
    <s v="00075 - MANANJARY"/>
    <s v="BONS CARBURANTS"/>
    <x v="7"/>
    <n v="165323200"/>
    <x v="7"/>
    <x v="71"/>
    <x v="1"/>
  </r>
  <r>
    <s v="00075 - MANANJARY"/>
    <s v="BONS CARBURANTS"/>
    <x v="8"/>
    <n v="323030800"/>
    <x v="7"/>
    <x v="71"/>
    <x v="1"/>
  </r>
  <r>
    <s v="00075 - MANANJARY"/>
    <s v="BONS CARBURANTS"/>
    <x v="9"/>
    <n v="361137397"/>
    <x v="7"/>
    <x v="71"/>
    <x v="1"/>
  </r>
  <r>
    <s v="00075 - MANANJARY"/>
    <s v="BONS CARBURANTS"/>
    <x v="10"/>
    <n v="462383200"/>
    <x v="7"/>
    <x v="71"/>
    <x v="1"/>
  </r>
  <r>
    <s v="00075 - MANANJARY"/>
    <s v="BONS CARBURANTS"/>
    <x v="11"/>
    <n v="423467400"/>
    <x v="7"/>
    <x v="71"/>
    <x v="1"/>
  </r>
  <r>
    <s v="00075 - MANANJARY"/>
    <s v="CARTE E+"/>
    <x v="0"/>
    <n v="152380947"/>
    <x v="7"/>
    <x v="71"/>
    <x v="3"/>
  </r>
  <r>
    <s v="00075 - MANANJARY"/>
    <s v="CARTE E+"/>
    <x v="1"/>
    <n v="108909186"/>
    <x v="7"/>
    <x v="71"/>
    <x v="3"/>
  </r>
  <r>
    <s v="00075 - MANANJARY"/>
    <s v="CARTE E+"/>
    <x v="2"/>
    <n v="232499710"/>
    <x v="7"/>
    <x v="71"/>
    <x v="3"/>
  </r>
  <r>
    <s v="00075 - MANANJARY"/>
    <s v="CARTE E+"/>
    <x v="3"/>
    <n v="204159463"/>
    <x v="7"/>
    <x v="71"/>
    <x v="3"/>
  </r>
  <r>
    <s v="00075 - MANANJARY"/>
    <s v="CARTE E+"/>
    <x v="4"/>
    <n v="237958559"/>
    <x v="7"/>
    <x v="71"/>
    <x v="3"/>
  </r>
  <r>
    <s v="00075 - MANANJARY"/>
    <s v="CARTE E+"/>
    <x v="5"/>
    <n v="274003057"/>
    <x v="7"/>
    <x v="71"/>
    <x v="3"/>
  </r>
  <r>
    <s v="00075 - MANANJARY"/>
    <s v="CARTE E+"/>
    <x v="6"/>
    <n v="368445088"/>
    <x v="7"/>
    <x v="71"/>
    <x v="3"/>
  </r>
  <r>
    <s v="00075 - MANANJARY"/>
    <s v="CARTE E+"/>
    <x v="7"/>
    <n v="92977538"/>
    <x v="7"/>
    <x v="71"/>
    <x v="3"/>
  </r>
  <r>
    <s v="00075 - MANANJARY"/>
    <s v="CARTE E+"/>
    <x v="8"/>
    <n v="111662937"/>
    <x v="7"/>
    <x v="71"/>
    <x v="3"/>
  </r>
  <r>
    <s v="00075 - MANANJARY"/>
    <s v="CARTE E+"/>
    <x v="9"/>
    <n v="95467346"/>
    <x v="7"/>
    <x v="71"/>
    <x v="3"/>
  </r>
  <r>
    <s v="00075 - MANANJARY"/>
    <s v="CARTE E+"/>
    <x v="10"/>
    <n v="133286027"/>
    <x v="7"/>
    <x v="71"/>
    <x v="3"/>
  </r>
  <r>
    <s v="00075 - MANANJARY"/>
    <s v="CARTE E+"/>
    <x v="11"/>
    <n v="74407903"/>
    <x v="7"/>
    <x v="71"/>
    <x v="3"/>
  </r>
  <r>
    <s v="00075 - MANANJARY"/>
    <s v="CHEQUE"/>
    <x v="0"/>
    <n v="18612400"/>
    <x v="7"/>
    <x v="71"/>
    <x v="2"/>
  </r>
  <r>
    <s v="00075 - MANANJARY"/>
    <s v="CHEQUE"/>
    <x v="1"/>
    <n v="17192400"/>
    <x v="7"/>
    <x v="71"/>
    <x v="2"/>
  </r>
  <r>
    <s v="00075 - MANANJARY"/>
    <s v="CHEQUE"/>
    <x v="2"/>
    <n v="7968800"/>
    <x v="7"/>
    <x v="71"/>
    <x v="2"/>
  </r>
  <r>
    <s v="00075 - MANANJARY"/>
    <s v="CHEQUE"/>
    <x v="3"/>
    <n v="10251000"/>
    <x v="7"/>
    <x v="71"/>
    <x v="2"/>
  </r>
  <r>
    <s v="00075 - MANANJARY"/>
    <s v="CHEQUE"/>
    <x v="4"/>
    <n v="9541000"/>
    <x v="7"/>
    <x v="71"/>
    <x v="2"/>
  </r>
  <r>
    <s v="00075 - MANANJARY"/>
    <s v="CHEQUE"/>
    <x v="5"/>
    <n v="4828000"/>
    <x v="7"/>
    <x v="71"/>
    <x v="2"/>
  </r>
  <r>
    <s v="00075 - MANANJARY"/>
    <s v="CHEQUE"/>
    <x v="6"/>
    <n v="13758854"/>
    <x v="7"/>
    <x v="71"/>
    <x v="2"/>
  </r>
  <r>
    <s v="00075 - MANANJARY"/>
    <s v="CHEQUE"/>
    <x v="7"/>
    <n v="12198400"/>
    <x v="7"/>
    <x v="71"/>
    <x v="2"/>
  </r>
  <r>
    <s v="00075 - MANANJARY"/>
    <s v="CHEQUE"/>
    <x v="8"/>
    <n v="4245402"/>
    <x v="7"/>
    <x v="71"/>
    <x v="2"/>
  </r>
  <r>
    <s v="00075 - MANANJARY"/>
    <s v="CHEQUE"/>
    <x v="9"/>
    <n v="11626700"/>
    <x v="7"/>
    <x v="71"/>
    <x v="2"/>
  </r>
  <r>
    <s v="00075 - MANANJARY"/>
    <s v="CHEQUE"/>
    <x v="10"/>
    <n v="8573000"/>
    <x v="7"/>
    <x v="71"/>
    <x v="2"/>
  </r>
  <r>
    <s v="00075 - MANANJARY"/>
    <s v="CHEQUE"/>
    <x v="11"/>
    <n v="7893000"/>
    <x v="7"/>
    <x v="71"/>
    <x v="2"/>
  </r>
  <r>
    <s v="00075 - MANANJARY"/>
    <s v="FANILO"/>
    <x v="0"/>
    <n v="6099622"/>
    <x v="7"/>
    <x v="71"/>
    <x v="4"/>
  </r>
  <r>
    <s v="00075 - MANANJARY"/>
    <s v="FANILO"/>
    <x v="1"/>
    <n v="34935383"/>
    <x v="7"/>
    <x v="71"/>
    <x v="4"/>
  </r>
  <r>
    <s v="00075 - MANANJARY"/>
    <s v="FANILO"/>
    <x v="2"/>
    <n v="7290082"/>
    <x v="7"/>
    <x v="71"/>
    <x v="4"/>
  </r>
  <r>
    <s v="00075 - MANANJARY"/>
    <s v="FANILO"/>
    <x v="4"/>
    <n v="63511258"/>
    <x v="7"/>
    <x v="71"/>
    <x v="4"/>
  </r>
  <r>
    <s v="00075 - MANANJARY"/>
    <s v="FANILO"/>
    <x v="5"/>
    <n v="47605577"/>
    <x v="7"/>
    <x v="71"/>
    <x v="4"/>
  </r>
  <r>
    <s v="00075 - MANANJARY"/>
    <s v="FANILO"/>
    <x v="6"/>
    <n v="45695237"/>
    <x v="7"/>
    <x v="71"/>
    <x v="4"/>
  </r>
  <r>
    <s v="00075 - MANANJARY"/>
    <s v="FANILO"/>
    <x v="7"/>
    <n v="49434572"/>
    <x v="7"/>
    <x v="71"/>
    <x v="4"/>
  </r>
  <r>
    <s v="00075 - MANANJARY"/>
    <s v="FANILO"/>
    <x v="8"/>
    <n v="7437082"/>
    <x v="7"/>
    <x v="71"/>
    <x v="4"/>
  </r>
  <r>
    <s v="00075 - MANANJARY"/>
    <s v="FANILO"/>
    <x v="9"/>
    <n v="8620567"/>
    <x v="7"/>
    <x v="71"/>
    <x v="4"/>
  </r>
  <r>
    <s v="00075 - MANANJARY"/>
    <s v="FANILO"/>
    <x v="10"/>
    <n v="8566851"/>
    <x v="7"/>
    <x v="71"/>
    <x v="4"/>
  </r>
  <r>
    <s v="00075 - MANANJARY"/>
    <s v="FANILO"/>
    <x v="11"/>
    <n v="480857"/>
    <x v="7"/>
    <x v="71"/>
    <x v="4"/>
  </r>
  <r>
    <s v="00075 - MANANJARY"/>
    <s v="MOBILE PAYMENT - MVOLA"/>
    <x v="0"/>
    <n v="3475113"/>
    <x v="7"/>
    <x v="71"/>
    <x v="2"/>
  </r>
  <r>
    <s v="00075 - MANANJARY"/>
    <s v="MOBILE PAYMENT - MVOLA"/>
    <x v="1"/>
    <n v="3660600"/>
    <x v="7"/>
    <x v="71"/>
    <x v="2"/>
  </r>
  <r>
    <s v="00075 - MANANJARY"/>
    <s v="MOBILE PAYMENT - MVOLA"/>
    <x v="2"/>
    <n v="10113831"/>
    <x v="7"/>
    <x v="71"/>
    <x v="2"/>
  </r>
  <r>
    <s v="00075 - MANANJARY"/>
    <s v="MOBILE PAYMENT - MVOLA"/>
    <x v="3"/>
    <n v="4818200"/>
    <x v="7"/>
    <x v="71"/>
    <x v="2"/>
  </r>
  <r>
    <s v="00075 - MANANJARY"/>
    <s v="MOBILE PAYMENT - MVOLA"/>
    <x v="4"/>
    <n v="16441000"/>
    <x v="7"/>
    <x v="71"/>
    <x v="2"/>
  </r>
  <r>
    <s v="00075 - MANANJARY"/>
    <s v="MOBILE PAYMENT - MVOLA"/>
    <x v="5"/>
    <n v="5956300"/>
    <x v="7"/>
    <x v="71"/>
    <x v="2"/>
  </r>
  <r>
    <s v="00075 - MANANJARY"/>
    <s v="MOBILE PAYMENT - MVOLA"/>
    <x v="6"/>
    <n v="10698800"/>
    <x v="7"/>
    <x v="71"/>
    <x v="2"/>
  </r>
  <r>
    <s v="00075 - MANANJARY"/>
    <s v="MOBILE PAYMENT - MVOLA"/>
    <x v="7"/>
    <n v="28272600"/>
    <x v="7"/>
    <x v="71"/>
    <x v="2"/>
  </r>
  <r>
    <s v="00075 - MANANJARY"/>
    <s v="MOBILE PAYMENT - MVOLA"/>
    <x v="8"/>
    <n v="29634200"/>
    <x v="7"/>
    <x v="71"/>
    <x v="2"/>
  </r>
  <r>
    <s v="00075 - MANANJARY"/>
    <s v="MOBILE PAYMENT - MVOLA"/>
    <x v="9"/>
    <n v="19137400"/>
    <x v="7"/>
    <x v="71"/>
    <x v="2"/>
  </r>
  <r>
    <s v="00075 - MANANJARY"/>
    <s v="MOBILE PAYMENT - MVOLA"/>
    <x v="10"/>
    <n v="25057900"/>
    <x v="7"/>
    <x v="71"/>
    <x v="2"/>
  </r>
  <r>
    <s v="00075 - MANANJARY"/>
    <s v="MOBILE PAYMENT - MVOLA"/>
    <x v="11"/>
    <n v="13099800"/>
    <x v="7"/>
    <x v="71"/>
    <x v="2"/>
  </r>
  <r>
    <s v="00076 - TSARAZAZA"/>
    <s v="ARIARY"/>
    <x v="0"/>
    <n v="67485154"/>
    <x v="7"/>
    <x v="72"/>
    <x v="0"/>
  </r>
  <r>
    <s v="00076 - TSARAZAZA"/>
    <s v="ARIARY"/>
    <x v="1"/>
    <n v="84785549"/>
    <x v="7"/>
    <x v="72"/>
    <x v="0"/>
  </r>
  <r>
    <s v="00076 - TSARAZAZA"/>
    <s v="ARIARY"/>
    <x v="2"/>
    <n v="101568600"/>
    <x v="7"/>
    <x v="72"/>
    <x v="0"/>
  </r>
  <r>
    <s v="00076 - TSARAZAZA"/>
    <s v="ARIARY"/>
    <x v="3"/>
    <n v="156385960"/>
    <x v="7"/>
    <x v="72"/>
    <x v="0"/>
  </r>
  <r>
    <s v="00076 - TSARAZAZA"/>
    <s v="ARIARY"/>
    <x v="4"/>
    <n v="114837500"/>
    <x v="7"/>
    <x v="72"/>
    <x v="0"/>
  </r>
  <r>
    <s v="00076 - TSARAZAZA"/>
    <s v="ARIARY"/>
    <x v="5"/>
    <n v="130846863"/>
    <x v="7"/>
    <x v="72"/>
    <x v="0"/>
  </r>
  <r>
    <s v="00076 - TSARAZAZA"/>
    <s v="ARIARY"/>
    <x v="6"/>
    <n v="118149318"/>
    <x v="7"/>
    <x v="72"/>
    <x v="0"/>
  </r>
  <r>
    <s v="00076 - TSARAZAZA"/>
    <s v="ARIARY"/>
    <x v="7"/>
    <n v="144999730"/>
    <x v="7"/>
    <x v="72"/>
    <x v="0"/>
  </r>
  <r>
    <s v="00076 - TSARAZAZA"/>
    <s v="ARIARY"/>
    <x v="8"/>
    <n v="168090200"/>
    <x v="7"/>
    <x v="72"/>
    <x v="0"/>
  </r>
  <r>
    <s v="00076 - TSARAZAZA"/>
    <s v="ARIARY"/>
    <x v="9"/>
    <n v="263152800"/>
    <x v="7"/>
    <x v="72"/>
    <x v="0"/>
  </r>
  <r>
    <s v="00076 - TSARAZAZA"/>
    <s v="ARIARY"/>
    <x v="10"/>
    <n v="229311100"/>
    <x v="7"/>
    <x v="72"/>
    <x v="0"/>
  </r>
  <r>
    <s v="00076 - TSARAZAZA"/>
    <s v="ARIARY"/>
    <x v="11"/>
    <n v="215533413"/>
    <x v="7"/>
    <x v="72"/>
    <x v="0"/>
  </r>
  <r>
    <s v="00076 - TSARAZAZA"/>
    <s v="BONS CARBURANTS"/>
    <x v="0"/>
    <n v="57189127"/>
    <x v="7"/>
    <x v="72"/>
    <x v="1"/>
  </r>
  <r>
    <s v="00076 - TSARAZAZA"/>
    <s v="BONS CARBURANTS"/>
    <x v="1"/>
    <n v="77367465"/>
    <x v="7"/>
    <x v="72"/>
    <x v="1"/>
  </r>
  <r>
    <s v="00076 - TSARAZAZA"/>
    <s v="BONS CARBURANTS"/>
    <x v="2"/>
    <n v="73155065"/>
    <x v="7"/>
    <x v="72"/>
    <x v="1"/>
  </r>
  <r>
    <s v="00076 - TSARAZAZA"/>
    <s v="BONS CARBURANTS"/>
    <x v="3"/>
    <n v="108372080"/>
    <x v="7"/>
    <x v="72"/>
    <x v="1"/>
  </r>
  <r>
    <s v="00076 - TSARAZAZA"/>
    <s v="BONS CARBURANTS"/>
    <x v="4"/>
    <n v="61184811"/>
    <x v="7"/>
    <x v="72"/>
    <x v="1"/>
  </r>
  <r>
    <s v="00076 - TSARAZAZA"/>
    <s v="BONS CARBURANTS"/>
    <x v="5"/>
    <n v="72215587"/>
    <x v="7"/>
    <x v="72"/>
    <x v="1"/>
  </r>
  <r>
    <s v="00076 - TSARAZAZA"/>
    <s v="BONS CARBURANTS"/>
    <x v="6"/>
    <n v="62808008"/>
    <x v="7"/>
    <x v="72"/>
    <x v="1"/>
  </r>
  <r>
    <s v="00076 - TSARAZAZA"/>
    <s v="BONS CARBURANTS"/>
    <x v="7"/>
    <n v="67557771"/>
    <x v="7"/>
    <x v="72"/>
    <x v="1"/>
  </r>
  <r>
    <s v="00076 - TSARAZAZA"/>
    <s v="BONS CARBURANTS"/>
    <x v="8"/>
    <n v="92379874"/>
    <x v="7"/>
    <x v="72"/>
    <x v="1"/>
  </r>
  <r>
    <s v="00076 - TSARAZAZA"/>
    <s v="BONS CARBURANTS"/>
    <x v="9"/>
    <n v="81436972"/>
    <x v="7"/>
    <x v="72"/>
    <x v="1"/>
  </r>
  <r>
    <s v="00076 - TSARAZAZA"/>
    <s v="BONS CARBURANTS"/>
    <x v="10"/>
    <n v="81354311"/>
    <x v="7"/>
    <x v="72"/>
    <x v="1"/>
  </r>
  <r>
    <s v="00076 - TSARAZAZA"/>
    <s v="BONS CARBURANTS"/>
    <x v="11"/>
    <n v="69791404"/>
    <x v="7"/>
    <x v="72"/>
    <x v="1"/>
  </r>
  <r>
    <s v="00076 - TSARAZAZA"/>
    <s v="CARTE E+"/>
    <x v="0"/>
    <n v="5067163"/>
    <x v="7"/>
    <x v="72"/>
    <x v="3"/>
  </r>
  <r>
    <s v="00076 - TSARAZAZA"/>
    <s v="CARTE E+"/>
    <x v="1"/>
    <n v="7648790"/>
    <x v="7"/>
    <x v="72"/>
    <x v="3"/>
  </r>
  <r>
    <s v="00076 - TSARAZAZA"/>
    <s v="CARTE E+"/>
    <x v="2"/>
    <n v="7000034"/>
    <x v="7"/>
    <x v="72"/>
    <x v="3"/>
  </r>
  <r>
    <s v="00076 - TSARAZAZA"/>
    <s v="CARTE E+"/>
    <x v="3"/>
    <n v="7428590"/>
    <x v="7"/>
    <x v="72"/>
    <x v="3"/>
  </r>
  <r>
    <s v="00076 - TSARAZAZA"/>
    <s v="CARTE E+"/>
    <x v="4"/>
    <n v="16555949"/>
    <x v="7"/>
    <x v="72"/>
    <x v="3"/>
  </r>
  <r>
    <s v="00076 - TSARAZAZA"/>
    <s v="CARTE E+"/>
    <x v="5"/>
    <n v="28230220"/>
    <x v="7"/>
    <x v="72"/>
    <x v="3"/>
  </r>
  <r>
    <s v="00076 - TSARAZAZA"/>
    <s v="CARTE E+"/>
    <x v="6"/>
    <n v="25483234"/>
    <x v="7"/>
    <x v="72"/>
    <x v="3"/>
  </r>
  <r>
    <s v="00076 - TSARAZAZA"/>
    <s v="CARTE E+"/>
    <x v="7"/>
    <n v="27878369"/>
    <x v="7"/>
    <x v="72"/>
    <x v="3"/>
  </r>
  <r>
    <s v="00076 - TSARAZAZA"/>
    <s v="CARTE E+"/>
    <x v="8"/>
    <n v="14904813"/>
    <x v="7"/>
    <x v="72"/>
    <x v="3"/>
  </r>
  <r>
    <s v="00076 - TSARAZAZA"/>
    <s v="CARTE E+"/>
    <x v="9"/>
    <n v="14194198"/>
    <x v="7"/>
    <x v="72"/>
    <x v="3"/>
  </r>
  <r>
    <s v="00076 - TSARAZAZA"/>
    <s v="CARTE E+"/>
    <x v="10"/>
    <n v="13520719"/>
    <x v="7"/>
    <x v="72"/>
    <x v="3"/>
  </r>
  <r>
    <s v="00076 - TSARAZAZA"/>
    <s v="CARTE E+"/>
    <x v="11"/>
    <n v="14479963"/>
    <x v="7"/>
    <x v="72"/>
    <x v="3"/>
  </r>
  <r>
    <s v="00076 - TSARAZAZA"/>
    <s v="CHEQUE"/>
    <x v="0"/>
    <n v="21568000"/>
    <x v="7"/>
    <x v="72"/>
    <x v="2"/>
  </r>
  <r>
    <s v="00076 - TSARAZAZA"/>
    <s v="CHEQUE"/>
    <x v="1"/>
    <n v="10533000"/>
    <x v="7"/>
    <x v="72"/>
    <x v="2"/>
  </r>
  <r>
    <s v="00076 - TSARAZAZA"/>
    <s v="CHEQUE"/>
    <x v="2"/>
    <n v="10813300"/>
    <x v="7"/>
    <x v="72"/>
    <x v="2"/>
  </r>
  <r>
    <s v="00076 - TSARAZAZA"/>
    <s v="CHEQUE"/>
    <x v="3"/>
    <n v="26671160"/>
    <x v="7"/>
    <x v="72"/>
    <x v="2"/>
  </r>
  <r>
    <s v="00076 - TSARAZAZA"/>
    <s v="CHEQUE"/>
    <x v="4"/>
    <n v="39572100"/>
    <x v="7"/>
    <x v="72"/>
    <x v="2"/>
  </r>
  <r>
    <s v="00076 - TSARAZAZA"/>
    <s v="CHEQUE"/>
    <x v="5"/>
    <n v="22152600"/>
    <x v="7"/>
    <x v="72"/>
    <x v="2"/>
  </r>
  <r>
    <s v="00076 - TSARAZAZA"/>
    <s v="CHEQUE"/>
    <x v="6"/>
    <n v="39732700"/>
    <x v="7"/>
    <x v="72"/>
    <x v="2"/>
  </r>
  <r>
    <s v="00076 - TSARAZAZA"/>
    <s v="CHEQUE"/>
    <x v="7"/>
    <n v="50460700"/>
    <x v="7"/>
    <x v="72"/>
    <x v="2"/>
  </r>
  <r>
    <s v="00076 - TSARAZAZA"/>
    <s v="CHEQUE"/>
    <x v="8"/>
    <n v="45424243"/>
    <x v="7"/>
    <x v="72"/>
    <x v="2"/>
  </r>
  <r>
    <s v="00076 - TSARAZAZA"/>
    <s v="CHEQUE"/>
    <x v="9"/>
    <n v="55540900"/>
    <x v="7"/>
    <x v="72"/>
    <x v="2"/>
  </r>
  <r>
    <s v="00076 - TSARAZAZA"/>
    <s v="CHEQUE"/>
    <x v="10"/>
    <n v="51467600"/>
    <x v="7"/>
    <x v="72"/>
    <x v="2"/>
  </r>
  <r>
    <s v="00076 - TSARAZAZA"/>
    <s v="CHEQUE"/>
    <x v="11"/>
    <n v="30673500"/>
    <x v="7"/>
    <x v="72"/>
    <x v="2"/>
  </r>
  <r>
    <s v="00076 - TSARAZAZA"/>
    <s v="FANILO"/>
    <x v="0"/>
    <n v="22110223"/>
    <x v="7"/>
    <x v="72"/>
    <x v="4"/>
  </r>
  <r>
    <s v="00076 - TSARAZAZA"/>
    <s v="FANILO"/>
    <x v="1"/>
    <n v="25556056"/>
    <x v="7"/>
    <x v="72"/>
    <x v="4"/>
  </r>
  <r>
    <s v="00076 - TSARAZAZA"/>
    <s v="FANILO"/>
    <x v="2"/>
    <n v="15899671"/>
    <x v="7"/>
    <x v="72"/>
    <x v="4"/>
  </r>
  <r>
    <s v="00076 - TSARAZAZA"/>
    <s v="FANILO"/>
    <x v="3"/>
    <n v="2338000"/>
    <x v="7"/>
    <x v="72"/>
    <x v="4"/>
  </r>
  <r>
    <s v="00076 - TSARAZAZA"/>
    <s v="FANILO"/>
    <x v="4"/>
    <n v="30003100"/>
    <x v="7"/>
    <x v="72"/>
    <x v="4"/>
  </r>
  <r>
    <s v="00076 - TSARAZAZA"/>
    <s v="FANILO"/>
    <x v="5"/>
    <n v="18198200"/>
    <x v="7"/>
    <x v="72"/>
    <x v="4"/>
  </r>
  <r>
    <s v="00076 - TSARAZAZA"/>
    <s v="FANILO"/>
    <x v="6"/>
    <n v="24260700"/>
    <x v="7"/>
    <x v="72"/>
    <x v="4"/>
  </r>
  <r>
    <s v="00076 - TSARAZAZA"/>
    <s v="FANILO"/>
    <x v="7"/>
    <n v="13141000"/>
    <x v="7"/>
    <x v="72"/>
    <x v="4"/>
  </r>
  <r>
    <s v="00076 - TSARAZAZA"/>
    <s v="FANILO"/>
    <x v="8"/>
    <n v="16207250"/>
    <x v="7"/>
    <x v="72"/>
    <x v="4"/>
  </r>
  <r>
    <s v="00076 - TSARAZAZA"/>
    <s v="FANILO"/>
    <x v="9"/>
    <n v="23696200"/>
    <x v="7"/>
    <x v="72"/>
    <x v="4"/>
  </r>
  <r>
    <s v="00076 - TSARAZAZA"/>
    <s v="FANILO"/>
    <x v="10"/>
    <n v="16891400"/>
    <x v="7"/>
    <x v="72"/>
    <x v="4"/>
  </r>
  <r>
    <s v="00076 - TSARAZAZA"/>
    <s v="FANILO"/>
    <x v="11"/>
    <n v="700000"/>
    <x v="7"/>
    <x v="72"/>
    <x v="4"/>
  </r>
  <r>
    <s v="00076 - TSARAZAZA"/>
    <s v="MOBILE PAYMENT - MVOLA"/>
    <x v="4"/>
    <n v="672000"/>
    <x v="7"/>
    <x v="72"/>
    <x v="2"/>
  </r>
  <r>
    <s v="00077 - VATOVAVY STATION"/>
    <s v="ARIARY"/>
    <x v="0"/>
    <n v="258116442"/>
    <x v="7"/>
    <x v="73"/>
    <x v="0"/>
  </r>
  <r>
    <s v="00077 - VATOVAVY STATION"/>
    <s v="ARIARY"/>
    <x v="1"/>
    <n v="189605814"/>
    <x v="7"/>
    <x v="73"/>
    <x v="0"/>
  </r>
  <r>
    <s v="00077 - VATOVAVY STATION"/>
    <s v="ARIARY"/>
    <x v="2"/>
    <n v="233517613"/>
    <x v="7"/>
    <x v="73"/>
    <x v="0"/>
  </r>
  <r>
    <s v="00077 - VATOVAVY STATION"/>
    <s v="ARIARY"/>
    <x v="3"/>
    <n v="282927737"/>
    <x v="7"/>
    <x v="73"/>
    <x v="0"/>
  </r>
  <r>
    <s v="00077 - VATOVAVY STATION"/>
    <s v="ARIARY"/>
    <x v="4"/>
    <n v="260073064"/>
    <x v="7"/>
    <x v="73"/>
    <x v="0"/>
  </r>
  <r>
    <s v="00077 - VATOVAVY STATION"/>
    <s v="ARIARY"/>
    <x v="5"/>
    <n v="234261227"/>
    <x v="7"/>
    <x v="73"/>
    <x v="0"/>
  </r>
  <r>
    <s v="00077 - VATOVAVY STATION"/>
    <s v="ARIARY"/>
    <x v="6"/>
    <n v="396942346"/>
    <x v="7"/>
    <x v="73"/>
    <x v="0"/>
  </r>
  <r>
    <s v="00077 - VATOVAVY STATION"/>
    <s v="ARIARY"/>
    <x v="7"/>
    <n v="326102461"/>
    <x v="7"/>
    <x v="73"/>
    <x v="0"/>
  </r>
  <r>
    <s v="00077 - VATOVAVY STATION"/>
    <s v="ARIARY"/>
    <x v="8"/>
    <n v="362394682"/>
    <x v="7"/>
    <x v="73"/>
    <x v="0"/>
  </r>
  <r>
    <s v="00077 - VATOVAVY STATION"/>
    <s v="ARIARY"/>
    <x v="9"/>
    <n v="413053373"/>
    <x v="7"/>
    <x v="73"/>
    <x v="0"/>
  </r>
  <r>
    <s v="00077 - VATOVAVY STATION"/>
    <s v="ARIARY"/>
    <x v="10"/>
    <n v="406550909"/>
    <x v="7"/>
    <x v="73"/>
    <x v="0"/>
  </r>
  <r>
    <s v="00077 - VATOVAVY STATION"/>
    <s v="ARIARY"/>
    <x v="11"/>
    <n v="436280457"/>
    <x v="7"/>
    <x v="73"/>
    <x v="0"/>
  </r>
  <r>
    <s v="00077 - VATOVAVY STATION"/>
    <s v="BONS CARBURANTS"/>
    <x v="0"/>
    <n v="33732536"/>
    <x v="7"/>
    <x v="73"/>
    <x v="1"/>
  </r>
  <r>
    <s v="00077 - VATOVAVY STATION"/>
    <s v="BONS CARBURANTS"/>
    <x v="1"/>
    <n v="60794788"/>
    <x v="7"/>
    <x v="73"/>
    <x v="1"/>
  </r>
  <r>
    <s v="00077 - VATOVAVY STATION"/>
    <s v="BONS CARBURANTS"/>
    <x v="2"/>
    <n v="66926781"/>
    <x v="7"/>
    <x v="73"/>
    <x v="1"/>
  </r>
  <r>
    <s v="00077 - VATOVAVY STATION"/>
    <s v="BONS CARBURANTS"/>
    <x v="3"/>
    <n v="66255478"/>
    <x v="7"/>
    <x v="73"/>
    <x v="1"/>
  </r>
  <r>
    <s v="00077 - VATOVAVY STATION"/>
    <s v="BONS CARBURANTS"/>
    <x v="4"/>
    <n v="40068182"/>
    <x v="7"/>
    <x v="73"/>
    <x v="1"/>
  </r>
  <r>
    <s v="00077 - VATOVAVY STATION"/>
    <s v="BONS CARBURANTS"/>
    <x v="5"/>
    <n v="64152514"/>
    <x v="7"/>
    <x v="73"/>
    <x v="1"/>
  </r>
  <r>
    <s v="00077 - VATOVAVY STATION"/>
    <s v="BONS CARBURANTS"/>
    <x v="6"/>
    <n v="37614388"/>
    <x v="7"/>
    <x v="73"/>
    <x v="1"/>
  </r>
  <r>
    <s v="00077 - VATOVAVY STATION"/>
    <s v="BONS CARBURANTS"/>
    <x v="7"/>
    <n v="81910656"/>
    <x v="7"/>
    <x v="73"/>
    <x v="1"/>
  </r>
  <r>
    <s v="00077 - VATOVAVY STATION"/>
    <s v="BONS CARBURANTS"/>
    <x v="8"/>
    <n v="85954678"/>
    <x v="7"/>
    <x v="73"/>
    <x v="1"/>
  </r>
  <r>
    <s v="00077 - VATOVAVY STATION"/>
    <s v="BONS CARBURANTS"/>
    <x v="9"/>
    <n v="85522687"/>
    <x v="7"/>
    <x v="73"/>
    <x v="1"/>
  </r>
  <r>
    <s v="00077 - VATOVAVY STATION"/>
    <s v="BONS CARBURANTS"/>
    <x v="10"/>
    <n v="78464660"/>
    <x v="7"/>
    <x v="73"/>
    <x v="1"/>
  </r>
  <r>
    <s v="00077 - VATOVAVY STATION"/>
    <s v="BONS CARBURANTS"/>
    <x v="11"/>
    <n v="81981301"/>
    <x v="7"/>
    <x v="73"/>
    <x v="1"/>
  </r>
  <r>
    <s v="00077 - VATOVAVY STATION"/>
    <s v="CARTE E+"/>
    <x v="0"/>
    <n v="41563783"/>
    <x v="7"/>
    <x v="73"/>
    <x v="3"/>
  </r>
  <r>
    <s v="00077 - VATOVAVY STATION"/>
    <s v="CARTE E+"/>
    <x v="1"/>
    <n v="44780901"/>
    <x v="7"/>
    <x v="73"/>
    <x v="3"/>
  </r>
  <r>
    <s v="00077 - VATOVAVY STATION"/>
    <s v="CARTE E+"/>
    <x v="2"/>
    <n v="58848254"/>
    <x v="7"/>
    <x v="73"/>
    <x v="3"/>
  </r>
  <r>
    <s v="00077 - VATOVAVY STATION"/>
    <s v="CARTE E+"/>
    <x v="3"/>
    <n v="46381958"/>
    <x v="7"/>
    <x v="73"/>
    <x v="3"/>
  </r>
  <r>
    <s v="00077 - VATOVAVY STATION"/>
    <s v="CARTE E+"/>
    <x v="4"/>
    <n v="53633151"/>
    <x v="7"/>
    <x v="73"/>
    <x v="3"/>
  </r>
  <r>
    <s v="00077 - VATOVAVY STATION"/>
    <s v="CARTE E+"/>
    <x v="5"/>
    <n v="80331893"/>
    <x v="7"/>
    <x v="73"/>
    <x v="3"/>
  </r>
  <r>
    <s v="00077 - VATOVAVY STATION"/>
    <s v="CARTE E+"/>
    <x v="6"/>
    <n v="44603233"/>
    <x v="7"/>
    <x v="73"/>
    <x v="3"/>
  </r>
  <r>
    <s v="00077 - VATOVAVY STATION"/>
    <s v="CARTE E+"/>
    <x v="7"/>
    <n v="49290785"/>
    <x v="7"/>
    <x v="73"/>
    <x v="3"/>
  </r>
  <r>
    <s v="00077 - VATOVAVY STATION"/>
    <s v="CARTE E+"/>
    <x v="8"/>
    <n v="49653082"/>
    <x v="7"/>
    <x v="73"/>
    <x v="3"/>
  </r>
  <r>
    <s v="00077 - VATOVAVY STATION"/>
    <s v="CARTE E+"/>
    <x v="9"/>
    <n v="49519819"/>
    <x v="7"/>
    <x v="73"/>
    <x v="3"/>
  </r>
  <r>
    <s v="00077 - VATOVAVY STATION"/>
    <s v="CARTE E+"/>
    <x v="10"/>
    <n v="51935556"/>
    <x v="7"/>
    <x v="73"/>
    <x v="3"/>
  </r>
  <r>
    <s v="00077 - VATOVAVY STATION"/>
    <s v="CARTE E+"/>
    <x v="11"/>
    <n v="39953179"/>
    <x v="7"/>
    <x v="73"/>
    <x v="3"/>
  </r>
  <r>
    <s v="00077 - VATOVAVY STATION"/>
    <s v="CHEQUE"/>
    <x v="0"/>
    <n v="13511400"/>
    <x v="7"/>
    <x v="73"/>
    <x v="2"/>
  </r>
  <r>
    <s v="00077 - VATOVAVY STATION"/>
    <s v="CHEQUE"/>
    <x v="1"/>
    <n v="10452600"/>
    <x v="7"/>
    <x v="73"/>
    <x v="2"/>
  </r>
  <r>
    <s v="00077 - VATOVAVY STATION"/>
    <s v="CHEQUE"/>
    <x v="2"/>
    <n v="11201825"/>
    <x v="7"/>
    <x v="73"/>
    <x v="2"/>
  </r>
  <r>
    <s v="00077 - VATOVAVY STATION"/>
    <s v="CHEQUE"/>
    <x v="3"/>
    <n v="13806842"/>
    <x v="7"/>
    <x v="73"/>
    <x v="2"/>
  </r>
  <r>
    <s v="00077 - VATOVAVY STATION"/>
    <s v="CHEQUE"/>
    <x v="4"/>
    <n v="11743250"/>
    <x v="7"/>
    <x v="73"/>
    <x v="2"/>
  </r>
  <r>
    <s v="00077 - VATOVAVY STATION"/>
    <s v="CHEQUE"/>
    <x v="5"/>
    <n v="9603444"/>
    <x v="7"/>
    <x v="73"/>
    <x v="2"/>
  </r>
  <r>
    <s v="00077 - VATOVAVY STATION"/>
    <s v="CHEQUE"/>
    <x v="6"/>
    <n v="12739700"/>
    <x v="7"/>
    <x v="73"/>
    <x v="2"/>
  </r>
  <r>
    <s v="00077 - VATOVAVY STATION"/>
    <s v="CHEQUE"/>
    <x v="7"/>
    <n v="14591800"/>
    <x v="7"/>
    <x v="73"/>
    <x v="2"/>
  </r>
  <r>
    <s v="00077 - VATOVAVY STATION"/>
    <s v="CHEQUE"/>
    <x v="8"/>
    <n v="15111800"/>
    <x v="7"/>
    <x v="73"/>
    <x v="2"/>
  </r>
  <r>
    <s v="00077 - VATOVAVY STATION"/>
    <s v="CHEQUE"/>
    <x v="9"/>
    <n v="12414200"/>
    <x v="7"/>
    <x v="73"/>
    <x v="2"/>
  </r>
  <r>
    <s v="00077 - VATOVAVY STATION"/>
    <s v="CHEQUE"/>
    <x v="10"/>
    <n v="14559900"/>
    <x v="7"/>
    <x v="73"/>
    <x v="2"/>
  </r>
  <r>
    <s v="00077 - VATOVAVY STATION"/>
    <s v="CHEQUE"/>
    <x v="11"/>
    <n v="11748000"/>
    <x v="7"/>
    <x v="73"/>
    <x v="2"/>
  </r>
  <r>
    <s v="00077 - VATOVAVY STATION"/>
    <s v="CONSOMMATION INTERNE"/>
    <x v="1"/>
    <n v="0"/>
    <x v="7"/>
    <x v="73"/>
    <x v="2"/>
  </r>
  <r>
    <s v="00077 - VATOVAVY STATION"/>
    <s v="CONSOMMATION INTERNE"/>
    <x v="3"/>
    <n v="139000"/>
    <x v="7"/>
    <x v="73"/>
    <x v="2"/>
  </r>
  <r>
    <s v="00077 - VATOVAVY STATION"/>
    <s v="FANILO"/>
    <x v="0"/>
    <n v="19668578"/>
    <x v="7"/>
    <x v="73"/>
    <x v="4"/>
  </r>
  <r>
    <s v="00077 - VATOVAVY STATION"/>
    <s v="FANILO"/>
    <x v="1"/>
    <n v="29280897"/>
    <x v="7"/>
    <x v="73"/>
    <x v="4"/>
  </r>
  <r>
    <s v="00077 - VATOVAVY STATION"/>
    <s v="FANILO"/>
    <x v="2"/>
    <n v="10446020"/>
    <x v="7"/>
    <x v="73"/>
    <x v="4"/>
  </r>
  <r>
    <s v="00077 - VATOVAVY STATION"/>
    <s v="FANILO"/>
    <x v="3"/>
    <n v="1400000"/>
    <x v="7"/>
    <x v="73"/>
    <x v="4"/>
  </r>
  <r>
    <s v="00077 - VATOVAVY STATION"/>
    <s v="FANILO"/>
    <x v="4"/>
    <n v="61456631"/>
    <x v="7"/>
    <x v="73"/>
    <x v="4"/>
  </r>
  <r>
    <s v="00077 - VATOVAVY STATION"/>
    <s v="FANILO"/>
    <x v="5"/>
    <n v="20494588"/>
    <x v="7"/>
    <x v="73"/>
    <x v="4"/>
  </r>
  <r>
    <s v="00077 - VATOVAVY STATION"/>
    <s v="FANILO"/>
    <x v="6"/>
    <n v="20000000"/>
    <x v="7"/>
    <x v="73"/>
    <x v="4"/>
  </r>
  <r>
    <s v="00077 - VATOVAVY STATION"/>
    <s v="FANILO"/>
    <x v="7"/>
    <n v="19998206"/>
    <x v="7"/>
    <x v="73"/>
    <x v="4"/>
  </r>
  <r>
    <s v="00077 - VATOVAVY STATION"/>
    <s v="FANILO"/>
    <x v="8"/>
    <n v="15000000"/>
    <x v="7"/>
    <x v="73"/>
    <x v="4"/>
  </r>
  <r>
    <s v="00077 - VATOVAVY STATION"/>
    <s v="FANILO"/>
    <x v="9"/>
    <n v="15000000"/>
    <x v="7"/>
    <x v="73"/>
    <x v="4"/>
  </r>
  <r>
    <s v="00077 - VATOVAVY STATION"/>
    <s v="FANILO"/>
    <x v="10"/>
    <n v="15000000"/>
    <x v="7"/>
    <x v="73"/>
    <x v="4"/>
  </r>
  <r>
    <s v="00077 - VATOVAVY STATION"/>
    <s v="FANILO"/>
    <x v="11"/>
    <n v="8000000"/>
    <x v="7"/>
    <x v="73"/>
    <x v="4"/>
  </r>
  <r>
    <s v="00077 - VATOVAVY STATION"/>
    <s v="MOBILE PAYMENT - AIRTEL"/>
    <x v="3"/>
    <n v="0"/>
    <x v="7"/>
    <x v="73"/>
    <x v="2"/>
  </r>
  <r>
    <s v="00077 - VATOVAVY STATION"/>
    <s v="MOBILE PAYMENT - MVOLA"/>
    <x v="0"/>
    <n v="36455257"/>
    <x v="7"/>
    <x v="73"/>
    <x v="2"/>
  </r>
  <r>
    <s v="00077 - VATOVAVY STATION"/>
    <s v="MOBILE PAYMENT - MVOLA"/>
    <x v="1"/>
    <n v="25010608"/>
    <x v="7"/>
    <x v="73"/>
    <x v="2"/>
  </r>
  <r>
    <s v="00077 - VATOVAVY STATION"/>
    <s v="MOBILE PAYMENT - MVOLA"/>
    <x v="2"/>
    <n v="32823195"/>
    <x v="7"/>
    <x v="73"/>
    <x v="2"/>
  </r>
  <r>
    <s v="00077 - VATOVAVY STATION"/>
    <s v="MOBILE PAYMENT - MVOLA"/>
    <x v="3"/>
    <n v="51365435"/>
    <x v="7"/>
    <x v="73"/>
    <x v="2"/>
  </r>
  <r>
    <s v="00077 - VATOVAVY STATION"/>
    <s v="MOBILE PAYMENT - MVOLA"/>
    <x v="4"/>
    <n v="34856202"/>
    <x v="7"/>
    <x v="73"/>
    <x v="2"/>
  </r>
  <r>
    <s v="00077 - VATOVAVY STATION"/>
    <s v="MOBILE PAYMENT - MVOLA"/>
    <x v="5"/>
    <n v="34081364"/>
    <x v="7"/>
    <x v="73"/>
    <x v="2"/>
  </r>
  <r>
    <s v="00077 - VATOVAVY STATION"/>
    <s v="MOBILE PAYMENT - MVOLA"/>
    <x v="6"/>
    <n v="34982223"/>
    <x v="7"/>
    <x v="73"/>
    <x v="2"/>
  </r>
  <r>
    <s v="00077 - VATOVAVY STATION"/>
    <s v="MOBILE PAYMENT - MVOLA"/>
    <x v="7"/>
    <n v="48678961"/>
    <x v="7"/>
    <x v="73"/>
    <x v="2"/>
  </r>
  <r>
    <s v="00077 - VATOVAVY STATION"/>
    <s v="MOBILE PAYMENT - MVOLA"/>
    <x v="8"/>
    <n v="47014341"/>
    <x v="7"/>
    <x v="73"/>
    <x v="2"/>
  </r>
  <r>
    <s v="00077 - VATOVAVY STATION"/>
    <s v="MOBILE PAYMENT - MVOLA"/>
    <x v="9"/>
    <n v="59874311"/>
    <x v="7"/>
    <x v="73"/>
    <x v="2"/>
  </r>
  <r>
    <s v="00077 - VATOVAVY STATION"/>
    <s v="MOBILE PAYMENT - MVOLA"/>
    <x v="10"/>
    <n v="75486702"/>
    <x v="7"/>
    <x v="73"/>
    <x v="2"/>
  </r>
  <r>
    <s v="00077 - VATOVAVY STATION"/>
    <s v="MOBILE PAYMENT - MVOLA"/>
    <x v="11"/>
    <n v="58560435"/>
    <x v="7"/>
    <x v="73"/>
    <x v="2"/>
  </r>
  <r>
    <s v="00078 - VIA"/>
    <s v="ARIARY"/>
    <x v="0"/>
    <n v="245136070"/>
    <x v="7"/>
    <x v="74"/>
    <x v="0"/>
  </r>
  <r>
    <s v="00078 - VIA"/>
    <s v="ARIARY"/>
    <x v="1"/>
    <n v="239507852"/>
    <x v="7"/>
    <x v="74"/>
    <x v="0"/>
  </r>
  <r>
    <s v="00078 - VIA"/>
    <s v="ARIARY"/>
    <x v="2"/>
    <n v="283203881"/>
    <x v="7"/>
    <x v="74"/>
    <x v="0"/>
  </r>
  <r>
    <s v="00078 - VIA"/>
    <s v="ARIARY"/>
    <x v="3"/>
    <n v="320364103"/>
    <x v="7"/>
    <x v="74"/>
    <x v="0"/>
  </r>
  <r>
    <s v="00078 - VIA"/>
    <s v="ARIARY"/>
    <x v="4"/>
    <n v="290403508"/>
    <x v="7"/>
    <x v="74"/>
    <x v="0"/>
  </r>
  <r>
    <s v="00078 - VIA"/>
    <s v="ARIARY"/>
    <x v="5"/>
    <n v="293918825"/>
    <x v="7"/>
    <x v="74"/>
    <x v="0"/>
  </r>
  <r>
    <s v="00078 - VIA"/>
    <s v="ARIARY"/>
    <x v="6"/>
    <n v="327011631"/>
    <x v="7"/>
    <x v="74"/>
    <x v="0"/>
  </r>
  <r>
    <s v="00078 - VIA"/>
    <s v="ARIARY"/>
    <x v="7"/>
    <n v="259041289"/>
    <x v="7"/>
    <x v="74"/>
    <x v="0"/>
  </r>
  <r>
    <s v="00078 - VIA"/>
    <s v="ARIARY"/>
    <x v="8"/>
    <n v="279096094"/>
    <x v="7"/>
    <x v="74"/>
    <x v="0"/>
  </r>
  <r>
    <s v="00078 - VIA"/>
    <s v="ARIARY"/>
    <x v="9"/>
    <n v="277999837"/>
    <x v="7"/>
    <x v="74"/>
    <x v="0"/>
  </r>
  <r>
    <s v="00078 - VIA"/>
    <s v="ARIARY"/>
    <x v="10"/>
    <n v="306153787"/>
    <x v="7"/>
    <x v="74"/>
    <x v="0"/>
  </r>
  <r>
    <s v="00078 - VIA"/>
    <s v="ARIARY"/>
    <x v="11"/>
    <n v="379520929"/>
    <x v="7"/>
    <x v="74"/>
    <x v="0"/>
  </r>
  <r>
    <s v="00078 - VIA"/>
    <s v="BONS CARBURANTS"/>
    <x v="0"/>
    <n v="40541899"/>
    <x v="7"/>
    <x v="74"/>
    <x v="1"/>
  </r>
  <r>
    <s v="00078 - VIA"/>
    <s v="BONS CARBURANTS"/>
    <x v="1"/>
    <n v="47785347"/>
    <x v="7"/>
    <x v="74"/>
    <x v="1"/>
  </r>
  <r>
    <s v="00078 - VIA"/>
    <s v="BONS CARBURANTS"/>
    <x v="2"/>
    <n v="41044830"/>
    <x v="7"/>
    <x v="74"/>
    <x v="1"/>
  </r>
  <r>
    <s v="00078 - VIA"/>
    <s v="BONS CARBURANTS"/>
    <x v="3"/>
    <n v="40117889"/>
    <x v="7"/>
    <x v="74"/>
    <x v="1"/>
  </r>
  <r>
    <s v="00078 - VIA"/>
    <s v="BONS CARBURANTS"/>
    <x v="4"/>
    <n v="79242537"/>
    <x v="7"/>
    <x v="74"/>
    <x v="1"/>
  </r>
  <r>
    <s v="00078 - VIA"/>
    <s v="BONS CARBURANTS"/>
    <x v="5"/>
    <n v="110713003"/>
    <x v="7"/>
    <x v="74"/>
    <x v="1"/>
  </r>
  <r>
    <s v="00078 - VIA"/>
    <s v="BONS CARBURANTS"/>
    <x v="6"/>
    <n v="133488055"/>
    <x v="7"/>
    <x v="74"/>
    <x v="1"/>
  </r>
  <r>
    <s v="00078 - VIA"/>
    <s v="BONS CARBURANTS"/>
    <x v="7"/>
    <n v="129897322"/>
    <x v="7"/>
    <x v="74"/>
    <x v="1"/>
  </r>
  <r>
    <s v="00078 - VIA"/>
    <s v="BONS CARBURANTS"/>
    <x v="8"/>
    <n v="148687488"/>
    <x v="7"/>
    <x v="74"/>
    <x v="1"/>
  </r>
  <r>
    <s v="00078 - VIA"/>
    <s v="BONS CARBURANTS"/>
    <x v="9"/>
    <n v="140886324"/>
    <x v="7"/>
    <x v="74"/>
    <x v="1"/>
  </r>
  <r>
    <s v="00078 - VIA"/>
    <s v="BONS CARBURANTS"/>
    <x v="10"/>
    <n v="126944514"/>
    <x v="7"/>
    <x v="74"/>
    <x v="1"/>
  </r>
  <r>
    <s v="00078 - VIA"/>
    <s v="BONS CARBURANTS"/>
    <x v="11"/>
    <n v="149494517"/>
    <x v="7"/>
    <x v="74"/>
    <x v="1"/>
  </r>
  <r>
    <s v="00078 - VIA"/>
    <s v="CARTE E+"/>
    <x v="0"/>
    <n v="94162683"/>
    <x v="7"/>
    <x v="74"/>
    <x v="3"/>
  </r>
  <r>
    <s v="00078 - VIA"/>
    <s v="CARTE E+"/>
    <x v="1"/>
    <n v="98662538"/>
    <x v="7"/>
    <x v="74"/>
    <x v="3"/>
  </r>
  <r>
    <s v="00078 - VIA"/>
    <s v="CARTE E+"/>
    <x v="2"/>
    <n v="116020657"/>
    <x v="7"/>
    <x v="74"/>
    <x v="3"/>
  </r>
  <r>
    <s v="00078 - VIA"/>
    <s v="CARTE E+"/>
    <x v="3"/>
    <n v="102659138"/>
    <x v="7"/>
    <x v="74"/>
    <x v="3"/>
  </r>
  <r>
    <s v="00078 - VIA"/>
    <s v="CARTE E+"/>
    <x v="4"/>
    <n v="112956801"/>
    <x v="7"/>
    <x v="74"/>
    <x v="3"/>
  </r>
  <r>
    <s v="00078 - VIA"/>
    <s v="CARTE E+"/>
    <x v="5"/>
    <n v="109566818"/>
    <x v="7"/>
    <x v="74"/>
    <x v="3"/>
  </r>
  <r>
    <s v="00078 - VIA"/>
    <s v="CARTE E+"/>
    <x v="6"/>
    <n v="99549648"/>
    <x v="7"/>
    <x v="74"/>
    <x v="3"/>
  </r>
  <r>
    <s v="00078 - VIA"/>
    <s v="CARTE E+"/>
    <x v="7"/>
    <n v="129564289"/>
    <x v="7"/>
    <x v="74"/>
    <x v="3"/>
  </r>
  <r>
    <s v="00078 - VIA"/>
    <s v="CARTE E+"/>
    <x v="8"/>
    <n v="111141325"/>
    <x v="7"/>
    <x v="74"/>
    <x v="3"/>
  </r>
  <r>
    <s v="00078 - VIA"/>
    <s v="CARTE E+"/>
    <x v="9"/>
    <n v="113676437"/>
    <x v="7"/>
    <x v="74"/>
    <x v="3"/>
  </r>
  <r>
    <s v="00078 - VIA"/>
    <s v="CARTE E+"/>
    <x v="10"/>
    <n v="110171290"/>
    <x v="7"/>
    <x v="74"/>
    <x v="3"/>
  </r>
  <r>
    <s v="00078 - VIA"/>
    <s v="CARTE E+"/>
    <x v="11"/>
    <n v="104772433"/>
    <x v="7"/>
    <x v="74"/>
    <x v="3"/>
  </r>
  <r>
    <s v="00078 - VIA"/>
    <s v="CHEQUE"/>
    <x v="0"/>
    <n v="7582190"/>
    <x v="7"/>
    <x v="74"/>
    <x v="2"/>
  </r>
  <r>
    <s v="00078 - VIA"/>
    <s v="CHEQUE"/>
    <x v="1"/>
    <n v="6273700"/>
    <x v="7"/>
    <x v="74"/>
    <x v="2"/>
  </r>
  <r>
    <s v="00078 - VIA"/>
    <s v="CHEQUE"/>
    <x v="2"/>
    <n v="5140600"/>
    <x v="7"/>
    <x v="74"/>
    <x v="2"/>
  </r>
  <r>
    <s v="00078 - VIA"/>
    <s v="CHEQUE"/>
    <x v="3"/>
    <n v="5955600"/>
    <x v="7"/>
    <x v="74"/>
    <x v="2"/>
  </r>
  <r>
    <s v="00078 - VIA"/>
    <s v="CHEQUE"/>
    <x v="4"/>
    <n v="5193900"/>
    <x v="7"/>
    <x v="74"/>
    <x v="2"/>
  </r>
  <r>
    <s v="00078 - VIA"/>
    <s v="CHEQUE"/>
    <x v="5"/>
    <n v="14033200"/>
    <x v="7"/>
    <x v="74"/>
    <x v="2"/>
  </r>
  <r>
    <s v="00078 - VIA"/>
    <s v="CHEQUE"/>
    <x v="6"/>
    <n v="6954788"/>
    <x v="7"/>
    <x v="74"/>
    <x v="2"/>
  </r>
  <r>
    <s v="00078 - VIA"/>
    <s v="CHEQUE"/>
    <x v="7"/>
    <n v="7579580"/>
    <x v="7"/>
    <x v="74"/>
    <x v="2"/>
  </r>
  <r>
    <s v="00078 - VIA"/>
    <s v="CHEQUE"/>
    <x v="8"/>
    <n v="13081956"/>
    <x v="7"/>
    <x v="74"/>
    <x v="2"/>
  </r>
  <r>
    <s v="00078 - VIA"/>
    <s v="CHEQUE"/>
    <x v="9"/>
    <n v="6344265"/>
    <x v="7"/>
    <x v="74"/>
    <x v="2"/>
  </r>
  <r>
    <s v="00078 - VIA"/>
    <s v="CHEQUE"/>
    <x v="10"/>
    <n v="4654300"/>
    <x v="7"/>
    <x v="74"/>
    <x v="2"/>
  </r>
  <r>
    <s v="00078 - VIA"/>
    <s v="CHEQUE"/>
    <x v="11"/>
    <n v="4368356"/>
    <x v="7"/>
    <x v="74"/>
    <x v="2"/>
  </r>
  <r>
    <s v="00078 - VIA"/>
    <s v="CONSOMMATION INTERNE"/>
    <x v="1"/>
    <n v="1768850"/>
    <x v="7"/>
    <x v="74"/>
    <x v="2"/>
  </r>
  <r>
    <s v="00078 - VIA"/>
    <s v="CONSOMMATION INTERNE"/>
    <x v="2"/>
    <n v="9386472"/>
    <x v="7"/>
    <x v="74"/>
    <x v="2"/>
  </r>
  <r>
    <s v="00078 - VIA"/>
    <s v="CONSOMMATION INTERNE"/>
    <x v="3"/>
    <n v="7243240"/>
    <x v="7"/>
    <x v="74"/>
    <x v="2"/>
  </r>
  <r>
    <s v="00078 - VIA"/>
    <s v="CONSOMMATION INTERNE"/>
    <x v="4"/>
    <n v="8103400"/>
    <x v="7"/>
    <x v="74"/>
    <x v="2"/>
  </r>
  <r>
    <s v="00078 - VIA"/>
    <s v="CONSOMMATION INTERNE"/>
    <x v="5"/>
    <n v="12696000"/>
    <x v="7"/>
    <x v="74"/>
    <x v="2"/>
  </r>
  <r>
    <s v="00078 - VIA"/>
    <s v="CONSOMMATION INTERNE"/>
    <x v="6"/>
    <n v="22744500"/>
    <x v="7"/>
    <x v="74"/>
    <x v="2"/>
  </r>
  <r>
    <s v="00078 - VIA"/>
    <s v="CONSOMMATION INTERNE"/>
    <x v="8"/>
    <n v="12366340"/>
    <x v="7"/>
    <x v="74"/>
    <x v="2"/>
  </r>
  <r>
    <s v="00078 - VIA"/>
    <s v="CONSOMMATION INTERNE"/>
    <x v="9"/>
    <n v="7262300"/>
    <x v="7"/>
    <x v="74"/>
    <x v="2"/>
  </r>
  <r>
    <s v="00078 - VIA"/>
    <s v="CONSOMMATION INTERNE"/>
    <x v="11"/>
    <n v="8380700"/>
    <x v="7"/>
    <x v="74"/>
    <x v="2"/>
  </r>
  <r>
    <s v="00078 - VIA"/>
    <s v="FANILO"/>
    <x v="0"/>
    <n v="80902592"/>
    <x v="7"/>
    <x v="74"/>
    <x v="4"/>
  </r>
  <r>
    <s v="00078 - VIA"/>
    <s v="FANILO"/>
    <x v="1"/>
    <n v="90129149"/>
    <x v="7"/>
    <x v="74"/>
    <x v="4"/>
  </r>
  <r>
    <s v="00078 - VIA"/>
    <s v="FANILO"/>
    <x v="2"/>
    <n v="38887334"/>
    <x v="7"/>
    <x v="74"/>
    <x v="4"/>
  </r>
  <r>
    <s v="00078 - VIA"/>
    <s v="FANILO"/>
    <x v="3"/>
    <n v="3300000"/>
    <x v="7"/>
    <x v="74"/>
    <x v="4"/>
  </r>
  <r>
    <s v="00078 - VIA"/>
    <s v="FANILO"/>
    <x v="4"/>
    <n v="147635406"/>
    <x v="7"/>
    <x v="74"/>
    <x v="4"/>
  </r>
  <r>
    <s v="00078 - VIA"/>
    <s v="FANILO"/>
    <x v="5"/>
    <n v="72486235"/>
    <x v="7"/>
    <x v="74"/>
    <x v="4"/>
  </r>
  <r>
    <s v="00078 - VIA"/>
    <s v="FANILO"/>
    <x v="6"/>
    <n v="73371720"/>
    <x v="7"/>
    <x v="74"/>
    <x v="4"/>
  </r>
  <r>
    <s v="00078 - VIA"/>
    <s v="FANILO"/>
    <x v="7"/>
    <n v="75362175"/>
    <x v="7"/>
    <x v="74"/>
    <x v="4"/>
  </r>
  <r>
    <s v="00078 - VIA"/>
    <s v="FANILO"/>
    <x v="8"/>
    <n v="82161096"/>
    <x v="7"/>
    <x v="74"/>
    <x v="4"/>
  </r>
  <r>
    <s v="00078 - VIA"/>
    <s v="FANILO"/>
    <x v="9"/>
    <n v="61763224"/>
    <x v="7"/>
    <x v="74"/>
    <x v="4"/>
  </r>
  <r>
    <s v="00078 - VIA"/>
    <s v="FANILO"/>
    <x v="10"/>
    <n v="77739747"/>
    <x v="7"/>
    <x v="74"/>
    <x v="4"/>
  </r>
  <r>
    <s v="00078 - VIA"/>
    <s v="FANILO"/>
    <x v="11"/>
    <n v="34919971"/>
    <x v="7"/>
    <x v="74"/>
    <x v="4"/>
  </r>
  <r>
    <s v="00078 - VIA"/>
    <s v="MOBILE PAYMENT - MVOLA"/>
    <x v="0"/>
    <n v="680800"/>
    <x v="7"/>
    <x v="74"/>
    <x v="2"/>
  </r>
  <r>
    <s v="00078 - VIA"/>
    <s v="MOBILE PAYMENT - MVOLA"/>
    <x v="1"/>
    <n v="938400"/>
    <x v="7"/>
    <x v="74"/>
    <x v="2"/>
  </r>
  <r>
    <s v="00078 - VIA"/>
    <s v="MOBILE PAYMENT - MVOLA"/>
    <x v="2"/>
    <n v="2257900"/>
    <x v="7"/>
    <x v="74"/>
    <x v="2"/>
  </r>
  <r>
    <s v="00078 - VIA"/>
    <s v="MOBILE PAYMENT - MVOLA"/>
    <x v="3"/>
    <n v="4763336"/>
    <x v="7"/>
    <x v="74"/>
    <x v="2"/>
  </r>
  <r>
    <s v="00078 - VIA"/>
    <s v="MOBILE PAYMENT - MVOLA"/>
    <x v="4"/>
    <n v="946700"/>
    <x v="7"/>
    <x v="74"/>
    <x v="2"/>
  </r>
  <r>
    <s v="00078 - VIA"/>
    <s v="MOBILE PAYMENT - MVOLA"/>
    <x v="5"/>
    <n v="3299564"/>
    <x v="7"/>
    <x v="74"/>
    <x v="2"/>
  </r>
  <r>
    <s v="00078 - VIA"/>
    <s v="MOBILE PAYMENT - MVOLA"/>
    <x v="6"/>
    <n v="2675208"/>
    <x v="7"/>
    <x v="74"/>
    <x v="2"/>
  </r>
  <r>
    <s v="00078 - VIA"/>
    <s v="MOBILE PAYMENT - MVOLA"/>
    <x v="7"/>
    <n v="2154633"/>
    <x v="7"/>
    <x v="74"/>
    <x v="2"/>
  </r>
  <r>
    <s v="00078 - VIA"/>
    <s v="MOBILE PAYMENT - MVOLA"/>
    <x v="8"/>
    <n v="15469400"/>
    <x v="7"/>
    <x v="74"/>
    <x v="2"/>
  </r>
  <r>
    <s v="00078 - VIA"/>
    <s v="MOBILE PAYMENT - MVOLA"/>
    <x v="9"/>
    <n v="8767687"/>
    <x v="7"/>
    <x v="74"/>
    <x v="2"/>
  </r>
  <r>
    <s v="00078 - VIA"/>
    <s v="MOBILE PAYMENT - MVOLA"/>
    <x v="10"/>
    <n v="3864333"/>
    <x v="7"/>
    <x v="74"/>
    <x v="2"/>
  </r>
  <r>
    <s v="00078 - VIA"/>
    <s v="MOBILE PAYMENT - MVOLA"/>
    <x v="11"/>
    <n v="3520914"/>
    <x v="7"/>
    <x v="74"/>
    <x v="2"/>
  </r>
  <r>
    <s v="00078 - VIA"/>
    <s v="MOBILE PAYMENT - ORANGE"/>
    <x v="9"/>
    <n v="0"/>
    <x v="7"/>
    <x v="74"/>
    <x v="2"/>
  </r>
  <r>
    <s v="00078 - VIA"/>
    <s v="MOBILE PAYMENT - ORANGE"/>
    <x v="10"/>
    <n v="8238600"/>
    <x v="7"/>
    <x v="74"/>
    <x v="2"/>
  </r>
  <r>
    <s v="00080 - TIANA"/>
    <s v="ARIARY"/>
    <x v="0"/>
    <n v="352440711"/>
    <x v="8"/>
    <x v="75"/>
    <x v="0"/>
  </r>
  <r>
    <s v="00080 - TIANA"/>
    <s v="ARIARY"/>
    <x v="1"/>
    <n v="256626410"/>
    <x v="8"/>
    <x v="75"/>
    <x v="0"/>
  </r>
  <r>
    <s v="00080 - TIANA"/>
    <s v="ARIARY"/>
    <x v="2"/>
    <n v="309730504"/>
    <x v="8"/>
    <x v="75"/>
    <x v="0"/>
  </r>
  <r>
    <s v="00080 - TIANA"/>
    <s v="ARIARY"/>
    <x v="3"/>
    <n v="571350706"/>
    <x v="8"/>
    <x v="75"/>
    <x v="0"/>
  </r>
  <r>
    <s v="00080 - TIANA"/>
    <s v="ARIARY"/>
    <x v="4"/>
    <n v="697372974"/>
    <x v="8"/>
    <x v="75"/>
    <x v="0"/>
  </r>
  <r>
    <s v="00080 - TIANA"/>
    <s v="ARIARY"/>
    <x v="5"/>
    <n v="663694299"/>
    <x v="8"/>
    <x v="75"/>
    <x v="0"/>
  </r>
  <r>
    <s v="00080 - TIANA"/>
    <s v="ARIARY"/>
    <x v="6"/>
    <n v="643552292"/>
    <x v="8"/>
    <x v="75"/>
    <x v="0"/>
  </r>
  <r>
    <s v="00080 - TIANA"/>
    <s v="ARIARY"/>
    <x v="7"/>
    <n v="726771247"/>
    <x v="8"/>
    <x v="75"/>
    <x v="0"/>
  </r>
  <r>
    <s v="00080 - TIANA"/>
    <s v="ARIARY"/>
    <x v="8"/>
    <n v="606743613"/>
    <x v="8"/>
    <x v="75"/>
    <x v="0"/>
  </r>
  <r>
    <s v="00080 - TIANA"/>
    <s v="ARIARY"/>
    <x v="9"/>
    <n v="897428827"/>
    <x v="8"/>
    <x v="75"/>
    <x v="0"/>
  </r>
  <r>
    <s v="00080 - TIANA"/>
    <s v="ARIARY"/>
    <x v="10"/>
    <n v="747135662"/>
    <x v="8"/>
    <x v="75"/>
    <x v="0"/>
  </r>
  <r>
    <s v="00080 - TIANA"/>
    <s v="ARIARY"/>
    <x v="11"/>
    <n v="716427553"/>
    <x v="8"/>
    <x v="75"/>
    <x v="0"/>
  </r>
  <r>
    <s v="00080 - TIANA"/>
    <s v="BONS CARBURANTS"/>
    <x v="0"/>
    <n v="63767400"/>
    <x v="8"/>
    <x v="75"/>
    <x v="1"/>
  </r>
  <r>
    <s v="00080 - TIANA"/>
    <s v="BONS CARBURANTS"/>
    <x v="1"/>
    <n v="89994200"/>
    <x v="8"/>
    <x v="75"/>
    <x v="1"/>
  </r>
  <r>
    <s v="00080 - TIANA"/>
    <s v="BONS CARBURANTS"/>
    <x v="2"/>
    <n v="75888032"/>
    <x v="8"/>
    <x v="75"/>
    <x v="1"/>
  </r>
  <r>
    <s v="00080 - TIANA"/>
    <s v="BONS CARBURANTS"/>
    <x v="3"/>
    <n v="184619060"/>
    <x v="8"/>
    <x v="75"/>
    <x v="1"/>
  </r>
  <r>
    <s v="00080 - TIANA"/>
    <s v="BONS CARBURANTS"/>
    <x v="4"/>
    <n v="268697100"/>
    <x v="8"/>
    <x v="75"/>
    <x v="1"/>
  </r>
  <r>
    <s v="00080 - TIANA"/>
    <s v="BONS CARBURANTS"/>
    <x v="5"/>
    <n v="163879246"/>
    <x v="8"/>
    <x v="75"/>
    <x v="1"/>
  </r>
  <r>
    <s v="00080 - TIANA"/>
    <s v="BONS CARBURANTS"/>
    <x v="6"/>
    <n v="161836907"/>
    <x v="8"/>
    <x v="75"/>
    <x v="1"/>
  </r>
  <r>
    <s v="00080 - TIANA"/>
    <s v="BONS CARBURANTS"/>
    <x v="7"/>
    <n v="155032100"/>
    <x v="8"/>
    <x v="75"/>
    <x v="1"/>
  </r>
  <r>
    <s v="00080 - TIANA"/>
    <s v="BONS CARBURANTS"/>
    <x v="8"/>
    <n v="117117766"/>
    <x v="8"/>
    <x v="75"/>
    <x v="1"/>
  </r>
  <r>
    <s v="00080 - TIANA"/>
    <s v="BONS CARBURANTS"/>
    <x v="9"/>
    <n v="200856075"/>
    <x v="8"/>
    <x v="75"/>
    <x v="1"/>
  </r>
  <r>
    <s v="00080 - TIANA"/>
    <s v="BONS CARBURANTS"/>
    <x v="10"/>
    <n v="197187821"/>
    <x v="8"/>
    <x v="75"/>
    <x v="1"/>
  </r>
  <r>
    <s v="00080 - TIANA"/>
    <s v="BONS CARBURANTS"/>
    <x v="11"/>
    <n v="154377919"/>
    <x v="8"/>
    <x v="75"/>
    <x v="1"/>
  </r>
  <r>
    <s v="00080 - TIANA"/>
    <s v="CARTE BANCAIRE - VISA"/>
    <x v="0"/>
    <n v="1398400"/>
    <x v="8"/>
    <x v="75"/>
    <x v="2"/>
  </r>
  <r>
    <s v="00080 - TIANA"/>
    <s v="CARTE BANCAIRE - VISA"/>
    <x v="1"/>
    <n v="1941300"/>
    <x v="8"/>
    <x v="75"/>
    <x v="2"/>
  </r>
  <r>
    <s v="00080 - TIANA"/>
    <s v="CARTE BANCAIRE - VISA"/>
    <x v="2"/>
    <n v="2725700"/>
    <x v="8"/>
    <x v="75"/>
    <x v="2"/>
  </r>
  <r>
    <s v="00080 - TIANA"/>
    <s v="CARTE BANCAIRE - VISA"/>
    <x v="3"/>
    <n v="6351358"/>
    <x v="8"/>
    <x v="75"/>
    <x v="2"/>
  </r>
  <r>
    <s v="00080 - TIANA"/>
    <s v="CARTE BANCAIRE - VISA"/>
    <x v="4"/>
    <n v="8248400"/>
    <x v="8"/>
    <x v="75"/>
    <x v="2"/>
  </r>
  <r>
    <s v="00080 - TIANA"/>
    <s v="CARTE BANCAIRE - VISA"/>
    <x v="5"/>
    <n v="5873400"/>
    <x v="8"/>
    <x v="75"/>
    <x v="2"/>
  </r>
  <r>
    <s v="00080 - TIANA"/>
    <s v="CARTE BANCAIRE - VISA"/>
    <x v="6"/>
    <n v="15607346"/>
    <x v="8"/>
    <x v="75"/>
    <x v="2"/>
  </r>
  <r>
    <s v="00080 - TIANA"/>
    <s v="CARTE BANCAIRE - VISA"/>
    <x v="7"/>
    <n v="18023944"/>
    <x v="8"/>
    <x v="75"/>
    <x v="2"/>
  </r>
  <r>
    <s v="00080 - TIANA"/>
    <s v="CARTE BANCAIRE - VISA"/>
    <x v="8"/>
    <n v="6649174"/>
    <x v="8"/>
    <x v="75"/>
    <x v="2"/>
  </r>
  <r>
    <s v="00080 - TIANA"/>
    <s v="CARTE BANCAIRE - VISA"/>
    <x v="9"/>
    <n v="5822747"/>
    <x v="8"/>
    <x v="75"/>
    <x v="2"/>
  </r>
  <r>
    <s v="00080 - TIANA"/>
    <s v="CARTE BANCAIRE - VISA"/>
    <x v="10"/>
    <n v="6218100"/>
    <x v="8"/>
    <x v="75"/>
    <x v="2"/>
  </r>
  <r>
    <s v="00080 - TIANA"/>
    <s v="CARTE BANCAIRE - VISA"/>
    <x v="11"/>
    <n v="6705800"/>
    <x v="8"/>
    <x v="75"/>
    <x v="2"/>
  </r>
  <r>
    <s v="00080 - TIANA"/>
    <s v="CARTE E+"/>
    <x v="0"/>
    <n v="153798181"/>
    <x v="8"/>
    <x v="75"/>
    <x v="3"/>
  </r>
  <r>
    <s v="00080 - TIANA"/>
    <s v="CARTE E+"/>
    <x v="1"/>
    <n v="108614369"/>
    <x v="8"/>
    <x v="75"/>
    <x v="3"/>
  </r>
  <r>
    <s v="00080 - TIANA"/>
    <s v="CARTE E+"/>
    <x v="2"/>
    <n v="134054627"/>
    <x v="8"/>
    <x v="75"/>
    <x v="3"/>
  </r>
  <r>
    <s v="00080 - TIANA"/>
    <s v="CARTE E+"/>
    <x v="3"/>
    <n v="188044773"/>
    <x v="8"/>
    <x v="75"/>
    <x v="3"/>
  </r>
  <r>
    <s v="00080 - TIANA"/>
    <s v="CARTE E+"/>
    <x v="4"/>
    <n v="212329238"/>
    <x v="8"/>
    <x v="75"/>
    <x v="3"/>
  </r>
  <r>
    <s v="00080 - TIANA"/>
    <s v="CARTE E+"/>
    <x v="5"/>
    <n v="232645579"/>
    <x v="8"/>
    <x v="75"/>
    <x v="3"/>
  </r>
  <r>
    <s v="00080 - TIANA"/>
    <s v="CARTE E+"/>
    <x v="6"/>
    <n v="252479552"/>
    <x v="8"/>
    <x v="75"/>
    <x v="3"/>
  </r>
  <r>
    <s v="00080 - TIANA"/>
    <s v="CARTE E+"/>
    <x v="7"/>
    <n v="189793378"/>
    <x v="8"/>
    <x v="75"/>
    <x v="3"/>
  </r>
  <r>
    <s v="00080 - TIANA"/>
    <s v="CARTE E+"/>
    <x v="8"/>
    <n v="145642874"/>
    <x v="8"/>
    <x v="75"/>
    <x v="3"/>
  </r>
  <r>
    <s v="00080 - TIANA"/>
    <s v="CARTE E+"/>
    <x v="9"/>
    <n v="181239108"/>
    <x v="8"/>
    <x v="75"/>
    <x v="3"/>
  </r>
  <r>
    <s v="00080 - TIANA"/>
    <s v="CARTE E+"/>
    <x v="10"/>
    <n v="228380752"/>
    <x v="8"/>
    <x v="75"/>
    <x v="3"/>
  </r>
  <r>
    <s v="00080 - TIANA"/>
    <s v="CARTE E+"/>
    <x v="11"/>
    <n v="228645731"/>
    <x v="8"/>
    <x v="75"/>
    <x v="3"/>
  </r>
  <r>
    <s v="00080 - TIANA"/>
    <s v="CHEQUE"/>
    <x v="0"/>
    <n v="7951000"/>
    <x v="8"/>
    <x v="75"/>
    <x v="2"/>
  </r>
  <r>
    <s v="00080 - TIANA"/>
    <s v="CHEQUE"/>
    <x v="1"/>
    <n v="5932500"/>
    <x v="8"/>
    <x v="75"/>
    <x v="2"/>
  </r>
  <r>
    <s v="00080 - TIANA"/>
    <s v="CHEQUE"/>
    <x v="2"/>
    <n v="8473000"/>
    <x v="8"/>
    <x v="75"/>
    <x v="2"/>
  </r>
  <r>
    <s v="00080 - TIANA"/>
    <s v="CHEQUE"/>
    <x v="3"/>
    <n v="14029100"/>
    <x v="8"/>
    <x v="75"/>
    <x v="2"/>
  </r>
  <r>
    <s v="00080 - TIANA"/>
    <s v="CHEQUE"/>
    <x v="4"/>
    <n v="32773100"/>
    <x v="8"/>
    <x v="75"/>
    <x v="2"/>
  </r>
  <r>
    <s v="00080 - TIANA"/>
    <s v="CHEQUE"/>
    <x v="5"/>
    <n v="17559637"/>
    <x v="8"/>
    <x v="75"/>
    <x v="2"/>
  </r>
  <r>
    <s v="00080 - TIANA"/>
    <s v="CHEQUE"/>
    <x v="6"/>
    <n v="15083835"/>
    <x v="8"/>
    <x v="75"/>
    <x v="2"/>
  </r>
  <r>
    <s v="00080 - TIANA"/>
    <s v="CHEQUE"/>
    <x v="7"/>
    <n v="13953967"/>
    <x v="8"/>
    <x v="75"/>
    <x v="2"/>
  </r>
  <r>
    <s v="00080 - TIANA"/>
    <s v="CHEQUE"/>
    <x v="8"/>
    <n v="11565943"/>
    <x v="8"/>
    <x v="75"/>
    <x v="2"/>
  </r>
  <r>
    <s v="00080 - TIANA"/>
    <s v="CHEQUE"/>
    <x v="9"/>
    <n v="21039400"/>
    <x v="8"/>
    <x v="75"/>
    <x v="2"/>
  </r>
  <r>
    <s v="00080 - TIANA"/>
    <s v="CHEQUE"/>
    <x v="10"/>
    <n v="37589035"/>
    <x v="8"/>
    <x v="75"/>
    <x v="2"/>
  </r>
  <r>
    <s v="00080 - TIANA"/>
    <s v="CHEQUE"/>
    <x v="11"/>
    <n v="18158125"/>
    <x v="8"/>
    <x v="75"/>
    <x v="2"/>
  </r>
  <r>
    <s v="00080 - TIANA"/>
    <s v="CONSOMMATION INTERNE"/>
    <x v="0"/>
    <n v="5525424"/>
    <x v="8"/>
    <x v="75"/>
    <x v="2"/>
  </r>
  <r>
    <s v="00080 - TIANA"/>
    <s v="CONSOMMATION INTERNE"/>
    <x v="1"/>
    <n v="3242400"/>
    <x v="8"/>
    <x v="75"/>
    <x v="2"/>
  </r>
  <r>
    <s v="00080 - TIANA"/>
    <s v="CONSOMMATION INTERNE"/>
    <x v="2"/>
    <n v="4941900"/>
    <x v="8"/>
    <x v="75"/>
    <x v="2"/>
  </r>
  <r>
    <s v="00080 - TIANA"/>
    <s v="CONSOMMATION INTERNE"/>
    <x v="3"/>
    <n v="9581700"/>
    <x v="8"/>
    <x v="75"/>
    <x v="2"/>
  </r>
  <r>
    <s v="00080 - TIANA"/>
    <s v="CONSOMMATION INTERNE"/>
    <x v="4"/>
    <n v="5119719"/>
    <x v="8"/>
    <x v="75"/>
    <x v="2"/>
  </r>
  <r>
    <s v="00080 - TIANA"/>
    <s v="CONSOMMATION INTERNE"/>
    <x v="5"/>
    <n v="4372200"/>
    <x v="8"/>
    <x v="75"/>
    <x v="2"/>
  </r>
  <r>
    <s v="00080 - TIANA"/>
    <s v="CONSOMMATION INTERNE"/>
    <x v="6"/>
    <n v="12798000"/>
    <x v="8"/>
    <x v="75"/>
    <x v="2"/>
  </r>
  <r>
    <s v="00080 - TIANA"/>
    <s v="CONSOMMATION INTERNE"/>
    <x v="7"/>
    <n v="2540300"/>
    <x v="8"/>
    <x v="75"/>
    <x v="2"/>
  </r>
  <r>
    <s v="00080 - TIANA"/>
    <s v="CONSOMMATION INTERNE"/>
    <x v="8"/>
    <n v="18513000"/>
    <x v="8"/>
    <x v="75"/>
    <x v="2"/>
  </r>
  <r>
    <s v="00080 - TIANA"/>
    <s v="CONSOMMATION INTERNE"/>
    <x v="9"/>
    <n v="15033800"/>
    <x v="8"/>
    <x v="75"/>
    <x v="2"/>
  </r>
  <r>
    <s v="00080 - TIANA"/>
    <s v="CONSOMMATION INTERNE"/>
    <x v="10"/>
    <n v="8641400"/>
    <x v="8"/>
    <x v="75"/>
    <x v="2"/>
  </r>
  <r>
    <s v="00080 - TIANA"/>
    <s v="CONSOMMATION INTERNE"/>
    <x v="11"/>
    <n v="4607700"/>
    <x v="8"/>
    <x v="75"/>
    <x v="2"/>
  </r>
  <r>
    <s v="00080 - TIANA"/>
    <s v="FANILO"/>
    <x v="0"/>
    <n v="47193076"/>
    <x v="8"/>
    <x v="75"/>
    <x v="4"/>
  </r>
  <r>
    <s v="00080 - TIANA"/>
    <s v="FANILO"/>
    <x v="1"/>
    <n v="127997401"/>
    <x v="8"/>
    <x v="75"/>
    <x v="4"/>
  </r>
  <r>
    <s v="00080 - TIANA"/>
    <s v="FANILO"/>
    <x v="2"/>
    <n v="72534892"/>
    <x v="8"/>
    <x v="75"/>
    <x v="4"/>
  </r>
  <r>
    <s v="00080 - TIANA"/>
    <s v="FANILO"/>
    <x v="3"/>
    <n v="2000000"/>
    <x v="8"/>
    <x v="75"/>
    <x v="4"/>
  </r>
  <r>
    <s v="00080 - TIANA"/>
    <s v="FANILO"/>
    <x v="4"/>
    <n v="69791619"/>
    <x v="8"/>
    <x v="75"/>
    <x v="4"/>
  </r>
  <r>
    <s v="00080 - TIANA"/>
    <s v="FANILO"/>
    <x v="5"/>
    <n v="73612543"/>
    <x v="8"/>
    <x v="75"/>
    <x v="4"/>
  </r>
  <r>
    <s v="00080 - TIANA"/>
    <s v="FANILO"/>
    <x v="6"/>
    <n v="72592260"/>
    <x v="8"/>
    <x v="75"/>
    <x v="4"/>
  </r>
  <r>
    <s v="00080 - TIANA"/>
    <s v="FANILO"/>
    <x v="7"/>
    <n v="68866184"/>
    <x v="8"/>
    <x v="75"/>
    <x v="4"/>
  </r>
  <r>
    <s v="00080 - TIANA"/>
    <s v="FANILO"/>
    <x v="8"/>
    <n v="69990820"/>
    <x v="8"/>
    <x v="75"/>
    <x v="4"/>
  </r>
  <r>
    <s v="00080 - TIANA"/>
    <s v="FANILO"/>
    <x v="9"/>
    <n v="72935877"/>
    <x v="8"/>
    <x v="75"/>
    <x v="4"/>
  </r>
  <r>
    <s v="00080 - TIANA"/>
    <s v="FANILO"/>
    <x v="10"/>
    <n v="68715908"/>
    <x v="8"/>
    <x v="75"/>
    <x v="4"/>
  </r>
  <r>
    <s v="00080 - TIANA"/>
    <s v="FANILO"/>
    <x v="11"/>
    <n v="31955635"/>
    <x v="8"/>
    <x v="75"/>
    <x v="4"/>
  </r>
  <r>
    <s v="00080 - TIANA"/>
    <s v="MOBILE PAYMENT - AIRTEL"/>
    <x v="2"/>
    <n v="0"/>
    <x v="8"/>
    <x v="75"/>
    <x v="2"/>
  </r>
  <r>
    <s v="00080 - TIANA"/>
    <s v="MOBILE PAYMENT - MVOLA"/>
    <x v="0"/>
    <n v="31802900"/>
    <x v="8"/>
    <x v="75"/>
    <x v="2"/>
  </r>
  <r>
    <s v="00080 - TIANA"/>
    <s v="MOBILE PAYMENT - MVOLA"/>
    <x v="1"/>
    <n v="17202120"/>
    <x v="8"/>
    <x v="75"/>
    <x v="2"/>
  </r>
  <r>
    <s v="00080 - TIANA"/>
    <s v="MOBILE PAYMENT - MVOLA"/>
    <x v="2"/>
    <n v="20645045"/>
    <x v="8"/>
    <x v="75"/>
    <x v="2"/>
  </r>
  <r>
    <s v="00080 - TIANA"/>
    <s v="MOBILE PAYMENT - MVOLA"/>
    <x v="3"/>
    <n v="11373000"/>
    <x v="8"/>
    <x v="75"/>
    <x v="2"/>
  </r>
  <r>
    <s v="00080 - TIANA"/>
    <s v="MOBILE PAYMENT - MVOLA"/>
    <x v="4"/>
    <n v="41938850"/>
    <x v="8"/>
    <x v="75"/>
    <x v="2"/>
  </r>
  <r>
    <s v="00080 - TIANA"/>
    <s v="MOBILE PAYMENT - MVOLA"/>
    <x v="5"/>
    <n v="19021796"/>
    <x v="8"/>
    <x v="75"/>
    <x v="2"/>
  </r>
  <r>
    <s v="00080 - TIANA"/>
    <s v="MOBILE PAYMENT - MVOLA"/>
    <x v="6"/>
    <n v="24279508"/>
    <x v="8"/>
    <x v="75"/>
    <x v="2"/>
  </r>
  <r>
    <s v="00080 - TIANA"/>
    <s v="MOBILE PAYMENT - MVOLA"/>
    <x v="7"/>
    <n v="38680880"/>
    <x v="8"/>
    <x v="75"/>
    <x v="2"/>
  </r>
  <r>
    <s v="00080 - TIANA"/>
    <s v="MOBILE PAYMENT - MVOLA"/>
    <x v="8"/>
    <n v="31570225"/>
    <x v="8"/>
    <x v="75"/>
    <x v="2"/>
  </r>
  <r>
    <s v="00080 - TIANA"/>
    <s v="MOBILE PAYMENT - MVOLA"/>
    <x v="9"/>
    <n v="45540300"/>
    <x v="8"/>
    <x v="75"/>
    <x v="2"/>
  </r>
  <r>
    <s v="00080 - TIANA"/>
    <s v="MOBILE PAYMENT - MVOLA"/>
    <x v="10"/>
    <n v="50862467"/>
    <x v="8"/>
    <x v="75"/>
    <x v="2"/>
  </r>
  <r>
    <s v="00080 - TIANA"/>
    <s v="MOBILE PAYMENT - MVOLA"/>
    <x v="11"/>
    <n v="35288249"/>
    <x v="8"/>
    <x v="75"/>
    <x v="2"/>
  </r>
  <r>
    <s v="00081 - YLANG YLANG"/>
    <s v="ARIARY"/>
    <x v="0"/>
    <n v="880238300"/>
    <x v="9"/>
    <x v="76"/>
    <x v="0"/>
  </r>
  <r>
    <s v="00081 - YLANG YLANG"/>
    <s v="ARIARY"/>
    <x v="1"/>
    <n v="767095700"/>
    <x v="9"/>
    <x v="76"/>
    <x v="0"/>
  </r>
  <r>
    <s v="00081 - YLANG YLANG"/>
    <s v="ARIARY"/>
    <x v="2"/>
    <n v="1047214360"/>
    <x v="9"/>
    <x v="76"/>
    <x v="0"/>
  </r>
  <r>
    <s v="00081 - YLANG YLANG"/>
    <s v="ARIARY"/>
    <x v="3"/>
    <n v="1261684800"/>
    <x v="9"/>
    <x v="76"/>
    <x v="0"/>
  </r>
  <r>
    <s v="00081 - YLANG YLANG"/>
    <s v="ARIARY"/>
    <x v="4"/>
    <n v="1213404900"/>
    <x v="9"/>
    <x v="76"/>
    <x v="0"/>
  </r>
  <r>
    <s v="00081 - YLANG YLANG"/>
    <s v="ARIARY"/>
    <x v="5"/>
    <n v="1161308330"/>
    <x v="9"/>
    <x v="76"/>
    <x v="0"/>
  </r>
  <r>
    <s v="00081 - YLANG YLANG"/>
    <s v="ARIARY"/>
    <x v="6"/>
    <n v="1336770680"/>
    <x v="9"/>
    <x v="76"/>
    <x v="0"/>
  </r>
  <r>
    <s v="00081 - YLANG YLANG"/>
    <s v="ARIARY"/>
    <x v="7"/>
    <n v="2106553800"/>
    <x v="9"/>
    <x v="76"/>
    <x v="0"/>
  </r>
  <r>
    <s v="00081 - YLANG YLANG"/>
    <s v="ARIARY"/>
    <x v="8"/>
    <n v="1357949360"/>
    <x v="9"/>
    <x v="76"/>
    <x v="0"/>
  </r>
  <r>
    <s v="00081 - YLANG YLANG"/>
    <s v="ARIARY"/>
    <x v="9"/>
    <n v="1580583600"/>
    <x v="9"/>
    <x v="76"/>
    <x v="0"/>
  </r>
  <r>
    <s v="00081 - YLANG YLANG"/>
    <s v="ARIARY"/>
    <x v="10"/>
    <n v="1501703100"/>
    <x v="9"/>
    <x v="76"/>
    <x v="0"/>
  </r>
  <r>
    <s v="00081 - YLANG YLANG"/>
    <s v="ARIARY"/>
    <x v="11"/>
    <n v="1286903400"/>
    <x v="9"/>
    <x v="76"/>
    <x v="0"/>
  </r>
  <r>
    <s v="00081 - YLANG YLANG"/>
    <s v="BONS CARBURANTS"/>
    <x v="0"/>
    <n v="42140294"/>
    <x v="9"/>
    <x v="76"/>
    <x v="1"/>
  </r>
  <r>
    <s v="00081 - YLANG YLANG"/>
    <s v="BONS CARBURANTS"/>
    <x v="1"/>
    <n v="36174294"/>
    <x v="9"/>
    <x v="76"/>
    <x v="1"/>
  </r>
  <r>
    <s v="00081 - YLANG YLANG"/>
    <s v="BONS CARBURANTS"/>
    <x v="2"/>
    <n v="57641700"/>
    <x v="9"/>
    <x v="76"/>
    <x v="1"/>
  </r>
  <r>
    <s v="00081 - YLANG YLANG"/>
    <s v="BONS CARBURANTS"/>
    <x v="3"/>
    <n v="64211267"/>
    <x v="9"/>
    <x v="76"/>
    <x v="1"/>
  </r>
  <r>
    <s v="00081 - YLANG YLANG"/>
    <s v="BONS CARBURANTS"/>
    <x v="4"/>
    <n v="72761740"/>
    <x v="9"/>
    <x v="76"/>
    <x v="1"/>
  </r>
  <r>
    <s v="00081 - YLANG YLANG"/>
    <s v="BONS CARBURANTS"/>
    <x v="5"/>
    <n v="50479594"/>
    <x v="9"/>
    <x v="76"/>
    <x v="1"/>
  </r>
  <r>
    <s v="00081 - YLANG YLANG"/>
    <s v="BONS CARBURANTS"/>
    <x v="6"/>
    <n v="135797490"/>
    <x v="9"/>
    <x v="76"/>
    <x v="1"/>
  </r>
  <r>
    <s v="00081 - YLANG YLANG"/>
    <s v="BONS CARBURANTS"/>
    <x v="7"/>
    <n v="70230794"/>
    <x v="9"/>
    <x v="76"/>
    <x v="1"/>
  </r>
  <r>
    <s v="00081 - YLANG YLANG"/>
    <s v="BONS CARBURANTS"/>
    <x v="8"/>
    <n v="75473344"/>
    <x v="9"/>
    <x v="76"/>
    <x v="1"/>
  </r>
  <r>
    <s v="00081 - YLANG YLANG"/>
    <s v="BONS CARBURANTS"/>
    <x v="9"/>
    <n v="73176487"/>
    <x v="9"/>
    <x v="76"/>
    <x v="1"/>
  </r>
  <r>
    <s v="00081 - YLANG YLANG"/>
    <s v="BONS CARBURANTS"/>
    <x v="10"/>
    <n v="73306963"/>
    <x v="9"/>
    <x v="76"/>
    <x v="1"/>
  </r>
  <r>
    <s v="00081 - YLANG YLANG"/>
    <s v="BONS CARBURANTS"/>
    <x v="11"/>
    <n v="66767900"/>
    <x v="9"/>
    <x v="76"/>
    <x v="1"/>
  </r>
  <r>
    <s v="00081 - YLANG YLANG"/>
    <s v="CARTE BANCAIRE - VISA"/>
    <x v="0"/>
    <n v="11645500"/>
    <x v="9"/>
    <x v="76"/>
    <x v="2"/>
  </r>
  <r>
    <s v="00081 - YLANG YLANG"/>
    <s v="CARTE BANCAIRE - VISA"/>
    <x v="1"/>
    <n v="8093452"/>
    <x v="9"/>
    <x v="76"/>
    <x v="2"/>
  </r>
  <r>
    <s v="00081 - YLANG YLANG"/>
    <s v="CARTE BANCAIRE - VISA"/>
    <x v="2"/>
    <n v="17404960"/>
    <x v="9"/>
    <x v="76"/>
    <x v="2"/>
  </r>
  <r>
    <s v="00081 - YLANG YLANG"/>
    <s v="CARTE BANCAIRE - VISA"/>
    <x v="3"/>
    <n v="34318267"/>
    <x v="9"/>
    <x v="76"/>
    <x v="2"/>
  </r>
  <r>
    <s v="00081 - YLANG YLANG"/>
    <s v="CARTE BANCAIRE - VISA"/>
    <x v="4"/>
    <n v="38443300"/>
    <x v="9"/>
    <x v="76"/>
    <x v="2"/>
  </r>
  <r>
    <s v="00081 - YLANG YLANG"/>
    <s v="CARTE BANCAIRE - VISA"/>
    <x v="5"/>
    <n v="36091100"/>
    <x v="9"/>
    <x v="76"/>
    <x v="2"/>
  </r>
  <r>
    <s v="00081 - YLANG YLANG"/>
    <s v="CARTE BANCAIRE - VISA"/>
    <x v="6"/>
    <n v="26969900"/>
    <x v="9"/>
    <x v="76"/>
    <x v="2"/>
  </r>
  <r>
    <s v="00081 - YLANG YLANG"/>
    <s v="CARTE BANCAIRE - VISA"/>
    <x v="7"/>
    <n v="51609000"/>
    <x v="9"/>
    <x v="76"/>
    <x v="2"/>
  </r>
  <r>
    <s v="00081 - YLANG YLANG"/>
    <s v="CARTE BANCAIRE - VISA"/>
    <x v="8"/>
    <n v="25393242"/>
    <x v="9"/>
    <x v="76"/>
    <x v="2"/>
  </r>
  <r>
    <s v="00081 - YLANG YLANG"/>
    <s v="CARTE BANCAIRE - VISA"/>
    <x v="9"/>
    <n v="91749243"/>
    <x v="9"/>
    <x v="76"/>
    <x v="2"/>
  </r>
  <r>
    <s v="00081 - YLANG YLANG"/>
    <s v="CARTE BANCAIRE - VISA"/>
    <x v="10"/>
    <n v="45608086"/>
    <x v="9"/>
    <x v="76"/>
    <x v="2"/>
  </r>
  <r>
    <s v="00081 - YLANG YLANG"/>
    <s v="CARTE BANCAIRE - VISA"/>
    <x v="11"/>
    <n v="64175900"/>
    <x v="9"/>
    <x v="76"/>
    <x v="2"/>
  </r>
  <r>
    <s v="00081 - YLANG YLANG"/>
    <s v="CARTE E+"/>
    <x v="0"/>
    <n v="123153351"/>
    <x v="9"/>
    <x v="76"/>
    <x v="3"/>
  </r>
  <r>
    <s v="00081 - YLANG YLANG"/>
    <s v="CARTE E+"/>
    <x v="1"/>
    <n v="100922110"/>
    <x v="9"/>
    <x v="76"/>
    <x v="3"/>
  </r>
  <r>
    <s v="00081 - YLANG YLANG"/>
    <s v="CARTE E+"/>
    <x v="2"/>
    <n v="155745710"/>
    <x v="9"/>
    <x v="76"/>
    <x v="3"/>
  </r>
  <r>
    <s v="00081 - YLANG YLANG"/>
    <s v="CARTE E+"/>
    <x v="3"/>
    <n v="137108817"/>
    <x v="9"/>
    <x v="76"/>
    <x v="3"/>
  </r>
  <r>
    <s v="00081 - YLANG YLANG"/>
    <s v="CARTE E+"/>
    <x v="4"/>
    <n v="150354011"/>
    <x v="9"/>
    <x v="76"/>
    <x v="3"/>
  </r>
  <r>
    <s v="00081 - YLANG YLANG"/>
    <s v="CARTE E+"/>
    <x v="5"/>
    <n v="135073045"/>
    <x v="9"/>
    <x v="76"/>
    <x v="3"/>
  </r>
  <r>
    <s v="00081 - YLANG YLANG"/>
    <s v="CARTE E+"/>
    <x v="6"/>
    <n v="124937548"/>
    <x v="9"/>
    <x v="76"/>
    <x v="3"/>
  </r>
  <r>
    <s v="00081 - YLANG YLANG"/>
    <s v="CARTE E+"/>
    <x v="7"/>
    <n v="172039923"/>
    <x v="9"/>
    <x v="76"/>
    <x v="3"/>
  </r>
  <r>
    <s v="00081 - YLANG YLANG"/>
    <s v="CARTE E+"/>
    <x v="8"/>
    <n v="153592357"/>
    <x v="9"/>
    <x v="76"/>
    <x v="3"/>
  </r>
  <r>
    <s v="00081 - YLANG YLANG"/>
    <s v="CARTE E+"/>
    <x v="9"/>
    <n v="185520395"/>
    <x v="9"/>
    <x v="76"/>
    <x v="3"/>
  </r>
  <r>
    <s v="00081 - YLANG YLANG"/>
    <s v="CARTE E+"/>
    <x v="10"/>
    <n v="248636753"/>
    <x v="9"/>
    <x v="76"/>
    <x v="3"/>
  </r>
  <r>
    <s v="00081 - YLANG YLANG"/>
    <s v="CARTE E+"/>
    <x v="11"/>
    <n v="275486530"/>
    <x v="9"/>
    <x v="76"/>
    <x v="3"/>
  </r>
  <r>
    <s v="00081 - YLANG YLANG"/>
    <s v="CHEQUE"/>
    <x v="0"/>
    <n v="93106100"/>
    <x v="9"/>
    <x v="76"/>
    <x v="2"/>
  </r>
  <r>
    <s v="00081 - YLANG YLANG"/>
    <s v="CHEQUE"/>
    <x v="1"/>
    <n v="110021893"/>
    <x v="9"/>
    <x v="76"/>
    <x v="2"/>
  </r>
  <r>
    <s v="00081 - YLANG YLANG"/>
    <s v="CHEQUE"/>
    <x v="2"/>
    <n v="171309800"/>
    <x v="9"/>
    <x v="76"/>
    <x v="2"/>
  </r>
  <r>
    <s v="00081 - YLANG YLANG"/>
    <s v="CHEQUE"/>
    <x v="3"/>
    <n v="193472400"/>
    <x v="9"/>
    <x v="76"/>
    <x v="2"/>
  </r>
  <r>
    <s v="00081 - YLANG YLANG"/>
    <s v="CHEQUE"/>
    <x v="4"/>
    <n v="175436581"/>
    <x v="9"/>
    <x v="76"/>
    <x v="2"/>
  </r>
  <r>
    <s v="00081 - YLANG YLANG"/>
    <s v="CHEQUE"/>
    <x v="5"/>
    <n v="194223900"/>
    <x v="9"/>
    <x v="76"/>
    <x v="2"/>
  </r>
  <r>
    <s v="00081 - YLANG YLANG"/>
    <s v="CHEQUE"/>
    <x v="6"/>
    <n v="295127628"/>
    <x v="9"/>
    <x v="76"/>
    <x v="2"/>
  </r>
  <r>
    <s v="00081 - YLANG YLANG"/>
    <s v="CHEQUE"/>
    <x v="7"/>
    <n v="347459660"/>
    <x v="9"/>
    <x v="76"/>
    <x v="2"/>
  </r>
  <r>
    <s v="00081 - YLANG YLANG"/>
    <s v="CHEQUE"/>
    <x v="8"/>
    <n v="234970300"/>
    <x v="9"/>
    <x v="76"/>
    <x v="2"/>
  </r>
  <r>
    <s v="00081 - YLANG YLANG"/>
    <s v="CHEQUE"/>
    <x v="9"/>
    <n v="350662166"/>
    <x v="9"/>
    <x v="76"/>
    <x v="2"/>
  </r>
  <r>
    <s v="00081 - YLANG YLANG"/>
    <s v="CHEQUE"/>
    <x v="10"/>
    <n v="363886000"/>
    <x v="9"/>
    <x v="76"/>
    <x v="2"/>
  </r>
  <r>
    <s v="00081 - YLANG YLANG"/>
    <s v="CHEQUE"/>
    <x v="11"/>
    <n v="252101113"/>
    <x v="9"/>
    <x v="76"/>
    <x v="2"/>
  </r>
  <r>
    <s v="00081 - YLANG YLANG"/>
    <s v="CONSOMMATION INTERNE"/>
    <x v="0"/>
    <n v="1735000"/>
    <x v="9"/>
    <x v="76"/>
    <x v="2"/>
  </r>
  <r>
    <s v="00081 - YLANG YLANG"/>
    <s v="CONSOMMATION INTERNE"/>
    <x v="1"/>
    <n v="2963000"/>
    <x v="9"/>
    <x v="76"/>
    <x v="2"/>
  </r>
  <r>
    <s v="00081 - YLANG YLANG"/>
    <s v="CONSOMMATION INTERNE"/>
    <x v="2"/>
    <n v="1371000"/>
    <x v="9"/>
    <x v="76"/>
    <x v="2"/>
  </r>
  <r>
    <s v="00081 - YLANG YLANG"/>
    <s v="CONSOMMATION INTERNE"/>
    <x v="3"/>
    <n v="2852430"/>
    <x v="9"/>
    <x v="76"/>
    <x v="2"/>
  </r>
  <r>
    <s v="00081 - YLANG YLANG"/>
    <s v="CONSOMMATION INTERNE"/>
    <x v="4"/>
    <n v="4055000"/>
    <x v="9"/>
    <x v="76"/>
    <x v="2"/>
  </r>
  <r>
    <s v="00081 - YLANG YLANG"/>
    <s v="CONSOMMATION INTERNE"/>
    <x v="5"/>
    <n v="3198600"/>
    <x v="9"/>
    <x v="76"/>
    <x v="2"/>
  </r>
  <r>
    <s v="00081 - YLANG YLANG"/>
    <s v="CONSOMMATION INTERNE"/>
    <x v="6"/>
    <n v="3177630"/>
    <x v="9"/>
    <x v="76"/>
    <x v="2"/>
  </r>
  <r>
    <s v="00081 - YLANG YLANG"/>
    <s v="CONSOMMATION INTERNE"/>
    <x v="7"/>
    <n v="8614600"/>
    <x v="9"/>
    <x v="76"/>
    <x v="2"/>
  </r>
  <r>
    <s v="00081 - YLANG YLANG"/>
    <s v="CONSOMMATION INTERNE"/>
    <x v="8"/>
    <n v="5613000"/>
    <x v="9"/>
    <x v="76"/>
    <x v="2"/>
  </r>
  <r>
    <s v="00081 - YLANG YLANG"/>
    <s v="CONSOMMATION INTERNE"/>
    <x v="9"/>
    <n v="7668830"/>
    <x v="9"/>
    <x v="76"/>
    <x v="2"/>
  </r>
  <r>
    <s v="00081 - YLANG YLANG"/>
    <s v="CONSOMMATION INTERNE"/>
    <x v="10"/>
    <n v="13409000"/>
    <x v="9"/>
    <x v="76"/>
    <x v="2"/>
  </r>
  <r>
    <s v="00081 - YLANG YLANG"/>
    <s v="CONSOMMATION INTERNE"/>
    <x v="11"/>
    <n v="4810130"/>
    <x v="9"/>
    <x v="76"/>
    <x v="2"/>
  </r>
  <r>
    <s v="00081 - YLANG YLANG"/>
    <s v="FANILO"/>
    <x v="0"/>
    <n v="14308108"/>
    <x v="9"/>
    <x v="76"/>
    <x v="4"/>
  </r>
  <r>
    <s v="00081 - YLANG YLANG"/>
    <s v="FANILO"/>
    <x v="1"/>
    <n v="11851500"/>
    <x v="9"/>
    <x v="76"/>
    <x v="4"/>
  </r>
  <r>
    <s v="00081 - YLANG YLANG"/>
    <s v="FANILO"/>
    <x v="2"/>
    <n v="4478000"/>
    <x v="9"/>
    <x v="76"/>
    <x v="4"/>
  </r>
  <r>
    <s v="00081 - YLANG YLANG"/>
    <s v="FANILO"/>
    <x v="4"/>
    <n v="10343384"/>
    <x v="9"/>
    <x v="76"/>
    <x v="4"/>
  </r>
  <r>
    <s v="00081 - YLANG YLANG"/>
    <s v="FANILO"/>
    <x v="5"/>
    <n v="16362000"/>
    <x v="9"/>
    <x v="76"/>
    <x v="4"/>
  </r>
  <r>
    <s v="00081 - YLANG YLANG"/>
    <s v="FANILO"/>
    <x v="6"/>
    <n v="800000"/>
    <x v="9"/>
    <x v="76"/>
    <x v="4"/>
  </r>
  <r>
    <s v="00081 - YLANG YLANG"/>
    <s v="FANILO"/>
    <x v="7"/>
    <n v="3584000"/>
    <x v="9"/>
    <x v="76"/>
    <x v="4"/>
  </r>
  <r>
    <s v="00081 - YLANG YLANG"/>
    <s v="FANILO"/>
    <x v="8"/>
    <n v="2500000"/>
    <x v="9"/>
    <x v="76"/>
    <x v="4"/>
  </r>
  <r>
    <s v="00081 - YLANG YLANG"/>
    <s v="FANILO"/>
    <x v="9"/>
    <n v="27200000"/>
    <x v="9"/>
    <x v="76"/>
    <x v="4"/>
  </r>
  <r>
    <s v="00081 - YLANG YLANG"/>
    <s v="FANILO"/>
    <x v="10"/>
    <n v="35000000"/>
    <x v="9"/>
    <x v="76"/>
    <x v="4"/>
  </r>
  <r>
    <s v="00081 - YLANG YLANG"/>
    <s v="FANILO"/>
    <x v="11"/>
    <n v="13300000"/>
    <x v="9"/>
    <x v="76"/>
    <x v="4"/>
  </r>
  <r>
    <s v="00081 - YLANG YLANG"/>
    <s v="MOBILE PAYMENT - MVOLA"/>
    <x v="0"/>
    <n v="0"/>
    <x v="9"/>
    <x v="76"/>
    <x v="2"/>
  </r>
  <r>
    <s v="00081 - YLANG YLANG"/>
    <s v="MOBILE PAYMENT - MVOLA"/>
    <x v="3"/>
    <n v="10000"/>
    <x v="9"/>
    <x v="76"/>
    <x v="2"/>
  </r>
  <r>
    <s v="00081 - YLANG YLANG"/>
    <s v="MOBILE PAYMENT - MVOLA"/>
    <x v="7"/>
    <n v="98000"/>
    <x v="9"/>
    <x v="76"/>
    <x v="2"/>
  </r>
  <r>
    <s v="00081 - YLANG YLANG"/>
    <s v="MOBILE PAYMENT - MVOLA"/>
    <x v="8"/>
    <n v="317500"/>
    <x v="9"/>
    <x v="76"/>
    <x v="2"/>
  </r>
  <r>
    <s v="00081 - YLANG YLANG"/>
    <s v="MOBILE PAYMENT - MVOLA"/>
    <x v="9"/>
    <n v="855500"/>
    <x v="9"/>
    <x v="76"/>
    <x v="2"/>
  </r>
  <r>
    <s v="00081 - YLANG YLANG"/>
    <s v="MOBILE PAYMENT - MVOLA"/>
    <x v="10"/>
    <n v="9007500"/>
    <x v="9"/>
    <x v="76"/>
    <x v="2"/>
  </r>
  <r>
    <s v="00081 - YLANG YLANG"/>
    <s v="MOBILE PAYMENT - MVOLA"/>
    <x v="11"/>
    <n v="15110000"/>
    <x v="9"/>
    <x v="76"/>
    <x v="2"/>
  </r>
  <r>
    <s v="00081 - YLANG YLANG"/>
    <s v="MOBILE PAYMENT - ORANGE"/>
    <x v="2"/>
    <n v="441000"/>
    <x v="9"/>
    <x v="76"/>
    <x v="2"/>
  </r>
  <r>
    <s v="00082 - SAMBAVA"/>
    <s v="ARIARY"/>
    <x v="0"/>
    <n v="619663584"/>
    <x v="10"/>
    <x v="77"/>
    <x v="0"/>
  </r>
  <r>
    <s v="00082 - SAMBAVA"/>
    <s v="ARIARY"/>
    <x v="1"/>
    <n v="541123200"/>
    <x v="10"/>
    <x v="77"/>
    <x v="0"/>
  </r>
  <r>
    <s v="00082 - SAMBAVA"/>
    <s v="ARIARY"/>
    <x v="2"/>
    <n v="596357600"/>
    <x v="10"/>
    <x v="77"/>
    <x v="0"/>
  </r>
  <r>
    <s v="00082 - SAMBAVA"/>
    <s v="ARIARY"/>
    <x v="3"/>
    <n v="533465400"/>
    <x v="10"/>
    <x v="77"/>
    <x v="0"/>
  </r>
  <r>
    <s v="00082 - SAMBAVA"/>
    <s v="ARIARY"/>
    <x v="4"/>
    <n v="542022800"/>
    <x v="10"/>
    <x v="77"/>
    <x v="0"/>
  </r>
  <r>
    <s v="00082 - SAMBAVA"/>
    <s v="ARIARY"/>
    <x v="5"/>
    <n v="619764100"/>
    <x v="10"/>
    <x v="77"/>
    <x v="0"/>
  </r>
  <r>
    <s v="00082 - SAMBAVA"/>
    <s v="ARIARY"/>
    <x v="6"/>
    <n v="597837700"/>
    <x v="10"/>
    <x v="77"/>
    <x v="0"/>
  </r>
  <r>
    <s v="00082 - SAMBAVA"/>
    <s v="ARIARY"/>
    <x v="7"/>
    <n v="690191670"/>
    <x v="10"/>
    <x v="77"/>
    <x v="0"/>
  </r>
  <r>
    <s v="00082 - SAMBAVA"/>
    <s v="ARIARY"/>
    <x v="8"/>
    <n v="589313900"/>
    <x v="10"/>
    <x v="77"/>
    <x v="0"/>
  </r>
  <r>
    <s v="00082 - SAMBAVA"/>
    <s v="ARIARY"/>
    <x v="9"/>
    <n v="595245100"/>
    <x v="10"/>
    <x v="77"/>
    <x v="0"/>
  </r>
  <r>
    <s v="00082 - SAMBAVA"/>
    <s v="ARIARY"/>
    <x v="10"/>
    <n v="606099400"/>
    <x v="10"/>
    <x v="77"/>
    <x v="0"/>
  </r>
  <r>
    <s v="00082 - SAMBAVA"/>
    <s v="ARIARY"/>
    <x v="11"/>
    <n v="693808700"/>
    <x v="10"/>
    <x v="77"/>
    <x v="0"/>
  </r>
  <r>
    <s v="00082 - SAMBAVA"/>
    <s v="BONS CARBURANTS"/>
    <x v="0"/>
    <n v="83353641"/>
    <x v="10"/>
    <x v="77"/>
    <x v="1"/>
  </r>
  <r>
    <s v="00082 - SAMBAVA"/>
    <s v="BONS CARBURANTS"/>
    <x v="1"/>
    <n v="64889107"/>
    <x v="10"/>
    <x v="77"/>
    <x v="1"/>
  </r>
  <r>
    <s v="00082 - SAMBAVA"/>
    <s v="BONS CARBURANTS"/>
    <x v="2"/>
    <n v="49521045"/>
    <x v="10"/>
    <x v="77"/>
    <x v="1"/>
  </r>
  <r>
    <s v="00082 - SAMBAVA"/>
    <s v="BONS CARBURANTS"/>
    <x v="3"/>
    <n v="55220017"/>
    <x v="10"/>
    <x v="77"/>
    <x v="1"/>
  </r>
  <r>
    <s v="00082 - SAMBAVA"/>
    <s v="BONS CARBURANTS"/>
    <x v="4"/>
    <n v="43259582"/>
    <x v="10"/>
    <x v="77"/>
    <x v="1"/>
  </r>
  <r>
    <s v="00082 - SAMBAVA"/>
    <s v="BONS CARBURANTS"/>
    <x v="5"/>
    <n v="51670250"/>
    <x v="10"/>
    <x v="77"/>
    <x v="1"/>
  </r>
  <r>
    <s v="00082 - SAMBAVA"/>
    <s v="BONS CARBURANTS"/>
    <x v="6"/>
    <n v="53378591"/>
    <x v="10"/>
    <x v="77"/>
    <x v="1"/>
  </r>
  <r>
    <s v="00082 - SAMBAVA"/>
    <s v="BONS CARBURANTS"/>
    <x v="7"/>
    <n v="45955771"/>
    <x v="10"/>
    <x v="77"/>
    <x v="1"/>
  </r>
  <r>
    <s v="00082 - SAMBAVA"/>
    <s v="BONS CARBURANTS"/>
    <x v="8"/>
    <n v="65016100"/>
    <x v="10"/>
    <x v="77"/>
    <x v="1"/>
  </r>
  <r>
    <s v="00082 - SAMBAVA"/>
    <s v="BONS CARBURANTS"/>
    <x v="9"/>
    <n v="60276033"/>
    <x v="10"/>
    <x v="77"/>
    <x v="1"/>
  </r>
  <r>
    <s v="00082 - SAMBAVA"/>
    <s v="BONS CARBURANTS"/>
    <x v="10"/>
    <n v="68808607"/>
    <x v="10"/>
    <x v="77"/>
    <x v="1"/>
  </r>
  <r>
    <s v="00082 - SAMBAVA"/>
    <s v="BONS CARBURANTS"/>
    <x v="11"/>
    <n v="64397763"/>
    <x v="10"/>
    <x v="77"/>
    <x v="1"/>
  </r>
  <r>
    <s v="00082 - SAMBAVA"/>
    <s v="CARTE E+"/>
    <x v="0"/>
    <n v="138377853"/>
    <x v="10"/>
    <x v="77"/>
    <x v="3"/>
  </r>
  <r>
    <s v="00082 - SAMBAVA"/>
    <s v="CARTE E+"/>
    <x v="1"/>
    <n v="65736746"/>
    <x v="10"/>
    <x v="77"/>
    <x v="3"/>
  </r>
  <r>
    <s v="00082 - SAMBAVA"/>
    <s v="CARTE E+"/>
    <x v="2"/>
    <n v="99881814"/>
    <x v="10"/>
    <x v="77"/>
    <x v="3"/>
  </r>
  <r>
    <s v="00082 - SAMBAVA"/>
    <s v="CARTE E+"/>
    <x v="3"/>
    <n v="73142966"/>
    <x v="10"/>
    <x v="77"/>
    <x v="3"/>
  </r>
  <r>
    <s v="00082 - SAMBAVA"/>
    <s v="CARTE E+"/>
    <x v="4"/>
    <n v="70179781"/>
    <x v="10"/>
    <x v="77"/>
    <x v="3"/>
  </r>
  <r>
    <s v="00082 - SAMBAVA"/>
    <s v="CARTE E+"/>
    <x v="5"/>
    <n v="92549633"/>
    <x v="10"/>
    <x v="77"/>
    <x v="3"/>
  </r>
  <r>
    <s v="00082 - SAMBAVA"/>
    <s v="CARTE E+"/>
    <x v="6"/>
    <n v="46156487"/>
    <x v="10"/>
    <x v="77"/>
    <x v="3"/>
  </r>
  <r>
    <s v="00082 - SAMBAVA"/>
    <s v="CARTE E+"/>
    <x v="7"/>
    <n v="72366026"/>
    <x v="10"/>
    <x v="77"/>
    <x v="3"/>
  </r>
  <r>
    <s v="00082 - SAMBAVA"/>
    <s v="CARTE E+"/>
    <x v="8"/>
    <n v="66417730"/>
    <x v="10"/>
    <x v="77"/>
    <x v="3"/>
  </r>
  <r>
    <s v="00082 - SAMBAVA"/>
    <s v="CARTE E+"/>
    <x v="9"/>
    <n v="62066378"/>
    <x v="10"/>
    <x v="77"/>
    <x v="3"/>
  </r>
  <r>
    <s v="00082 - SAMBAVA"/>
    <s v="CARTE E+"/>
    <x v="10"/>
    <n v="59312782"/>
    <x v="10"/>
    <x v="77"/>
    <x v="3"/>
  </r>
  <r>
    <s v="00082 - SAMBAVA"/>
    <s v="CARTE E+"/>
    <x v="11"/>
    <n v="88172721"/>
    <x v="10"/>
    <x v="77"/>
    <x v="3"/>
  </r>
  <r>
    <s v="00082 - SAMBAVA"/>
    <s v="CHEQUE"/>
    <x v="0"/>
    <n v="2596584"/>
    <x v="10"/>
    <x v="77"/>
    <x v="2"/>
  </r>
  <r>
    <s v="00082 - SAMBAVA"/>
    <s v="CHEQUE"/>
    <x v="1"/>
    <n v="26325400"/>
    <x v="10"/>
    <x v="77"/>
    <x v="2"/>
  </r>
  <r>
    <s v="00082 - SAMBAVA"/>
    <s v="CHEQUE"/>
    <x v="2"/>
    <n v="4117195"/>
    <x v="10"/>
    <x v="77"/>
    <x v="2"/>
  </r>
  <r>
    <s v="00082 - SAMBAVA"/>
    <s v="CHEQUE"/>
    <x v="3"/>
    <n v="8261767"/>
    <x v="10"/>
    <x v="77"/>
    <x v="2"/>
  </r>
  <r>
    <s v="00082 - SAMBAVA"/>
    <s v="CHEQUE"/>
    <x v="4"/>
    <n v="11778268"/>
    <x v="10"/>
    <x v="77"/>
    <x v="2"/>
  </r>
  <r>
    <s v="00082 - SAMBAVA"/>
    <s v="CHEQUE"/>
    <x v="5"/>
    <n v="9660200"/>
    <x v="10"/>
    <x v="77"/>
    <x v="2"/>
  </r>
  <r>
    <s v="00082 - SAMBAVA"/>
    <s v="CHEQUE"/>
    <x v="6"/>
    <n v="5035282"/>
    <x v="10"/>
    <x v="77"/>
    <x v="2"/>
  </r>
  <r>
    <s v="00082 - SAMBAVA"/>
    <s v="CHEQUE"/>
    <x v="7"/>
    <n v="3669073"/>
    <x v="10"/>
    <x v="77"/>
    <x v="2"/>
  </r>
  <r>
    <s v="00082 - SAMBAVA"/>
    <s v="CHEQUE"/>
    <x v="8"/>
    <n v="4702062"/>
    <x v="10"/>
    <x v="77"/>
    <x v="2"/>
  </r>
  <r>
    <s v="00082 - SAMBAVA"/>
    <s v="CHEQUE"/>
    <x v="9"/>
    <n v="6921700"/>
    <x v="10"/>
    <x v="77"/>
    <x v="2"/>
  </r>
  <r>
    <s v="00082 - SAMBAVA"/>
    <s v="CHEQUE"/>
    <x v="10"/>
    <n v="3377103"/>
    <x v="10"/>
    <x v="77"/>
    <x v="2"/>
  </r>
  <r>
    <s v="00082 - SAMBAVA"/>
    <s v="CHEQUE"/>
    <x v="11"/>
    <n v="4619638"/>
    <x v="10"/>
    <x v="77"/>
    <x v="2"/>
  </r>
  <r>
    <s v="00082 - SAMBAVA"/>
    <s v="FANILO"/>
    <x v="1"/>
    <n v="392000"/>
    <x v="10"/>
    <x v="77"/>
    <x v="4"/>
  </r>
  <r>
    <s v="00082 - SAMBAVA"/>
    <s v="MOBILE PAYMENT - MVOLA"/>
    <x v="0"/>
    <n v="5074599"/>
    <x v="10"/>
    <x v="77"/>
    <x v="2"/>
  </r>
  <r>
    <s v="00082 - SAMBAVA"/>
    <s v="MOBILE PAYMENT - MVOLA"/>
    <x v="1"/>
    <n v="15310247"/>
    <x v="10"/>
    <x v="77"/>
    <x v="2"/>
  </r>
  <r>
    <s v="00082 - SAMBAVA"/>
    <s v="MOBILE PAYMENT - MVOLA"/>
    <x v="2"/>
    <n v="6733000"/>
    <x v="10"/>
    <x v="77"/>
    <x v="2"/>
  </r>
  <r>
    <s v="00082 - SAMBAVA"/>
    <s v="MOBILE PAYMENT - MVOLA"/>
    <x v="3"/>
    <n v="8666000"/>
    <x v="10"/>
    <x v="77"/>
    <x v="2"/>
  </r>
  <r>
    <s v="00082 - SAMBAVA"/>
    <s v="MOBILE PAYMENT - MVOLA"/>
    <x v="4"/>
    <n v="6504900"/>
    <x v="10"/>
    <x v="77"/>
    <x v="2"/>
  </r>
  <r>
    <s v="00082 - SAMBAVA"/>
    <s v="MOBILE PAYMENT - MVOLA"/>
    <x v="5"/>
    <n v="17404007"/>
    <x v="10"/>
    <x v="77"/>
    <x v="2"/>
  </r>
  <r>
    <s v="00082 - SAMBAVA"/>
    <s v="MOBILE PAYMENT - MVOLA"/>
    <x v="6"/>
    <n v="11649210"/>
    <x v="10"/>
    <x v="77"/>
    <x v="2"/>
  </r>
  <r>
    <s v="00082 - SAMBAVA"/>
    <s v="MOBILE PAYMENT - MVOLA"/>
    <x v="7"/>
    <n v="5432100"/>
    <x v="10"/>
    <x v="77"/>
    <x v="2"/>
  </r>
  <r>
    <s v="00082 - SAMBAVA"/>
    <s v="MOBILE PAYMENT - MVOLA"/>
    <x v="8"/>
    <n v="12174940"/>
    <x v="10"/>
    <x v="77"/>
    <x v="2"/>
  </r>
  <r>
    <s v="00082 - SAMBAVA"/>
    <s v="MOBILE PAYMENT - MVOLA"/>
    <x v="9"/>
    <n v="12673819"/>
    <x v="10"/>
    <x v="77"/>
    <x v="2"/>
  </r>
  <r>
    <s v="00082 - SAMBAVA"/>
    <s v="MOBILE PAYMENT - MVOLA"/>
    <x v="10"/>
    <n v="10540700"/>
    <x v="10"/>
    <x v="77"/>
    <x v="2"/>
  </r>
  <r>
    <s v="00082 - SAMBAVA"/>
    <s v="MOBILE PAYMENT - MVOLA"/>
    <x v="11"/>
    <n v="6252592"/>
    <x v="10"/>
    <x v="77"/>
    <x v="2"/>
  </r>
  <r>
    <s v="00083 - VANILIA"/>
    <s v="ARIARY"/>
    <x v="0"/>
    <n v="744472007"/>
    <x v="10"/>
    <x v="78"/>
    <x v="0"/>
  </r>
  <r>
    <s v="00083 - VANILIA"/>
    <s v="ARIARY"/>
    <x v="1"/>
    <n v="621190394"/>
    <x v="10"/>
    <x v="78"/>
    <x v="0"/>
  </r>
  <r>
    <s v="00083 - VANILIA"/>
    <s v="ARIARY"/>
    <x v="2"/>
    <n v="730694029"/>
    <x v="10"/>
    <x v="78"/>
    <x v="0"/>
  </r>
  <r>
    <s v="00083 - VANILIA"/>
    <s v="ARIARY"/>
    <x v="3"/>
    <n v="720455549"/>
    <x v="10"/>
    <x v="78"/>
    <x v="0"/>
  </r>
  <r>
    <s v="00083 - VANILIA"/>
    <s v="ARIARY"/>
    <x v="4"/>
    <n v="582080955"/>
    <x v="10"/>
    <x v="78"/>
    <x v="0"/>
  </r>
  <r>
    <s v="00083 - VANILIA"/>
    <s v="ARIARY"/>
    <x v="5"/>
    <n v="529920132"/>
    <x v="10"/>
    <x v="78"/>
    <x v="0"/>
  </r>
  <r>
    <s v="00083 - VANILIA"/>
    <s v="ARIARY"/>
    <x v="6"/>
    <n v="500149557"/>
    <x v="10"/>
    <x v="78"/>
    <x v="0"/>
  </r>
  <r>
    <s v="00083 - VANILIA"/>
    <s v="ARIARY"/>
    <x v="7"/>
    <n v="556053665"/>
    <x v="10"/>
    <x v="78"/>
    <x v="0"/>
  </r>
  <r>
    <s v="00083 - VANILIA"/>
    <s v="ARIARY"/>
    <x v="8"/>
    <n v="540947490"/>
    <x v="10"/>
    <x v="78"/>
    <x v="0"/>
  </r>
  <r>
    <s v="00083 - VANILIA"/>
    <s v="ARIARY"/>
    <x v="9"/>
    <n v="603447589"/>
    <x v="10"/>
    <x v="78"/>
    <x v="0"/>
  </r>
  <r>
    <s v="00083 - VANILIA"/>
    <s v="ARIARY"/>
    <x v="10"/>
    <n v="517700802"/>
    <x v="10"/>
    <x v="78"/>
    <x v="0"/>
  </r>
  <r>
    <s v="00083 - VANILIA"/>
    <s v="ARIARY"/>
    <x v="11"/>
    <n v="620695083"/>
    <x v="10"/>
    <x v="78"/>
    <x v="0"/>
  </r>
  <r>
    <s v="00083 - VANILIA"/>
    <s v="BONS CARBURANTS"/>
    <x v="0"/>
    <n v="56140270"/>
    <x v="10"/>
    <x v="78"/>
    <x v="1"/>
  </r>
  <r>
    <s v="00083 - VANILIA"/>
    <s v="BONS CARBURANTS"/>
    <x v="1"/>
    <n v="186779025"/>
    <x v="10"/>
    <x v="78"/>
    <x v="1"/>
  </r>
  <r>
    <s v="00083 - VANILIA"/>
    <s v="BONS CARBURANTS"/>
    <x v="2"/>
    <n v="31270500"/>
    <x v="10"/>
    <x v="78"/>
    <x v="1"/>
  </r>
  <r>
    <s v="00083 - VANILIA"/>
    <s v="BONS CARBURANTS"/>
    <x v="3"/>
    <n v="57532952"/>
    <x v="10"/>
    <x v="78"/>
    <x v="1"/>
  </r>
  <r>
    <s v="00083 - VANILIA"/>
    <s v="BONS CARBURANTS"/>
    <x v="4"/>
    <n v="40321430"/>
    <x v="10"/>
    <x v="78"/>
    <x v="1"/>
  </r>
  <r>
    <s v="00083 - VANILIA"/>
    <s v="BONS CARBURANTS"/>
    <x v="5"/>
    <n v="44110900"/>
    <x v="10"/>
    <x v="78"/>
    <x v="1"/>
  </r>
  <r>
    <s v="00083 - VANILIA"/>
    <s v="BONS CARBURANTS"/>
    <x v="6"/>
    <n v="88561301"/>
    <x v="10"/>
    <x v="78"/>
    <x v="1"/>
  </r>
  <r>
    <s v="00083 - VANILIA"/>
    <s v="BONS CARBURANTS"/>
    <x v="7"/>
    <n v="140714718"/>
    <x v="10"/>
    <x v="78"/>
    <x v="1"/>
  </r>
  <r>
    <s v="00083 - VANILIA"/>
    <s v="BONS CARBURANTS"/>
    <x v="8"/>
    <n v="80202700"/>
    <x v="10"/>
    <x v="78"/>
    <x v="1"/>
  </r>
  <r>
    <s v="00083 - VANILIA"/>
    <s v="BONS CARBURANTS"/>
    <x v="9"/>
    <n v="77411600"/>
    <x v="10"/>
    <x v="78"/>
    <x v="1"/>
  </r>
  <r>
    <s v="00083 - VANILIA"/>
    <s v="BONS CARBURANTS"/>
    <x v="10"/>
    <n v="81734570"/>
    <x v="10"/>
    <x v="78"/>
    <x v="1"/>
  </r>
  <r>
    <s v="00083 - VANILIA"/>
    <s v="BONS CARBURANTS"/>
    <x v="11"/>
    <n v="66299300"/>
    <x v="10"/>
    <x v="78"/>
    <x v="1"/>
  </r>
  <r>
    <s v="00083 - VANILIA"/>
    <s v="CARTE BANCAIRE - VISA"/>
    <x v="3"/>
    <n v="0"/>
    <x v="10"/>
    <x v="78"/>
    <x v="2"/>
  </r>
  <r>
    <s v="00083 - VANILIA"/>
    <s v="CARTE BANCAIRE - VISA"/>
    <x v="6"/>
    <n v="80000"/>
    <x v="10"/>
    <x v="78"/>
    <x v="2"/>
  </r>
  <r>
    <s v="00083 - VANILIA"/>
    <s v="CARTE E+"/>
    <x v="0"/>
    <n v="35584565"/>
    <x v="10"/>
    <x v="78"/>
    <x v="3"/>
  </r>
  <r>
    <s v="00083 - VANILIA"/>
    <s v="CARTE E+"/>
    <x v="1"/>
    <n v="45628059"/>
    <x v="10"/>
    <x v="78"/>
    <x v="3"/>
  </r>
  <r>
    <s v="00083 - VANILIA"/>
    <s v="CARTE E+"/>
    <x v="2"/>
    <n v="28708791"/>
    <x v="10"/>
    <x v="78"/>
    <x v="3"/>
  </r>
  <r>
    <s v="00083 - VANILIA"/>
    <s v="CARTE E+"/>
    <x v="3"/>
    <n v="33345629"/>
    <x v="10"/>
    <x v="78"/>
    <x v="3"/>
  </r>
  <r>
    <s v="00083 - VANILIA"/>
    <s v="CARTE E+"/>
    <x v="4"/>
    <n v="42558975"/>
    <x v="10"/>
    <x v="78"/>
    <x v="3"/>
  </r>
  <r>
    <s v="00083 - VANILIA"/>
    <s v="CARTE E+"/>
    <x v="5"/>
    <n v="43508468"/>
    <x v="10"/>
    <x v="78"/>
    <x v="3"/>
  </r>
  <r>
    <s v="00083 - VANILIA"/>
    <s v="CARTE E+"/>
    <x v="6"/>
    <n v="42814595"/>
    <x v="10"/>
    <x v="78"/>
    <x v="3"/>
  </r>
  <r>
    <s v="00083 - VANILIA"/>
    <s v="CARTE E+"/>
    <x v="7"/>
    <n v="51088619"/>
    <x v="10"/>
    <x v="78"/>
    <x v="3"/>
  </r>
  <r>
    <s v="00083 - VANILIA"/>
    <s v="CARTE E+"/>
    <x v="8"/>
    <n v="27197868"/>
    <x v="10"/>
    <x v="78"/>
    <x v="3"/>
  </r>
  <r>
    <s v="00083 - VANILIA"/>
    <s v="CARTE E+"/>
    <x v="9"/>
    <n v="17602011"/>
    <x v="10"/>
    <x v="78"/>
    <x v="3"/>
  </r>
  <r>
    <s v="00083 - VANILIA"/>
    <s v="CARTE E+"/>
    <x v="10"/>
    <n v="27004428"/>
    <x v="10"/>
    <x v="78"/>
    <x v="3"/>
  </r>
  <r>
    <s v="00083 - VANILIA"/>
    <s v="CARTE E+"/>
    <x v="11"/>
    <n v="28098217"/>
    <x v="10"/>
    <x v="78"/>
    <x v="3"/>
  </r>
  <r>
    <s v="00083 - VANILIA"/>
    <s v="CHEQUE"/>
    <x v="0"/>
    <n v="6321008"/>
    <x v="10"/>
    <x v="78"/>
    <x v="2"/>
  </r>
  <r>
    <s v="00083 - VANILIA"/>
    <s v="CHEQUE"/>
    <x v="1"/>
    <n v="19890719"/>
    <x v="10"/>
    <x v="78"/>
    <x v="2"/>
  </r>
  <r>
    <s v="00083 - VANILIA"/>
    <s v="CHEQUE"/>
    <x v="2"/>
    <n v="22921300"/>
    <x v="10"/>
    <x v="78"/>
    <x v="2"/>
  </r>
  <r>
    <s v="00083 - VANILIA"/>
    <s v="CHEQUE"/>
    <x v="3"/>
    <n v="22102500"/>
    <x v="10"/>
    <x v="78"/>
    <x v="2"/>
  </r>
  <r>
    <s v="00083 - VANILIA"/>
    <s v="CHEQUE"/>
    <x v="4"/>
    <n v="10139000"/>
    <x v="10"/>
    <x v="78"/>
    <x v="2"/>
  </r>
  <r>
    <s v="00083 - VANILIA"/>
    <s v="CHEQUE"/>
    <x v="5"/>
    <n v="12032600"/>
    <x v="10"/>
    <x v="78"/>
    <x v="2"/>
  </r>
  <r>
    <s v="00083 - VANILIA"/>
    <s v="CHEQUE"/>
    <x v="6"/>
    <n v="8754000"/>
    <x v="10"/>
    <x v="78"/>
    <x v="2"/>
  </r>
  <r>
    <s v="00083 - VANILIA"/>
    <s v="CHEQUE"/>
    <x v="7"/>
    <n v="16860000"/>
    <x v="10"/>
    <x v="78"/>
    <x v="2"/>
  </r>
  <r>
    <s v="00083 - VANILIA"/>
    <s v="CHEQUE"/>
    <x v="8"/>
    <n v="12256000"/>
    <x v="10"/>
    <x v="78"/>
    <x v="2"/>
  </r>
  <r>
    <s v="00083 - VANILIA"/>
    <s v="CHEQUE"/>
    <x v="9"/>
    <n v="22623000"/>
    <x v="10"/>
    <x v="78"/>
    <x v="2"/>
  </r>
  <r>
    <s v="00083 - VANILIA"/>
    <s v="CHEQUE"/>
    <x v="10"/>
    <n v="17487500"/>
    <x v="10"/>
    <x v="78"/>
    <x v="2"/>
  </r>
  <r>
    <s v="00083 - VANILIA"/>
    <s v="CHEQUE"/>
    <x v="11"/>
    <n v="16074000"/>
    <x v="10"/>
    <x v="78"/>
    <x v="2"/>
  </r>
  <r>
    <s v="00083 - VANILIA"/>
    <s v="CONSOMMATION INTERNE"/>
    <x v="0"/>
    <n v="782600"/>
    <x v="10"/>
    <x v="78"/>
    <x v="2"/>
  </r>
  <r>
    <s v="00083 - VANILIA"/>
    <s v="CONSOMMATION INTERNE"/>
    <x v="1"/>
    <n v="1486100"/>
    <x v="10"/>
    <x v="78"/>
    <x v="2"/>
  </r>
  <r>
    <s v="00083 - VANILIA"/>
    <s v="CONSOMMATION INTERNE"/>
    <x v="2"/>
    <n v="1833230"/>
    <x v="10"/>
    <x v="78"/>
    <x v="2"/>
  </r>
  <r>
    <s v="00083 - VANILIA"/>
    <s v="CONSOMMATION INTERNE"/>
    <x v="3"/>
    <n v="730200"/>
    <x v="10"/>
    <x v="78"/>
    <x v="2"/>
  </r>
  <r>
    <s v="00083 - VANILIA"/>
    <s v="CONSOMMATION INTERNE"/>
    <x v="4"/>
    <n v="576000"/>
    <x v="10"/>
    <x v="78"/>
    <x v="2"/>
  </r>
  <r>
    <s v="00083 - VANILIA"/>
    <s v="CONSOMMATION INTERNE"/>
    <x v="5"/>
    <n v="2637600"/>
    <x v="10"/>
    <x v="78"/>
    <x v="2"/>
  </r>
  <r>
    <s v="00083 - VANILIA"/>
    <s v="CONSOMMATION INTERNE"/>
    <x v="6"/>
    <n v="1962000"/>
    <x v="10"/>
    <x v="78"/>
    <x v="2"/>
  </r>
  <r>
    <s v="00083 - VANILIA"/>
    <s v="CONSOMMATION INTERNE"/>
    <x v="7"/>
    <n v="1856900"/>
    <x v="10"/>
    <x v="78"/>
    <x v="2"/>
  </r>
  <r>
    <s v="00083 - VANILIA"/>
    <s v="CONSOMMATION INTERNE"/>
    <x v="8"/>
    <n v="13022200"/>
    <x v="10"/>
    <x v="78"/>
    <x v="2"/>
  </r>
  <r>
    <s v="00083 - VANILIA"/>
    <s v="CONSOMMATION INTERNE"/>
    <x v="9"/>
    <n v="1200500"/>
    <x v="10"/>
    <x v="78"/>
    <x v="2"/>
  </r>
  <r>
    <s v="00083 - VANILIA"/>
    <s v="CONSOMMATION INTERNE"/>
    <x v="10"/>
    <n v="622500"/>
    <x v="10"/>
    <x v="78"/>
    <x v="2"/>
  </r>
  <r>
    <s v="00083 - VANILIA"/>
    <s v="CONSOMMATION INTERNE"/>
    <x v="11"/>
    <n v="1480300"/>
    <x v="10"/>
    <x v="78"/>
    <x v="2"/>
  </r>
  <r>
    <s v="00083 - VANILIA"/>
    <s v="FANILO"/>
    <x v="0"/>
    <n v="16415273"/>
    <x v="10"/>
    <x v="78"/>
    <x v="4"/>
  </r>
  <r>
    <s v="00083 - VANILIA"/>
    <s v="FANILO"/>
    <x v="1"/>
    <n v="10383813"/>
    <x v="10"/>
    <x v="78"/>
    <x v="4"/>
  </r>
  <r>
    <s v="00083 - VANILIA"/>
    <s v="FANILO"/>
    <x v="2"/>
    <n v="5621600"/>
    <x v="10"/>
    <x v="78"/>
    <x v="4"/>
  </r>
  <r>
    <s v="00083 - VANILIA"/>
    <s v="FANILO"/>
    <x v="3"/>
    <n v="0"/>
    <x v="10"/>
    <x v="78"/>
    <x v="4"/>
  </r>
  <r>
    <s v="00083 - VANILIA"/>
    <s v="FANILO"/>
    <x v="4"/>
    <n v="10503000"/>
    <x v="10"/>
    <x v="78"/>
    <x v="4"/>
  </r>
  <r>
    <s v="00083 - VANILIA"/>
    <s v="FANILO"/>
    <x v="5"/>
    <n v="30255330"/>
    <x v="10"/>
    <x v="78"/>
    <x v="4"/>
  </r>
  <r>
    <s v="00083 - VANILIA"/>
    <s v="FANILO"/>
    <x v="6"/>
    <n v="43843200"/>
    <x v="10"/>
    <x v="78"/>
    <x v="4"/>
  </r>
  <r>
    <s v="00083 - VANILIA"/>
    <s v="FANILO"/>
    <x v="7"/>
    <n v="29521300"/>
    <x v="10"/>
    <x v="78"/>
    <x v="4"/>
  </r>
  <r>
    <s v="00083 - VANILIA"/>
    <s v="FANILO"/>
    <x v="8"/>
    <n v="4882050"/>
    <x v="10"/>
    <x v="78"/>
    <x v="4"/>
  </r>
  <r>
    <s v="00083 - VANILIA"/>
    <s v="FANILO"/>
    <x v="9"/>
    <n v="6124200"/>
    <x v="10"/>
    <x v="78"/>
    <x v="4"/>
  </r>
  <r>
    <s v="00083 - VANILIA"/>
    <s v="FANILO"/>
    <x v="10"/>
    <n v="16108000"/>
    <x v="10"/>
    <x v="78"/>
    <x v="4"/>
  </r>
  <r>
    <s v="00083 - VANILIA"/>
    <s v="MOBILE PAYMENT - AIRTEL"/>
    <x v="0"/>
    <n v="150000"/>
    <x v="10"/>
    <x v="78"/>
    <x v="2"/>
  </r>
  <r>
    <s v="00083 - VANILIA"/>
    <s v="MOBILE PAYMENT - AIRTEL"/>
    <x v="1"/>
    <n v="60000"/>
    <x v="10"/>
    <x v="78"/>
    <x v="2"/>
  </r>
  <r>
    <s v="00083 - VANILIA"/>
    <s v="MOBILE PAYMENT - AIRTEL"/>
    <x v="3"/>
    <n v="1644000"/>
    <x v="10"/>
    <x v="78"/>
    <x v="2"/>
  </r>
  <r>
    <s v="00083 - VANILIA"/>
    <s v="MOBILE PAYMENT - AIRTEL"/>
    <x v="5"/>
    <n v="200000"/>
    <x v="10"/>
    <x v="78"/>
    <x v="2"/>
  </r>
  <r>
    <s v="00083 - VANILIA"/>
    <s v="MOBILE PAYMENT - AIRTEL"/>
    <x v="6"/>
    <n v="196000"/>
    <x v="10"/>
    <x v="78"/>
    <x v="2"/>
  </r>
  <r>
    <s v="00083 - VANILIA"/>
    <s v="MOBILE PAYMENT - AIRTEL"/>
    <x v="7"/>
    <n v="717000"/>
    <x v="10"/>
    <x v="78"/>
    <x v="2"/>
  </r>
  <r>
    <s v="00083 - VANILIA"/>
    <s v="MOBILE PAYMENT - AIRTEL"/>
    <x v="8"/>
    <n v="180000"/>
    <x v="10"/>
    <x v="78"/>
    <x v="2"/>
  </r>
  <r>
    <s v="00083 - VANILIA"/>
    <s v="MOBILE PAYMENT - AIRTEL"/>
    <x v="9"/>
    <n v="325000"/>
    <x v="10"/>
    <x v="78"/>
    <x v="2"/>
  </r>
  <r>
    <s v="00083 - VANILIA"/>
    <s v="MOBILE PAYMENT - AIRTEL"/>
    <x v="10"/>
    <n v="637000"/>
    <x v="10"/>
    <x v="78"/>
    <x v="2"/>
  </r>
  <r>
    <s v="00083 - VANILIA"/>
    <s v="MOBILE PAYMENT - MVOLA"/>
    <x v="1"/>
    <n v="1189000"/>
    <x v="10"/>
    <x v="78"/>
    <x v="2"/>
  </r>
  <r>
    <s v="00083 - VANILIA"/>
    <s v="MOBILE PAYMENT - MVOLA"/>
    <x v="2"/>
    <n v="781000"/>
    <x v="10"/>
    <x v="78"/>
    <x v="2"/>
  </r>
  <r>
    <s v="00083 - VANILIA"/>
    <s v="MOBILE PAYMENT - MVOLA"/>
    <x v="3"/>
    <n v="49000"/>
    <x v="10"/>
    <x v="78"/>
    <x v="2"/>
  </r>
  <r>
    <s v="00083 - VANILIA"/>
    <s v="MOBILE PAYMENT - MVOLA"/>
    <x v="4"/>
    <n v="4671000"/>
    <x v="10"/>
    <x v="78"/>
    <x v="2"/>
  </r>
  <r>
    <s v="00083 - VANILIA"/>
    <s v="MOBILE PAYMENT - MVOLA"/>
    <x v="6"/>
    <n v="4392000"/>
    <x v="10"/>
    <x v="78"/>
    <x v="2"/>
  </r>
  <r>
    <s v="00083 - VANILIA"/>
    <s v="MOBILE PAYMENT - MVOLA"/>
    <x v="7"/>
    <n v="8590000"/>
    <x v="10"/>
    <x v="78"/>
    <x v="2"/>
  </r>
  <r>
    <s v="00083 - VANILIA"/>
    <s v="MOBILE PAYMENT - MVOLA"/>
    <x v="8"/>
    <n v="10087400"/>
    <x v="10"/>
    <x v="78"/>
    <x v="2"/>
  </r>
  <r>
    <s v="00083 - VANILIA"/>
    <s v="MOBILE PAYMENT - MVOLA"/>
    <x v="9"/>
    <n v="3971000"/>
    <x v="10"/>
    <x v="78"/>
    <x v="2"/>
  </r>
  <r>
    <s v="00083 - VANILIA"/>
    <s v="MOBILE PAYMENT - MVOLA"/>
    <x v="10"/>
    <n v="3773000"/>
    <x v="10"/>
    <x v="78"/>
    <x v="2"/>
  </r>
  <r>
    <s v="00083 - VANILIA"/>
    <s v="MOBILE PAYMENT - MVOLA"/>
    <x v="11"/>
    <n v="7935000"/>
    <x v="10"/>
    <x v="78"/>
    <x v="2"/>
  </r>
  <r>
    <s v="00083 - VANILIA"/>
    <s v="MOBILE PAYMENT - ORANGE"/>
    <x v="0"/>
    <n v="348185"/>
    <x v="10"/>
    <x v="78"/>
    <x v="2"/>
  </r>
  <r>
    <s v="00083 - VANILIA"/>
    <s v="MOBILE PAYMENT - ORANGE"/>
    <x v="1"/>
    <n v="185000"/>
    <x v="10"/>
    <x v="78"/>
    <x v="2"/>
  </r>
  <r>
    <s v="00083 - VANILIA"/>
    <s v="MOBILE PAYMENT - ORANGE"/>
    <x v="2"/>
    <n v="520000"/>
    <x v="10"/>
    <x v="78"/>
    <x v="2"/>
  </r>
  <r>
    <s v="00083 - VANILIA"/>
    <s v="MOBILE PAYMENT - ORANGE"/>
    <x v="3"/>
    <n v="28000"/>
    <x v="10"/>
    <x v="78"/>
    <x v="2"/>
  </r>
  <r>
    <s v="00083 - VANILIA"/>
    <s v="MOBILE PAYMENT - ORANGE"/>
    <x v="4"/>
    <n v="85000"/>
    <x v="10"/>
    <x v="78"/>
    <x v="2"/>
  </r>
  <r>
    <s v="00083 - VANILIA"/>
    <s v="MOBILE PAYMENT - ORANGE"/>
    <x v="5"/>
    <n v="200000"/>
    <x v="10"/>
    <x v="78"/>
    <x v="2"/>
  </r>
  <r>
    <s v="00083 - VANILIA"/>
    <s v="MOBILE PAYMENT - ORANGE"/>
    <x v="11"/>
    <n v="735000"/>
    <x v="10"/>
    <x v="78"/>
    <x v="2"/>
  </r>
  <r>
    <s v="00084 - VOANIO"/>
    <s v="ARIARY"/>
    <x v="0"/>
    <n v="611291900"/>
    <x v="10"/>
    <x v="79"/>
    <x v="0"/>
  </r>
  <r>
    <s v="00084 - VOANIO"/>
    <s v="ARIARY"/>
    <x v="1"/>
    <n v="560705300"/>
    <x v="10"/>
    <x v="79"/>
    <x v="0"/>
  </r>
  <r>
    <s v="00084 - VOANIO"/>
    <s v="ARIARY"/>
    <x v="2"/>
    <n v="603190100"/>
    <x v="10"/>
    <x v="79"/>
    <x v="0"/>
  </r>
  <r>
    <s v="00084 - VOANIO"/>
    <s v="ARIARY"/>
    <x v="3"/>
    <n v="601412500"/>
    <x v="10"/>
    <x v="79"/>
    <x v="0"/>
  </r>
  <r>
    <s v="00084 - VOANIO"/>
    <s v="ARIARY"/>
    <x v="4"/>
    <n v="490395300"/>
    <x v="10"/>
    <x v="79"/>
    <x v="0"/>
  </r>
  <r>
    <s v="00084 - VOANIO"/>
    <s v="ARIARY"/>
    <x v="5"/>
    <n v="532376000"/>
    <x v="10"/>
    <x v="79"/>
    <x v="0"/>
  </r>
  <r>
    <s v="00084 - VOANIO"/>
    <s v="ARIARY"/>
    <x v="6"/>
    <n v="571613000"/>
    <x v="10"/>
    <x v="79"/>
    <x v="0"/>
  </r>
  <r>
    <s v="00084 - VOANIO"/>
    <s v="ARIARY"/>
    <x v="7"/>
    <n v="532326200"/>
    <x v="10"/>
    <x v="79"/>
    <x v="0"/>
  </r>
  <r>
    <s v="00084 - VOANIO"/>
    <s v="ARIARY"/>
    <x v="8"/>
    <n v="535016800"/>
    <x v="10"/>
    <x v="79"/>
    <x v="0"/>
  </r>
  <r>
    <s v="00084 - VOANIO"/>
    <s v="ARIARY"/>
    <x v="9"/>
    <n v="608840100"/>
    <x v="10"/>
    <x v="79"/>
    <x v="0"/>
  </r>
  <r>
    <s v="00084 - VOANIO"/>
    <s v="ARIARY"/>
    <x v="10"/>
    <n v="628587000"/>
    <x v="10"/>
    <x v="79"/>
    <x v="0"/>
  </r>
  <r>
    <s v="00084 - VOANIO"/>
    <s v="ARIARY"/>
    <x v="11"/>
    <n v="710927300"/>
    <x v="10"/>
    <x v="79"/>
    <x v="0"/>
  </r>
  <r>
    <s v="00084 - VOANIO"/>
    <s v="BONS CARBURANTS"/>
    <x v="0"/>
    <n v="266683622"/>
    <x v="10"/>
    <x v="79"/>
    <x v="1"/>
  </r>
  <r>
    <s v="00084 - VOANIO"/>
    <s v="BONS CARBURANTS"/>
    <x v="1"/>
    <n v="307838571"/>
    <x v="10"/>
    <x v="79"/>
    <x v="1"/>
  </r>
  <r>
    <s v="00084 - VOANIO"/>
    <s v="BONS CARBURANTS"/>
    <x v="2"/>
    <n v="287928239"/>
    <x v="10"/>
    <x v="79"/>
    <x v="1"/>
  </r>
  <r>
    <s v="00084 - VOANIO"/>
    <s v="BONS CARBURANTS"/>
    <x v="3"/>
    <n v="279470748"/>
    <x v="10"/>
    <x v="79"/>
    <x v="1"/>
  </r>
  <r>
    <s v="00084 - VOANIO"/>
    <s v="BONS CARBURANTS"/>
    <x v="4"/>
    <n v="288012474"/>
    <x v="10"/>
    <x v="79"/>
    <x v="1"/>
  </r>
  <r>
    <s v="00084 - VOANIO"/>
    <s v="BONS CARBURANTS"/>
    <x v="5"/>
    <n v="285254854"/>
    <x v="10"/>
    <x v="79"/>
    <x v="1"/>
  </r>
  <r>
    <s v="00084 - VOANIO"/>
    <s v="BONS CARBURANTS"/>
    <x v="6"/>
    <n v="257907033"/>
    <x v="10"/>
    <x v="79"/>
    <x v="1"/>
  </r>
  <r>
    <s v="00084 - VOANIO"/>
    <s v="BONS CARBURANTS"/>
    <x v="7"/>
    <n v="248885167"/>
    <x v="10"/>
    <x v="79"/>
    <x v="1"/>
  </r>
  <r>
    <s v="00084 - VOANIO"/>
    <s v="BONS CARBURANTS"/>
    <x v="8"/>
    <n v="219317049"/>
    <x v="10"/>
    <x v="79"/>
    <x v="1"/>
  </r>
  <r>
    <s v="00084 - VOANIO"/>
    <s v="BONS CARBURANTS"/>
    <x v="9"/>
    <n v="265124819"/>
    <x v="10"/>
    <x v="79"/>
    <x v="1"/>
  </r>
  <r>
    <s v="00084 - VOANIO"/>
    <s v="BONS CARBURANTS"/>
    <x v="10"/>
    <n v="288772868"/>
    <x v="10"/>
    <x v="79"/>
    <x v="1"/>
  </r>
  <r>
    <s v="00084 - VOANIO"/>
    <s v="BONS CARBURANTS"/>
    <x v="11"/>
    <n v="250502512"/>
    <x v="10"/>
    <x v="79"/>
    <x v="1"/>
  </r>
  <r>
    <s v="00084 - VOANIO"/>
    <s v="CARTE E+"/>
    <x v="0"/>
    <n v="221504145"/>
    <x v="10"/>
    <x v="79"/>
    <x v="3"/>
  </r>
  <r>
    <s v="00084 - VOANIO"/>
    <s v="CARTE E+"/>
    <x v="1"/>
    <n v="258187015"/>
    <x v="10"/>
    <x v="79"/>
    <x v="3"/>
  </r>
  <r>
    <s v="00084 - VOANIO"/>
    <s v="CARTE E+"/>
    <x v="2"/>
    <n v="237297541"/>
    <x v="10"/>
    <x v="79"/>
    <x v="3"/>
  </r>
  <r>
    <s v="00084 - VOANIO"/>
    <s v="CARTE E+"/>
    <x v="3"/>
    <n v="217893253"/>
    <x v="10"/>
    <x v="79"/>
    <x v="3"/>
  </r>
  <r>
    <s v="00084 - VOANIO"/>
    <s v="CARTE E+"/>
    <x v="4"/>
    <n v="238590912"/>
    <x v="10"/>
    <x v="79"/>
    <x v="3"/>
  </r>
  <r>
    <s v="00084 - VOANIO"/>
    <s v="CARTE E+"/>
    <x v="5"/>
    <n v="229840958"/>
    <x v="10"/>
    <x v="79"/>
    <x v="3"/>
  </r>
  <r>
    <s v="00084 - VOANIO"/>
    <s v="CARTE E+"/>
    <x v="6"/>
    <n v="216630364"/>
    <x v="10"/>
    <x v="79"/>
    <x v="3"/>
  </r>
  <r>
    <s v="00084 - VOANIO"/>
    <s v="CARTE E+"/>
    <x v="7"/>
    <n v="189478271"/>
    <x v="10"/>
    <x v="79"/>
    <x v="3"/>
  </r>
  <r>
    <s v="00084 - VOANIO"/>
    <s v="CARTE E+"/>
    <x v="8"/>
    <n v="191733622"/>
    <x v="10"/>
    <x v="79"/>
    <x v="3"/>
  </r>
  <r>
    <s v="00084 - VOANIO"/>
    <s v="CARTE E+"/>
    <x v="9"/>
    <n v="193071922"/>
    <x v="10"/>
    <x v="79"/>
    <x v="3"/>
  </r>
  <r>
    <s v="00084 - VOANIO"/>
    <s v="CARTE E+"/>
    <x v="10"/>
    <n v="168626104"/>
    <x v="10"/>
    <x v="79"/>
    <x v="3"/>
  </r>
  <r>
    <s v="00084 - VOANIO"/>
    <s v="CARTE E+"/>
    <x v="11"/>
    <n v="183094876"/>
    <x v="10"/>
    <x v="79"/>
    <x v="3"/>
  </r>
  <r>
    <s v="00084 - VOANIO"/>
    <s v="CHEQUE"/>
    <x v="0"/>
    <n v="20487950"/>
    <x v="10"/>
    <x v="79"/>
    <x v="2"/>
  </r>
  <r>
    <s v="00084 - VOANIO"/>
    <s v="CHEQUE"/>
    <x v="1"/>
    <n v="12867113"/>
    <x v="10"/>
    <x v="79"/>
    <x v="2"/>
  </r>
  <r>
    <s v="00084 - VOANIO"/>
    <s v="CHEQUE"/>
    <x v="2"/>
    <n v="33779738"/>
    <x v="10"/>
    <x v="79"/>
    <x v="2"/>
  </r>
  <r>
    <s v="00084 - VOANIO"/>
    <s v="CHEQUE"/>
    <x v="3"/>
    <n v="27454500"/>
    <x v="10"/>
    <x v="79"/>
    <x v="2"/>
  </r>
  <r>
    <s v="00084 - VOANIO"/>
    <s v="CHEQUE"/>
    <x v="4"/>
    <n v="49021900"/>
    <x v="10"/>
    <x v="79"/>
    <x v="2"/>
  </r>
  <r>
    <s v="00084 - VOANIO"/>
    <s v="CHEQUE"/>
    <x v="5"/>
    <n v="36377300"/>
    <x v="10"/>
    <x v="79"/>
    <x v="2"/>
  </r>
  <r>
    <s v="00084 - VOANIO"/>
    <s v="CHEQUE"/>
    <x v="6"/>
    <n v="50902015"/>
    <x v="10"/>
    <x v="79"/>
    <x v="2"/>
  </r>
  <r>
    <s v="00084 - VOANIO"/>
    <s v="CHEQUE"/>
    <x v="7"/>
    <n v="38034253"/>
    <x v="10"/>
    <x v="79"/>
    <x v="2"/>
  </r>
  <r>
    <s v="00084 - VOANIO"/>
    <s v="CHEQUE"/>
    <x v="8"/>
    <n v="35610787"/>
    <x v="10"/>
    <x v="79"/>
    <x v="2"/>
  </r>
  <r>
    <s v="00084 - VOANIO"/>
    <s v="CHEQUE"/>
    <x v="9"/>
    <n v="40238857"/>
    <x v="10"/>
    <x v="79"/>
    <x v="2"/>
  </r>
  <r>
    <s v="00084 - VOANIO"/>
    <s v="CHEQUE"/>
    <x v="10"/>
    <n v="33753498"/>
    <x v="10"/>
    <x v="79"/>
    <x v="2"/>
  </r>
  <r>
    <s v="00084 - VOANIO"/>
    <s v="CHEQUE"/>
    <x v="11"/>
    <n v="28344920"/>
    <x v="10"/>
    <x v="79"/>
    <x v="2"/>
  </r>
  <r>
    <s v="00084 - VOANIO"/>
    <s v="FANILO"/>
    <x v="0"/>
    <n v="53724483"/>
    <x v="10"/>
    <x v="79"/>
    <x v="4"/>
  </r>
  <r>
    <s v="00084 - VOANIO"/>
    <s v="FANILO"/>
    <x v="1"/>
    <n v="92489580"/>
    <x v="10"/>
    <x v="79"/>
    <x v="4"/>
  </r>
  <r>
    <s v="00084 - VOANIO"/>
    <s v="FANILO"/>
    <x v="2"/>
    <n v="40468122"/>
    <x v="10"/>
    <x v="79"/>
    <x v="4"/>
  </r>
  <r>
    <s v="00084 - VOANIO"/>
    <s v="FANILO"/>
    <x v="3"/>
    <n v="8930000"/>
    <x v="10"/>
    <x v="79"/>
    <x v="4"/>
  </r>
  <r>
    <s v="00084 - VOANIO"/>
    <s v="FANILO"/>
    <x v="4"/>
    <n v="160184804"/>
    <x v="10"/>
    <x v="79"/>
    <x v="4"/>
  </r>
  <r>
    <s v="00084 - VOANIO"/>
    <s v="FANILO"/>
    <x v="5"/>
    <n v="71157878"/>
    <x v="10"/>
    <x v="79"/>
    <x v="4"/>
  </r>
  <r>
    <s v="00084 - VOANIO"/>
    <s v="FANILO"/>
    <x v="6"/>
    <n v="29667000"/>
    <x v="10"/>
    <x v="79"/>
    <x v="4"/>
  </r>
  <r>
    <s v="00084 - VOANIO"/>
    <s v="FANILO"/>
    <x v="7"/>
    <n v="163159999"/>
    <x v="10"/>
    <x v="79"/>
    <x v="4"/>
  </r>
  <r>
    <s v="00084 - VOANIO"/>
    <s v="FANILO"/>
    <x v="8"/>
    <n v="105623271"/>
    <x v="10"/>
    <x v="79"/>
    <x v="4"/>
  </r>
  <r>
    <s v="00084 - VOANIO"/>
    <s v="FANILO"/>
    <x v="9"/>
    <n v="58990692"/>
    <x v="10"/>
    <x v="79"/>
    <x v="4"/>
  </r>
  <r>
    <s v="00084 - VOANIO"/>
    <s v="FANILO"/>
    <x v="10"/>
    <n v="52127700"/>
    <x v="10"/>
    <x v="79"/>
    <x v="4"/>
  </r>
  <r>
    <s v="00084 - VOANIO"/>
    <s v="FANILO"/>
    <x v="11"/>
    <n v="455000"/>
    <x v="10"/>
    <x v="79"/>
    <x v="4"/>
  </r>
  <r>
    <s v="00084 - VOANIO"/>
    <s v="MOBILE PAYMENT - MVOLA"/>
    <x v="0"/>
    <n v="6660200"/>
    <x v="10"/>
    <x v="79"/>
    <x v="2"/>
  </r>
  <r>
    <s v="00084 - VOANIO"/>
    <s v="MOBILE PAYMENT - MVOLA"/>
    <x v="1"/>
    <n v="8438000"/>
    <x v="10"/>
    <x v="79"/>
    <x v="2"/>
  </r>
  <r>
    <s v="00084 - VOANIO"/>
    <s v="MOBILE PAYMENT - MVOLA"/>
    <x v="2"/>
    <n v="7862500"/>
    <x v="10"/>
    <x v="79"/>
    <x v="2"/>
  </r>
  <r>
    <s v="00084 - VOANIO"/>
    <s v="MOBILE PAYMENT - MVOLA"/>
    <x v="3"/>
    <n v="6193000"/>
    <x v="10"/>
    <x v="79"/>
    <x v="2"/>
  </r>
  <r>
    <s v="00084 - VOANIO"/>
    <s v="MOBILE PAYMENT - MVOLA"/>
    <x v="4"/>
    <n v="3161000"/>
    <x v="10"/>
    <x v="79"/>
    <x v="2"/>
  </r>
  <r>
    <s v="00084 - VOANIO"/>
    <s v="MOBILE PAYMENT - MVOLA"/>
    <x v="5"/>
    <n v="6257000"/>
    <x v="10"/>
    <x v="79"/>
    <x v="2"/>
  </r>
  <r>
    <s v="00084 - VOANIO"/>
    <s v="MOBILE PAYMENT - MVOLA"/>
    <x v="6"/>
    <n v="6209328"/>
    <x v="10"/>
    <x v="79"/>
    <x v="2"/>
  </r>
  <r>
    <s v="00084 - VOANIO"/>
    <s v="MOBILE PAYMENT - MVOLA"/>
    <x v="7"/>
    <n v="8765600"/>
    <x v="10"/>
    <x v="79"/>
    <x v="2"/>
  </r>
  <r>
    <s v="00084 - VOANIO"/>
    <s v="MOBILE PAYMENT - MVOLA"/>
    <x v="8"/>
    <n v="9717081"/>
    <x v="10"/>
    <x v="79"/>
    <x v="2"/>
  </r>
  <r>
    <s v="00084 - VOANIO"/>
    <s v="MOBILE PAYMENT - MVOLA"/>
    <x v="9"/>
    <n v="5468800"/>
    <x v="10"/>
    <x v="79"/>
    <x v="2"/>
  </r>
  <r>
    <s v="00084 - VOANIO"/>
    <s v="MOBILE PAYMENT - MVOLA"/>
    <x v="10"/>
    <n v="10603800"/>
    <x v="10"/>
    <x v="79"/>
    <x v="2"/>
  </r>
  <r>
    <s v="00084 - VOANIO"/>
    <s v="MOBILE PAYMENT - MVOLA"/>
    <x v="11"/>
    <n v="12389900"/>
    <x v="10"/>
    <x v="79"/>
    <x v="2"/>
  </r>
  <r>
    <s v="00085 - VOHIMARINA"/>
    <s v="ARIARY"/>
    <x v="0"/>
    <n v="477583700"/>
    <x v="10"/>
    <x v="80"/>
    <x v="0"/>
  </r>
  <r>
    <s v="00085 - VOHIMARINA"/>
    <s v="ARIARY"/>
    <x v="1"/>
    <n v="497464800"/>
    <x v="10"/>
    <x v="80"/>
    <x v="0"/>
  </r>
  <r>
    <s v="00085 - VOHIMARINA"/>
    <s v="ARIARY"/>
    <x v="2"/>
    <n v="443403200"/>
    <x v="10"/>
    <x v="80"/>
    <x v="0"/>
  </r>
  <r>
    <s v="00085 - VOHIMARINA"/>
    <s v="ARIARY"/>
    <x v="3"/>
    <n v="322561500"/>
    <x v="10"/>
    <x v="80"/>
    <x v="0"/>
  </r>
  <r>
    <s v="00085 - VOHIMARINA"/>
    <s v="ARIARY"/>
    <x v="4"/>
    <n v="361835900"/>
    <x v="10"/>
    <x v="80"/>
    <x v="0"/>
  </r>
  <r>
    <s v="00085 - VOHIMARINA"/>
    <s v="ARIARY"/>
    <x v="5"/>
    <n v="367043082"/>
    <x v="10"/>
    <x v="80"/>
    <x v="0"/>
  </r>
  <r>
    <s v="00085 - VOHIMARINA"/>
    <s v="ARIARY"/>
    <x v="6"/>
    <n v="378736126"/>
    <x v="10"/>
    <x v="80"/>
    <x v="0"/>
  </r>
  <r>
    <s v="00085 - VOHIMARINA"/>
    <s v="ARIARY"/>
    <x v="7"/>
    <n v="374083088"/>
    <x v="10"/>
    <x v="80"/>
    <x v="0"/>
  </r>
  <r>
    <s v="00085 - VOHIMARINA"/>
    <s v="ARIARY"/>
    <x v="8"/>
    <n v="350310744"/>
    <x v="10"/>
    <x v="80"/>
    <x v="0"/>
  </r>
  <r>
    <s v="00085 - VOHIMARINA"/>
    <s v="ARIARY"/>
    <x v="9"/>
    <n v="360644139"/>
    <x v="10"/>
    <x v="80"/>
    <x v="0"/>
  </r>
  <r>
    <s v="00085 - VOHIMARINA"/>
    <s v="ARIARY"/>
    <x v="10"/>
    <n v="384524866"/>
    <x v="10"/>
    <x v="80"/>
    <x v="0"/>
  </r>
  <r>
    <s v="00085 - VOHIMARINA"/>
    <s v="ARIARY"/>
    <x v="11"/>
    <n v="372968250"/>
    <x v="10"/>
    <x v="80"/>
    <x v="0"/>
  </r>
  <r>
    <s v="00085 - VOHIMARINA"/>
    <s v="CARTE E+"/>
    <x v="0"/>
    <n v="57889914"/>
    <x v="10"/>
    <x v="80"/>
    <x v="3"/>
  </r>
  <r>
    <s v="00085 - VOHIMARINA"/>
    <s v="CARTE E+"/>
    <x v="1"/>
    <n v="61712199"/>
    <x v="10"/>
    <x v="80"/>
    <x v="3"/>
  </r>
  <r>
    <s v="00085 - VOHIMARINA"/>
    <s v="CARTE E+"/>
    <x v="2"/>
    <n v="70549881"/>
    <x v="10"/>
    <x v="80"/>
    <x v="3"/>
  </r>
  <r>
    <s v="00085 - VOHIMARINA"/>
    <s v="CARTE E+"/>
    <x v="3"/>
    <n v="44361872"/>
    <x v="10"/>
    <x v="80"/>
    <x v="3"/>
  </r>
  <r>
    <s v="00085 - VOHIMARINA"/>
    <s v="CARTE E+"/>
    <x v="4"/>
    <n v="61714537"/>
    <x v="10"/>
    <x v="80"/>
    <x v="3"/>
  </r>
  <r>
    <s v="00085 - VOHIMARINA"/>
    <s v="CARTE E+"/>
    <x v="5"/>
    <n v="53769552"/>
    <x v="10"/>
    <x v="80"/>
    <x v="3"/>
  </r>
  <r>
    <s v="00085 - VOHIMARINA"/>
    <s v="CARTE E+"/>
    <x v="6"/>
    <n v="103764794"/>
    <x v="10"/>
    <x v="80"/>
    <x v="3"/>
  </r>
  <r>
    <s v="00085 - VOHIMARINA"/>
    <s v="CARTE E+"/>
    <x v="7"/>
    <n v="125453662"/>
    <x v="10"/>
    <x v="80"/>
    <x v="3"/>
  </r>
  <r>
    <s v="00085 - VOHIMARINA"/>
    <s v="CARTE E+"/>
    <x v="8"/>
    <n v="106585656"/>
    <x v="10"/>
    <x v="80"/>
    <x v="3"/>
  </r>
  <r>
    <s v="00085 - VOHIMARINA"/>
    <s v="CARTE E+"/>
    <x v="9"/>
    <n v="116854801"/>
    <x v="10"/>
    <x v="80"/>
    <x v="3"/>
  </r>
  <r>
    <s v="00085 - VOHIMARINA"/>
    <s v="CARTE E+"/>
    <x v="10"/>
    <n v="109309974"/>
    <x v="10"/>
    <x v="80"/>
    <x v="3"/>
  </r>
  <r>
    <s v="00085 - VOHIMARINA"/>
    <s v="CARTE E+"/>
    <x v="11"/>
    <n v="105842640"/>
    <x v="10"/>
    <x v="80"/>
    <x v="3"/>
  </r>
  <r>
    <s v="00085 - VOHIMARINA"/>
    <s v="FANILO"/>
    <x v="0"/>
    <n v="20426936"/>
    <x v="10"/>
    <x v="80"/>
    <x v="4"/>
  </r>
  <r>
    <s v="00085 - VOHIMARINA"/>
    <s v="FANILO"/>
    <x v="1"/>
    <n v="29280500"/>
    <x v="10"/>
    <x v="80"/>
    <x v="4"/>
  </r>
  <r>
    <s v="00085 - VOHIMARINA"/>
    <s v="FANILO"/>
    <x v="2"/>
    <n v="4966000"/>
    <x v="10"/>
    <x v="80"/>
    <x v="4"/>
  </r>
  <r>
    <s v="00085 - VOHIMARINA"/>
    <s v="MOBILE PAYMENT - MVOLA"/>
    <x v="6"/>
    <n v="0"/>
    <x v="10"/>
    <x v="80"/>
    <x v="2"/>
  </r>
  <r>
    <s v="00086 - AMBALAMANASY"/>
    <s v="ARIARY"/>
    <x v="0"/>
    <n v="759123204"/>
    <x v="11"/>
    <x v="81"/>
    <x v="0"/>
  </r>
  <r>
    <s v="00086 - AMBALAMANASY"/>
    <s v="ARIARY"/>
    <x v="1"/>
    <n v="472047460"/>
    <x v="11"/>
    <x v="81"/>
    <x v="0"/>
  </r>
  <r>
    <s v="00086 - AMBALAMANASY"/>
    <s v="ARIARY"/>
    <x v="2"/>
    <n v="546279080"/>
    <x v="11"/>
    <x v="81"/>
    <x v="0"/>
  </r>
  <r>
    <s v="00086 - AMBALAMANASY"/>
    <s v="ARIARY"/>
    <x v="3"/>
    <n v="590196193"/>
    <x v="11"/>
    <x v="81"/>
    <x v="0"/>
  </r>
  <r>
    <s v="00086 - AMBALAMANASY"/>
    <s v="ARIARY"/>
    <x v="4"/>
    <n v="452893047"/>
    <x v="11"/>
    <x v="81"/>
    <x v="0"/>
  </r>
  <r>
    <s v="00086 - AMBALAMANASY"/>
    <s v="ARIARY"/>
    <x v="5"/>
    <n v="439334661"/>
    <x v="11"/>
    <x v="81"/>
    <x v="0"/>
  </r>
  <r>
    <s v="00086 - AMBALAMANASY"/>
    <s v="ARIARY"/>
    <x v="6"/>
    <n v="404106400"/>
    <x v="11"/>
    <x v="81"/>
    <x v="0"/>
  </r>
  <r>
    <s v="00086 - AMBALAMANASY"/>
    <s v="BONS CARBURANTS"/>
    <x v="1"/>
    <n v="2147900"/>
    <x v="11"/>
    <x v="81"/>
    <x v="1"/>
  </r>
  <r>
    <s v="00086 - AMBALAMANASY"/>
    <s v="BONS CARBURANTS"/>
    <x v="2"/>
    <n v="9583900"/>
    <x v="11"/>
    <x v="81"/>
    <x v="1"/>
  </r>
  <r>
    <s v="00086 - AMBALAMANASY"/>
    <s v="BONS CARBURANTS"/>
    <x v="3"/>
    <n v="35684781"/>
    <x v="11"/>
    <x v="81"/>
    <x v="1"/>
  </r>
  <r>
    <s v="00086 - AMBALAMANASY"/>
    <s v="BONS CARBURANTS"/>
    <x v="4"/>
    <n v="34855980"/>
    <x v="11"/>
    <x v="81"/>
    <x v="1"/>
  </r>
  <r>
    <s v="00086 - AMBALAMANASY"/>
    <s v="BONS CARBURANTS"/>
    <x v="5"/>
    <n v="61108370"/>
    <x v="11"/>
    <x v="81"/>
    <x v="1"/>
  </r>
  <r>
    <s v="00086 - AMBALAMANASY"/>
    <s v="BONS CARBURANTS"/>
    <x v="6"/>
    <n v="99072801"/>
    <x v="11"/>
    <x v="81"/>
    <x v="1"/>
  </r>
  <r>
    <s v="00086 - AMBALAMANASY"/>
    <s v="CARTE BANCAIRE - VISA"/>
    <x v="6"/>
    <n v="3069700"/>
    <x v="11"/>
    <x v="81"/>
    <x v="2"/>
  </r>
  <r>
    <s v="00086 - AMBALAMANASY"/>
    <s v="CARTE E+"/>
    <x v="0"/>
    <n v="49125103"/>
    <x v="11"/>
    <x v="81"/>
    <x v="3"/>
  </r>
  <r>
    <s v="00086 - AMBALAMANASY"/>
    <s v="CARTE E+"/>
    <x v="1"/>
    <n v="278060300"/>
    <x v="11"/>
    <x v="81"/>
    <x v="3"/>
  </r>
  <r>
    <s v="00086 - AMBALAMANASY"/>
    <s v="CARTE E+"/>
    <x v="2"/>
    <n v="111815005"/>
    <x v="11"/>
    <x v="81"/>
    <x v="3"/>
  </r>
  <r>
    <s v="00086 - AMBALAMANASY"/>
    <s v="CARTE E+"/>
    <x v="3"/>
    <n v="175152059"/>
    <x v="11"/>
    <x v="81"/>
    <x v="3"/>
  </r>
  <r>
    <s v="00086 - AMBALAMANASY"/>
    <s v="CARTE E+"/>
    <x v="4"/>
    <n v="84812318"/>
    <x v="11"/>
    <x v="81"/>
    <x v="3"/>
  </r>
  <r>
    <s v="00086 - AMBALAMANASY"/>
    <s v="CARTE E+"/>
    <x v="5"/>
    <n v="107950251"/>
    <x v="11"/>
    <x v="81"/>
    <x v="3"/>
  </r>
  <r>
    <s v="00086 - AMBALAMANASY"/>
    <s v="CARTE E+"/>
    <x v="6"/>
    <n v="76353890"/>
    <x v="11"/>
    <x v="81"/>
    <x v="3"/>
  </r>
  <r>
    <s v="00086 - AMBALAMANASY"/>
    <s v="CHEQUE"/>
    <x v="0"/>
    <n v="694568"/>
    <x v="11"/>
    <x v="81"/>
    <x v="2"/>
  </r>
  <r>
    <s v="00086 - AMBALAMANASY"/>
    <s v="CHEQUE"/>
    <x v="1"/>
    <n v="15320225"/>
    <x v="11"/>
    <x v="81"/>
    <x v="2"/>
  </r>
  <r>
    <s v="00086 - AMBALAMANASY"/>
    <s v="CHEQUE"/>
    <x v="2"/>
    <n v="41509000"/>
    <x v="11"/>
    <x v="81"/>
    <x v="2"/>
  </r>
  <r>
    <s v="00086 - AMBALAMANASY"/>
    <s v="CHEQUE"/>
    <x v="3"/>
    <n v="39630800"/>
    <x v="11"/>
    <x v="81"/>
    <x v="2"/>
  </r>
  <r>
    <s v="00086 - AMBALAMANASY"/>
    <s v="CHEQUE"/>
    <x v="4"/>
    <n v="39719165"/>
    <x v="11"/>
    <x v="81"/>
    <x v="2"/>
  </r>
  <r>
    <s v="00086 - AMBALAMANASY"/>
    <s v="CHEQUE"/>
    <x v="5"/>
    <n v="43681000"/>
    <x v="11"/>
    <x v="81"/>
    <x v="2"/>
  </r>
  <r>
    <s v="00086 - AMBALAMANASY"/>
    <s v="CHEQUE"/>
    <x v="6"/>
    <n v="27560400"/>
    <x v="11"/>
    <x v="81"/>
    <x v="2"/>
  </r>
  <r>
    <s v="00086 - AMBALAMANASY"/>
    <s v="FANILO"/>
    <x v="0"/>
    <n v="6411655"/>
    <x v="11"/>
    <x v="81"/>
    <x v="4"/>
  </r>
  <r>
    <s v="00086 - AMBALAMANASY"/>
    <s v="FANILO"/>
    <x v="1"/>
    <n v="39937110"/>
    <x v="11"/>
    <x v="81"/>
    <x v="4"/>
  </r>
  <r>
    <s v="00086 - AMBALAMANASY"/>
    <s v="FANILO"/>
    <x v="2"/>
    <n v="15318900"/>
    <x v="11"/>
    <x v="81"/>
    <x v="4"/>
  </r>
  <r>
    <s v="00086 - AMBALAMANASY"/>
    <s v="FANILO"/>
    <x v="4"/>
    <n v="70572686"/>
    <x v="11"/>
    <x v="81"/>
    <x v="4"/>
  </r>
  <r>
    <s v="00086 - AMBALAMANASY"/>
    <s v="FANILO"/>
    <x v="5"/>
    <n v="36040735"/>
    <x v="11"/>
    <x v="81"/>
    <x v="4"/>
  </r>
  <r>
    <s v="00086 - AMBALAMANASY"/>
    <s v="FANILO"/>
    <x v="6"/>
    <n v="30759495"/>
    <x v="11"/>
    <x v="81"/>
    <x v="4"/>
  </r>
  <r>
    <s v="00086 - AMBALAMANASY"/>
    <s v="MOBILE PAYMENT - MVOLA"/>
    <x v="6"/>
    <n v="10247800"/>
    <x v="11"/>
    <x v="81"/>
    <x v="2"/>
  </r>
  <r>
    <s v="00087 - JACARANDAS"/>
    <s v="ARIARY"/>
    <x v="0"/>
    <n v="532156839"/>
    <x v="11"/>
    <x v="82"/>
    <x v="0"/>
  </r>
  <r>
    <s v="00087 - JACARANDAS"/>
    <s v="ARIARY"/>
    <x v="1"/>
    <n v="440012436"/>
    <x v="11"/>
    <x v="82"/>
    <x v="0"/>
  </r>
  <r>
    <s v="00087 - JACARANDAS"/>
    <s v="ARIARY"/>
    <x v="2"/>
    <n v="451998512"/>
    <x v="11"/>
    <x v="82"/>
    <x v="0"/>
  </r>
  <r>
    <s v="00087 - JACARANDAS"/>
    <s v="ARIARY"/>
    <x v="3"/>
    <n v="523349600"/>
    <x v="11"/>
    <x v="82"/>
    <x v="0"/>
  </r>
  <r>
    <s v="00087 - JACARANDAS"/>
    <s v="ARIARY"/>
    <x v="4"/>
    <n v="384460400"/>
    <x v="11"/>
    <x v="82"/>
    <x v="0"/>
  </r>
  <r>
    <s v="00087 - JACARANDAS"/>
    <s v="ARIARY"/>
    <x v="5"/>
    <n v="387702943"/>
    <x v="11"/>
    <x v="82"/>
    <x v="0"/>
  </r>
  <r>
    <s v="00087 - JACARANDAS"/>
    <s v="ARIARY"/>
    <x v="6"/>
    <n v="440365381"/>
    <x v="11"/>
    <x v="82"/>
    <x v="0"/>
  </r>
  <r>
    <s v="00087 - JACARANDAS"/>
    <s v="BONS CARBURANTS"/>
    <x v="1"/>
    <n v="654800"/>
    <x v="11"/>
    <x v="82"/>
    <x v="1"/>
  </r>
  <r>
    <s v="00087 - JACARANDAS"/>
    <s v="BONS CARBURANTS"/>
    <x v="2"/>
    <n v="2334900"/>
    <x v="11"/>
    <x v="82"/>
    <x v="1"/>
  </r>
  <r>
    <s v="00087 - JACARANDAS"/>
    <s v="BONS CARBURANTS"/>
    <x v="3"/>
    <n v="7196800"/>
    <x v="11"/>
    <x v="82"/>
    <x v="1"/>
  </r>
  <r>
    <s v="00087 - JACARANDAS"/>
    <s v="BONS CARBURANTS"/>
    <x v="4"/>
    <n v="37475505"/>
    <x v="11"/>
    <x v="82"/>
    <x v="1"/>
  </r>
  <r>
    <s v="00087 - JACARANDAS"/>
    <s v="BONS CARBURANTS"/>
    <x v="5"/>
    <n v="18941804"/>
    <x v="11"/>
    <x v="82"/>
    <x v="1"/>
  </r>
  <r>
    <s v="00087 - JACARANDAS"/>
    <s v="BONS CARBURANTS"/>
    <x v="6"/>
    <n v="22079038"/>
    <x v="11"/>
    <x v="82"/>
    <x v="1"/>
  </r>
  <r>
    <s v="00087 - JACARANDAS"/>
    <s v="CARTE E+"/>
    <x v="0"/>
    <n v="307180761"/>
    <x v="11"/>
    <x v="82"/>
    <x v="3"/>
  </r>
  <r>
    <s v="00087 - JACARANDAS"/>
    <s v="CARTE E+"/>
    <x v="1"/>
    <n v="267693926"/>
    <x v="11"/>
    <x v="82"/>
    <x v="3"/>
  </r>
  <r>
    <s v="00087 - JACARANDAS"/>
    <s v="CARTE E+"/>
    <x v="2"/>
    <n v="223882984"/>
    <x v="11"/>
    <x v="82"/>
    <x v="3"/>
  </r>
  <r>
    <s v="00087 - JACARANDAS"/>
    <s v="CARTE E+"/>
    <x v="3"/>
    <n v="268184575"/>
    <x v="11"/>
    <x v="82"/>
    <x v="3"/>
  </r>
  <r>
    <s v="00087 - JACARANDAS"/>
    <s v="CARTE E+"/>
    <x v="4"/>
    <n v="268232155"/>
    <x v="11"/>
    <x v="82"/>
    <x v="3"/>
  </r>
  <r>
    <s v="00087 - JACARANDAS"/>
    <s v="CARTE E+"/>
    <x v="5"/>
    <n v="251224030"/>
    <x v="11"/>
    <x v="82"/>
    <x v="3"/>
  </r>
  <r>
    <s v="00087 - JACARANDAS"/>
    <s v="CARTE E+"/>
    <x v="6"/>
    <n v="251914297"/>
    <x v="11"/>
    <x v="82"/>
    <x v="3"/>
  </r>
  <r>
    <s v="00087 - JACARANDAS"/>
    <s v="CHEQUE"/>
    <x v="1"/>
    <n v="1130500"/>
    <x v="11"/>
    <x v="82"/>
    <x v="2"/>
  </r>
  <r>
    <s v="00087 - JACARANDAS"/>
    <s v="CHEQUE"/>
    <x v="2"/>
    <n v="12726100"/>
    <x v="11"/>
    <x v="82"/>
    <x v="2"/>
  </r>
  <r>
    <s v="00087 - JACARANDAS"/>
    <s v="CHEQUE"/>
    <x v="3"/>
    <n v="17521854"/>
    <x v="11"/>
    <x v="82"/>
    <x v="2"/>
  </r>
  <r>
    <s v="00087 - JACARANDAS"/>
    <s v="CHEQUE"/>
    <x v="4"/>
    <n v="14135000"/>
    <x v="11"/>
    <x v="82"/>
    <x v="2"/>
  </r>
  <r>
    <s v="00087 - JACARANDAS"/>
    <s v="CHEQUE"/>
    <x v="5"/>
    <n v="12906500"/>
    <x v="11"/>
    <x v="82"/>
    <x v="2"/>
  </r>
  <r>
    <s v="00087 - JACARANDAS"/>
    <s v="CHEQUE"/>
    <x v="6"/>
    <n v="12682400"/>
    <x v="11"/>
    <x v="82"/>
    <x v="2"/>
  </r>
  <r>
    <s v="00087 - JACARANDAS"/>
    <s v="CONSOMMATION INTERNE"/>
    <x v="0"/>
    <n v="98000"/>
    <x v="11"/>
    <x v="82"/>
    <x v="2"/>
  </r>
  <r>
    <s v="00087 - JACARANDAS"/>
    <s v="FANILO"/>
    <x v="1"/>
    <n v="17473620"/>
    <x v="11"/>
    <x v="82"/>
    <x v="4"/>
  </r>
  <r>
    <s v="00087 - JACARANDAS"/>
    <s v="FANILO"/>
    <x v="2"/>
    <n v="74931575"/>
    <x v="11"/>
    <x v="82"/>
    <x v="4"/>
  </r>
  <r>
    <s v="00087 - JACARANDAS"/>
    <s v="FANILO"/>
    <x v="3"/>
    <n v="4262709"/>
    <x v="11"/>
    <x v="82"/>
    <x v="4"/>
  </r>
  <r>
    <s v="00087 - JACARANDAS"/>
    <s v="FANILO"/>
    <x v="4"/>
    <n v="88205215"/>
    <x v="11"/>
    <x v="82"/>
    <x v="4"/>
  </r>
  <r>
    <s v="00087 - JACARANDAS"/>
    <s v="FANILO"/>
    <x v="5"/>
    <n v="91557586"/>
    <x v="11"/>
    <x v="82"/>
    <x v="4"/>
  </r>
  <r>
    <s v="00087 - JACARANDAS"/>
    <s v="FANILO"/>
    <x v="6"/>
    <n v="91247205"/>
    <x v="11"/>
    <x v="82"/>
    <x v="4"/>
  </r>
  <r>
    <s v="00087 - JACARANDAS"/>
    <s v="MOBILE PAYMENT - MVOLA"/>
    <x v="5"/>
    <n v="2965500"/>
    <x v="11"/>
    <x v="82"/>
    <x v="2"/>
  </r>
  <r>
    <s v="00087 - JACARANDAS"/>
    <s v="MOBILE PAYMENT - MVOLA"/>
    <x v="6"/>
    <n v="7942369"/>
    <x v="11"/>
    <x v="82"/>
    <x v="2"/>
  </r>
  <r>
    <s v="00088 - MANANGAREZA"/>
    <s v="ARIARY"/>
    <x v="0"/>
    <n v="159884003"/>
    <x v="11"/>
    <x v="83"/>
    <x v="0"/>
  </r>
  <r>
    <s v="00088 - MANANGAREZA"/>
    <s v="ARIARY"/>
    <x v="1"/>
    <n v="163361642"/>
    <x v="11"/>
    <x v="83"/>
    <x v="0"/>
  </r>
  <r>
    <s v="00088 - MANANGAREZA"/>
    <s v="ARIARY"/>
    <x v="2"/>
    <n v="142621824"/>
    <x v="11"/>
    <x v="83"/>
    <x v="0"/>
  </r>
  <r>
    <s v="00088 - MANANGAREZA"/>
    <s v="ARIARY"/>
    <x v="3"/>
    <n v="119993826"/>
    <x v="11"/>
    <x v="83"/>
    <x v="0"/>
  </r>
  <r>
    <s v="00088 - MANANGAREZA"/>
    <s v="ARIARY"/>
    <x v="4"/>
    <n v="114723440"/>
    <x v="11"/>
    <x v="83"/>
    <x v="0"/>
  </r>
  <r>
    <s v="00088 - MANANGAREZA"/>
    <s v="ARIARY"/>
    <x v="5"/>
    <n v="202546900"/>
    <x v="11"/>
    <x v="83"/>
    <x v="0"/>
  </r>
  <r>
    <s v="00088 - MANANGAREZA"/>
    <s v="ARIARY"/>
    <x v="6"/>
    <n v="197926035"/>
    <x v="11"/>
    <x v="83"/>
    <x v="0"/>
  </r>
  <r>
    <s v="00088 - MANANGAREZA"/>
    <s v="ARIARY"/>
    <x v="7"/>
    <n v="181946700"/>
    <x v="11"/>
    <x v="83"/>
    <x v="0"/>
  </r>
  <r>
    <s v="00088 - MANANGAREZA"/>
    <s v="ARIARY"/>
    <x v="8"/>
    <n v="227103200"/>
    <x v="11"/>
    <x v="83"/>
    <x v="0"/>
  </r>
  <r>
    <s v="00088 - MANANGAREZA"/>
    <s v="ARIARY"/>
    <x v="9"/>
    <n v="277423400"/>
    <x v="11"/>
    <x v="83"/>
    <x v="0"/>
  </r>
  <r>
    <s v="00088 - MANANGAREZA"/>
    <s v="ARIARY"/>
    <x v="10"/>
    <n v="282405000"/>
    <x v="11"/>
    <x v="83"/>
    <x v="0"/>
  </r>
  <r>
    <s v="00088 - MANANGAREZA"/>
    <s v="ARIARY"/>
    <x v="11"/>
    <n v="403885750"/>
    <x v="11"/>
    <x v="83"/>
    <x v="0"/>
  </r>
  <r>
    <s v="00088 - MANANGAREZA"/>
    <s v="BONS CARBURANTS"/>
    <x v="0"/>
    <n v="744927398"/>
    <x v="11"/>
    <x v="83"/>
    <x v="1"/>
  </r>
  <r>
    <s v="00088 - MANANGAREZA"/>
    <s v="BONS CARBURANTS"/>
    <x v="1"/>
    <n v="1200367871"/>
    <x v="11"/>
    <x v="83"/>
    <x v="1"/>
  </r>
  <r>
    <s v="00088 - MANANGAREZA"/>
    <s v="BONS CARBURANTS"/>
    <x v="2"/>
    <n v="1256490673"/>
    <x v="11"/>
    <x v="83"/>
    <x v="1"/>
  </r>
  <r>
    <s v="00088 - MANANGAREZA"/>
    <s v="BONS CARBURANTS"/>
    <x v="3"/>
    <n v="1206758137"/>
    <x v="11"/>
    <x v="83"/>
    <x v="1"/>
  </r>
  <r>
    <s v="00088 - MANANGAREZA"/>
    <s v="BONS CARBURANTS"/>
    <x v="4"/>
    <n v="1354209200"/>
    <x v="11"/>
    <x v="83"/>
    <x v="1"/>
  </r>
  <r>
    <s v="00088 - MANANGAREZA"/>
    <s v="BONS CARBURANTS"/>
    <x v="5"/>
    <n v="1373557326"/>
    <x v="11"/>
    <x v="83"/>
    <x v="1"/>
  </r>
  <r>
    <s v="00088 - MANANGAREZA"/>
    <s v="BONS CARBURANTS"/>
    <x v="6"/>
    <n v="871140736"/>
    <x v="11"/>
    <x v="83"/>
    <x v="1"/>
  </r>
  <r>
    <s v="00088 - MANANGAREZA"/>
    <s v="BONS CARBURANTS"/>
    <x v="7"/>
    <n v="995992274"/>
    <x v="11"/>
    <x v="83"/>
    <x v="1"/>
  </r>
  <r>
    <s v="00088 - MANANGAREZA"/>
    <s v="BONS CARBURANTS"/>
    <x v="8"/>
    <n v="1176170076"/>
    <x v="11"/>
    <x v="83"/>
    <x v="1"/>
  </r>
  <r>
    <s v="00088 - MANANGAREZA"/>
    <s v="BONS CARBURANTS"/>
    <x v="9"/>
    <n v="1057667707"/>
    <x v="11"/>
    <x v="83"/>
    <x v="1"/>
  </r>
  <r>
    <s v="00088 - MANANGAREZA"/>
    <s v="BONS CARBURANTS"/>
    <x v="10"/>
    <n v="1136788014"/>
    <x v="11"/>
    <x v="83"/>
    <x v="1"/>
  </r>
  <r>
    <s v="00088 - MANANGAREZA"/>
    <s v="BONS CARBURANTS"/>
    <x v="11"/>
    <n v="1078238528"/>
    <x v="11"/>
    <x v="83"/>
    <x v="1"/>
  </r>
  <r>
    <s v="00088 - MANANGAREZA"/>
    <s v="CARTE BANCAIRE - VISA"/>
    <x v="1"/>
    <n v="0"/>
    <x v="11"/>
    <x v="83"/>
    <x v="2"/>
  </r>
  <r>
    <s v="00088 - MANANGAREZA"/>
    <s v="CARTE BANCAIRE - VISA"/>
    <x v="8"/>
    <n v="1409500"/>
    <x v="11"/>
    <x v="83"/>
    <x v="2"/>
  </r>
  <r>
    <s v="00088 - MANANGAREZA"/>
    <s v="CARTE BANCAIRE - VISA"/>
    <x v="9"/>
    <n v="1788300"/>
    <x v="11"/>
    <x v="83"/>
    <x v="2"/>
  </r>
  <r>
    <s v="00088 - MANANGAREZA"/>
    <s v="CARTE BANCAIRE - VISA"/>
    <x v="10"/>
    <n v="2899300"/>
    <x v="11"/>
    <x v="83"/>
    <x v="2"/>
  </r>
  <r>
    <s v="00088 - MANANGAREZA"/>
    <s v="CARTE BANCAIRE - VISA"/>
    <x v="11"/>
    <n v="5723800"/>
    <x v="11"/>
    <x v="83"/>
    <x v="2"/>
  </r>
  <r>
    <s v="00088 - MANANGAREZA"/>
    <s v="CARTE E+"/>
    <x v="0"/>
    <n v="603107897"/>
    <x v="11"/>
    <x v="83"/>
    <x v="3"/>
  </r>
  <r>
    <s v="00088 - MANANGAREZA"/>
    <s v="CARTE E+"/>
    <x v="1"/>
    <n v="969496159"/>
    <x v="11"/>
    <x v="83"/>
    <x v="3"/>
  </r>
  <r>
    <s v="00088 - MANANGAREZA"/>
    <s v="CARTE E+"/>
    <x v="2"/>
    <n v="968000757"/>
    <x v="11"/>
    <x v="83"/>
    <x v="3"/>
  </r>
  <r>
    <s v="00088 - MANANGAREZA"/>
    <s v="CARTE E+"/>
    <x v="3"/>
    <n v="1161894716"/>
    <x v="11"/>
    <x v="83"/>
    <x v="3"/>
  </r>
  <r>
    <s v="00088 - MANANGAREZA"/>
    <s v="CARTE E+"/>
    <x v="4"/>
    <n v="1089469009"/>
    <x v="11"/>
    <x v="83"/>
    <x v="3"/>
  </r>
  <r>
    <s v="00088 - MANANGAREZA"/>
    <s v="CARTE E+"/>
    <x v="5"/>
    <n v="898053081"/>
    <x v="11"/>
    <x v="83"/>
    <x v="3"/>
  </r>
  <r>
    <s v="00088 - MANANGAREZA"/>
    <s v="CARTE E+"/>
    <x v="6"/>
    <n v="977620339"/>
    <x v="11"/>
    <x v="83"/>
    <x v="3"/>
  </r>
  <r>
    <s v="00088 - MANANGAREZA"/>
    <s v="CARTE E+"/>
    <x v="7"/>
    <n v="862130913"/>
    <x v="11"/>
    <x v="83"/>
    <x v="3"/>
  </r>
  <r>
    <s v="00088 - MANANGAREZA"/>
    <s v="CARTE E+"/>
    <x v="8"/>
    <n v="706806174"/>
    <x v="11"/>
    <x v="83"/>
    <x v="3"/>
  </r>
  <r>
    <s v="00088 - MANANGAREZA"/>
    <s v="CARTE E+"/>
    <x v="9"/>
    <n v="1055472225"/>
    <x v="11"/>
    <x v="83"/>
    <x v="3"/>
  </r>
  <r>
    <s v="00088 - MANANGAREZA"/>
    <s v="CARTE E+"/>
    <x v="10"/>
    <n v="740691506"/>
    <x v="11"/>
    <x v="83"/>
    <x v="3"/>
  </r>
  <r>
    <s v="00088 - MANANGAREZA"/>
    <s v="CARTE E+"/>
    <x v="11"/>
    <n v="548169365"/>
    <x v="11"/>
    <x v="83"/>
    <x v="3"/>
  </r>
  <r>
    <s v="00088 - MANANGAREZA"/>
    <s v="CHEQUE"/>
    <x v="0"/>
    <n v="31748110"/>
    <x v="11"/>
    <x v="83"/>
    <x v="2"/>
  </r>
  <r>
    <s v="00088 - MANANGAREZA"/>
    <s v="CHEQUE"/>
    <x v="1"/>
    <n v="25967000"/>
    <x v="11"/>
    <x v="83"/>
    <x v="2"/>
  </r>
  <r>
    <s v="00088 - MANANGAREZA"/>
    <s v="CHEQUE"/>
    <x v="2"/>
    <n v="31199600"/>
    <x v="11"/>
    <x v="83"/>
    <x v="2"/>
  </r>
  <r>
    <s v="00088 - MANANGAREZA"/>
    <s v="CHEQUE"/>
    <x v="3"/>
    <n v="25221275"/>
    <x v="11"/>
    <x v="83"/>
    <x v="2"/>
  </r>
  <r>
    <s v="00088 - MANANGAREZA"/>
    <s v="CHEQUE"/>
    <x v="4"/>
    <n v="27389500"/>
    <x v="11"/>
    <x v="83"/>
    <x v="2"/>
  </r>
  <r>
    <s v="00088 - MANANGAREZA"/>
    <s v="CHEQUE"/>
    <x v="5"/>
    <n v="56728863"/>
    <x v="11"/>
    <x v="83"/>
    <x v="2"/>
  </r>
  <r>
    <s v="00088 - MANANGAREZA"/>
    <s v="CHEQUE"/>
    <x v="6"/>
    <n v="53026000"/>
    <x v="11"/>
    <x v="83"/>
    <x v="2"/>
  </r>
  <r>
    <s v="00088 - MANANGAREZA"/>
    <s v="CHEQUE"/>
    <x v="7"/>
    <n v="57519800"/>
    <x v="11"/>
    <x v="83"/>
    <x v="2"/>
  </r>
  <r>
    <s v="00088 - MANANGAREZA"/>
    <s v="CHEQUE"/>
    <x v="8"/>
    <n v="32317100"/>
    <x v="11"/>
    <x v="83"/>
    <x v="2"/>
  </r>
  <r>
    <s v="00088 - MANANGAREZA"/>
    <s v="CHEQUE"/>
    <x v="9"/>
    <n v="25188734"/>
    <x v="11"/>
    <x v="83"/>
    <x v="2"/>
  </r>
  <r>
    <s v="00088 - MANANGAREZA"/>
    <s v="CHEQUE"/>
    <x v="10"/>
    <n v="17440600"/>
    <x v="11"/>
    <x v="83"/>
    <x v="2"/>
  </r>
  <r>
    <s v="00088 - MANANGAREZA"/>
    <s v="CHEQUE"/>
    <x v="11"/>
    <n v="25188001"/>
    <x v="11"/>
    <x v="83"/>
    <x v="2"/>
  </r>
  <r>
    <s v="00088 - MANANGAREZA"/>
    <s v="CONSOMMATION INTERNE"/>
    <x v="0"/>
    <n v="10549310"/>
    <x v="11"/>
    <x v="83"/>
    <x v="2"/>
  </r>
  <r>
    <s v="00088 - MANANGAREZA"/>
    <s v="CONSOMMATION INTERNE"/>
    <x v="1"/>
    <n v="18453900"/>
    <x v="11"/>
    <x v="83"/>
    <x v="2"/>
  </r>
  <r>
    <s v="00088 - MANANGAREZA"/>
    <s v="CONSOMMATION INTERNE"/>
    <x v="2"/>
    <n v="46065686"/>
    <x v="11"/>
    <x v="83"/>
    <x v="2"/>
  </r>
  <r>
    <s v="00088 - MANANGAREZA"/>
    <s v="CONSOMMATION INTERNE"/>
    <x v="3"/>
    <n v="18157299"/>
    <x v="11"/>
    <x v="83"/>
    <x v="2"/>
  </r>
  <r>
    <s v="00088 - MANANGAREZA"/>
    <s v="CONSOMMATION INTERNE"/>
    <x v="4"/>
    <n v="16328146"/>
    <x v="11"/>
    <x v="83"/>
    <x v="2"/>
  </r>
  <r>
    <s v="00088 - MANANGAREZA"/>
    <s v="CONSOMMATION INTERNE"/>
    <x v="5"/>
    <n v="19518983"/>
    <x v="11"/>
    <x v="83"/>
    <x v="2"/>
  </r>
  <r>
    <s v="00088 - MANANGAREZA"/>
    <s v="CONSOMMATION INTERNE"/>
    <x v="6"/>
    <n v="34421212"/>
    <x v="11"/>
    <x v="83"/>
    <x v="2"/>
  </r>
  <r>
    <s v="00088 - MANANGAREZA"/>
    <s v="CONSOMMATION INTERNE"/>
    <x v="7"/>
    <n v="32768500"/>
    <x v="11"/>
    <x v="83"/>
    <x v="2"/>
  </r>
  <r>
    <s v="00088 - MANANGAREZA"/>
    <s v="CONSOMMATION INTERNE"/>
    <x v="8"/>
    <n v="16567067"/>
    <x v="11"/>
    <x v="83"/>
    <x v="2"/>
  </r>
  <r>
    <s v="00088 - MANANGAREZA"/>
    <s v="CONSOMMATION INTERNE"/>
    <x v="9"/>
    <n v="23583516"/>
    <x v="11"/>
    <x v="83"/>
    <x v="2"/>
  </r>
  <r>
    <s v="00088 - MANANGAREZA"/>
    <s v="CONSOMMATION INTERNE"/>
    <x v="10"/>
    <n v="12968900"/>
    <x v="11"/>
    <x v="83"/>
    <x v="2"/>
  </r>
  <r>
    <s v="00088 - MANANGAREZA"/>
    <s v="CONSOMMATION INTERNE"/>
    <x v="11"/>
    <n v="22128284"/>
    <x v="11"/>
    <x v="83"/>
    <x v="2"/>
  </r>
  <r>
    <s v="00088 - MANANGAREZA"/>
    <s v="FANILO"/>
    <x v="0"/>
    <n v="0"/>
    <x v="11"/>
    <x v="83"/>
    <x v="4"/>
  </r>
  <r>
    <s v="00088 - MANANGAREZA"/>
    <s v="FANILO"/>
    <x v="1"/>
    <n v="68347414"/>
    <x v="11"/>
    <x v="83"/>
    <x v="4"/>
  </r>
  <r>
    <s v="00088 - MANANGAREZA"/>
    <s v="FANILO"/>
    <x v="2"/>
    <n v="63551600"/>
    <x v="11"/>
    <x v="83"/>
    <x v="4"/>
  </r>
  <r>
    <s v="00088 - MANANGAREZA"/>
    <s v="FANILO"/>
    <x v="3"/>
    <n v="16700000"/>
    <x v="11"/>
    <x v="83"/>
    <x v="4"/>
  </r>
  <r>
    <s v="00088 - MANANGAREZA"/>
    <s v="FANILO"/>
    <x v="4"/>
    <n v="67887100"/>
    <x v="11"/>
    <x v="83"/>
    <x v="4"/>
  </r>
  <r>
    <s v="00088 - MANANGAREZA"/>
    <s v="FANILO"/>
    <x v="5"/>
    <n v="138150984"/>
    <x v="11"/>
    <x v="83"/>
    <x v="4"/>
  </r>
  <r>
    <s v="00088 - MANANGAREZA"/>
    <s v="FANILO"/>
    <x v="6"/>
    <n v="208929694"/>
    <x v="11"/>
    <x v="83"/>
    <x v="4"/>
  </r>
  <r>
    <s v="00088 - MANANGAREZA"/>
    <s v="FANILO"/>
    <x v="7"/>
    <n v="87925000"/>
    <x v="11"/>
    <x v="83"/>
    <x v="4"/>
  </r>
  <r>
    <s v="00088 - MANANGAREZA"/>
    <s v="FANILO"/>
    <x v="8"/>
    <n v="165297453"/>
    <x v="11"/>
    <x v="83"/>
    <x v="4"/>
  </r>
  <r>
    <s v="00088 - MANANGAREZA"/>
    <s v="FANILO"/>
    <x v="9"/>
    <n v="108956000"/>
    <x v="11"/>
    <x v="83"/>
    <x v="4"/>
  </r>
  <r>
    <s v="00088 - MANANGAREZA"/>
    <s v="FANILO"/>
    <x v="10"/>
    <n v="200300000"/>
    <x v="11"/>
    <x v="83"/>
    <x v="4"/>
  </r>
  <r>
    <s v="00088 - MANANGAREZA"/>
    <s v="FANILO"/>
    <x v="11"/>
    <n v="15000000"/>
    <x v="11"/>
    <x v="83"/>
    <x v="4"/>
  </r>
  <r>
    <s v="00088 - MANANGAREZA"/>
    <s v="MOBILE PAYMENT - MVOLA"/>
    <x v="1"/>
    <n v="42074700"/>
    <x v="11"/>
    <x v="83"/>
    <x v="2"/>
  </r>
  <r>
    <s v="00088 - MANANGAREZA"/>
    <s v="MOBILE PAYMENT - MVOLA"/>
    <x v="2"/>
    <n v="38911000"/>
    <x v="11"/>
    <x v="83"/>
    <x v="2"/>
  </r>
  <r>
    <s v="00088 - MANANGAREZA"/>
    <s v="MOBILE PAYMENT - MVOLA"/>
    <x v="3"/>
    <n v="28316100"/>
    <x v="11"/>
    <x v="83"/>
    <x v="2"/>
  </r>
  <r>
    <s v="00088 - MANANGAREZA"/>
    <s v="MOBILE PAYMENT - MVOLA"/>
    <x v="4"/>
    <n v="30831000"/>
    <x v="11"/>
    <x v="83"/>
    <x v="2"/>
  </r>
  <r>
    <s v="00088 - MANANGAREZA"/>
    <s v="MOBILE PAYMENT - MVOLA"/>
    <x v="5"/>
    <n v="60985500"/>
    <x v="11"/>
    <x v="83"/>
    <x v="2"/>
  </r>
  <r>
    <s v="00088 - MANANGAREZA"/>
    <s v="MOBILE PAYMENT - MVOLA"/>
    <x v="6"/>
    <n v="51534050"/>
    <x v="11"/>
    <x v="83"/>
    <x v="2"/>
  </r>
  <r>
    <s v="00088 - MANANGAREZA"/>
    <s v="MOBILE PAYMENT - MVOLA"/>
    <x v="7"/>
    <n v="41423840"/>
    <x v="11"/>
    <x v="83"/>
    <x v="2"/>
  </r>
  <r>
    <s v="00088 - MANANGAREZA"/>
    <s v="MOBILE PAYMENT - MVOLA"/>
    <x v="8"/>
    <n v="64430000"/>
    <x v="11"/>
    <x v="83"/>
    <x v="2"/>
  </r>
  <r>
    <s v="00088 - MANANGAREZA"/>
    <s v="MOBILE PAYMENT - MVOLA"/>
    <x v="9"/>
    <n v="128695730"/>
    <x v="11"/>
    <x v="83"/>
    <x v="2"/>
  </r>
  <r>
    <s v="00088 - MANANGAREZA"/>
    <s v="MOBILE PAYMENT - MVOLA"/>
    <x v="10"/>
    <n v="113956000"/>
    <x v="11"/>
    <x v="83"/>
    <x v="2"/>
  </r>
  <r>
    <s v="00088 - MANANGAREZA"/>
    <s v="MOBILE PAYMENT - MVOLA"/>
    <x v="11"/>
    <n v="82293973"/>
    <x v="11"/>
    <x v="83"/>
    <x v="2"/>
  </r>
  <r>
    <s v="00089 - MANGARANO"/>
    <s v="ARIARY"/>
    <x v="0"/>
    <n v="524617000"/>
    <x v="11"/>
    <x v="84"/>
    <x v="0"/>
  </r>
  <r>
    <s v="00089 - MANGARANO"/>
    <s v="ARIARY"/>
    <x v="1"/>
    <n v="420272480"/>
    <x v="11"/>
    <x v="84"/>
    <x v="0"/>
  </r>
  <r>
    <s v="00089 - MANGARANO"/>
    <s v="ARIARY"/>
    <x v="2"/>
    <n v="492651000"/>
    <x v="11"/>
    <x v="84"/>
    <x v="0"/>
  </r>
  <r>
    <s v="00089 - MANGARANO"/>
    <s v="ARIARY"/>
    <x v="3"/>
    <n v="491243400"/>
    <x v="11"/>
    <x v="84"/>
    <x v="0"/>
  </r>
  <r>
    <s v="00089 - MANGARANO"/>
    <s v="ARIARY"/>
    <x v="4"/>
    <n v="461946500"/>
    <x v="11"/>
    <x v="84"/>
    <x v="0"/>
  </r>
  <r>
    <s v="00089 - MANGARANO"/>
    <s v="ARIARY"/>
    <x v="5"/>
    <n v="435696300"/>
    <x v="11"/>
    <x v="84"/>
    <x v="0"/>
  </r>
  <r>
    <s v="00089 - MANGARANO"/>
    <s v="ARIARY"/>
    <x v="6"/>
    <n v="416046200"/>
    <x v="11"/>
    <x v="84"/>
    <x v="0"/>
  </r>
  <r>
    <s v="00089 - MANGARANO"/>
    <s v="ARIARY"/>
    <x v="7"/>
    <n v="507457600"/>
    <x v="11"/>
    <x v="84"/>
    <x v="0"/>
  </r>
  <r>
    <s v="00089 - MANGARANO"/>
    <s v="ARIARY"/>
    <x v="8"/>
    <n v="420306600"/>
    <x v="11"/>
    <x v="84"/>
    <x v="0"/>
  </r>
  <r>
    <s v="00089 - MANGARANO"/>
    <s v="ARIARY"/>
    <x v="9"/>
    <n v="456608500"/>
    <x v="11"/>
    <x v="84"/>
    <x v="0"/>
  </r>
  <r>
    <s v="00089 - MANGARANO"/>
    <s v="ARIARY"/>
    <x v="10"/>
    <n v="504071269"/>
    <x v="11"/>
    <x v="84"/>
    <x v="0"/>
  </r>
  <r>
    <s v="00089 - MANGARANO"/>
    <s v="ARIARY"/>
    <x v="11"/>
    <n v="559425500"/>
    <x v="11"/>
    <x v="84"/>
    <x v="0"/>
  </r>
  <r>
    <s v="00089 - MANGARANO"/>
    <s v="BONS CARBURANTS"/>
    <x v="0"/>
    <n v="796672299"/>
    <x v="11"/>
    <x v="84"/>
    <x v="1"/>
  </r>
  <r>
    <s v="00089 - MANGARANO"/>
    <s v="BONS CARBURANTS"/>
    <x v="1"/>
    <n v="711501935"/>
    <x v="11"/>
    <x v="84"/>
    <x v="1"/>
  </r>
  <r>
    <s v="00089 - MANGARANO"/>
    <s v="BONS CARBURANTS"/>
    <x v="2"/>
    <n v="688718198"/>
    <x v="11"/>
    <x v="84"/>
    <x v="1"/>
  </r>
  <r>
    <s v="00089 - MANGARANO"/>
    <s v="BONS CARBURANTS"/>
    <x v="3"/>
    <n v="283611681"/>
    <x v="11"/>
    <x v="84"/>
    <x v="1"/>
  </r>
  <r>
    <s v="00089 - MANGARANO"/>
    <s v="CARTE BANCAIRE - VISA"/>
    <x v="0"/>
    <n v="760054"/>
    <x v="11"/>
    <x v="84"/>
    <x v="2"/>
  </r>
  <r>
    <s v="00089 - MANGARANO"/>
    <s v="CARTE BANCAIRE - VISA"/>
    <x v="1"/>
    <n v="941784"/>
    <x v="11"/>
    <x v="84"/>
    <x v="2"/>
  </r>
  <r>
    <s v="00089 - MANGARANO"/>
    <s v="CARTE BANCAIRE - VISA"/>
    <x v="2"/>
    <n v="874581"/>
    <x v="11"/>
    <x v="84"/>
    <x v="2"/>
  </r>
  <r>
    <s v="00089 - MANGARANO"/>
    <s v="CARTE BANCAIRE - VISA"/>
    <x v="3"/>
    <n v="1063000"/>
    <x v="11"/>
    <x v="84"/>
    <x v="2"/>
  </r>
  <r>
    <s v="00089 - MANGARANO"/>
    <s v="CARTE BANCAIRE - VISA"/>
    <x v="4"/>
    <n v="30000"/>
    <x v="11"/>
    <x v="84"/>
    <x v="2"/>
  </r>
  <r>
    <s v="00089 - MANGARANO"/>
    <s v="CARTE BANCAIRE - VISA"/>
    <x v="5"/>
    <n v="360000"/>
    <x v="11"/>
    <x v="84"/>
    <x v="2"/>
  </r>
  <r>
    <s v="00089 - MANGARANO"/>
    <s v="CARTE BANCAIRE - VISA"/>
    <x v="6"/>
    <n v="412213"/>
    <x v="11"/>
    <x v="84"/>
    <x v="2"/>
  </r>
  <r>
    <s v="00089 - MANGARANO"/>
    <s v="CARTE BANCAIRE - VISA"/>
    <x v="7"/>
    <n v="1218324"/>
    <x v="11"/>
    <x v="84"/>
    <x v="2"/>
  </r>
  <r>
    <s v="00089 - MANGARANO"/>
    <s v="CARTE BANCAIRE - VISA"/>
    <x v="8"/>
    <n v="296000"/>
    <x v="11"/>
    <x v="84"/>
    <x v="2"/>
  </r>
  <r>
    <s v="00089 - MANGARANO"/>
    <s v="CARTE BANCAIRE - VISA"/>
    <x v="9"/>
    <n v="567000"/>
    <x v="11"/>
    <x v="84"/>
    <x v="2"/>
  </r>
  <r>
    <s v="00089 - MANGARANO"/>
    <s v="CARTE BANCAIRE - VISA"/>
    <x v="10"/>
    <n v="1019500"/>
    <x v="11"/>
    <x v="84"/>
    <x v="2"/>
  </r>
  <r>
    <s v="00089 - MANGARANO"/>
    <s v="CARTE BANCAIRE - VISA"/>
    <x v="11"/>
    <n v="1885011"/>
    <x v="11"/>
    <x v="84"/>
    <x v="2"/>
  </r>
  <r>
    <s v="00089 - MANGARANO"/>
    <s v="CARTE E+"/>
    <x v="0"/>
    <n v="158375012"/>
    <x v="11"/>
    <x v="84"/>
    <x v="3"/>
  </r>
  <r>
    <s v="00089 - MANGARANO"/>
    <s v="CARTE E+"/>
    <x v="1"/>
    <n v="124051880"/>
    <x v="11"/>
    <x v="84"/>
    <x v="3"/>
  </r>
  <r>
    <s v="00089 - MANGARANO"/>
    <s v="CARTE E+"/>
    <x v="2"/>
    <n v="118678423"/>
    <x v="11"/>
    <x v="84"/>
    <x v="3"/>
  </r>
  <r>
    <s v="00089 - MANGARANO"/>
    <s v="CARTE E+"/>
    <x v="3"/>
    <n v="109912245"/>
    <x v="11"/>
    <x v="84"/>
    <x v="3"/>
  </r>
  <r>
    <s v="00089 - MANGARANO"/>
    <s v="CARTE E+"/>
    <x v="4"/>
    <n v="121345501"/>
    <x v="11"/>
    <x v="84"/>
    <x v="3"/>
  </r>
  <r>
    <s v="00089 - MANGARANO"/>
    <s v="CARTE E+"/>
    <x v="5"/>
    <n v="107506788"/>
    <x v="11"/>
    <x v="84"/>
    <x v="3"/>
  </r>
  <r>
    <s v="00089 - MANGARANO"/>
    <s v="CARTE E+"/>
    <x v="6"/>
    <n v="120096343"/>
    <x v="11"/>
    <x v="84"/>
    <x v="3"/>
  </r>
  <r>
    <s v="00089 - MANGARANO"/>
    <s v="CARTE E+"/>
    <x v="7"/>
    <n v="268741963"/>
    <x v="11"/>
    <x v="84"/>
    <x v="3"/>
  </r>
  <r>
    <s v="00089 - MANGARANO"/>
    <s v="CARTE E+"/>
    <x v="8"/>
    <n v="438446586"/>
    <x v="11"/>
    <x v="84"/>
    <x v="3"/>
  </r>
  <r>
    <s v="00089 - MANGARANO"/>
    <s v="CARTE E+"/>
    <x v="9"/>
    <n v="251598570"/>
    <x v="11"/>
    <x v="84"/>
    <x v="3"/>
  </r>
  <r>
    <s v="00089 - MANGARANO"/>
    <s v="CARTE E+"/>
    <x v="10"/>
    <n v="263913089"/>
    <x v="11"/>
    <x v="84"/>
    <x v="3"/>
  </r>
  <r>
    <s v="00089 - MANGARANO"/>
    <s v="CARTE E+"/>
    <x v="11"/>
    <n v="213178848"/>
    <x v="11"/>
    <x v="84"/>
    <x v="3"/>
  </r>
  <r>
    <s v="00089 - MANGARANO"/>
    <s v="CHEQUE"/>
    <x v="1"/>
    <n v="245000"/>
    <x v="11"/>
    <x v="84"/>
    <x v="2"/>
  </r>
  <r>
    <s v="00089 - MANGARANO"/>
    <s v="CHEQUE"/>
    <x v="2"/>
    <n v="7687800"/>
    <x v="11"/>
    <x v="84"/>
    <x v="2"/>
  </r>
  <r>
    <s v="00089 - MANGARANO"/>
    <s v="CHEQUE"/>
    <x v="3"/>
    <n v="8273000"/>
    <x v="11"/>
    <x v="84"/>
    <x v="2"/>
  </r>
  <r>
    <s v="00089 - MANGARANO"/>
    <s v="CHEQUE"/>
    <x v="4"/>
    <n v="5675000"/>
    <x v="11"/>
    <x v="84"/>
    <x v="2"/>
  </r>
  <r>
    <s v="00089 - MANGARANO"/>
    <s v="CHEQUE"/>
    <x v="5"/>
    <n v="27167000"/>
    <x v="11"/>
    <x v="84"/>
    <x v="2"/>
  </r>
  <r>
    <s v="00089 - MANGARANO"/>
    <s v="CHEQUE"/>
    <x v="6"/>
    <n v="17054000"/>
    <x v="11"/>
    <x v="84"/>
    <x v="2"/>
  </r>
  <r>
    <s v="00089 - MANGARANO"/>
    <s v="CHEQUE"/>
    <x v="7"/>
    <n v="20912000"/>
    <x v="11"/>
    <x v="84"/>
    <x v="2"/>
  </r>
  <r>
    <s v="00089 - MANGARANO"/>
    <s v="CHEQUE"/>
    <x v="8"/>
    <n v="28567000"/>
    <x v="11"/>
    <x v="84"/>
    <x v="2"/>
  </r>
  <r>
    <s v="00089 - MANGARANO"/>
    <s v="CHEQUE"/>
    <x v="9"/>
    <n v="24983816"/>
    <x v="11"/>
    <x v="84"/>
    <x v="2"/>
  </r>
  <r>
    <s v="00089 - MANGARANO"/>
    <s v="CHEQUE"/>
    <x v="10"/>
    <n v="38818653"/>
    <x v="11"/>
    <x v="84"/>
    <x v="2"/>
  </r>
  <r>
    <s v="00089 - MANGARANO"/>
    <s v="CHEQUE"/>
    <x v="11"/>
    <n v="61499069"/>
    <x v="11"/>
    <x v="84"/>
    <x v="2"/>
  </r>
  <r>
    <s v="00089 - MANGARANO"/>
    <s v="CONSOMMATION INTERNE"/>
    <x v="0"/>
    <n v="490000"/>
    <x v="11"/>
    <x v="84"/>
    <x v="2"/>
  </r>
  <r>
    <s v="00089 - MANGARANO"/>
    <s v="CONSOMMATION INTERNE"/>
    <x v="1"/>
    <n v="196000"/>
    <x v="11"/>
    <x v="84"/>
    <x v="2"/>
  </r>
  <r>
    <s v="00089 - MANGARANO"/>
    <s v="CONSOMMATION INTERNE"/>
    <x v="2"/>
    <n v="490000"/>
    <x v="11"/>
    <x v="84"/>
    <x v="2"/>
  </r>
  <r>
    <s v="00089 - MANGARANO"/>
    <s v="CONSOMMATION INTERNE"/>
    <x v="3"/>
    <n v="294000"/>
    <x v="11"/>
    <x v="84"/>
    <x v="2"/>
  </r>
  <r>
    <s v="00089 - MANGARANO"/>
    <s v="CONSOMMATION INTERNE"/>
    <x v="4"/>
    <n v="392000"/>
    <x v="11"/>
    <x v="84"/>
    <x v="2"/>
  </r>
  <r>
    <s v="00089 - MANGARANO"/>
    <s v="CONSOMMATION INTERNE"/>
    <x v="6"/>
    <n v="98000"/>
    <x v="11"/>
    <x v="84"/>
    <x v="2"/>
  </r>
  <r>
    <s v="00089 - MANGARANO"/>
    <s v="CONSOMMATION INTERNE"/>
    <x v="7"/>
    <n v="98000"/>
    <x v="11"/>
    <x v="84"/>
    <x v="2"/>
  </r>
  <r>
    <s v="00089 - MANGARANO"/>
    <s v="CONSOMMATION INTERNE"/>
    <x v="8"/>
    <n v="98000"/>
    <x v="11"/>
    <x v="84"/>
    <x v="2"/>
  </r>
  <r>
    <s v="00089 - MANGARANO"/>
    <s v="CONSOMMATION INTERNE"/>
    <x v="10"/>
    <n v="98000"/>
    <x v="11"/>
    <x v="84"/>
    <x v="2"/>
  </r>
  <r>
    <s v="00089 - MANGARANO"/>
    <s v="CONSOMMATION INTERNE"/>
    <x v="11"/>
    <n v="98000"/>
    <x v="11"/>
    <x v="84"/>
    <x v="2"/>
  </r>
  <r>
    <s v="00089 - MANGARANO"/>
    <s v="FANILO"/>
    <x v="0"/>
    <n v="6988606"/>
    <x v="11"/>
    <x v="84"/>
    <x v="4"/>
  </r>
  <r>
    <s v="00089 - MANGARANO"/>
    <s v="FANILO"/>
    <x v="1"/>
    <n v="3125746"/>
    <x v="11"/>
    <x v="84"/>
    <x v="4"/>
  </r>
  <r>
    <s v="00089 - MANGARANO"/>
    <s v="FANILO"/>
    <x v="2"/>
    <n v="2599735"/>
    <x v="11"/>
    <x v="84"/>
    <x v="4"/>
  </r>
  <r>
    <s v="00089 - MANGARANO"/>
    <s v="FANILO"/>
    <x v="4"/>
    <n v="9517935"/>
    <x v="11"/>
    <x v="84"/>
    <x v="4"/>
  </r>
  <r>
    <s v="00089 - MANGARANO"/>
    <s v="FANILO"/>
    <x v="5"/>
    <n v="12115379"/>
    <x v="11"/>
    <x v="84"/>
    <x v="4"/>
  </r>
  <r>
    <s v="00089 - MANGARANO"/>
    <s v="FANILO"/>
    <x v="6"/>
    <n v="27423532"/>
    <x v="11"/>
    <x v="84"/>
    <x v="4"/>
  </r>
  <r>
    <s v="00089 - MANGARANO"/>
    <s v="FANILO"/>
    <x v="7"/>
    <n v="18323657"/>
    <x v="11"/>
    <x v="84"/>
    <x v="4"/>
  </r>
  <r>
    <s v="00089 - MANGARANO"/>
    <s v="FANILO"/>
    <x v="8"/>
    <n v="28919571"/>
    <x v="11"/>
    <x v="84"/>
    <x v="4"/>
  </r>
  <r>
    <s v="00089 - MANGARANO"/>
    <s v="FANILO"/>
    <x v="9"/>
    <n v="19392205"/>
    <x v="11"/>
    <x v="84"/>
    <x v="4"/>
  </r>
  <r>
    <s v="00089 - MANGARANO"/>
    <s v="FANILO"/>
    <x v="10"/>
    <n v="43956303"/>
    <x v="11"/>
    <x v="84"/>
    <x v="4"/>
  </r>
  <r>
    <s v="00089 - MANGARANO"/>
    <s v="FANILO"/>
    <x v="11"/>
    <n v="25069542"/>
    <x v="11"/>
    <x v="84"/>
    <x v="4"/>
  </r>
  <r>
    <s v="00089 - MANGARANO"/>
    <s v="MOBILE PAYMENT - MVOLA"/>
    <x v="0"/>
    <n v="18372100"/>
    <x v="11"/>
    <x v="84"/>
    <x v="2"/>
  </r>
  <r>
    <s v="00089 - MANGARANO"/>
    <s v="MOBILE PAYMENT - MVOLA"/>
    <x v="1"/>
    <n v="14498000"/>
    <x v="11"/>
    <x v="84"/>
    <x v="2"/>
  </r>
  <r>
    <s v="00089 - MANGARANO"/>
    <s v="MOBILE PAYMENT - MVOLA"/>
    <x v="2"/>
    <n v="13380800"/>
    <x v="11"/>
    <x v="84"/>
    <x v="2"/>
  </r>
  <r>
    <s v="00089 - MANGARANO"/>
    <s v="MOBILE PAYMENT - MVOLA"/>
    <x v="3"/>
    <n v="13612838"/>
    <x v="11"/>
    <x v="84"/>
    <x v="2"/>
  </r>
  <r>
    <s v="00089 - MANGARANO"/>
    <s v="MOBILE PAYMENT - MVOLA"/>
    <x v="4"/>
    <n v="19987400"/>
    <x v="11"/>
    <x v="84"/>
    <x v="2"/>
  </r>
  <r>
    <s v="00089 - MANGARANO"/>
    <s v="MOBILE PAYMENT - MVOLA"/>
    <x v="5"/>
    <n v="27377269"/>
    <x v="11"/>
    <x v="84"/>
    <x v="2"/>
  </r>
  <r>
    <s v="00089 - MANGARANO"/>
    <s v="MOBILE PAYMENT - MVOLA"/>
    <x v="6"/>
    <n v="24055885"/>
    <x v="11"/>
    <x v="84"/>
    <x v="2"/>
  </r>
  <r>
    <s v="00089 - MANGARANO"/>
    <s v="MOBILE PAYMENT - MVOLA"/>
    <x v="7"/>
    <n v="21146800"/>
    <x v="11"/>
    <x v="84"/>
    <x v="2"/>
  </r>
  <r>
    <s v="00089 - MANGARANO"/>
    <s v="MOBILE PAYMENT - MVOLA"/>
    <x v="8"/>
    <n v="25837294"/>
    <x v="11"/>
    <x v="84"/>
    <x v="2"/>
  </r>
  <r>
    <s v="00089 - MANGARANO"/>
    <s v="MOBILE PAYMENT - MVOLA"/>
    <x v="9"/>
    <n v="30077494"/>
    <x v="11"/>
    <x v="84"/>
    <x v="2"/>
  </r>
  <r>
    <s v="00089 - MANGARANO"/>
    <s v="MOBILE PAYMENT - MVOLA"/>
    <x v="10"/>
    <n v="46097066"/>
    <x v="11"/>
    <x v="84"/>
    <x v="2"/>
  </r>
  <r>
    <s v="00089 - MANGARANO"/>
    <s v="MOBILE PAYMENT - MVOLA"/>
    <x v="11"/>
    <n v="28244238"/>
    <x v="11"/>
    <x v="84"/>
    <x v="2"/>
  </r>
  <r>
    <s v="00090 - SOANIVO"/>
    <s v="ARIARY"/>
    <x v="0"/>
    <n v="56858600"/>
    <x v="11"/>
    <x v="85"/>
    <x v="0"/>
  </r>
  <r>
    <s v="00090 - SOANIVO"/>
    <s v="ARIARY"/>
    <x v="1"/>
    <n v="7373104"/>
    <x v="11"/>
    <x v="85"/>
    <x v="0"/>
  </r>
  <r>
    <s v="00090 - SOANIVO"/>
    <s v="ARIARY"/>
    <x v="2"/>
    <n v="103521884"/>
    <x v="11"/>
    <x v="85"/>
    <x v="0"/>
  </r>
  <r>
    <s v="00090 - SOANIVO"/>
    <s v="ARIARY"/>
    <x v="3"/>
    <n v="135939709"/>
    <x v="11"/>
    <x v="85"/>
    <x v="0"/>
  </r>
  <r>
    <s v="00090 - SOANIVO"/>
    <s v="ARIARY"/>
    <x v="4"/>
    <n v="92402349"/>
    <x v="11"/>
    <x v="85"/>
    <x v="0"/>
  </r>
  <r>
    <s v="00090 - SOANIVO"/>
    <s v="ARIARY"/>
    <x v="5"/>
    <n v="106059693"/>
    <x v="11"/>
    <x v="85"/>
    <x v="0"/>
  </r>
  <r>
    <s v="00090 - SOANIVO"/>
    <s v="ARIARY"/>
    <x v="6"/>
    <n v="84736670"/>
    <x v="11"/>
    <x v="85"/>
    <x v="0"/>
  </r>
  <r>
    <s v="00090 - SOANIVO"/>
    <s v="ARIARY"/>
    <x v="7"/>
    <n v="96345327"/>
    <x v="11"/>
    <x v="85"/>
    <x v="0"/>
  </r>
  <r>
    <s v="00090 - SOANIVO"/>
    <s v="ARIARY"/>
    <x v="8"/>
    <n v="126146366"/>
    <x v="11"/>
    <x v="85"/>
    <x v="0"/>
  </r>
  <r>
    <s v="00090 - SOANIVO"/>
    <s v="ARIARY"/>
    <x v="9"/>
    <n v="151829889"/>
    <x v="11"/>
    <x v="85"/>
    <x v="0"/>
  </r>
  <r>
    <s v="00090 - SOANIVO"/>
    <s v="ARIARY"/>
    <x v="10"/>
    <n v="239682372"/>
    <x v="11"/>
    <x v="85"/>
    <x v="0"/>
  </r>
  <r>
    <s v="00090 - SOANIVO"/>
    <s v="ARIARY"/>
    <x v="11"/>
    <n v="205918226"/>
    <x v="11"/>
    <x v="85"/>
    <x v="0"/>
  </r>
  <r>
    <s v="00090 - SOANIVO"/>
    <s v="BONS CARBURANTS"/>
    <x v="8"/>
    <n v="594000"/>
    <x v="11"/>
    <x v="85"/>
    <x v="1"/>
  </r>
  <r>
    <s v="00090 - SOANIVO"/>
    <s v="CARTE E+"/>
    <x v="0"/>
    <n v="43643429"/>
    <x v="11"/>
    <x v="85"/>
    <x v="3"/>
  </r>
  <r>
    <s v="00090 - SOANIVO"/>
    <s v="CARTE E+"/>
    <x v="1"/>
    <n v="24106"/>
    <x v="11"/>
    <x v="85"/>
    <x v="3"/>
  </r>
  <r>
    <s v="00090 - SOANIVO"/>
    <s v="CARTE E+"/>
    <x v="2"/>
    <n v="370150826"/>
    <x v="11"/>
    <x v="85"/>
    <x v="3"/>
  </r>
  <r>
    <s v="00090 - SOANIVO"/>
    <s v="CARTE E+"/>
    <x v="3"/>
    <n v="362559071"/>
    <x v="11"/>
    <x v="85"/>
    <x v="3"/>
  </r>
  <r>
    <s v="00090 - SOANIVO"/>
    <s v="CARTE E+"/>
    <x v="4"/>
    <n v="378973701"/>
    <x v="11"/>
    <x v="85"/>
    <x v="3"/>
  </r>
  <r>
    <s v="00090 - SOANIVO"/>
    <s v="CARTE E+"/>
    <x v="5"/>
    <n v="343423400"/>
    <x v="11"/>
    <x v="85"/>
    <x v="3"/>
  </r>
  <r>
    <s v="00090 - SOANIVO"/>
    <s v="CARTE E+"/>
    <x v="6"/>
    <n v="390116830"/>
    <x v="11"/>
    <x v="85"/>
    <x v="3"/>
  </r>
  <r>
    <s v="00090 - SOANIVO"/>
    <s v="CARTE E+"/>
    <x v="7"/>
    <n v="428904973"/>
    <x v="11"/>
    <x v="85"/>
    <x v="3"/>
  </r>
  <r>
    <s v="00090 - SOANIVO"/>
    <s v="CARTE E+"/>
    <x v="8"/>
    <n v="502167570"/>
    <x v="11"/>
    <x v="85"/>
    <x v="3"/>
  </r>
  <r>
    <s v="00090 - SOANIVO"/>
    <s v="CARTE E+"/>
    <x v="9"/>
    <n v="466697602"/>
    <x v="11"/>
    <x v="85"/>
    <x v="3"/>
  </r>
  <r>
    <s v="00090 - SOANIVO"/>
    <s v="CARTE E+"/>
    <x v="10"/>
    <n v="455807476"/>
    <x v="11"/>
    <x v="85"/>
    <x v="3"/>
  </r>
  <r>
    <s v="00090 - SOANIVO"/>
    <s v="CARTE E+"/>
    <x v="11"/>
    <n v="520380824"/>
    <x v="11"/>
    <x v="85"/>
    <x v="3"/>
  </r>
  <r>
    <s v="00090 - SOANIVO"/>
    <s v="CHEQUE"/>
    <x v="2"/>
    <n v="20289950"/>
    <x v="11"/>
    <x v="85"/>
    <x v="2"/>
  </r>
  <r>
    <s v="00090 - SOANIVO"/>
    <s v="CHEQUE"/>
    <x v="3"/>
    <n v="1785000"/>
    <x v="11"/>
    <x v="85"/>
    <x v="2"/>
  </r>
  <r>
    <s v="00090 - SOANIVO"/>
    <s v="CHEQUE"/>
    <x v="10"/>
    <n v="41618215"/>
    <x v="11"/>
    <x v="85"/>
    <x v="2"/>
  </r>
  <r>
    <s v="00090 - SOANIVO"/>
    <s v="CONSOMMATION INTERNE"/>
    <x v="8"/>
    <n v="396000"/>
    <x v="11"/>
    <x v="85"/>
    <x v="2"/>
  </r>
  <r>
    <s v="00090 - SOANIVO"/>
    <s v="CONSOMMATION INTERNE"/>
    <x v="9"/>
    <n v="891000"/>
    <x v="11"/>
    <x v="85"/>
    <x v="2"/>
  </r>
  <r>
    <s v="00090 - SOANIVO"/>
    <s v="CONSOMMATION INTERNE"/>
    <x v="10"/>
    <n v="495000"/>
    <x v="11"/>
    <x v="85"/>
    <x v="2"/>
  </r>
  <r>
    <s v="00090 - SOANIVO"/>
    <s v="CONSOMMATION INTERNE"/>
    <x v="11"/>
    <n v="198000"/>
    <x v="11"/>
    <x v="85"/>
    <x v="2"/>
  </r>
  <r>
    <s v="00090 - SOANIVO"/>
    <s v="MOBILE PAYMENT - AIRTEL"/>
    <x v="0"/>
    <n v="103600"/>
    <x v="11"/>
    <x v="85"/>
    <x v="2"/>
  </r>
  <r>
    <s v="00090 - SOANIVO"/>
    <s v="MOBILE PAYMENT - MVOLA"/>
    <x v="0"/>
    <n v="35360650"/>
    <x v="11"/>
    <x v="85"/>
    <x v="2"/>
  </r>
  <r>
    <s v="00090 - SOANIVO"/>
    <s v="MOBILE PAYMENT - MVOLA"/>
    <x v="3"/>
    <n v="18018750"/>
    <x v="11"/>
    <x v="85"/>
    <x v="2"/>
  </r>
  <r>
    <s v="00090 - SOANIVO"/>
    <s v="MOBILE PAYMENT - MVOLA"/>
    <x v="4"/>
    <n v="21745500"/>
    <x v="11"/>
    <x v="85"/>
    <x v="2"/>
  </r>
  <r>
    <s v="00090 - SOANIVO"/>
    <s v="MOBILE PAYMENT - MVOLA"/>
    <x v="5"/>
    <n v="26280800"/>
    <x v="11"/>
    <x v="85"/>
    <x v="2"/>
  </r>
  <r>
    <s v="00090 - SOANIVO"/>
    <s v="MOBILE PAYMENT - MVOLA"/>
    <x v="6"/>
    <n v="23413150"/>
    <x v="11"/>
    <x v="85"/>
    <x v="2"/>
  </r>
  <r>
    <s v="00090 - SOANIVO"/>
    <s v="MOBILE PAYMENT - MVOLA"/>
    <x v="7"/>
    <n v="21886300"/>
    <x v="11"/>
    <x v="85"/>
    <x v="2"/>
  </r>
  <r>
    <s v="00090 - SOANIVO"/>
    <s v="MOBILE PAYMENT - MVOLA"/>
    <x v="8"/>
    <n v="9693742"/>
    <x v="11"/>
    <x v="85"/>
    <x v="2"/>
  </r>
  <r>
    <s v="00090 - SOANIVO"/>
    <s v="MOBILE PAYMENT - MVOLA"/>
    <x v="9"/>
    <n v="21882379"/>
    <x v="11"/>
    <x v="85"/>
    <x v="2"/>
  </r>
  <r>
    <s v="00090 - SOANIVO"/>
    <s v="MOBILE PAYMENT - MVOLA"/>
    <x v="10"/>
    <n v="25801847"/>
    <x v="11"/>
    <x v="85"/>
    <x v="2"/>
  </r>
  <r>
    <s v="00090 - SOANIVO"/>
    <s v="MOBILE PAYMENT - MVOLA"/>
    <x v="11"/>
    <n v="27654500"/>
    <x v="11"/>
    <x v="85"/>
    <x v="2"/>
  </r>
  <r>
    <s v="00091 - TROZOGNO"/>
    <s v="ARIARY"/>
    <x v="0"/>
    <n v="117434300"/>
    <x v="11"/>
    <x v="86"/>
    <x v="0"/>
  </r>
  <r>
    <s v="00091 - TROZOGNO"/>
    <s v="ARIARY"/>
    <x v="1"/>
    <n v="60278453"/>
    <x v="11"/>
    <x v="86"/>
    <x v="0"/>
  </r>
  <r>
    <s v="00091 - TROZOGNO"/>
    <s v="ARIARY"/>
    <x v="2"/>
    <n v="86903447"/>
    <x v="11"/>
    <x v="86"/>
    <x v="0"/>
  </r>
  <r>
    <s v="00091 - TROZOGNO"/>
    <s v="ARIARY"/>
    <x v="3"/>
    <n v="38210993"/>
    <x v="11"/>
    <x v="86"/>
    <x v="0"/>
  </r>
  <r>
    <s v="00091 - TROZOGNO"/>
    <s v="ARIARY"/>
    <x v="4"/>
    <n v="16023974"/>
    <x v="11"/>
    <x v="86"/>
    <x v="0"/>
  </r>
  <r>
    <s v="00091 - TROZOGNO"/>
    <s v="ARIARY"/>
    <x v="5"/>
    <n v="16036853"/>
    <x v="11"/>
    <x v="86"/>
    <x v="0"/>
  </r>
  <r>
    <s v="00091 - TROZOGNO"/>
    <s v="ARIARY"/>
    <x v="6"/>
    <n v="29599801"/>
    <x v="11"/>
    <x v="86"/>
    <x v="0"/>
  </r>
  <r>
    <s v="00091 - TROZOGNO"/>
    <s v="ARIARY"/>
    <x v="7"/>
    <n v="34608364"/>
    <x v="11"/>
    <x v="86"/>
    <x v="0"/>
  </r>
  <r>
    <s v="00091 - TROZOGNO"/>
    <s v="ARIARY"/>
    <x v="8"/>
    <n v="23369746"/>
    <x v="11"/>
    <x v="86"/>
    <x v="0"/>
  </r>
  <r>
    <s v="00091 - TROZOGNO"/>
    <s v="ARIARY"/>
    <x v="9"/>
    <n v="55892453"/>
    <x v="11"/>
    <x v="86"/>
    <x v="0"/>
  </r>
  <r>
    <s v="00091 - TROZOGNO"/>
    <s v="ARIARY"/>
    <x v="10"/>
    <n v="212538089"/>
    <x v="11"/>
    <x v="86"/>
    <x v="0"/>
  </r>
  <r>
    <s v="00091 - TROZOGNO"/>
    <s v="ARIARY"/>
    <x v="11"/>
    <n v="143262818"/>
    <x v="11"/>
    <x v="86"/>
    <x v="0"/>
  </r>
  <r>
    <s v="00091 - TROZOGNO"/>
    <s v="BONS CARBURANTS"/>
    <x v="6"/>
    <n v="108800"/>
    <x v="11"/>
    <x v="86"/>
    <x v="1"/>
  </r>
  <r>
    <s v="00091 - TROZOGNO"/>
    <s v="BONS CARBURANTS"/>
    <x v="10"/>
    <n v="10800"/>
    <x v="11"/>
    <x v="86"/>
    <x v="1"/>
  </r>
  <r>
    <s v="00091 - TROZOGNO"/>
    <s v="BONS CARBURANTS"/>
    <x v="11"/>
    <n v="98000"/>
    <x v="11"/>
    <x v="86"/>
    <x v="1"/>
  </r>
  <r>
    <s v="00091 - TROZOGNO"/>
    <s v="CARTE E+"/>
    <x v="0"/>
    <n v="162800002"/>
    <x v="11"/>
    <x v="86"/>
    <x v="3"/>
  </r>
  <r>
    <s v="00091 - TROZOGNO"/>
    <s v="CARTE E+"/>
    <x v="1"/>
    <n v="133904009"/>
    <x v="11"/>
    <x v="86"/>
    <x v="3"/>
  </r>
  <r>
    <s v="00091 - TROZOGNO"/>
    <s v="CARTE E+"/>
    <x v="2"/>
    <n v="177507153"/>
    <x v="11"/>
    <x v="86"/>
    <x v="3"/>
  </r>
  <r>
    <s v="00091 - TROZOGNO"/>
    <s v="CARTE E+"/>
    <x v="3"/>
    <n v="167037391"/>
    <x v="11"/>
    <x v="86"/>
    <x v="3"/>
  </r>
  <r>
    <s v="00091 - TROZOGNO"/>
    <s v="CARTE E+"/>
    <x v="4"/>
    <n v="164406726"/>
    <x v="11"/>
    <x v="86"/>
    <x v="3"/>
  </r>
  <r>
    <s v="00091 - TROZOGNO"/>
    <s v="CARTE E+"/>
    <x v="5"/>
    <n v="164042786"/>
    <x v="11"/>
    <x v="86"/>
    <x v="3"/>
  </r>
  <r>
    <s v="00091 - TROZOGNO"/>
    <s v="CARTE E+"/>
    <x v="6"/>
    <n v="179555599"/>
    <x v="11"/>
    <x v="86"/>
    <x v="3"/>
  </r>
  <r>
    <s v="00091 - TROZOGNO"/>
    <s v="CARTE E+"/>
    <x v="7"/>
    <n v="206178876"/>
    <x v="11"/>
    <x v="86"/>
    <x v="3"/>
  </r>
  <r>
    <s v="00091 - TROZOGNO"/>
    <s v="CARTE E+"/>
    <x v="8"/>
    <n v="163929628"/>
    <x v="11"/>
    <x v="86"/>
    <x v="3"/>
  </r>
  <r>
    <s v="00091 - TROZOGNO"/>
    <s v="CARTE E+"/>
    <x v="9"/>
    <n v="184210947"/>
    <x v="11"/>
    <x v="86"/>
    <x v="3"/>
  </r>
  <r>
    <s v="00091 - TROZOGNO"/>
    <s v="CARTE E+"/>
    <x v="10"/>
    <n v="162150088"/>
    <x v="11"/>
    <x v="86"/>
    <x v="3"/>
  </r>
  <r>
    <s v="00091 - TROZOGNO"/>
    <s v="CARTE E+"/>
    <x v="11"/>
    <n v="155364382"/>
    <x v="11"/>
    <x v="86"/>
    <x v="3"/>
  </r>
  <r>
    <s v="00091 - TROZOGNO"/>
    <s v="CONSOMMATION INTERNE"/>
    <x v="0"/>
    <n v="98000"/>
    <x v="11"/>
    <x v="86"/>
    <x v="2"/>
  </r>
  <r>
    <s v="00091 - TROZOGNO"/>
    <s v="CONSOMMATION INTERNE"/>
    <x v="2"/>
    <n v="10800"/>
    <x v="11"/>
    <x v="86"/>
    <x v="2"/>
  </r>
  <r>
    <s v="00091 - TROZOGNO"/>
    <s v="CONSOMMATION INTERNE"/>
    <x v="3"/>
    <n v="98000"/>
    <x v="11"/>
    <x v="86"/>
    <x v="2"/>
  </r>
  <r>
    <s v="00091 - TROZOGNO"/>
    <s v="CONSOMMATION INTERNE"/>
    <x v="6"/>
    <n v="0"/>
    <x v="11"/>
    <x v="86"/>
    <x v="2"/>
  </r>
  <r>
    <s v="00092 -  VOLOBE"/>
    <s v="ARIARY"/>
    <x v="0"/>
    <n v="420876138"/>
    <x v="11"/>
    <x v="87"/>
    <x v="0"/>
  </r>
  <r>
    <s v="00092 -  VOLOBE"/>
    <s v="ARIARY"/>
    <x v="1"/>
    <n v="267749062"/>
    <x v="11"/>
    <x v="87"/>
    <x v="0"/>
  </r>
  <r>
    <s v="00092 -  VOLOBE"/>
    <s v="ARIARY"/>
    <x v="2"/>
    <n v="403472368"/>
    <x v="11"/>
    <x v="87"/>
    <x v="0"/>
  </r>
  <r>
    <s v="00092 -  VOLOBE"/>
    <s v="ARIARY"/>
    <x v="3"/>
    <n v="647703173"/>
    <x v="11"/>
    <x v="87"/>
    <x v="0"/>
  </r>
  <r>
    <s v="00092 -  VOLOBE"/>
    <s v="ARIARY"/>
    <x v="4"/>
    <n v="430594643"/>
    <x v="11"/>
    <x v="87"/>
    <x v="0"/>
  </r>
  <r>
    <s v="00092 -  VOLOBE"/>
    <s v="ARIARY"/>
    <x v="5"/>
    <n v="642276236"/>
    <x v="11"/>
    <x v="87"/>
    <x v="0"/>
  </r>
  <r>
    <s v="00092 -  VOLOBE"/>
    <s v="ARIARY"/>
    <x v="6"/>
    <n v="498279607"/>
    <x v="11"/>
    <x v="87"/>
    <x v="0"/>
  </r>
  <r>
    <s v="00092 -  VOLOBE"/>
    <s v="ARIARY"/>
    <x v="7"/>
    <n v="402471186"/>
    <x v="11"/>
    <x v="87"/>
    <x v="0"/>
  </r>
  <r>
    <s v="00092 -  VOLOBE"/>
    <s v="ARIARY"/>
    <x v="8"/>
    <n v="415955269"/>
    <x v="11"/>
    <x v="87"/>
    <x v="0"/>
  </r>
  <r>
    <s v="00092 -  VOLOBE"/>
    <s v="ARIARY"/>
    <x v="9"/>
    <n v="691136228"/>
    <x v="11"/>
    <x v="87"/>
    <x v="0"/>
  </r>
  <r>
    <s v="00092 -  VOLOBE"/>
    <s v="ARIARY"/>
    <x v="10"/>
    <n v="1011056794"/>
    <x v="11"/>
    <x v="87"/>
    <x v="0"/>
  </r>
  <r>
    <s v="00092 -  VOLOBE"/>
    <s v="ARIARY"/>
    <x v="11"/>
    <n v="1026565461"/>
    <x v="11"/>
    <x v="87"/>
    <x v="0"/>
  </r>
  <r>
    <s v="00092 -  VOLOBE"/>
    <s v="BONS CARBURANTS"/>
    <x v="0"/>
    <n v="23172934"/>
    <x v="11"/>
    <x v="87"/>
    <x v="1"/>
  </r>
  <r>
    <s v="00092 -  VOLOBE"/>
    <s v="BONS CARBURANTS"/>
    <x v="1"/>
    <n v="49200000"/>
    <x v="11"/>
    <x v="87"/>
    <x v="1"/>
  </r>
  <r>
    <s v="00092 -  VOLOBE"/>
    <s v="BONS CARBURANTS"/>
    <x v="2"/>
    <n v="62927500"/>
    <x v="11"/>
    <x v="87"/>
    <x v="1"/>
  </r>
  <r>
    <s v="00092 -  VOLOBE"/>
    <s v="BONS CARBURANTS"/>
    <x v="3"/>
    <n v="2000000"/>
    <x v="11"/>
    <x v="87"/>
    <x v="1"/>
  </r>
  <r>
    <s v="00092 -  VOLOBE"/>
    <s v="BONS CARBURANTS"/>
    <x v="4"/>
    <n v="3000000"/>
    <x v="11"/>
    <x v="87"/>
    <x v="1"/>
  </r>
  <r>
    <s v="00092 -  VOLOBE"/>
    <s v="BONS CARBURANTS"/>
    <x v="5"/>
    <n v="2000000"/>
    <x v="11"/>
    <x v="87"/>
    <x v="1"/>
  </r>
  <r>
    <s v="00092 -  VOLOBE"/>
    <s v="BONS CARBURANTS"/>
    <x v="6"/>
    <n v="27781000"/>
    <x v="11"/>
    <x v="87"/>
    <x v="1"/>
  </r>
  <r>
    <s v="00092 -  VOLOBE"/>
    <s v="BONS CARBURANTS"/>
    <x v="7"/>
    <n v="43550000"/>
    <x v="11"/>
    <x v="87"/>
    <x v="1"/>
  </r>
  <r>
    <s v="00092 -  VOLOBE"/>
    <s v="CARTE E+"/>
    <x v="0"/>
    <n v="14428378"/>
    <x v="11"/>
    <x v="87"/>
    <x v="3"/>
  </r>
  <r>
    <s v="00092 -  VOLOBE"/>
    <s v="CARTE E+"/>
    <x v="1"/>
    <n v="12348995"/>
    <x v="11"/>
    <x v="87"/>
    <x v="3"/>
  </r>
  <r>
    <s v="00092 -  VOLOBE"/>
    <s v="CARTE E+"/>
    <x v="2"/>
    <n v="10398782"/>
    <x v="11"/>
    <x v="87"/>
    <x v="3"/>
  </r>
  <r>
    <s v="00092 -  VOLOBE"/>
    <s v="CARTE E+"/>
    <x v="3"/>
    <n v="14126647"/>
    <x v="11"/>
    <x v="87"/>
    <x v="3"/>
  </r>
  <r>
    <s v="00092 -  VOLOBE"/>
    <s v="CARTE E+"/>
    <x v="4"/>
    <n v="9661369"/>
    <x v="11"/>
    <x v="87"/>
    <x v="3"/>
  </r>
  <r>
    <s v="00092 -  VOLOBE"/>
    <s v="CARTE E+"/>
    <x v="5"/>
    <n v="19709140"/>
    <x v="11"/>
    <x v="87"/>
    <x v="3"/>
  </r>
  <r>
    <s v="00092 -  VOLOBE"/>
    <s v="CARTE E+"/>
    <x v="6"/>
    <n v="18945823"/>
    <x v="11"/>
    <x v="87"/>
    <x v="3"/>
  </r>
  <r>
    <s v="00092 -  VOLOBE"/>
    <s v="CARTE E+"/>
    <x v="7"/>
    <n v="30740864"/>
    <x v="11"/>
    <x v="87"/>
    <x v="3"/>
  </r>
  <r>
    <s v="00092 -  VOLOBE"/>
    <s v="CARTE E+"/>
    <x v="8"/>
    <n v="31037044"/>
    <x v="11"/>
    <x v="87"/>
    <x v="3"/>
  </r>
  <r>
    <s v="00092 -  VOLOBE"/>
    <s v="CARTE E+"/>
    <x v="9"/>
    <n v="34031792"/>
    <x v="11"/>
    <x v="87"/>
    <x v="3"/>
  </r>
  <r>
    <s v="00092 -  VOLOBE"/>
    <s v="CARTE E+"/>
    <x v="10"/>
    <n v="14266278"/>
    <x v="11"/>
    <x v="87"/>
    <x v="3"/>
  </r>
  <r>
    <s v="00092 -  VOLOBE"/>
    <s v="CARTE E+"/>
    <x v="11"/>
    <n v="24798009"/>
    <x v="11"/>
    <x v="87"/>
    <x v="3"/>
  </r>
  <r>
    <s v="00092 -  VOLOBE"/>
    <s v="CHEQUE"/>
    <x v="10"/>
    <n v="10100000"/>
    <x v="11"/>
    <x v="87"/>
    <x v="2"/>
  </r>
  <r>
    <s v="00092 -  VOLOBE"/>
    <s v="CONSOMMATION INTERNE"/>
    <x v="0"/>
    <n v="754000"/>
    <x v="11"/>
    <x v="87"/>
    <x v="2"/>
  </r>
  <r>
    <s v="00092 -  VOLOBE"/>
    <s v="CONSOMMATION INTERNE"/>
    <x v="1"/>
    <n v="504000"/>
    <x v="11"/>
    <x v="87"/>
    <x v="2"/>
  </r>
  <r>
    <s v="00092 -  VOLOBE"/>
    <s v="CONSOMMATION INTERNE"/>
    <x v="2"/>
    <n v="504000"/>
    <x v="11"/>
    <x v="87"/>
    <x v="2"/>
  </r>
  <r>
    <s v="00092 -  VOLOBE"/>
    <s v="CONSOMMATION INTERNE"/>
    <x v="3"/>
    <n v="734000"/>
    <x v="11"/>
    <x v="87"/>
    <x v="2"/>
  </r>
  <r>
    <s v="00092 -  VOLOBE"/>
    <s v="CONSOMMATION INTERNE"/>
    <x v="4"/>
    <n v="754000"/>
    <x v="11"/>
    <x v="87"/>
    <x v="2"/>
  </r>
  <r>
    <s v="00092 -  VOLOBE"/>
    <s v="CONSOMMATION INTERNE"/>
    <x v="5"/>
    <n v="540000"/>
    <x v="11"/>
    <x v="87"/>
    <x v="2"/>
  </r>
  <r>
    <s v="00092 -  VOLOBE"/>
    <s v="CONSOMMATION INTERNE"/>
    <x v="6"/>
    <n v="656000"/>
    <x v="11"/>
    <x v="87"/>
    <x v="2"/>
  </r>
  <r>
    <s v="00092 -  VOLOBE"/>
    <s v="CONSOMMATION INTERNE"/>
    <x v="7"/>
    <n v="813000"/>
    <x v="11"/>
    <x v="87"/>
    <x v="2"/>
  </r>
  <r>
    <s v="00092 -  VOLOBE"/>
    <s v="CONSOMMATION INTERNE"/>
    <x v="8"/>
    <n v="590000"/>
    <x v="11"/>
    <x v="87"/>
    <x v="2"/>
  </r>
  <r>
    <s v="00092 -  VOLOBE"/>
    <s v="CONSOMMATION INTERNE"/>
    <x v="9"/>
    <n v="575000"/>
    <x v="11"/>
    <x v="87"/>
    <x v="2"/>
  </r>
  <r>
    <s v="00092 -  VOLOBE"/>
    <s v="CONSOMMATION INTERNE"/>
    <x v="10"/>
    <n v="1067000"/>
    <x v="11"/>
    <x v="87"/>
    <x v="2"/>
  </r>
  <r>
    <s v="00092 -  VOLOBE"/>
    <s v="CONSOMMATION INTERNE"/>
    <x v="11"/>
    <n v="733800"/>
    <x v="11"/>
    <x v="87"/>
    <x v="2"/>
  </r>
  <r>
    <s v="00092 -  VOLOBE"/>
    <s v="FANILO"/>
    <x v="0"/>
    <n v="91374554"/>
    <x v="11"/>
    <x v="87"/>
    <x v="4"/>
  </r>
  <r>
    <s v="00092 -  VOLOBE"/>
    <s v="FANILO"/>
    <x v="1"/>
    <n v="197014143"/>
    <x v="11"/>
    <x v="87"/>
    <x v="4"/>
  </r>
  <r>
    <s v="00092 -  VOLOBE"/>
    <s v="FANILO"/>
    <x v="2"/>
    <n v="144396750"/>
    <x v="11"/>
    <x v="87"/>
    <x v="4"/>
  </r>
  <r>
    <s v="00092 -  VOLOBE"/>
    <s v="FANILO"/>
    <x v="3"/>
    <n v="6700000"/>
    <x v="11"/>
    <x v="87"/>
    <x v="4"/>
  </r>
  <r>
    <s v="00092 -  VOLOBE"/>
    <s v="FANILO"/>
    <x v="4"/>
    <n v="140973828"/>
    <x v="11"/>
    <x v="87"/>
    <x v="4"/>
  </r>
  <r>
    <s v="00092 -  VOLOBE"/>
    <s v="FANILO"/>
    <x v="5"/>
    <n v="104941754"/>
    <x v="11"/>
    <x v="87"/>
    <x v="4"/>
  </r>
  <r>
    <s v="00092 -  VOLOBE"/>
    <s v="FANILO"/>
    <x v="6"/>
    <n v="150469700"/>
    <x v="11"/>
    <x v="87"/>
    <x v="4"/>
  </r>
  <r>
    <s v="00092 -  VOLOBE"/>
    <s v="FANILO"/>
    <x v="7"/>
    <n v="129953600"/>
    <x v="11"/>
    <x v="87"/>
    <x v="4"/>
  </r>
  <r>
    <s v="00092 -  VOLOBE"/>
    <s v="FANILO"/>
    <x v="8"/>
    <n v="119806300"/>
    <x v="11"/>
    <x v="87"/>
    <x v="4"/>
  </r>
  <r>
    <s v="00092 -  VOLOBE"/>
    <s v="FANILO"/>
    <x v="9"/>
    <n v="101169000"/>
    <x v="11"/>
    <x v="87"/>
    <x v="4"/>
  </r>
  <r>
    <s v="00092 -  VOLOBE"/>
    <s v="FANILO"/>
    <x v="10"/>
    <n v="89728200"/>
    <x v="11"/>
    <x v="87"/>
    <x v="4"/>
  </r>
  <r>
    <s v="00092 -  VOLOBE"/>
    <s v="FANILO"/>
    <x v="11"/>
    <n v="69000000"/>
    <x v="11"/>
    <x v="87"/>
    <x v="4"/>
  </r>
  <r>
    <s v="00092 -  VOLOBE"/>
    <s v="MOBILE PAYMENT - MVOLA"/>
    <x v="0"/>
    <n v="1169500"/>
    <x v="11"/>
    <x v="87"/>
    <x v="2"/>
  </r>
  <r>
    <s v="00092 -  VOLOBE"/>
    <s v="MOBILE PAYMENT - MVOLA"/>
    <x v="1"/>
    <n v="805600"/>
    <x v="11"/>
    <x v="87"/>
    <x v="2"/>
  </r>
  <r>
    <s v="00092 -  VOLOBE"/>
    <s v="MOBILE PAYMENT - MVOLA"/>
    <x v="2"/>
    <n v="1078300"/>
    <x v="11"/>
    <x v="87"/>
    <x v="2"/>
  </r>
  <r>
    <s v="00092 -  VOLOBE"/>
    <s v="MOBILE PAYMENT - MVOLA"/>
    <x v="3"/>
    <n v="5994330"/>
    <x v="11"/>
    <x v="87"/>
    <x v="2"/>
  </r>
  <r>
    <s v="00092 -  VOLOBE"/>
    <s v="MOBILE PAYMENT - MVOLA"/>
    <x v="4"/>
    <n v="1657100"/>
    <x v="11"/>
    <x v="87"/>
    <x v="2"/>
  </r>
  <r>
    <s v="00092 -  VOLOBE"/>
    <s v="MOBILE PAYMENT - MVOLA"/>
    <x v="5"/>
    <n v="4190500"/>
    <x v="11"/>
    <x v="87"/>
    <x v="2"/>
  </r>
  <r>
    <s v="00092 -  VOLOBE"/>
    <s v="MOBILE PAYMENT - MVOLA"/>
    <x v="6"/>
    <n v="2910200"/>
    <x v="11"/>
    <x v="87"/>
    <x v="2"/>
  </r>
  <r>
    <s v="00092 -  VOLOBE"/>
    <s v="MOBILE PAYMENT - MVOLA"/>
    <x v="7"/>
    <n v="2966200"/>
    <x v="11"/>
    <x v="87"/>
    <x v="2"/>
  </r>
  <r>
    <s v="00092 -  VOLOBE"/>
    <s v="MOBILE PAYMENT - MVOLA"/>
    <x v="8"/>
    <n v="655427"/>
    <x v="11"/>
    <x v="87"/>
    <x v="2"/>
  </r>
  <r>
    <s v="00092 -  VOLOBE"/>
    <s v="MOBILE PAYMENT - MVOLA"/>
    <x v="9"/>
    <n v="3164600"/>
    <x v="11"/>
    <x v="87"/>
    <x v="2"/>
  </r>
  <r>
    <s v="00092 -  VOLOBE"/>
    <s v="MOBILE PAYMENT - MVOLA"/>
    <x v="10"/>
    <n v="22273038"/>
    <x v="11"/>
    <x v="87"/>
    <x v="2"/>
  </r>
  <r>
    <s v="00092 -  VOLOBE"/>
    <s v="MOBILE PAYMENT - MVOLA"/>
    <x v="11"/>
    <n v="23202580"/>
    <x v="11"/>
    <x v="87"/>
    <x v="2"/>
  </r>
  <r>
    <s v="00093 - AMBAHIKILY"/>
    <s v="ARIARY"/>
    <x v="4"/>
    <n v="36796800"/>
    <x v="12"/>
    <x v="88"/>
    <x v="0"/>
  </r>
  <r>
    <s v="00093 - AMBAHIKILY"/>
    <s v="ARIARY"/>
    <x v="5"/>
    <n v="197864559"/>
    <x v="12"/>
    <x v="88"/>
    <x v="0"/>
  </r>
  <r>
    <s v="00093 - AMBAHIKILY"/>
    <s v="ARIARY"/>
    <x v="6"/>
    <n v="254443010"/>
    <x v="12"/>
    <x v="88"/>
    <x v="0"/>
  </r>
  <r>
    <s v="00093 - AMBAHIKILY"/>
    <s v="ARIARY"/>
    <x v="7"/>
    <n v="320864551"/>
    <x v="12"/>
    <x v="88"/>
    <x v="0"/>
  </r>
  <r>
    <s v="00093 - AMBAHIKILY"/>
    <s v="ARIARY"/>
    <x v="8"/>
    <n v="319237653"/>
    <x v="12"/>
    <x v="88"/>
    <x v="0"/>
  </r>
  <r>
    <s v="00093 - AMBAHIKILY"/>
    <s v="ARIARY"/>
    <x v="9"/>
    <n v="337565730"/>
    <x v="12"/>
    <x v="88"/>
    <x v="0"/>
  </r>
  <r>
    <s v="00093 - AMBAHIKILY"/>
    <s v="ARIARY"/>
    <x v="10"/>
    <n v="326910635"/>
    <x v="12"/>
    <x v="88"/>
    <x v="0"/>
  </r>
  <r>
    <s v="00093 - AMBAHIKILY"/>
    <s v="ARIARY"/>
    <x v="11"/>
    <n v="353449685"/>
    <x v="12"/>
    <x v="88"/>
    <x v="0"/>
  </r>
  <r>
    <s v="00093 - AMBAHIKILY"/>
    <s v="BONS CARBURANTS"/>
    <x v="4"/>
    <n v="8337400"/>
    <x v="12"/>
    <x v="88"/>
    <x v="1"/>
  </r>
  <r>
    <s v="00093 - AMBAHIKILY"/>
    <s v="BONS CARBURANTS"/>
    <x v="5"/>
    <n v="24877500"/>
    <x v="12"/>
    <x v="88"/>
    <x v="1"/>
  </r>
  <r>
    <s v="00093 - AMBAHIKILY"/>
    <s v="BONS CARBURANTS"/>
    <x v="6"/>
    <n v="249675564"/>
    <x v="12"/>
    <x v="88"/>
    <x v="1"/>
  </r>
  <r>
    <s v="00093 - AMBAHIKILY"/>
    <s v="BONS CARBURANTS"/>
    <x v="7"/>
    <n v="204275900"/>
    <x v="12"/>
    <x v="88"/>
    <x v="1"/>
  </r>
  <r>
    <s v="00093 - AMBAHIKILY"/>
    <s v="BONS CARBURANTS"/>
    <x v="8"/>
    <n v="181317447"/>
    <x v="12"/>
    <x v="88"/>
    <x v="1"/>
  </r>
  <r>
    <s v="00093 - AMBAHIKILY"/>
    <s v="BONS CARBURANTS"/>
    <x v="9"/>
    <n v="173690000"/>
    <x v="12"/>
    <x v="88"/>
    <x v="1"/>
  </r>
  <r>
    <s v="00093 - AMBAHIKILY"/>
    <s v="BONS CARBURANTS"/>
    <x v="10"/>
    <n v="152104000"/>
    <x v="12"/>
    <x v="88"/>
    <x v="1"/>
  </r>
  <r>
    <s v="00093 - AMBAHIKILY"/>
    <s v="BONS CARBURANTS"/>
    <x v="11"/>
    <n v="18335300"/>
    <x v="12"/>
    <x v="88"/>
    <x v="1"/>
  </r>
  <r>
    <s v="00093 - AMBAHIKILY"/>
    <s v="CARTE BANCAIRE - VISA"/>
    <x v="10"/>
    <n v="100000"/>
    <x v="12"/>
    <x v="88"/>
    <x v="2"/>
  </r>
  <r>
    <s v="00093 - AMBAHIKILY"/>
    <s v="CARTE E+"/>
    <x v="4"/>
    <n v="5045000"/>
    <x v="12"/>
    <x v="88"/>
    <x v="3"/>
  </r>
  <r>
    <s v="00093 - AMBAHIKILY"/>
    <s v="CARTE E+"/>
    <x v="5"/>
    <n v="13510241"/>
    <x v="12"/>
    <x v="88"/>
    <x v="3"/>
  </r>
  <r>
    <s v="00093 - AMBAHIKILY"/>
    <s v="CARTE E+"/>
    <x v="6"/>
    <n v="12383026"/>
    <x v="12"/>
    <x v="88"/>
    <x v="3"/>
  </r>
  <r>
    <s v="00093 - AMBAHIKILY"/>
    <s v="CARTE E+"/>
    <x v="7"/>
    <n v="51578641"/>
    <x v="12"/>
    <x v="88"/>
    <x v="3"/>
  </r>
  <r>
    <s v="00093 - AMBAHIKILY"/>
    <s v="CARTE E+"/>
    <x v="8"/>
    <n v="13670900"/>
    <x v="12"/>
    <x v="88"/>
    <x v="3"/>
  </r>
  <r>
    <s v="00093 - AMBAHIKILY"/>
    <s v="CARTE E+"/>
    <x v="9"/>
    <n v="8473870"/>
    <x v="12"/>
    <x v="88"/>
    <x v="3"/>
  </r>
  <r>
    <s v="00093 - AMBAHIKILY"/>
    <s v="CARTE E+"/>
    <x v="10"/>
    <n v="4970791"/>
    <x v="12"/>
    <x v="88"/>
    <x v="3"/>
  </r>
  <r>
    <s v="00093 - AMBAHIKILY"/>
    <s v="CARTE E+"/>
    <x v="11"/>
    <n v="64255095"/>
    <x v="12"/>
    <x v="88"/>
    <x v="3"/>
  </r>
  <r>
    <s v="00093 - AMBAHIKILY"/>
    <s v="CHEQUE"/>
    <x v="5"/>
    <n v="41994000"/>
    <x v="12"/>
    <x v="88"/>
    <x v="2"/>
  </r>
  <r>
    <s v="00093 - AMBAHIKILY"/>
    <s v="CHEQUE"/>
    <x v="6"/>
    <n v="81427500"/>
    <x v="12"/>
    <x v="88"/>
    <x v="2"/>
  </r>
  <r>
    <s v="00093 - AMBAHIKILY"/>
    <s v="CHEQUE"/>
    <x v="7"/>
    <n v="29400000"/>
    <x v="12"/>
    <x v="88"/>
    <x v="2"/>
  </r>
  <r>
    <s v="00093 - AMBAHIKILY"/>
    <s v="CHEQUE"/>
    <x v="8"/>
    <n v="2548000"/>
    <x v="12"/>
    <x v="88"/>
    <x v="2"/>
  </r>
  <r>
    <s v="00093 - AMBAHIKILY"/>
    <s v="CHEQUE"/>
    <x v="9"/>
    <n v="355000"/>
    <x v="12"/>
    <x v="88"/>
    <x v="2"/>
  </r>
  <r>
    <s v="00093 - AMBAHIKILY"/>
    <s v="CHEQUE"/>
    <x v="11"/>
    <n v="2450000"/>
    <x v="12"/>
    <x v="88"/>
    <x v="2"/>
  </r>
  <r>
    <s v="00093 - AMBAHIKILY"/>
    <s v="CONSOMMATION INTERNE"/>
    <x v="4"/>
    <n v="2450000"/>
    <x v="12"/>
    <x v="88"/>
    <x v="2"/>
  </r>
  <r>
    <s v="00093 - AMBAHIKILY"/>
    <s v="CONSOMMATION INTERNE"/>
    <x v="7"/>
    <n v="160230"/>
    <x v="12"/>
    <x v="88"/>
    <x v="2"/>
  </r>
  <r>
    <s v="00093 - AMBAHIKILY"/>
    <s v="CONSOMMATION INTERNE"/>
    <x v="8"/>
    <n v="0"/>
    <x v="12"/>
    <x v="88"/>
    <x v="2"/>
  </r>
  <r>
    <s v="00093 - AMBAHIKILY"/>
    <s v="FANILO"/>
    <x v="4"/>
    <n v="225000"/>
    <x v="12"/>
    <x v="88"/>
    <x v="4"/>
  </r>
  <r>
    <s v="00093 - AMBAHIKILY"/>
    <s v="FANILO"/>
    <x v="5"/>
    <n v="3000000"/>
    <x v="12"/>
    <x v="88"/>
    <x v="4"/>
  </r>
  <r>
    <s v="00093 - AMBAHIKILY"/>
    <s v="FANILO"/>
    <x v="6"/>
    <n v="3000000"/>
    <x v="12"/>
    <x v="88"/>
    <x v="4"/>
  </r>
  <r>
    <s v="00093 - AMBAHIKILY"/>
    <s v="FANILO"/>
    <x v="7"/>
    <n v="3000000"/>
    <x v="12"/>
    <x v="88"/>
    <x v="4"/>
  </r>
  <r>
    <s v="00093 - AMBAHIKILY"/>
    <s v="FANILO"/>
    <x v="8"/>
    <n v="3000000"/>
    <x v="12"/>
    <x v="88"/>
    <x v="4"/>
  </r>
  <r>
    <s v="00093 - AMBAHIKILY"/>
    <s v="FANILO"/>
    <x v="9"/>
    <n v="3000000"/>
    <x v="12"/>
    <x v="88"/>
    <x v="4"/>
  </r>
  <r>
    <s v="00093 - AMBAHIKILY"/>
    <s v="FANILO"/>
    <x v="10"/>
    <n v="3017374"/>
    <x v="12"/>
    <x v="88"/>
    <x v="4"/>
  </r>
  <r>
    <s v="00094 - FIHERENA"/>
    <s v="ARIARY"/>
    <x v="0"/>
    <n v="695302348"/>
    <x v="12"/>
    <x v="89"/>
    <x v="0"/>
  </r>
  <r>
    <s v="00094 - FIHERENA"/>
    <s v="ARIARY"/>
    <x v="1"/>
    <n v="1195795870"/>
    <x v="12"/>
    <x v="89"/>
    <x v="0"/>
  </r>
  <r>
    <s v="00094 - FIHERENA"/>
    <s v="ARIARY"/>
    <x v="2"/>
    <n v="933136989"/>
    <x v="12"/>
    <x v="89"/>
    <x v="0"/>
  </r>
  <r>
    <s v="00094 - FIHERENA"/>
    <s v="ARIARY"/>
    <x v="3"/>
    <n v="1407171244"/>
    <x v="12"/>
    <x v="89"/>
    <x v="0"/>
  </r>
  <r>
    <s v="00094 - FIHERENA"/>
    <s v="ARIARY"/>
    <x v="4"/>
    <n v="1443536895"/>
    <x v="12"/>
    <x v="89"/>
    <x v="0"/>
  </r>
  <r>
    <s v="00094 - FIHERENA"/>
    <s v="ARIARY"/>
    <x v="5"/>
    <n v="1256780037"/>
    <x v="12"/>
    <x v="89"/>
    <x v="0"/>
  </r>
  <r>
    <s v="00094 - FIHERENA"/>
    <s v="ARIARY"/>
    <x v="6"/>
    <n v="960070009"/>
    <x v="12"/>
    <x v="89"/>
    <x v="0"/>
  </r>
  <r>
    <s v="00094 - FIHERENA"/>
    <s v="ARIARY"/>
    <x v="7"/>
    <n v="990237830"/>
    <x v="12"/>
    <x v="89"/>
    <x v="0"/>
  </r>
  <r>
    <s v="00094 - FIHERENA"/>
    <s v="ARIARY"/>
    <x v="8"/>
    <n v="1470092906"/>
    <x v="12"/>
    <x v="89"/>
    <x v="0"/>
  </r>
  <r>
    <s v="00094 - FIHERENA"/>
    <s v="ARIARY"/>
    <x v="9"/>
    <n v="1287830981"/>
    <x v="12"/>
    <x v="89"/>
    <x v="0"/>
  </r>
  <r>
    <s v="00094 - FIHERENA"/>
    <s v="ARIARY"/>
    <x v="10"/>
    <n v="1375296920"/>
    <x v="12"/>
    <x v="89"/>
    <x v="0"/>
  </r>
  <r>
    <s v="00094 - FIHERENA"/>
    <s v="ARIARY"/>
    <x v="11"/>
    <n v="1126752361"/>
    <x v="12"/>
    <x v="89"/>
    <x v="0"/>
  </r>
  <r>
    <s v="00094 - FIHERENA"/>
    <s v="BONS CARBURANTS"/>
    <x v="0"/>
    <n v="5857509"/>
    <x v="12"/>
    <x v="89"/>
    <x v="1"/>
  </r>
  <r>
    <s v="00094 - FIHERENA"/>
    <s v="CARTE E+"/>
    <x v="0"/>
    <n v="24568834"/>
    <x v="12"/>
    <x v="89"/>
    <x v="3"/>
  </r>
  <r>
    <s v="00094 - FIHERENA"/>
    <s v="CARTE E+"/>
    <x v="1"/>
    <n v="27383206"/>
    <x v="12"/>
    <x v="89"/>
    <x v="3"/>
  </r>
  <r>
    <s v="00094 - FIHERENA"/>
    <s v="CARTE E+"/>
    <x v="2"/>
    <n v="38773886"/>
    <x v="12"/>
    <x v="89"/>
    <x v="3"/>
  </r>
  <r>
    <s v="00094 - FIHERENA"/>
    <s v="CARTE E+"/>
    <x v="3"/>
    <n v="24548913"/>
    <x v="12"/>
    <x v="89"/>
    <x v="3"/>
  </r>
  <r>
    <s v="00094 - FIHERENA"/>
    <s v="CARTE E+"/>
    <x v="4"/>
    <n v="24567350"/>
    <x v="12"/>
    <x v="89"/>
    <x v="3"/>
  </r>
  <r>
    <s v="00094 - FIHERENA"/>
    <s v="CARTE E+"/>
    <x v="5"/>
    <n v="49356375"/>
    <x v="12"/>
    <x v="89"/>
    <x v="3"/>
  </r>
  <r>
    <s v="00094 - FIHERENA"/>
    <s v="CARTE E+"/>
    <x v="6"/>
    <n v="154064597"/>
    <x v="12"/>
    <x v="89"/>
    <x v="3"/>
  </r>
  <r>
    <s v="00094 - FIHERENA"/>
    <s v="CARTE E+"/>
    <x v="7"/>
    <n v="36049944"/>
    <x v="12"/>
    <x v="89"/>
    <x v="3"/>
  </r>
  <r>
    <s v="00094 - FIHERENA"/>
    <s v="CARTE E+"/>
    <x v="8"/>
    <n v="32218183"/>
    <x v="12"/>
    <x v="89"/>
    <x v="3"/>
  </r>
  <r>
    <s v="00094 - FIHERENA"/>
    <s v="CARTE E+"/>
    <x v="9"/>
    <n v="39281001"/>
    <x v="12"/>
    <x v="89"/>
    <x v="3"/>
  </r>
  <r>
    <s v="00094 - FIHERENA"/>
    <s v="CARTE E+"/>
    <x v="10"/>
    <n v="26527936"/>
    <x v="12"/>
    <x v="89"/>
    <x v="3"/>
  </r>
  <r>
    <s v="00094 - FIHERENA"/>
    <s v="CARTE E+"/>
    <x v="11"/>
    <n v="24452100"/>
    <x v="12"/>
    <x v="89"/>
    <x v="3"/>
  </r>
  <r>
    <s v="00094 - FIHERENA"/>
    <s v="CHEQUE"/>
    <x v="0"/>
    <n v="1082000"/>
    <x v="12"/>
    <x v="89"/>
    <x v="2"/>
  </r>
  <r>
    <s v="00094 - FIHERENA"/>
    <s v="CHEQUE"/>
    <x v="1"/>
    <n v="810000"/>
    <x v="12"/>
    <x v="89"/>
    <x v="2"/>
  </r>
  <r>
    <s v="00094 - FIHERENA"/>
    <s v="CHEQUE"/>
    <x v="2"/>
    <n v="5538000"/>
    <x v="12"/>
    <x v="89"/>
    <x v="2"/>
  </r>
  <r>
    <s v="00094 - FIHERENA"/>
    <s v="CHEQUE"/>
    <x v="3"/>
    <n v="4129143"/>
    <x v="12"/>
    <x v="89"/>
    <x v="2"/>
  </r>
  <r>
    <s v="00094 - FIHERENA"/>
    <s v="CHEQUE"/>
    <x v="4"/>
    <n v="691000"/>
    <x v="12"/>
    <x v="89"/>
    <x v="2"/>
  </r>
  <r>
    <s v="00094 - FIHERENA"/>
    <s v="CHEQUE"/>
    <x v="5"/>
    <n v="7953000"/>
    <x v="12"/>
    <x v="89"/>
    <x v="2"/>
  </r>
  <r>
    <s v="00094 - FIHERENA"/>
    <s v="CHEQUE"/>
    <x v="6"/>
    <n v="1000000"/>
    <x v="12"/>
    <x v="89"/>
    <x v="2"/>
  </r>
  <r>
    <s v="00094 - FIHERENA"/>
    <s v="CHEQUE"/>
    <x v="7"/>
    <n v="9016411"/>
    <x v="12"/>
    <x v="89"/>
    <x v="2"/>
  </r>
  <r>
    <s v="00094 - FIHERENA"/>
    <s v="CHEQUE"/>
    <x v="8"/>
    <n v="1157313"/>
    <x v="12"/>
    <x v="89"/>
    <x v="2"/>
  </r>
  <r>
    <s v="00094 - FIHERENA"/>
    <s v="CHEQUE"/>
    <x v="9"/>
    <n v="7386026"/>
    <x v="12"/>
    <x v="89"/>
    <x v="2"/>
  </r>
  <r>
    <s v="00094 - FIHERENA"/>
    <s v="CHEQUE"/>
    <x v="10"/>
    <n v="6058877"/>
    <x v="12"/>
    <x v="89"/>
    <x v="2"/>
  </r>
  <r>
    <s v="00094 - FIHERENA"/>
    <s v="CHEQUE"/>
    <x v="11"/>
    <n v="4101000"/>
    <x v="12"/>
    <x v="89"/>
    <x v="2"/>
  </r>
  <r>
    <s v="00094 - FIHERENA"/>
    <s v="FANILO"/>
    <x v="0"/>
    <n v="22906209"/>
    <x v="12"/>
    <x v="89"/>
    <x v="4"/>
  </r>
  <r>
    <s v="00094 - FIHERENA"/>
    <s v="FANILO"/>
    <x v="1"/>
    <n v="20986324"/>
    <x v="12"/>
    <x v="89"/>
    <x v="4"/>
  </r>
  <r>
    <s v="00094 - FIHERENA"/>
    <s v="FANILO"/>
    <x v="2"/>
    <n v="16935925"/>
    <x v="12"/>
    <x v="89"/>
    <x v="4"/>
  </r>
  <r>
    <s v="00094 - FIHERENA"/>
    <s v="FANILO"/>
    <x v="3"/>
    <n v="6798330"/>
    <x v="12"/>
    <x v="89"/>
    <x v="4"/>
  </r>
  <r>
    <s v="00094 - FIHERENA"/>
    <s v="FANILO"/>
    <x v="4"/>
    <n v="81271725"/>
    <x v="12"/>
    <x v="89"/>
    <x v="4"/>
  </r>
  <r>
    <s v="00094 - FIHERENA"/>
    <s v="FANILO"/>
    <x v="5"/>
    <n v="60898688"/>
    <x v="12"/>
    <x v="89"/>
    <x v="4"/>
  </r>
  <r>
    <s v="00094 - FIHERENA"/>
    <s v="FANILO"/>
    <x v="6"/>
    <n v="73499594"/>
    <x v="12"/>
    <x v="89"/>
    <x v="4"/>
  </r>
  <r>
    <s v="00094 - FIHERENA"/>
    <s v="FANILO"/>
    <x v="7"/>
    <n v="71361215"/>
    <x v="12"/>
    <x v="89"/>
    <x v="4"/>
  </r>
  <r>
    <s v="00094 - FIHERENA"/>
    <s v="FANILO"/>
    <x v="8"/>
    <n v="61091701"/>
    <x v="12"/>
    <x v="89"/>
    <x v="4"/>
  </r>
  <r>
    <s v="00094 - FIHERENA"/>
    <s v="FANILO"/>
    <x v="9"/>
    <n v="57806492"/>
    <x v="12"/>
    <x v="89"/>
    <x v="4"/>
  </r>
  <r>
    <s v="00094 - FIHERENA"/>
    <s v="FANILO"/>
    <x v="10"/>
    <n v="62811967"/>
    <x v="12"/>
    <x v="89"/>
    <x v="4"/>
  </r>
  <r>
    <s v="00094 - FIHERENA"/>
    <s v="FANILO"/>
    <x v="11"/>
    <n v="16817000"/>
    <x v="12"/>
    <x v="89"/>
    <x v="4"/>
  </r>
  <r>
    <s v="00094 - FIHERENA"/>
    <s v="MOBILE PAYMENT - MVOLA"/>
    <x v="0"/>
    <n v="1815200"/>
    <x v="12"/>
    <x v="89"/>
    <x v="2"/>
  </r>
  <r>
    <s v="00094 - FIHERENA"/>
    <s v="MOBILE PAYMENT - MVOLA"/>
    <x v="1"/>
    <n v="1830700"/>
    <x v="12"/>
    <x v="89"/>
    <x v="2"/>
  </r>
  <r>
    <s v="00094 - FIHERENA"/>
    <s v="MOBILE PAYMENT - MVOLA"/>
    <x v="2"/>
    <n v="60000"/>
    <x v="12"/>
    <x v="89"/>
    <x v="2"/>
  </r>
  <r>
    <s v="00094 - FIHERENA"/>
    <s v="MOBILE PAYMENT - MVOLA"/>
    <x v="3"/>
    <n v="50000"/>
    <x v="12"/>
    <x v="89"/>
    <x v="2"/>
  </r>
  <r>
    <s v="00094 - FIHERENA"/>
    <s v="MOBILE PAYMENT - MVOLA"/>
    <x v="4"/>
    <n v="1240000"/>
    <x v="12"/>
    <x v="89"/>
    <x v="2"/>
  </r>
  <r>
    <s v="00094 - FIHERENA"/>
    <s v="MOBILE PAYMENT - MVOLA"/>
    <x v="7"/>
    <n v="491000"/>
    <x v="12"/>
    <x v="89"/>
    <x v="2"/>
  </r>
  <r>
    <s v="00094 - FIHERENA"/>
    <s v="MOBILE PAYMENT - MVOLA"/>
    <x v="8"/>
    <n v="4645997"/>
    <x v="12"/>
    <x v="89"/>
    <x v="2"/>
  </r>
  <r>
    <s v="00094 - FIHERENA"/>
    <s v="MOBILE PAYMENT - MVOLA"/>
    <x v="9"/>
    <n v="2140000"/>
    <x v="12"/>
    <x v="89"/>
    <x v="2"/>
  </r>
  <r>
    <s v="00094 - FIHERENA"/>
    <s v="MOBILE PAYMENT - MVOLA"/>
    <x v="10"/>
    <n v="12713700"/>
    <x v="12"/>
    <x v="89"/>
    <x v="2"/>
  </r>
  <r>
    <s v="00094 - FIHERENA"/>
    <s v="MOBILE PAYMENT - MVOLA"/>
    <x v="11"/>
    <n v="13119339"/>
    <x v="12"/>
    <x v="89"/>
    <x v="2"/>
  </r>
  <r>
    <s v="00095 - ILAKAKA C"/>
    <s v="ARIARY"/>
    <x v="0"/>
    <n v="812323900"/>
    <x v="12"/>
    <x v="90"/>
    <x v="0"/>
  </r>
  <r>
    <s v="00095 - ILAKAKA C"/>
    <s v="ARIARY"/>
    <x v="1"/>
    <n v="890052500"/>
    <x v="12"/>
    <x v="90"/>
    <x v="0"/>
  </r>
  <r>
    <s v="00095 - ILAKAKA C"/>
    <s v="ARIARY"/>
    <x v="2"/>
    <n v="900609700"/>
    <x v="12"/>
    <x v="90"/>
    <x v="0"/>
  </r>
  <r>
    <s v="00095 - ILAKAKA C"/>
    <s v="ARIARY"/>
    <x v="3"/>
    <n v="900151500"/>
    <x v="12"/>
    <x v="90"/>
    <x v="0"/>
  </r>
  <r>
    <s v="00095 - ILAKAKA C"/>
    <s v="ARIARY"/>
    <x v="4"/>
    <n v="946431340"/>
    <x v="12"/>
    <x v="90"/>
    <x v="0"/>
  </r>
  <r>
    <s v="00095 - ILAKAKA C"/>
    <s v="ARIARY"/>
    <x v="5"/>
    <n v="1007008100"/>
    <x v="12"/>
    <x v="90"/>
    <x v="0"/>
  </r>
  <r>
    <s v="00095 - ILAKAKA C"/>
    <s v="ARIARY"/>
    <x v="6"/>
    <n v="1081039040"/>
    <x v="12"/>
    <x v="90"/>
    <x v="0"/>
  </r>
  <r>
    <s v="00095 - ILAKAKA C"/>
    <s v="ARIARY"/>
    <x v="7"/>
    <n v="1097599026"/>
    <x v="12"/>
    <x v="90"/>
    <x v="0"/>
  </r>
  <r>
    <s v="00095 - ILAKAKA C"/>
    <s v="ARIARY"/>
    <x v="8"/>
    <n v="1077223304"/>
    <x v="12"/>
    <x v="90"/>
    <x v="0"/>
  </r>
  <r>
    <s v="00095 - ILAKAKA C"/>
    <s v="ARIARY"/>
    <x v="9"/>
    <n v="840992200"/>
    <x v="12"/>
    <x v="90"/>
    <x v="0"/>
  </r>
  <r>
    <s v="00095 - ILAKAKA C"/>
    <s v="ARIARY"/>
    <x v="10"/>
    <n v="999652000"/>
    <x v="12"/>
    <x v="90"/>
    <x v="0"/>
  </r>
  <r>
    <s v="00095 - ILAKAKA C"/>
    <s v="ARIARY"/>
    <x v="11"/>
    <n v="1071662000"/>
    <x v="12"/>
    <x v="90"/>
    <x v="0"/>
  </r>
  <r>
    <s v="00095 - ILAKAKA C"/>
    <s v="BONS CARBURANTS"/>
    <x v="0"/>
    <n v="39645100"/>
    <x v="12"/>
    <x v="90"/>
    <x v="1"/>
  </r>
  <r>
    <s v="00095 - ILAKAKA C"/>
    <s v="BONS CARBURANTS"/>
    <x v="9"/>
    <n v="7217640"/>
    <x v="12"/>
    <x v="90"/>
    <x v="1"/>
  </r>
  <r>
    <s v="00095 - ILAKAKA C"/>
    <s v="CARTE BANCAIRE - VISA"/>
    <x v="0"/>
    <n v="7000000"/>
    <x v="12"/>
    <x v="90"/>
    <x v="2"/>
  </r>
  <r>
    <s v="00095 - ILAKAKA C"/>
    <s v="CARTE BANCAIRE - VISA"/>
    <x v="1"/>
    <n v="1204939"/>
    <x v="12"/>
    <x v="90"/>
    <x v="2"/>
  </r>
  <r>
    <s v="00095 - ILAKAKA C"/>
    <s v="CARTE BANCAIRE - VISA"/>
    <x v="2"/>
    <n v="602000"/>
    <x v="12"/>
    <x v="90"/>
    <x v="2"/>
  </r>
  <r>
    <s v="00095 - ILAKAKA C"/>
    <s v="CARTE BANCAIRE - VISA"/>
    <x v="4"/>
    <n v="8660000"/>
    <x v="12"/>
    <x v="90"/>
    <x v="2"/>
  </r>
  <r>
    <s v="00095 - ILAKAKA C"/>
    <s v="CARTE BANCAIRE - VISA"/>
    <x v="5"/>
    <n v="6236800"/>
    <x v="12"/>
    <x v="90"/>
    <x v="2"/>
  </r>
  <r>
    <s v="00095 - ILAKAKA C"/>
    <s v="CARTE BANCAIRE - VISA"/>
    <x v="7"/>
    <n v="8617200"/>
    <x v="12"/>
    <x v="90"/>
    <x v="2"/>
  </r>
  <r>
    <s v="00095 - ILAKAKA C"/>
    <s v="CARTE BANCAIRE - VISA"/>
    <x v="8"/>
    <n v="16196640"/>
    <x v="12"/>
    <x v="90"/>
    <x v="2"/>
  </r>
  <r>
    <s v="00095 - ILAKAKA C"/>
    <s v="CARTE BANCAIRE - VISA"/>
    <x v="9"/>
    <n v="193727960"/>
    <x v="12"/>
    <x v="90"/>
    <x v="2"/>
  </r>
  <r>
    <s v="00095 - ILAKAKA C"/>
    <s v="CARTE BANCAIRE - VISA"/>
    <x v="10"/>
    <n v="60920000"/>
    <x v="12"/>
    <x v="90"/>
    <x v="2"/>
  </r>
  <r>
    <s v="00095 - ILAKAKA C"/>
    <s v="CARTE E+"/>
    <x v="0"/>
    <n v="21402875"/>
    <x v="12"/>
    <x v="90"/>
    <x v="3"/>
  </r>
  <r>
    <s v="00095 - ILAKAKA C"/>
    <s v="CARTE E+"/>
    <x v="1"/>
    <n v="27357685"/>
    <x v="12"/>
    <x v="90"/>
    <x v="3"/>
  </r>
  <r>
    <s v="00095 - ILAKAKA C"/>
    <s v="CARTE E+"/>
    <x v="2"/>
    <n v="53111409"/>
    <x v="12"/>
    <x v="90"/>
    <x v="3"/>
  </r>
  <r>
    <s v="00095 - ILAKAKA C"/>
    <s v="CARTE E+"/>
    <x v="3"/>
    <n v="69216747"/>
    <x v="12"/>
    <x v="90"/>
    <x v="3"/>
  </r>
  <r>
    <s v="00095 - ILAKAKA C"/>
    <s v="CARTE E+"/>
    <x v="4"/>
    <n v="32418338"/>
    <x v="12"/>
    <x v="90"/>
    <x v="3"/>
  </r>
  <r>
    <s v="00095 - ILAKAKA C"/>
    <s v="CARTE E+"/>
    <x v="5"/>
    <n v="27607507"/>
    <x v="12"/>
    <x v="90"/>
    <x v="3"/>
  </r>
  <r>
    <s v="00095 - ILAKAKA C"/>
    <s v="CARTE E+"/>
    <x v="6"/>
    <n v="39965969"/>
    <x v="12"/>
    <x v="90"/>
    <x v="3"/>
  </r>
  <r>
    <s v="00095 - ILAKAKA C"/>
    <s v="CARTE E+"/>
    <x v="7"/>
    <n v="34102030"/>
    <x v="12"/>
    <x v="90"/>
    <x v="3"/>
  </r>
  <r>
    <s v="00095 - ILAKAKA C"/>
    <s v="CARTE E+"/>
    <x v="8"/>
    <n v="35811765"/>
    <x v="12"/>
    <x v="90"/>
    <x v="3"/>
  </r>
  <r>
    <s v="00095 - ILAKAKA C"/>
    <s v="CARTE E+"/>
    <x v="9"/>
    <n v="37683643"/>
    <x v="12"/>
    <x v="90"/>
    <x v="3"/>
  </r>
  <r>
    <s v="00095 - ILAKAKA C"/>
    <s v="CARTE E+"/>
    <x v="10"/>
    <n v="41882461"/>
    <x v="12"/>
    <x v="90"/>
    <x v="3"/>
  </r>
  <r>
    <s v="00095 - ILAKAKA C"/>
    <s v="CARTE E+"/>
    <x v="11"/>
    <n v="28909882"/>
    <x v="12"/>
    <x v="90"/>
    <x v="3"/>
  </r>
  <r>
    <s v="00095 - ILAKAKA C"/>
    <s v="FANILO"/>
    <x v="0"/>
    <n v="205000"/>
    <x v="12"/>
    <x v="90"/>
    <x v="4"/>
  </r>
  <r>
    <s v="00095 - ILAKAKA C"/>
    <s v="FANILO"/>
    <x v="1"/>
    <n v="50000"/>
    <x v="12"/>
    <x v="90"/>
    <x v="4"/>
  </r>
  <r>
    <s v="00095 - ILAKAKA C"/>
    <s v="FANILO"/>
    <x v="2"/>
    <n v="650000"/>
    <x v="12"/>
    <x v="90"/>
    <x v="4"/>
  </r>
  <r>
    <s v="00095 - ILAKAKA C"/>
    <s v="FANILO"/>
    <x v="3"/>
    <n v="9649891"/>
    <x v="12"/>
    <x v="90"/>
    <x v="4"/>
  </r>
  <r>
    <s v="00095 - ILAKAKA C"/>
    <s v="FANILO"/>
    <x v="4"/>
    <n v="9878840"/>
    <x v="12"/>
    <x v="90"/>
    <x v="4"/>
  </r>
  <r>
    <s v="00095 - ILAKAKA C"/>
    <s v="FANILO"/>
    <x v="5"/>
    <n v="1152000"/>
    <x v="12"/>
    <x v="90"/>
    <x v="4"/>
  </r>
  <r>
    <s v="00095 - ILAKAKA C"/>
    <s v="FANILO"/>
    <x v="6"/>
    <n v="0"/>
    <x v="12"/>
    <x v="90"/>
    <x v="4"/>
  </r>
  <r>
    <s v="00095 - ILAKAKA C"/>
    <s v="FANILO"/>
    <x v="7"/>
    <n v="196800"/>
    <x v="12"/>
    <x v="90"/>
    <x v="4"/>
  </r>
  <r>
    <s v="00095 - ILAKAKA C"/>
    <s v="FANILO"/>
    <x v="8"/>
    <n v="893600"/>
    <x v="12"/>
    <x v="90"/>
    <x v="4"/>
  </r>
  <r>
    <s v="00095 - ILAKAKA C"/>
    <s v="FANILO"/>
    <x v="9"/>
    <n v="1000000"/>
    <x v="12"/>
    <x v="90"/>
    <x v="4"/>
  </r>
  <r>
    <s v="00095 - ILAKAKA C"/>
    <s v="MOBILE PAYMENT - MVOLA"/>
    <x v="0"/>
    <n v="19812728"/>
    <x v="12"/>
    <x v="90"/>
    <x v="2"/>
  </r>
  <r>
    <s v="00095 - ILAKAKA C"/>
    <s v="MOBILE PAYMENT - MVOLA"/>
    <x v="1"/>
    <n v="33691625"/>
    <x v="12"/>
    <x v="90"/>
    <x v="2"/>
  </r>
  <r>
    <s v="00095 - ILAKAKA C"/>
    <s v="MOBILE PAYMENT - MVOLA"/>
    <x v="2"/>
    <n v="59773352"/>
    <x v="12"/>
    <x v="90"/>
    <x v="2"/>
  </r>
  <r>
    <s v="00095 - ILAKAKA C"/>
    <s v="MOBILE PAYMENT - MVOLA"/>
    <x v="3"/>
    <n v="33230420"/>
    <x v="12"/>
    <x v="90"/>
    <x v="2"/>
  </r>
  <r>
    <s v="00095 - ILAKAKA C"/>
    <s v="MOBILE PAYMENT - MVOLA"/>
    <x v="4"/>
    <n v="60763000"/>
    <x v="12"/>
    <x v="90"/>
    <x v="2"/>
  </r>
  <r>
    <s v="00095 - ILAKAKA C"/>
    <s v="MOBILE PAYMENT - MVOLA"/>
    <x v="5"/>
    <n v="20725880"/>
    <x v="12"/>
    <x v="90"/>
    <x v="2"/>
  </r>
  <r>
    <s v="00095 - ILAKAKA C"/>
    <s v="MOBILE PAYMENT - MVOLA"/>
    <x v="6"/>
    <n v="93795600"/>
    <x v="12"/>
    <x v="90"/>
    <x v="2"/>
  </r>
  <r>
    <s v="00095 - ILAKAKA C"/>
    <s v="MOBILE PAYMENT - MVOLA"/>
    <x v="7"/>
    <n v="24225200"/>
    <x v="12"/>
    <x v="90"/>
    <x v="2"/>
  </r>
  <r>
    <s v="00095 - ILAKAKA C"/>
    <s v="MOBILE PAYMENT - MVOLA"/>
    <x v="8"/>
    <n v="11652760"/>
    <x v="12"/>
    <x v="90"/>
    <x v="2"/>
  </r>
  <r>
    <s v="00095 - ILAKAKA C"/>
    <s v="MOBILE PAYMENT - MVOLA"/>
    <x v="9"/>
    <n v="21752260"/>
    <x v="12"/>
    <x v="90"/>
    <x v="2"/>
  </r>
  <r>
    <s v="00095 - ILAKAKA C"/>
    <s v="MOBILE PAYMENT - MVOLA"/>
    <x v="10"/>
    <n v="19004900"/>
    <x v="12"/>
    <x v="90"/>
    <x v="2"/>
  </r>
  <r>
    <s v="00095 - ILAKAKA C"/>
    <s v="MOBILE PAYMENT - MVOLA"/>
    <x v="11"/>
    <n v="8396000"/>
    <x v="12"/>
    <x v="90"/>
    <x v="2"/>
  </r>
  <r>
    <s v="00096 - KARIMBOLA"/>
    <s v="ARIARY"/>
    <x v="0"/>
    <n v="1093928792"/>
    <x v="12"/>
    <x v="91"/>
    <x v="0"/>
  </r>
  <r>
    <s v="00096 - KARIMBOLA"/>
    <s v="ARIARY"/>
    <x v="1"/>
    <n v="877542935"/>
    <x v="12"/>
    <x v="91"/>
    <x v="0"/>
  </r>
  <r>
    <s v="00096 - KARIMBOLA"/>
    <s v="ARIARY"/>
    <x v="2"/>
    <n v="910259259"/>
    <x v="12"/>
    <x v="91"/>
    <x v="0"/>
  </r>
  <r>
    <s v="00096 - KARIMBOLA"/>
    <s v="ARIARY"/>
    <x v="3"/>
    <n v="1179869523"/>
    <x v="12"/>
    <x v="91"/>
    <x v="0"/>
  </r>
  <r>
    <s v="00096 - KARIMBOLA"/>
    <s v="ARIARY"/>
    <x v="4"/>
    <n v="1259321813"/>
    <x v="12"/>
    <x v="91"/>
    <x v="0"/>
  </r>
  <r>
    <s v="00096 - KARIMBOLA"/>
    <s v="ARIARY"/>
    <x v="5"/>
    <n v="1339752895"/>
    <x v="12"/>
    <x v="91"/>
    <x v="0"/>
  </r>
  <r>
    <s v="00096 - KARIMBOLA"/>
    <s v="ARIARY"/>
    <x v="6"/>
    <n v="1365933464"/>
    <x v="12"/>
    <x v="91"/>
    <x v="0"/>
  </r>
  <r>
    <s v="00096 - KARIMBOLA"/>
    <s v="ARIARY"/>
    <x v="7"/>
    <n v="1545354157"/>
    <x v="12"/>
    <x v="91"/>
    <x v="0"/>
  </r>
  <r>
    <s v="00096 - KARIMBOLA"/>
    <s v="ARIARY"/>
    <x v="8"/>
    <n v="1434307891.4000001"/>
    <x v="12"/>
    <x v="91"/>
    <x v="0"/>
  </r>
  <r>
    <s v="00096 - KARIMBOLA"/>
    <s v="ARIARY"/>
    <x v="9"/>
    <n v="1408855008"/>
    <x v="12"/>
    <x v="91"/>
    <x v="0"/>
  </r>
  <r>
    <s v="00096 - KARIMBOLA"/>
    <s v="ARIARY"/>
    <x v="10"/>
    <n v="1226424720"/>
    <x v="12"/>
    <x v="91"/>
    <x v="0"/>
  </r>
  <r>
    <s v="00096 - KARIMBOLA"/>
    <s v="ARIARY"/>
    <x v="11"/>
    <n v="1570293223.0699999"/>
    <x v="12"/>
    <x v="91"/>
    <x v="0"/>
  </r>
  <r>
    <s v="00096 - KARIMBOLA"/>
    <s v="BONS CARBURANTS"/>
    <x v="0"/>
    <n v="176029186"/>
    <x v="12"/>
    <x v="91"/>
    <x v="1"/>
  </r>
  <r>
    <s v="00096 - KARIMBOLA"/>
    <s v="BONS CARBURANTS"/>
    <x v="1"/>
    <n v="222479603"/>
    <x v="12"/>
    <x v="91"/>
    <x v="1"/>
  </r>
  <r>
    <s v="00096 - KARIMBOLA"/>
    <s v="BONS CARBURANTS"/>
    <x v="2"/>
    <n v="174808078"/>
    <x v="12"/>
    <x v="91"/>
    <x v="1"/>
  </r>
  <r>
    <s v="00096 - KARIMBOLA"/>
    <s v="BONS CARBURANTS"/>
    <x v="3"/>
    <n v="176367604"/>
    <x v="12"/>
    <x v="91"/>
    <x v="1"/>
  </r>
  <r>
    <s v="00096 - KARIMBOLA"/>
    <s v="BONS CARBURANTS"/>
    <x v="4"/>
    <n v="178396100"/>
    <x v="12"/>
    <x v="91"/>
    <x v="1"/>
  </r>
  <r>
    <s v="00096 - KARIMBOLA"/>
    <s v="BONS CARBURANTS"/>
    <x v="5"/>
    <n v="498522440"/>
    <x v="12"/>
    <x v="91"/>
    <x v="1"/>
  </r>
  <r>
    <s v="00096 - KARIMBOLA"/>
    <s v="BONS CARBURANTS"/>
    <x v="6"/>
    <n v="379106490"/>
    <x v="12"/>
    <x v="91"/>
    <x v="1"/>
  </r>
  <r>
    <s v="00096 - KARIMBOLA"/>
    <s v="BONS CARBURANTS"/>
    <x v="7"/>
    <n v="374744323.60000002"/>
    <x v="12"/>
    <x v="91"/>
    <x v="1"/>
  </r>
  <r>
    <s v="00096 - KARIMBOLA"/>
    <s v="BONS CARBURANTS"/>
    <x v="8"/>
    <n v="609981213"/>
    <x v="12"/>
    <x v="91"/>
    <x v="1"/>
  </r>
  <r>
    <s v="00096 - KARIMBOLA"/>
    <s v="BONS CARBURANTS"/>
    <x v="9"/>
    <n v="347528131.39999998"/>
    <x v="12"/>
    <x v="91"/>
    <x v="1"/>
  </r>
  <r>
    <s v="00096 - KARIMBOLA"/>
    <s v="BONS CARBURANTS"/>
    <x v="10"/>
    <n v="255968364"/>
    <x v="12"/>
    <x v="91"/>
    <x v="1"/>
  </r>
  <r>
    <s v="00096 - KARIMBOLA"/>
    <s v="BONS CARBURANTS"/>
    <x v="11"/>
    <n v="162580692"/>
    <x v="12"/>
    <x v="91"/>
    <x v="1"/>
  </r>
  <r>
    <s v="00096 - KARIMBOLA"/>
    <s v="CARTE E+"/>
    <x v="0"/>
    <n v="515348337"/>
    <x v="12"/>
    <x v="91"/>
    <x v="3"/>
  </r>
  <r>
    <s v="00096 - KARIMBOLA"/>
    <s v="CARTE E+"/>
    <x v="1"/>
    <n v="408482373"/>
    <x v="12"/>
    <x v="91"/>
    <x v="3"/>
  </r>
  <r>
    <s v="00096 - KARIMBOLA"/>
    <s v="CARTE E+"/>
    <x v="2"/>
    <n v="577640801"/>
    <x v="12"/>
    <x v="91"/>
    <x v="3"/>
  </r>
  <r>
    <s v="00096 - KARIMBOLA"/>
    <s v="CARTE E+"/>
    <x v="3"/>
    <n v="556086583"/>
    <x v="12"/>
    <x v="91"/>
    <x v="3"/>
  </r>
  <r>
    <s v="00096 - KARIMBOLA"/>
    <s v="CARTE E+"/>
    <x v="4"/>
    <n v="589525953"/>
    <x v="12"/>
    <x v="91"/>
    <x v="3"/>
  </r>
  <r>
    <s v="00096 - KARIMBOLA"/>
    <s v="CARTE E+"/>
    <x v="5"/>
    <n v="592379086"/>
    <x v="12"/>
    <x v="91"/>
    <x v="3"/>
  </r>
  <r>
    <s v="00096 - KARIMBOLA"/>
    <s v="CARTE E+"/>
    <x v="6"/>
    <n v="526256783"/>
    <x v="12"/>
    <x v="91"/>
    <x v="3"/>
  </r>
  <r>
    <s v="00096 - KARIMBOLA"/>
    <s v="CARTE E+"/>
    <x v="7"/>
    <n v="459855139"/>
    <x v="12"/>
    <x v="91"/>
    <x v="3"/>
  </r>
  <r>
    <s v="00096 - KARIMBOLA"/>
    <s v="CARTE E+"/>
    <x v="8"/>
    <n v="409727636"/>
    <x v="12"/>
    <x v="91"/>
    <x v="3"/>
  </r>
  <r>
    <s v="00096 - KARIMBOLA"/>
    <s v="CARTE E+"/>
    <x v="9"/>
    <n v="657599863"/>
    <x v="12"/>
    <x v="91"/>
    <x v="3"/>
  </r>
  <r>
    <s v="00096 - KARIMBOLA"/>
    <s v="CARTE E+"/>
    <x v="10"/>
    <n v="401849342"/>
    <x v="12"/>
    <x v="91"/>
    <x v="3"/>
  </r>
  <r>
    <s v="00096 - KARIMBOLA"/>
    <s v="CARTE E+"/>
    <x v="11"/>
    <n v="520739388"/>
    <x v="12"/>
    <x v="91"/>
    <x v="3"/>
  </r>
  <r>
    <s v="00096 - KARIMBOLA"/>
    <s v="CHEQUE"/>
    <x v="0"/>
    <n v="7427116"/>
    <x v="12"/>
    <x v="91"/>
    <x v="2"/>
  </r>
  <r>
    <s v="00096 - KARIMBOLA"/>
    <s v="CHEQUE"/>
    <x v="1"/>
    <n v="37171400"/>
    <x v="12"/>
    <x v="91"/>
    <x v="2"/>
  </r>
  <r>
    <s v="00096 - KARIMBOLA"/>
    <s v="CHEQUE"/>
    <x v="2"/>
    <n v="17557000"/>
    <x v="12"/>
    <x v="91"/>
    <x v="2"/>
  </r>
  <r>
    <s v="00096 - KARIMBOLA"/>
    <s v="CHEQUE"/>
    <x v="3"/>
    <n v="28584000"/>
    <x v="12"/>
    <x v="91"/>
    <x v="2"/>
  </r>
  <r>
    <s v="00096 - KARIMBOLA"/>
    <s v="CHEQUE"/>
    <x v="4"/>
    <n v="54231200"/>
    <x v="12"/>
    <x v="91"/>
    <x v="2"/>
  </r>
  <r>
    <s v="00096 - KARIMBOLA"/>
    <s v="CHEQUE"/>
    <x v="5"/>
    <n v="44992000"/>
    <x v="12"/>
    <x v="91"/>
    <x v="2"/>
  </r>
  <r>
    <s v="00096 - KARIMBOLA"/>
    <s v="CHEQUE"/>
    <x v="6"/>
    <n v="46988000"/>
    <x v="12"/>
    <x v="91"/>
    <x v="2"/>
  </r>
  <r>
    <s v="00096 - KARIMBOLA"/>
    <s v="CHEQUE"/>
    <x v="7"/>
    <n v="65764400"/>
    <x v="12"/>
    <x v="91"/>
    <x v="2"/>
  </r>
  <r>
    <s v="00096 - KARIMBOLA"/>
    <s v="CHEQUE"/>
    <x v="8"/>
    <n v="69760200"/>
    <x v="12"/>
    <x v="91"/>
    <x v="2"/>
  </r>
  <r>
    <s v="00096 - KARIMBOLA"/>
    <s v="CHEQUE"/>
    <x v="9"/>
    <n v="44916212"/>
    <x v="12"/>
    <x v="91"/>
    <x v="2"/>
  </r>
  <r>
    <s v="00096 - KARIMBOLA"/>
    <s v="CHEQUE"/>
    <x v="10"/>
    <n v="55497500"/>
    <x v="12"/>
    <x v="91"/>
    <x v="2"/>
  </r>
  <r>
    <s v="00096 - KARIMBOLA"/>
    <s v="CHEQUE"/>
    <x v="11"/>
    <n v="78534800"/>
    <x v="12"/>
    <x v="91"/>
    <x v="2"/>
  </r>
  <r>
    <s v="00096 - KARIMBOLA"/>
    <s v="CONSOMMATION INTERNE"/>
    <x v="7"/>
    <n v="62982.400000000001"/>
    <x v="12"/>
    <x v="91"/>
    <x v="2"/>
  </r>
  <r>
    <s v="00096 - KARIMBOLA"/>
    <s v="CONSOMMATION INTERNE"/>
    <x v="8"/>
    <n v="82361.600000000006"/>
    <x v="12"/>
    <x v="91"/>
    <x v="2"/>
  </r>
  <r>
    <s v="00096 - KARIMBOLA"/>
    <s v="CONSOMMATION INTERNE"/>
    <x v="9"/>
    <n v="191369.60000000001"/>
    <x v="12"/>
    <x v="91"/>
    <x v="2"/>
  </r>
  <r>
    <s v="00096 - KARIMBOLA"/>
    <s v="CONSOMMATION INTERNE"/>
    <x v="11"/>
    <n v="396197.93"/>
    <x v="12"/>
    <x v="91"/>
    <x v="2"/>
  </r>
  <r>
    <s v="00096 - KARIMBOLA"/>
    <s v="FANILO"/>
    <x v="0"/>
    <n v="73974708"/>
    <x v="12"/>
    <x v="91"/>
    <x v="4"/>
  </r>
  <r>
    <s v="00096 - KARIMBOLA"/>
    <s v="FANILO"/>
    <x v="1"/>
    <n v="116476184"/>
    <x v="12"/>
    <x v="91"/>
    <x v="4"/>
  </r>
  <r>
    <s v="00096 - KARIMBOLA"/>
    <s v="FANILO"/>
    <x v="2"/>
    <n v="92309962"/>
    <x v="12"/>
    <x v="91"/>
    <x v="4"/>
  </r>
  <r>
    <s v="00096 - KARIMBOLA"/>
    <s v="FANILO"/>
    <x v="3"/>
    <n v="4895000"/>
    <x v="12"/>
    <x v="91"/>
    <x v="4"/>
  </r>
  <r>
    <s v="00096 - KARIMBOLA"/>
    <s v="FANILO"/>
    <x v="4"/>
    <n v="103529174"/>
    <x v="12"/>
    <x v="91"/>
    <x v="4"/>
  </r>
  <r>
    <s v="00096 - KARIMBOLA"/>
    <s v="FANILO"/>
    <x v="5"/>
    <n v="85033726"/>
    <x v="12"/>
    <x v="91"/>
    <x v="4"/>
  </r>
  <r>
    <s v="00096 - KARIMBOLA"/>
    <s v="FANILO"/>
    <x v="6"/>
    <n v="74852563"/>
    <x v="12"/>
    <x v="91"/>
    <x v="4"/>
  </r>
  <r>
    <s v="00096 - KARIMBOLA"/>
    <s v="FANILO"/>
    <x v="7"/>
    <n v="93644365"/>
    <x v="12"/>
    <x v="91"/>
    <x v="4"/>
  </r>
  <r>
    <s v="00096 - KARIMBOLA"/>
    <s v="FANILO"/>
    <x v="8"/>
    <n v="61458958"/>
    <x v="12"/>
    <x v="91"/>
    <x v="4"/>
  </r>
  <r>
    <s v="00096 - KARIMBOLA"/>
    <s v="FANILO"/>
    <x v="9"/>
    <n v="76288676"/>
    <x v="12"/>
    <x v="91"/>
    <x v="4"/>
  </r>
  <r>
    <s v="00096 - KARIMBOLA"/>
    <s v="FANILO"/>
    <x v="10"/>
    <n v="75043949"/>
    <x v="12"/>
    <x v="91"/>
    <x v="4"/>
  </r>
  <r>
    <s v="00096 - KARIMBOLA"/>
    <s v="FANILO"/>
    <x v="11"/>
    <n v="33355170"/>
    <x v="12"/>
    <x v="91"/>
    <x v="4"/>
  </r>
  <r>
    <s v="00096 - KARIMBOLA"/>
    <s v="MOBILE PAYMENT - MVOLA"/>
    <x v="0"/>
    <n v="80541909"/>
    <x v="12"/>
    <x v="91"/>
    <x v="2"/>
  </r>
  <r>
    <s v="00096 - KARIMBOLA"/>
    <s v="MOBILE PAYMENT - MVOLA"/>
    <x v="1"/>
    <n v="52456495"/>
    <x v="12"/>
    <x v="91"/>
    <x v="2"/>
  </r>
  <r>
    <s v="00096 - KARIMBOLA"/>
    <s v="MOBILE PAYMENT - MVOLA"/>
    <x v="2"/>
    <n v="94199600"/>
    <x v="12"/>
    <x v="91"/>
    <x v="2"/>
  </r>
  <r>
    <s v="00096 - KARIMBOLA"/>
    <s v="MOBILE PAYMENT - MVOLA"/>
    <x v="3"/>
    <n v="99406450"/>
    <x v="12"/>
    <x v="91"/>
    <x v="2"/>
  </r>
  <r>
    <s v="00096 - KARIMBOLA"/>
    <s v="MOBILE PAYMENT - MVOLA"/>
    <x v="4"/>
    <n v="72993400"/>
    <x v="12"/>
    <x v="91"/>
    <x v="2"/>
  </r>
  <r>
    <s v="00096 - KARIMBOLA"/>
    <s v="MOBILE PAYMENT - MVOLA"/>
    <x v="5"/>
    <n v="67996483"/>
    <x v="12"/>
    <x v="91"/>
    <x v="2"/>
  </r>
  <r>
    <s v="00096 - KARIMBOLA"/>
    <s v="MOBILE PAYMENT - MVOLA"/>
    <x v="6"/>
    <n v="99291060"/>
    <x v="12"/>
    <x v="91"/>
    <x v="2"/>
  </r>
  <r>
    <s v="00096 - KARIMBOLA"/>
    <s v="MOBILE PAYMENT - MVOLA"/>
    <x v="7"/>
    <n v="130441003"/>
    <x v="12"/>
    <x v="91"/>
    <x v="2"/>
  </r>
  <r>
    <s v="00096 - KARIMBOLA"/>
    <s v="MOBILE PAYMENT - MVOLA"/>
    <x v="8"/>
    <n v="107474900"/>
    <x v="12"/>
    <x v="91"/>
    <x v="2"/>
  </r>
  <r>
    <s v="00096 - KARIMBOLA"/>
    <s v="MOBILE PAYMENT - MVOLA"/>
    <x v="9"/>
    <n v="101091200"/>
    <x v="12"/>
    <x v="91"/>
    <x v="2"/>
  </r>
  <r>
    <s v="00096 - KARIMBOLA"/>
    <s v="MOBILE PAYMENT - MVOLA"/>
    <x v="10"/>
    <n v="125296285"/>
    <x v="12"/>
    <x v="91"/>
    <x v="2"/>
  </r>
  <r>
    <s v="00096 - KARIMBOLA"/>
    <s v="MOBILE PAYMENT - MVOLA"/>
    <x v="11"/>
    <n v="131567689"/>
    <x v="12"/>
    <x v="91"/>
    <x v="2"/>
  </r>
  <r>
    <s v="00097 - KATSAKATSA"/>
    <s v="ARIARY"/>
    <x v="0"/>
    <n v="342847574"/>
    <x v="12"/>
    <x v="92"/>
    <x v="0"/>
  </r>
  <r>
    <s v="00097 - KATSAKATSA"/>
    <s v="ARIARY"/>
    <x v="1"/>
    <n v="250267818"/>
    <x v="12"/>
    <x v="92"/>
    <x v="0"/>
  </r>
  <r>
    <s v="00097 - KATSAKATSA"/>
    <s v="ARIARY"/>
    <x v="2"/>
    <n v="235824981"/>
    <x v="12"/>
    <x v="92"/>
    <x v="0"/>
  </r>
  <r>
    <s v="00097 - KATSAKATSA"/>
    <s v="ARIARY"/>
    <x v="3"/>
    <n v="177306086"/>
    <x v="12"/>
    <x v="92"/>
    <x v="0"/>
  </r>
  <r>
    <s v="00097 - KATSAKATSA"/>
    <s v="ARIARY"/>
    <x v="4"/>
    <n v="148840375"/>
    <x v="12"/>
    <x v="92"/>
    <x v="0"/>
  </r>
  <r>
    <s v="00097 - KATSAKATSA"/>
    <s v="ARIARY"/>
    <x v="5"/>
    <n v="206405840"/>
    <x v="12"/>
    <x v="92"/>
    <x v="0"/>
  </r>
  <r>
    <s v="00097 - KATSAKATSA"/>
    <s v="ARIARY"/>
    <x v="6"/>
    <n v="270409724"/>
    <x v="12"/>
    <x v="92"/>
    <x v="0"/>
  </r>
  <r>
    <s v="00097 - KATSAKATSA"/>
    <s v="ARIARY"/>
    <x v="7"/>
    <n v="329780171"/>
    <x v="12"/>
    <x v="92"/>
    <x v="0"/>
  </r>
  <r>
    <s v="00097 - KATSAKATSA"/>
    <s v="ARIARY"/>
    <x v="8"/>
    <n v="362906378"/>
    <x v="12"/>
    <x v="92"/>
    <x v="0"/>
  </r>
  <r>
    <s v="00097 - KATSAKATSA"/>
    <s v="ARIARY"/>
    <x v="9"/>
    <n v="346907305"/>
    <x v="12"/>
    <x v="92"/>
    <x v="0"/>
  </r>
  <r>
    <s v="00097 - KATSAKATSA"/>
    <s v="ARIARY"/>
    <x v="10"/>
    <n v="241212112"/>
    <x v="12"/>
    <x v="92"/>
    <x v="0"/>
  </r>
  <r>
    <s v="00097 - KATSAKATSA"/>
    <s v="ARIARY"/>
    <x v="11"/>
    <n v="332881677"/>
    <x v="12"/>
    <x v="92"/>
    <x v="0"/>
  </r>
  <r>
    <s v="00097 - KATSAKATSA"/>
    <s v="BONS CARBURANTS"/>
    <x v="0"/>
    <n v="46000"/>
    <x v="12"/>
    <x v="92"/>
    <x v="1"/>
  </r>
  <r>
    <s v="00097 - KATSAKATSA"/>
    <s v="BONS CARBURANTS"/>
    <x v="3"/>
    <n v="87000"/>
    <x v="12"/>
    <x v="92"/>
    <x v="1"/>
  </r>
  <r>
    <s v="00097 - KATSAKATSA"/>
    <s v="CARTE E+"/>
    <x v="0"/>
    <n v="35851616"/>
    <x v="12"/>
    <x v="92"/>
    <x v="3"/>
  </r>
  <r>
    <s v="00097 - KATSAKATSA"/>
    <s v="CARTE E+"/>
    <x v="1"/>
    <n v="36505555"/>
    <x v="12"/>
    <x v="92"/>
    <x v="3"/>
  </r>
  <r>
    <s v="00097 - KATSAKATSA"/>
    <s v="CARTE E+"/>
    <x v="2"/>
    <n v="33551819"/>
    <x v="12"/>
    <x v="92"/>
    <x v="3"/>
  </r>
  <r>
    <s v="00097 - KATSAKATSA"/>
    <s v="CARTE E+"/>
    <x v="3"/>
    <n v="23314514"/>
    <x v="12"/>
    <x v="92"/>
    <x v="3"/>
  </r>
  <r>
    <s v="00097 - KATSAKATSA"/>
    <s v="CARTE E+"/>
    <x v="4"/>
    <n v="51330063"/>
    <x v="12"/>
    <x v="92"/>
    <x v="3"/>
  </r>
  <r>
    <s v="00097 - KATSAKATSA"/>
    <s v="CARTE E+"/>
    <x v="5"/>
    <n v="48773278"/>
    <x v="12"/>
    <x v="92"/>
    <x v="3"/>
  </r>
  <r>
    <s v="00097 - KATSAKATSA"/>
    <s v="CARTE E+"/>
    <x v="6"/>
    <n v="49757016"/>
    <x v="12"/>
    <x v="92"/>
    <x v="3"/>
  </r>
  <r>
    <s v="00097 - KATSAKATSA"/>
    <s v="CARTE E+"/>
    <x v="7"/>
    <n v="53872489"/>
    <x v="12"/>
    <x v="92"/>
    <x v="3"/>
  </r>
  <r>
    <s v="00097 - KATSAKATSA"/>
    <s v="CARTE E+"/>
    <x v="8"/>
    <n v="53194391"/>
    <x v="12"/>
    <x v="92"/>
    <x v="3"/>
  </r>
  <r>
    <s v="00097 - KATSAKATSA"/>
    <s v="CARTE E+"/>
    <x v="9"/>
    <n v="63362290"/>
    <x v="12"/>
    <x v="92"/>
    <x v="3"/>
  </r>
  <r>
    <s v="00097 - KATSAKATSA"/>
    <s v="CARTE E+"/>
    <x v="10"/>
    <n v="74850728"/>
    <x v="12"/>
    <x v="92"/>
    <x v="3"/>
  </r>
  <r>
    <s v="00097 - KATSAKATSA"/>
    <s v="CARTE E+"/>
    <x v="11"/>
    <n v="53063543"/>
    <x v="12"/>
    <x v="92"/>
    <x v="3"/>
  </r>
  <r>
    <s v="00097 - KATSAKATSA"/>
    <s v="CONSOMMATION INTERNE"/>
    <x v="0"/>
    <n v="3303500"/>
    <x v="12"/>
    <x v="92"/>
    <x v="2"/>
  </r>
  <r>
    <s v="00097 - KATSAKATSA"/>
    <s v="CONSOMMATION INTERNE"/>
    <x v="1"/>
    <n v="2836000"/>
    <x v="12"/>
    <x v="92"/>
    <x v="2"/>
  </r>
  <r>
    <s v="00097 - KATSAKATSA"/>
    <s v="CONSOMMATION INTERNE"/>
    <x v="2"/>
    <n v="1621640"/>
    <x v="12"/>
    <x v="92"/>
    <x v="2"/>
  </r>
  <r>
    <s v="00097 - KATSAKATSA"/>
    <s v="CONSOMMATION INTERNE"/>
    <x v="3"/>
    <n v="2067400"/>
    <x v="12"/>
    <x v="92"/>
    <x v="2"/>
  </r>
  <r>
    <s v="00097 - KATSAKATSA"/>
    <s v="CONSOMMATION INTERNE"/>
    <x v="4"/>
    <n v="60000"/>
    <x v="12"/>
    <x v="92"/>
    <x v="2"/>
  </r>
  <r>
    <s v="00097 - KATSAKATSA"/>
    <s v="FANILO"/>
    <x v="0"/>
    <n v="5323110"/>
    <x v="12"/>
    <x v="92"/>
    <x v="4"/>
  </r>
  <r>
    <s v="00097 - KATSAKATSA"/>
    <s v="FANILO"/>
    <x v="1"/>
    <n v="8015477"/>
    <x v="12"/>
    <x v="92"/>
    <x v="4"/>
  </r>
  <r>
    <s v="00097 - KATSAKATSA"/>
    <s v="FANILO"/>
    <x v="2"/>
    <n v="3286700"/>
    <x v="12"/>
    <x v="92"/>
    <x v="4"/>
  </r>
  <r>
    <s v="00097 - KATSAKATSA"/>
    <s v="FANILO"/>
    <x v="3"/>
    <n v="2690920"/>
    <x v="12"/>
    <x v="92"/>
    <x v="4"/>
  </r>
  <r>
    <s v="00097 - KATSAKATSA"/>
    <s v="FANILO"/>
    <x v="4"/>
    <n v="17509792"/>
    <x v="12"/>
    <x v="92"/>
    <x v="4"/>
  </r>
  <r>
    <s v="00097 - KATSAKATSA"/>
    <s v="FANILO"/>
    <x v="5"/>
    <n v="6010982"/>
    <x v="12"/>
    <x v="92"/>
    <x v="4"/>
  </r>
  <r>
    <s v="00097 - KATSAKATSA"/>
    <s v="FANILO"/>
    <x v="6"/>
    <n v="5999880"/>
    <x v="12"/>
    <x v="92"/>
    <x v="4"/>
  </r>
  <r>
    <s v="00097 - KATSAKATSA"/>
    <s v="FANILO"/>
    <x v="7"/>
    <n v="6000000"/>
    <x v="12"/>
    <x v="92"/>
    <x v="4"/>
  </r>
  <r>
    <s v="00097 - KATSAKATSA"/>
    <s v="FANILO"/>
    <x v="8"/>
    <n v="5608011"/>
    <x v="12"/>
    <x v="92"/>
    <x v="4"/>
  </r>
  <r>
    <s v="00097 - KATSAKATSA"/>
    <s v="FANILO"/>
    <x v="9"/>
    <n v="5999251"/>
    <x v="12"/>
    <x v="92"/>
    <x v="4"/>
  </r>
  <r>
    <s v="00097 - KATSAKATSA"/>
    <s v="FANILO"/>
    <x v="10"/>
    <n v="5999800"/>
    <x v="12"/>
    <x v="92"/>
    <x v="4"/>
  </r>
  <r>
    <s v="00097 - KATSAKATSA"/>
    <s v="FANILO"/>
    <x v="11"/>
    <n v="1980000"/>
    <x v="12"/>
    <x v="92"/>
    <x v="4"/>
  </r>
  <r>
    <s v="00097 - KATSAKATSA"/>
    <s v="MOBILE PAYMENT - MVOLA"/>
    <x v="3"/>
    <n v="5240000"/>
    <x v="12"/>
    <x v="92"/>
    <x v="2"/>
  </r>
  <r>
    <s v="00097 - KATSAKATSA"/>
    <s v="MOBILE PAYMENT - MVOLA"/>
    <x v="4"/>
    <n v="3702810"/>
    <x v="12"/>
    <x v="92"/>
    <x v="2"/>
  </r>
  <r>
    <s v="00097 - KATSAKATSA"/>
    <s v="MOBILE PAYMENT - MVOLA"/>
    <x v="5"/>
    <n v="4253700"/>
    <x v="12"/>
    <x v="92"/>
    <x v="2"/>
  </r>
  <r>
    <s v="00097 - KATSAKATSA"/>
    <s v="MOBILE PAYMENT - MVOLA"/>
    <x v="6"/>
    <n v="4944700"/>
    <x v="12"/>
    <x v="92"/>
    <x v="2"/>
  </r>
  <r>
    <s v="00097 - KATSAKATSA"/>
    <s v="MOBILE PAYMENT - MVOLA"/>
    <x v="7"/>
    <n v="13099200"/>
    <x v="12"/>
    <x v="92"/>
    <x v="2"/>
  </r>
  <r>
    <s v="00097 - KATSAKATSA"/>
    <s v="MOBILE PAYMENT - MVOLA"/>
    <x v="8"/>
    <n v="10004700"/>
    <x v="12"/>
    <x v="92"/>
    <x v="2"/>
  </r>
  <r>
    <s v="00097 - KATSAKATSA"/>
    <s v="MOBILE PAYMENT - MVOLA"/>
    <x v="9"/>
    <n v="15835514"/>
    <x v="12"/>
    <x v="92"/>
    <x v="2"/>
  </r>
  <r>
    <s v="00097 - KATSAKATSA"/>
    <s v="MOBILE PAYMENT - MVOLA"/>
    <x v="10"/>
    <n v="7667100"/>
    <x v="12"/>
    <x v="92"/>
    <x v="2"/>
  </r>
  <r>
    <s v="00097 - KATSAKATSA"/>
    <s v="MOBILE PAYMENT - MVOLA"/>
    <x v="11"/>
    <n v="25040440"/>
    <x v="12"/>
    <x v="92"/>
    <x v="2"/>
  </r>
  <r>
    <s v="00099 - TOBY"/>
    <s v="CARTE E+"/>
    <x v="6"/>
    <n v="9070463"/>
    <x v="12"/>
    <x v="93"/>
    <x v="3"/>
  </r>
  <r>
    <s v="00099 - TOBY"/>
    <s v="FANILO"/>
    <x v="6"/>
    <n v="435766"/>
    <x v="12"/>
    <x v="93"/>
    <x v="4"/>
  </r>
  <r>
    <s v="00099 - TOBY"/>
    <s v="MOBILE PAYMENT - MVOLA"/>
    <x v="6"/>
    <n v="1796000"/>
    <x v="12"/>
    <x v="93"/>
    <x v="2"/>
  </r>
  <r>
    <s v="00100 - BEHENJY"/>
    <s v="ARIARY"/>
    <x v="0"/>
    <n v="194652100"/>
    <x v="1"/>
    <x v="94"/>
    <x v="0"/>
  </r>
  <r>
    <s v="00100 - BEHENJY"/>
    <s v="ARIARY"/>
    <x v="1"/>
    <n v="131639299"/>
    <x v="1"/>
    <x v="94"/>
    <x v="0"/>
  </r>
  <r>
    <s v="00100 - BEHENJY"/>
    <s v="ARIARY"/>
    <x v="2"/>
    <n v="132628700"/>
    <x v="1"/>
    <x v="94"/>
    <x v="0"/>
  </r>
  <r>
    <s v="00100 - BEHENJY"/>
    <s v="ARIARY"/>
    <x v="3"/>
    <n v="49802400"/>
    <x v="1"/>
    <x v="94"/>
    <x v="0"/>
  </r>
  <r>
    <s v="00100 - BEHENJY"/>
    <s v="ARIARY"/>
    <x v="9"/>
    <n v="63896900"/>
    <x v="1"/>
    <x v="94"/>
    <x v="0"/>
  </r>
  <r>
    <s v="00100 - BEHENJY"/>
    <s v="ARIARY"/>
    <x v="10"/>
    <n v="143283700"/>
    <x v="1"/>
    <x v="94"/>
    <x v="0"/>
  </r>
  <r>
    <s v="00100 - BEHENJY"/>
    <s v="ARIARY"/>
    <x v="11"/>
    <n v="165405700"/>
    <x v="1"/>
    <x v="94"/>
    <x v="0"/>
  </r>
  <r>
    <s v="00100 - BEHENJY"/>
    <s v="BONS CARBURANTS"/>
    <x v="0"/>
    <n v="9994500"/>
    <x v="1"/>
    <x v="94"/>
    <x v="1"/>
  </r>
  <r>
    <s v="00100 - BEHENJY"/>
    <s v="BONS CARBURANTS"/>
    <x v="1"/>
    <n v="15267086"/>
    <x v="1"/>
    <x v="94"/>
    <x v="1"/>
  </r>
  <r>
    <s v="00100 - BEHENJY"/>
    <s v="BONS CARBURANTS"/>
    <x v="2"/>
    <n v="3272751"/>
    <x v="1"/>
    <x v="94"/>
    <x v="1"/>
  </r>
  <r>
    <s v="00100 - BEHENJY"/>
    <s v="BONS CARBURANTS"/>
    <x v="3"/>
    <n v="1952086"/>
    <x v="1"/>
    <x v="94"/>
    <x v="1"/>
  </r>
  <r>
    <s v="00100 - BEHENJY"/>
    <s v="CARTE E+"/>
    <x v="0"/>
    <n v="4382592"/>
    <x v="1"/>
    <x v="94"/>
    <x v="3"/>
  </r>
  <r>
    <s v="00100 - BEHENJY"/>
    <s v="CARTE E+"/>
    <x v="1"/>
    <n v="3451623"/>
    <x v="1"/>
    <x v="94"/>
    <x v="3"/>
  </r>
  <r>
    <s v="00100 - BEHENJY"/>
    <s v="CARTE E+"/>
    <x v="2"/>
    <n v="10685521"/>
    <x v="1"/>
    <x v="94"/>
    <x v="3"/>
  </r>
  <r>
    <s v="00100 - BEHENJY"/>
    <s v="CARTE E+"/>
    <x v="3"/>
    <n v="4678318"/>
    <x v="1"/>
    <x v="94"/>
    <x v="3"/>
  </r>
  <r>
    <s v="00100 - BEHENJY"/>
    <s v="CARTE E+"/>
    <x v="9"/>
    <n v="1849307"/>
    <x v="1"/>
    <x v="94"/>
    <x v="3"/>
  </r>
  <r>
    <s v="00100 - BEHENJY"/>
    <s v="CARTE E+"/>
    <x v="10"/>
    <n v="32216330"/>
    <x v="1"/>
    <x v="94"/>
    <x v="3"/>
  </r>
  <r>
    <s v="00100 - BEHENJY"/>
    <s v="CARTE E+"/>
    <x v="11"/>
    <n v="24878018"/>
    <x v="1"/>
    <x v="94"/>
    <x v="3"/>
  </r>
  <r>
    <s v="00100 - BEHENJY"/>
    <s v="CONSOMMATION INTERNE"/>
    <x v="10"/>
    <n v="98000"/>
    <x v="1"/>
    <x v="94"/>
    <x v="2"/>
  </r>
  <r>
    <s v="00100 - BEHENJY"/>
    <s v="MOBILE PAYMENT - MVOLA"/>
    <x v="0"/>
    <n v="7933100"/>
    <x v="1"/>
    <x v="94"/>
    <x v="2"/>
  </r>
  <r>
    <s v="00100 - BEHENJY"/>
    <s v="MOBILE PAYMENT - MVOLA"/>
    <x v="1"/>
    <n v="16222100"/>
    <x v="1"/>
    <x v="94"/>
    <x v="2"/>
  </r>
  <r>
    <s v="00100 - BEHENJY"/>
    <s v="MOBILE PAYMENT - MVOLA"/>
    <x v="2"/>
    <n v="10130500"/>
    <x v="1"/>
    <x v="94"/>
    <x v="2"/>
  </r>
  <r>
    <s v="00100 - BEHENJY"/>
    <s v="MOBILE PAYMENT - MVOLA"/>
    <x v="3"/>
    <n v="1368500"/>
    <x v="1"/>
    <x v="94"/>
    <x v="2"/>
  </r>
  <r>
    <s v="00100 - BEHENJY"/>
    <s v="MOBILE PAYMENT - MVOLA"/>
    <x v="10"/>
    <n v="690000"/>
    <x v="1"/>
    <x v="94"/>
    <x v="2"/>
  </r>
  <r>
    <s v="00100 - BEHENJY"/>
    <s v="MOBILE PAYMENT - MVOLA"/>
    <x v="11"/>
    <n v="13768500"/>
    <x v="1"/>
    <x v="94"/>
    <x v="2"/>
  </r>
  <r>
    <s v="00101 - FENOSOA"/>
    <s v="ARIARY"/>
    <x v="0"/>
    <n v="435259200"/>
    <x v="2"/>
    <x v="95"/>
    <x v="0"/>
  </r>
  <r>
    <s v="00101 - FENOSOA"/>
    <s v="ARIARY"/>
    <x v="1"/>
    <n v="376867300"/>
    <x v="2"/>
    <x v="95"/>
    <x v="0"/>
  </r>
  <r>
    <s v="00101 - FENOSOA"/>
    <s v="ARIARY"/>
    <x v="2"/>
    <n v="404021200"/>
    <x v="2"/>
    <x v="95"/>
    <x v="0"/>
  </r>
  <r>
    <s v="00101 - FENOSOA"/>
    <s v="ARIARY"/>
    <x v="3"/>
    <n v="484203800"/>
    <x v="2"/>
    <x v="95"/>
    <x v="0"/>
  </r>
  <r>
    <s v="00101 - FENOSOA"/>
    <s v="ARIARY"/>
    <x v="4"/>
    <n v="479423900"/>
    <x v="2"/>
    <x v="95"/>
    <x v="0"/>
  </r>
  <r>
    <s v="00101 - FENOSOA"/>
    <s v="ARIARY"/>
    <x v="5"/>
    <n v="428170500"/>
    <x v="2"/>
    <x v="95"/>
    <x v="0"/>
  </r>
  <r>
    <s v="00101 - FENOSOA"/>
    <s v="ARIARY"/>
    <x v="6"/>
    <n v="490549200"/>
    <x v="2"/>
    <x v="95"/>
    <x v="0"/>
  </r>
  <r>
    <s v="00101 - FENOSOA"/>
    <s v="ARIARY"/>
    <x v="7"/>
    <n v="515575000"/>
    <x v="2"/>
    <x v="95"/>
    <x v="0"/>
  </r>
  <r>
    <s v="00101 - FENOSOA"/>
    <s v="ARIARY"/>
    <x v="8"/>
    <n v="545595700"/>
    <x v="2"/>
    <x v="95"/>
    <x v="0"/>
  </r>
  <r>
    <s v="00101 - FENOSOA"/>
    <s v="ARIARY"/>
    <x v="9"/>
    <n v="445043581"/>
    <x v="2"/>
    <x v="95"/>
    <x v="0"/>
  </r>
  <r>
    <s v="00101 - FENOSOA"/>
    <s v="ARIARY"/>
    <x v="10"/>
    <n v="105123600"/>
    <x v="2"/>
    <x v="95"/>
    <x v="0"/>
  </r>
  <r>
    <s v="00101 - FENOSOA"/>
    <s v="BONS CARBURANTS"/>
    <x v="0"/>
    <n v="61030151"/>
    <x v="2"/>
    <x v="95"/>
    <x v="1"/>
  </r>
  <r>
    <s v="00101 - FENOSOA"/>
    <s v="BONS CARBURANTS"/>
    <x v="1"/>
    <n v="73693000"/>
    <x v="2"/>
    <x v="95"/>
    <x v="1"/>
  </r>
  <r>
    <s v="00101 - FENOSOA"/>
    <s v="BONS CARBURANTS"/>
    <x v="2"/>
    <n v="106795416"/>
    <x v="2"/>
    <x v="95"/>
    <x v="1"/>
  </r>
  <r>
    <s v="00101 - FENOSOA"/>
    <s v="BONS CARBURANTS"/>
    <x v="3"/>
    <n v="74804300"/>
    <x v="2"/>
    <x v="95"/>
    <x v="1"/>
  </r>
  <r>
    <s v="00101 - FENOSOA"/>
    <s v="BONS CARBURANTS"/>
    <x v="4"/>
    <n v="91382375"/>
    <x v="2"/>
    <x v="95"/>
    <x v="1"/>
  </r>
  <r>
    <s v="00101 - FENOSOA"/>
    <s v="BONS CARBURANTS"/>
    <x v="5"/>
    <n v="132827230"/>
    <x v="2"/>
    <x v="95"/>
    <x v="1"/>
  </r>
  <r>
    <s v="00101 - FENOSOA"/>
    <s v="BONS CARBURANTS"/>
    <x v="6"/>
    <n v="153220100"/>
    <x v="2"/>
    <x v="95"/>
    <x v="1"/>
  </r>
  <r>
    <s v="00101 - FENOSOA"/>
    <s v="BONS CARBURANTS"/>
    <x v="7"/>
    <n v="82205400"/>
    <x v="2"/>
    <x v="95"/>
    <x v="1"/>
  </r>
  <r>
    <s v="00101 - FENOSOA"/>
    <s v="BONS CARBURANTS"/>
    <x v="8"/>
    <n v="186241238"/>
    <x v="2"/>
    <x v="95"/>
    <x v="1"/>
  </r>
  <r>
    <s v="00101 - FENOSOA"/>
    <s v="BONS CARBURANTS"/>
    <x v="9"/>
    <n v="182637100"/>
    <x v="2"/>
    <x v="95"/>
    <x v="1"/>
  </r>
  <r>
    <s v="00101 - FENOSOA"/>
    <s v="BONS CARBURANTS"/>
    <x v="10"/>
    <n v="37256578"/>
    <x v="2"/>
    <x v="95"/>
    <x v="1"/>
  </r>
  <r>
    <s v="00101 - FENOSOA"/>
    <s v="CARTE BANCAIRE - VISA"/>
    <x v="0"/>
    <n v="3176500.04"/>
    <x v="2"/>
    <x v="95"/>
    <x v="2"/>
  </r>
  <r>
    <s v="00101 - FENOSOA"/>
    <s v="CARTE BANCAIRE - VISA"/>
    <x v="1"/>
    <n v="2476327"/>
    <x v="2"/>
    <x v="95"/>
    <x v="2"/>
  </r>
  <r>
    <s v="00101 - FENOSOA"/>
    <s v="CARTE BANCAIRE - VISA"/>
    <x v="2"/>
    <n v="2087700"/>
    <x v="2"/>
    <x v="95"/>
    <x v="2"/>
  </r>
  <r>
    <s v="00101 - FENOSOA"/>
    <s v="CARTE BANCAIRE - VISA"/>
    <x v="3"/>
    <n v="2874000"/>
    <x v="2"/>
    <x v="95"/>
    <x v="2"/>
  </r>
  <r>
    <s v="00101 - FENOSOA"/>
    <s v="CARTE BANCAIRE - VISA"/>
    <x v="4"/>
    <n v="9150550"/>
    <x v="2"/>
    <x v="95"/>
    <x v="2"/>
  </r>
  <r>
    <s v="00101 - FENOSOA"/>
    <s v="CARTE BANCAIRE - VISA"/>
    <x v="5"/>
    <n v="1995300"/>
    <x v="2"/>
    <x v="95"/>
    <x v="2"/>
  </r>
  <r>
    <s v="00101 - FENOSOA"/>
    <s v="CARTE BANCAIRE - VISA"/>
    <x v="6"/>
    <n v="7546600"/>
    <x v="2"/>
    <x v="95"/>
    <x v="2"/>
  </r>
  <r>
    <s v="00101 - FENOSOA"/>
    <s v="CARTE BANCAIRE - VISA"/>
    <x v="7"/>
    <n v="5151275"/>
    <x v="2"/>
    <x v="95"/>
    <x v="2"/>
  </r>
  <r>
    <s v="00101 - FENOSOA"/>
    <s v="CARTE BANCAIRE - VISA"/>
    <x v="8"/>
    <n v="7834700"/>
    <x v="2"/>
    <x v="95"/>
    <x v="2"/>
  </r>
  <r>
    <s v="00101 - FENOSOA"/>
    <s v="CARTE BANCAIRE - VISA"/>
    <x v="9"/>
    <n v="10291900"/>
    <x v="2"/>
    <x v="95"/>
    <x v="2"/>
  </r>
  <r>
    <s v="00101 - FENOSOA"/>
    <s v="CARTE BANCAIRE - VISA"/>
    <x v="10"/>
    <n v="65500"/>
    <x v="2"/>
    <x v="95"/>
    <x v="2"/>
  </r>
  <r>
    <s v="00101 - FENOSOA"/>
    <s v="CARTE E+"/>
    <x v="0"/>
    <n v="222916791"/>
    <x v="2"/>
    <x v="95"/>
    <x v="3"/>
  </r>
  <r>
    <s v="00101 - FENOSOA"/>
    <s v="CARTE E+"/>
    <x v="1"/>
    <n v="153167195"/>
    <x v="2"/>
    <x v="95"/>
    <x v="3"/>
  </r>
  <r>
    <s v="00101 - FENOSOA"/>
    <s v="CARTE E+"/>
    <x v="2"/>
    <n v="171994958"/>
    <x v="2"/>
    <x v="95"/>
    <x v="3"/>
  </r>
  <r>
    <s v="00101 - FENOSOA"/>
    <s v="CARTE E+"/>
    <x v="3"/>
    <n v="220457259"/>
    <x v="2"/>
    <x v="95"/>
    <x v="3"/>
  </r>
  <r>
    <s v="00101 - FENOSOA"/>
    <s v="CARTE E+"/>
    <x v="4"/>
    <n v="299890548"/>
    <x v="2"/>
    <x v="95"/>
    <x v="3"/>
  </r>
  <r>
    <s v="00101 - FENOSOA"/>
    <s v="CARTE E+"/>
    <x v="5"/>
    <n v="386985251"/>
    <x v="2"/>
    <x v="95"/>
    <x v="3"/>
  </r>
  <r>
    <s v="00101 - FENOSOA"/>
    <s v="CARTE E+"/>
    <x v="6"/>
    <n v="537764530"/>
    <x v="2"/>
    <x v="95"/>
    <x v="3"/>
  </r>
  <r>
    <s v="00101 - FENOSOA"/>
    <s v="CARTE E+"/>
    <x v="7"/>
    <n v="354446337"/>
    <x v="2"/>
    <x v="95"/>
    <x v="3"/>
  </r>
  <r>
    <s v="00101 - FENOSOA"/>
    <s v="CARTE E+"/>
    <x v="8"/>
    <n v="393960020"/>
    <x v="2"/>
    <x v="95"/>
    <x v="3"/>
  </r>
  <r>
    <s v="00101 - FENOSOA"/>
    <s v="CARTE E+"/>
    <x v="9"/>
    <n v="468147640"/>
    <x v="2"/>
    <x v="95"/>
    <x v="3"/>
  </r>
  <r>
    <s v="00101 - FENOSOA"/>
    <s v="CARTE E+"/>
    <x v="10"/>
    <n v="104057301"/>
    <x v="2"/>
    <x v="95"/>
    <x v="3"/>
  </r>
  <r>
    <s v="00101 - FENOSOA"/>
    <s v="CHEQUE"/>
    <x v="1"/>
    <n v="510300"/>
    <x v="2"/>
    <x v="95"/>
    <x v="2"/>
  </r>
  <r>
    <s v="00101 - FENOSOA"/>
    <s v="CHEQUE"/>
    <x v="6"/>
    <n v="640100"/>
    <x v="2"/>
    <x v="95"/>
    <x v="2"/>
  </r>
  <r>
    <s v="00101 - FENOSOA"/>
    <s v="CHEQUE"/>
    <x v="7"/>
    <n v="10437000"/>
    <x v="2"/>
    <x v="95"/>
    <x v="2"/>
  </r>
  <r>
    <s v="00101 - FENOSOA"/>
    <s v="CHEQUE"/>
    <x v="8"/>
    <n v="6280000"/>
    <x v="2"/>
    <x v="95"/>
    <x v="2"/>
  </r>
  <r>
    <s v="00101 - FENOSOA"/>
    <s v="CONSOMMATION INTERNE"/>
    <x v="0"/>
    <n v="1287200"/>
    <x v="2"/>
    <x v="95"/>
    <x v="2"/>
  </r>
  <r>
    <s v="00101 - FENOSOA"/>
    <s v="CONSOMMATION INTERNE"/>
    <x v="1"/>
    <n v="1354000"/>
    <x v="2"/>
    <x v="95"/>
    <x v="2"/>
  </r>
  <r>
    <s v="00101 - FENOSOA"/>
    <s v="CONSOMMATION INTERNE"/>
    <x v="2"/>
    <n v="646900"/>
    <x v="2"/>
    <x v="95"/>
    <x v="2"/>
  </r>
  <r>
    <s v="00101 - FENOSOA"/>
    <s v="CONSOMMATION INTERNE"/>
    <x v="3"/>
    <n v="2523000"/>
    <x v="2"/>
    <x v="95"/>
    <x v="2"/>
  </r>
  <r>
    <s v="00101 - FENOSOA"/>
    <s v="CONSOMMATION INTERNE"/>
    <x v="4"/>
    <n v="1107000"/>
    <x v="2"/>
    <x v="95"/>
    <x v="2"/>
  </r>
  <r>
    <s v="00101 - FENOSOA"/>
    <s v="CONSOMMATION INTERNE"/>
    <x v="5"/>
    <n v="1511000"/>
    <x v="2"/>
    <x v="95"/>
    <x v="2"/>
  </r>
  <r>
    <s v="00101 - FENOSOA"/>
    <s v="CONSOMMATION INTERNE"/>
    <x v="6"/>
    <n v="931800"/>
    <x v="2"/>
    <x v="95"/>
    <x v="2"/>
  </r>
  <r>
    <s v="00101 - FENOSOA"/>
    <s v="CONSOMMATION INTERNE"/>
    <x v="7"/>
    <n v="1796100"/>
    <x v="2"/>
    <x v="95"/>
    <x v="2"/>
  </r>
  <r>
    <s v="00101 - FENOSOA"/>
    <s v="CONSOMMATION INTERNE"/>
    <x v="8"/>
    <n v="1902000"/>
    <x v="2"/>
    <x v="95"/>
    <x v="2"/>
  </r>
  <r>
    <s v="00101 - FENOSOA"/>
    <s v="CONSOMMATION INTERNE"/>
    <x v="9"/>
    <n v="1908000"/>
    <x v="2"/>
    <x v="95"/>
    <x v="2"/>
  </r>
  <r>
    <s v="00101 - FENOSOA"/>
    <s v="CONSOMMATION INTERNE"/>
    <x v="10"/>
    <n v="131200"/>
    <x v="2"/>
    <x v="95"/>
    <x v="2"/>
  </r>
  <r>
    <s v="00101 - FENOSOA"/>
    <s v="MOBILE PAYMENT - MVOLA"/>
    <x v="0"/>
    <n v="36845900"/>
    <x v="2"/>
    <x v="95"/>
    <x v="2"/>
  </r>
  <r>
    <s v="00101 - FENOSOA"/>
    <s v="MOBILE PAYMENT - MVOLA"/>
    <x v="1"/>
    <n v="41067900"/>
    <x v="2"/>
    <x v="95"/>
    <x v="2"/>
  </r>
  <r>
    <s v="00101 - FENOSOA"/>
    <s v="MOBILE PAYMENT - MVOLA"/>
    <x v="2"/>
    <n v="46309900"/>
    <x v="2"/>
    <x v="95"/>
    <x v="2"/>
  </r>
  <r>
    <s v="00101 - FENOSOA"/>
    <s v="MOBILE PAYMENT - MVOLA"/>
    <x v="3"/>
    <n v="46112850"/>
    <x v="2"/>
    <x v="95"/>
    <x v="2"/>
  </r>
  <r>
    <s v="00101 - FENOSOA"/>
    <s v="MOBILE PAYMENT - MVOLA"/>
    <x v="4"/>
    <n v="50876269"/>
    <x v="2"/>
    <x v="95"/>
    <x v="2"/>
  </r>
  <r>
    <s v="00101 - FENOSOA"/>
    <s v="MOBILE PAYMENT - MVOLA"/>
    <x v="5"/>
    <n v="48976700"/>
    <x v="2"/>
    <x v="95"/>
    <x v="2"/>
  </r>
  <r>
    <s v="00101 - FENOSOA"/>
    <s v="MOBILE PAYMENT - MVOLA"/>
    <x v="6"/>
    <n v="45822328"/>
    <x v="2"/>
    <x v="95"/>
    <x v="2"/>
  </r>
  <r>
    <s v="00101 - FENOSOA"/>
    <s v="MOBILE PAYMENT - MVOLA"/>
    <x v="7"/>
    <n v="41592323"/>
    <x v="2"/>
    <x v="95"/>
    <x v="2"/>
  </r>
  <r>
    <s v="00101 - FENOSOA"/>
    <s v="MOBILE PAYMENT - MVOLA"/>
    <x v="8"/>
    <n v="63231700"/>
    <x v="2"/>
    <x v="95"/>
    <x v="2"/>
  </r>
  <r>
    <s v="00101 - FENOSOA"/>
    <s v="MOBILE PAYMENT - MVOLA"/>
    <x v="9"/>
    <n v="83488683"/>
    <x v="2"/>
    <x v="95"/>
    <x v="2"/>
  </r>
  <r>
    <s v="00101 - FENOSOA"/>
    <s v="MOBILE PAYMENT - MVOLA"/>
    <x v="10"/>
    <n v="19009427"/>
    <x v="2"/>
    <x v="95"/>
    <x v="2"/>
  </r>
  <r>
    <s v="00102 - ANTSAMPANANA"/>
    <s v="ARIARY"/>
    <x v="0"/>
    <n v="247357062"/>
    <x v="11"/>
    <x v="96"/>
    <x v="0"/>
  </r>
  <r>
    <s v="00102 - ANTSAMPANANA"/>
    <s v="ARIARY"/>
    <x v="1"/>
    <n v="225251700"/>
    <x v="11"/>
    <x v="96"/>
    <x v="0"/>
  </r>
  <r>
    <s v="00102 - ANTSAMPANANA"/>
    <s v="ARIARY"/>
    <x v="2"/>
    <n v="156264700"/>
    <x v="11"/>
    <x v="96"/>
    <x v="0"/>
  </r>
  <r>
    <s v="00102 - ANTSAMPANANA"/>
    <s v="ARIARY"/>
    <x v="3"/>
    <n v="300619545"/>
    <x v="11"/>
    <x v="96"/>
    <x v="0"/>
  </r>
  <r>
    <s v="00102 - ANTSAMPANANA"/>
    <s v="ARIARY"/>
    <x v="4"/>
    <n v="297529100"/>
    <x v="11"/>
    <x v="96"/>
    <x v="0"/>
  </r>
  <r>
    <s v="00102 - ANTSAMPANANA"/>
    <s v="ARIARY"/>
    <x v="5"/>
    <n v="363282716"/>
    <x v="11"/>
    <x v="96"/>
    <x v="0"/>
  </r>
  <r>
    <s v="00102 - ANTSAMPANANA"/>
    <s v="ARIARY"/>
    <x v="6"/>
    <n v="271315823"/>
    <x v="11"/>
    <x v="96"/>
    <x v="0"/>
  </r>
  <r>
    <s v="00102 - ANTSAMPANANA"/>
    <s v="ARIARY"/>
    <x v="7"/>
    <n v="326789300"/>
    <x v="11"/>
    <x v="96"/>
    <x v="0"/>
  </r>
  <r>
    <s v="00102 - ANTSAMPANANA"/>
    <s v="ARIARY"/>
    <x v="8"/>
    <n v="375232800"/>
    <x v="11"/>
    <x v="96"/>
    <x v="0"/>
  </r>
  <r>
    <s v="00102 - ANTSAMPANANA"/>
    <s v="ARIARY"/>
    <x v="9"/>
    <n v="443038600"/>
    <x v="11"/>
    <x v="96"/>
    <x v="0"/>
  </r>
  <r>
    <s v="00102 - ANTSAMPANANA"/>
    <s v="ARIARY"/>
    <x v="10"/>
    <n v="413441357"/>
    <x v="11"/>
    <x v="96"/>
    <x v="0"/>
  </r>
  <r>
    <s v="00102 - ANTSAMPANANA"/>
    <s v="ARIARY"/>
    <x v="11"/>
    <n v="456736608"/>
    <x v="11"/>
    <x v="96"/>
    <x v="0"/>
  </r>
  <r>
    <s v="00102 - ANTSAMPANANA"/>
    <s v="CARTE E+"/>
    <x v="0"/>
    <n v="251584173"/>
    <x v="11"/>
    <x v="96"/>
    <x v="3"/>
  </r>
  <r>
    <s v="00102 - ANTSAMPANANA"/>
    <s v="CARTE E+"/>
    <x v="1"/>
    <n v="326245427"/>
    <x v="11"/>
    <x v="96"/>
    <x v="3"/>
  </r>
  <r>
    <s v="00102 - ANTSAMPANANA"/>
    <s v="CARTE E+"/>
    <x v="2"/>
    <n v="309235740"/>
    <x v="11"/>
    <x v="96"/>
    <x v="3"/>
  </r>
  <r>
    <s v="00102 - ANTSAMPANANA"/>
    <s v="CARTE E+"/>
    <x v="3"/>
    <n v="82643898"/>
    <x v="11"/>
    <x v="96"/>
    <x v="3"/>
  </r>
  <r>
    <s v="00102 - ANTSAMPANANA"/>
    <s v="CARTE E+"/>
    <x v="4"/>
    <n v="115645494"/>
    <x v="11"/>
    <x v="96"/>
    <x v="3"/>
  </r>
  <r>
    <s v="00102 - ANTSAMPANANA"/>
    <s v="CARTE E+"/>
    <x v="5"/>
    <n v="157814412"/>
    <x v="11"/>
    <x v="96"/>
    <x v="3"/>
  </r>
  <r>
    <s v="00102 - ANTSAMPANANA"/>
    <s v="CARTE E+"/>
    <x v="6"/>
    <n v="158222224"/>
    <x v="11"/>
    <x v="96"/>
    <x v="3"/>
  </r>
  <r>
    <s v="00102 - ANTSAMPANANA"/>
    <s v="CARTE E+"/>
    <x v="7"/>
    <n v="63401909"/>
    <x v="11"/>
    <x v="96"/>
    <x v="3"/>
  </r>
  <r>
    <s v="00102 - ANTSAMPANANA"/>
    <s v="CARTE E+"/>
    <x v="8"/>
    <n v="68853221"/>
    <x v="11"/>
    <x v="96"/>
    <x v="3"/>
  </r>
  <r>
    <s v="00102 - ANTSAMPANANA"/>
    <s v="CARTE E+"/>
    <x v="9"/>
    <n v="49617100"/>
    <x v="11"/>
    <x v="96"/>
    <x v="3"/>
  </r>
  <r>
    <s v="00102 - ANTSAMPANANA"/>
    <s v="CARTE E+"/>
    <x v="10"/>
    <n v="80586631"/>
    <x v="11"/>
    <x v="96"/>
    <x v="3"/>
  </r>
  <r>
    <s v="00102 - ANTSAMPANANA"/>
    <s v="CARTE E+"/>
    <x v="11"/>
    <n v="63414597"/>
    <x v="11"/>
    <x v="96"/>
    <x v="3"/>
  </r>
  <r>
    <s v="00103 - AMBOASARY"/>
    <s v="ARIARY"/>
    <x v="0"/>
    <n v="91942873"/>
    <x v="0"/>
    <x v="97"/>
    <x v="0"/>
  </r>
  <r>
    <s v="00103 - AMBOASARY"/>
    <s v="ARIARY"/>
    <x v="1"/>
    <n v="24012599"/>
    <x v="0"/>
    <x v="97"/>
    <x v="0"/>
  </r>
  <r>
    <s v="00103 - AMBOASARY"/>
    <s v="ARIARY"/>
    <x v="2"/>
    <n v="13847900"/>
    <x v="0"/>
    <x v="97"/>
    <x v="0"/>
  </r>
  <r>
    <s v="00103 - AMBOASARY"/>
    <s v="ARIARY"/>
    <x v="3"/>
    <n v="16857707"/>
    <x v="0"/>
    <x v="97"/>
    <x v="0"/>
  </r>
  <r>
    <s v="00103 - AMBOASARY"/>
    <s v="ARIARY"/>
    <x v="4"/>
    <n v="43509353"/>
    <x v="0"/>
    <x v="97"/>
    <x v="0"/>
  </r>
  <r>
    <s v="00103 - AMBOASARY"/>
    <s v="ARIARY"/>
    <x v="5"/>
    <n v="98561823"/>
    <x v="0"/>
    <x v="97"/>
    <x v="0"/>
  </r>
  <r>
    <s v="00103 - AMBOASARY"/>
    <s v="ARIARY"/>
    <x v="6"/>
    <n v="77079738"/>
    <x v="0"/>
    <x v="97"/>
    <x v="0"/>
  </r>
  <r>
    <s v="00103 - AMBOASARY"/>
    <s v="ARIARY"/>
    <x v="7"/>
    <n v="2476300"/>
    <x v="0"/>
    <x v="97"/>
    <x v="0"/>
  </r>
  <r>
    <s v="00103 - AMBOASARY"/>
    <s v="ARIARY"/>
    <x v="8"/>
    <n v="2621600"/>
    <x v="0"/>
    <x v="97"/>
    <x v="0"/>
  </r>
  <r>
    <s v="00103 - AMBOASARY"/>
    <s v="ARIARY"/>
    <x v="9"/>
    <n v="4575300"/>
    <x v="0"/>
    <x v="97"/>
    <x v="0"/>
  </r>
  <r>
    <s v="00103 - AMBOASARY"/>
    <s v="ARIARY"/>
    <x v="10"/>
    <n v="3477000"/>
    <x v="0"/>
    <x v="97"/>
    <x v="0"/>
  </r>
  <r>
    <s v="00103 - AMBOASARY"/>
    <s v="ARIARY"/>
    <x v="11"/>
    <n v="4931400"/>
    <x v="0"/>
    <x v="97"/>
    <x v="0"/>
  </r>
  <r>
    <s v="00103 - AMBOASARY"/>
    <s v="BONS CARBURANTS"/>
    <x v="0"/>
    <n v="29339900"/>
    <x v="0"/>
    <x v="97"/>
    <x v="1"/>
  </r>
  <r>
    <s v="00103 - AMBOASARY"/>
    <s v="BONS CARBURANTS"/>
    <x v="1"/>
    <n v="17983500"/>
    <x v="0"/>
    <x v="97"/>
    <x v="1"/>
  </r>
  <r>
    <s v="00103 - AMBOASARY"/>
    <s v="CARTE E+"/>
    <x v="0"/>
    <n v="6505039"/>
    <x v="0"/>
    <x v="97"/>
    <x v="3"/>
  </r>
  <r>
    <s v="00103 - AMBOASARY"/>
    <s v="CARTE E+"/>
    <x v="1"/>
    <n v="4148831"/>
    <x v="0"/>
    <x v="97"/>
    <x v="3"/>
  </r>
  <r>
    <s v="00103 - AMBOASARY"/>
    <s v="CARTE E+"/>
    <x v="2"/>
    <n v="255800"/>
    <x v="0"/>
    <x v="97"/>
    <x v="3"/>
  </r>
  <r>
    <s v="00103 - AMBOASARY"/>
    <s v="CARTE E+"/>
    <x v="3"/>
    <n v="1156793"/>
    <x v="0"/>
    <x v="97"/>
    <x v="3"/>
  </r>
  <r>
    <s v="00103 - AMBOASARY"/>
    <s v="CARTE E+"/>
    <x v="4"/>
    <n v="3226057"/>
    <x v="0"/>
    <x v="97"/>
    <x v="3"/>
  </r>
  <r>
    <s v="00103 - AMBOASARY"/>
    <s v="CARTE E+"/>
    <x v="5"/>
    <n v="31978662"/>
    <x v="0"/>
    <x v="97"/>
    <x v="3"/>
  </r>
  <r>
    <s v="00103 - AMBOASARY"/>
    <s v="CARTE E+"/>
    <x v="6"/>
    <n v="34215652"/>
    <x v="0"/>
    <x v="97"/>
    <x v="3"/>
  </r>
  <r>
    <s v="00103 - AMBOASARY"/>
    <s v="CONSOMMATION INTERNE"/>
    <x v="0"/>
    <n v="98000"/>
    <x v="0"/>
    <x v="97"/>
    <x v="2"/>
  </r>
  <r>
    <s v="00103 - AMBOASARY"/>
    <s v="CONSOMMATION INTERNE"/>
    <x v="1"/>
    <n v="70000"/>
    <x v="0"/>
    <x v="97"/>
    <x v="2"/>
  </r>
  <r>
    <s v="00103 - AMBOASARY"/>
    <s v="CONSOMMATION INTERNE"/>
    <x v="4"/>
    <n v="49000"/>
    <x v="0"/>
    <x v="97"/>
    <x v="2"/>
  </r>
  <r>
    <s v="00103 - AMBOASARY"/>
    <s v="CONSOMMATION INTERNE"/>
    <x v="5"/>
    <n v="157800"/>
    <x v="0"/>
    <x v="97"/>
    <x v="2"/>
  </r>
  <r>
    <s v="00103 - AMBOASARY"/>
    <s v="CONSOMMATION INTERNE"/>
    <x v="6"/>
    <n v="111000"/>
    <x v="0"/>
    <x v="97"/>
    <x v="2"/>
  </r>
  <r>
    <s v="00103 - AMBOASARY"/>
    <s v="MOBILE PAYMENT - AIRTEL"/>
    <x v="3"/>
    <n v="1151400"/>
    <x v="0"/>
    <x v="97"/>
    <x v="2"/>
  </r>
  <r>
    <s v="00103 - AMBOASARY"/>
    <s v="MOBILE PAYMENT - MVOLA"/>
    <x v="0"/>
    <n v="81567900"/>
    <x v="0"/>
    <x v="97"/>
    <x v="2"/>
  </r>
  <r>
    <s v="00103 - AMBOASARY"/>
    <s v="MOBILE PAYMENT - MVOLA"/>
    <x v="1"/>
    <n v="34131000"/>
    <x v="0"/>
    <x v="97"/>
    <x v="2"/>
  </r>
  <r>
    <s v="00103 - AMBOASARY"/>
    <s v="MOBILE PAYMENT - MVOLA"/>
    <x v="2"/>
    <n v="14757800"/>
    <x v="0"/>
    <x v="97"/>
    <x v="2"/>
  </r>
  <r>
    <s v="00103 - AMBOASARY"/>
    <s v="MOBILE PAYMENT - MVOLA"/>
    <x v="3"/>
    <n v="13304400"/>
    <x v="0"/>
    <x v="97"/>
    <x v="2"/>
  </r>
  <r>
    <s v="00103 - AMBOASARY"/>
    <s v="MOBILE PAYMENT - MVOLA"/>
    <x v="4"/>
    <n v="16823800"/>
    <x v="0"/>
    <x v="97"/>
    <x v="2"/>
  </r>
  <r>
    <s v="00103 - AMBOASARY"/>
    <s v="MOBILE PAYMENT - MVOLA"/>
    <x v="5"/>
    <n v="23568500"/>
    <x v="0"/>
    <x v="97"/>
    <x v="2"/>
  </r>
  <r>
    <s v="00103 - AMBOASARY"/>
    <s v="MOBILE PAYMENT - MVOLA"/>
    <x v="6"/>
    <n v="11392400"/>
    <x v="0"/>
    <x v="97"/>
    <x v="2"/>
  </r>
  <r>
    <s v="00103 - AMBOASARY"/>
    <s v="MOBILE PAYMENT - MVOLA"/>
    <x v="7"/>
    <n v="198500"/>
    <x v="0"/>
    <x v="97"/>
    <x v="2"/>
  </r>
  <r>
    <s v="00103 - AMBOASARY"/>
    <s v="MOBILE PAYMENT - MVOLA"/>
    <x v="8"/>
    <n v="389500"/>
    <x v="0"/>
    <x v="97"/>
    <x v="2"/>
  </r>
  <r>
    <s v="00103 - AMBOASARY"/>
    <s v="MOBILE PAYMENT - MVOLA"/>
    <x v="9"/>
    <n v="29600"/>
    <x v="0"/>
    <x v="97"/>
    <x v="2"/>
  </r>
  <r>
    <s v="00103 - AMBOASARY"/>
    <s v="MOBILE PAYMENT - MVOLA"/>
    <x v="10"/>
    <n v="215000"/>
    <x v="0"/>
    <x v="97"/>
    <x v="2"/>
  </r>
  <r>
    <s v="00104 - MANDOTO"/>
    <s v="ARIARY"/>
    <x v="0"/>
    <n v="197278000"/>
    <x v="2"/>
    <x v="98"/>
    <x v="0"/>
  </r>
  <r>
    <s v="00104 - MANDOTO"/>
    <s v="ARIARY"/>
    <x v="1"/>
    <n v="162076200"/>
    <x v="2"/>
    <x v="98"/>
    <x v="0"/>
  </r>
  <r>
    <s v="00104 - MANDOTO"/>
    <s v="ARIARY"/>
    <x v="2"/>
    <n v="237146660"/>
    <x v="2"/>
    <x v="98"/>
    <x v="0"/>
  </r>
  <r>
    <s v="00104 - MANDOTO"/>
    <s v="ARIARY"/>
    <x v="3"/>
    <n v="232680800"/>
    <x v="2"/>
    <x v="98"/>
    <x v="0"/>
  </r>
  <r>
    <s v="00104 - MANDOTO"/>
    <s v="ARIARY"/>
    <x v="4"/>
    <n v="312867400"/>
    <x v="2"/>
    <x v="98"/>
    <x v="0"/>
  </r>
  <r>
    <s v="00104 - MANDOTO"/>
    <s v="ARIARY"/>
    <x v="5"/>
    <n v="306037400"/>
    <x v="2"/>
    <x v="98"/>
    <x v="0"/>
  </r>
  <r>
    <s v="00104 - MANDOTO"/>
    <s v="ARIARY"/>
    <x v="6"/>
    <n v="323091200"/>
    <x v="2"/>
    <x v="98"/>
    <x v="0"/>
  </r>
  <r>
    <s v="00104 - MANDOTO"/>
    <s v="ARIARY"/>
    <x v="7"/>
    <n v="353054300"/>
    <x v="2"/>
    <x v="98"/>
    <x v="0"/>
  </r>
  <r>
    <s v="00104 - MANDOTO"/>
    <s v="ARIARY"/>
    <x v="8"/>
    <n v="299236500"/>
    <x v="2"/>
    <x v="98"/>
    <x v="0"/>
  </r>
  <r>
    <s v="00104 - MANDOTO"/>
    <s v="ARIARY"/>
    <x v="9"/>
    <n v="283229700"/>
    <x v="2"/>
    <x v="98"/>
    <x v="0"/>
  </r>
  <r>
    <s v="00104 - MANDOTO"/>
    <s v="ARIARY"/>
    <x v="10"/>
    <n v="272612900"/>
    <x v="2"/>
    <x v="98"/>
    <x v="0"/>
  </r>
  <r>
    <s v="00104 - MANDOTO"/>
    <s v="ARIARY"/>
    <x v="11"/>
    <n v="285620700"/>
    <x v="2"/>
    <x v="98"/>
    <x v="0"/>
  </r>
  <r>
    <s v="00104 - MANDOTO"/>
    <s v="BONS CARBURANTS"/>
    <x v="0"/>
    <n v="15404300"/>
    <x v="2"/>
    <x v="98"/>
    <x v="1"/>
  </r>
  <r>
    <s v="00104 - MANDOTO"/>
    <s v="BONS CARBURANTS"/>
    <x v="1"/>
    <n v="13513500"/>
    <x v="2"/>
    <x v="98"/>
    <x v="1"/>
  </r>
  <r>
    <s v="00104 - MANDOTO"/>
    <s v="BONS CARBURANTS"/>
    <x v="2"/>
    <n v="15782900"/>
    <x v="2"/>
    <x v="98"/>
    <x v="1"/>
  </r>
  <r>
    <s v="00104 - MANDOTO"/>
    <s v="BONS CARBURANTS"/>
    <x v="3"/>
    <n v="16374300"/>
    <x v="2"/>
    <x v="98"/>
    <x v="1"/>
  </r>
  <r>
    <s v="00104 - MANDOTO"/>
    <s v="BONS CARBURANTS"/>
    <x v="4"/>
    <n v="34617000"/>
    <x v="2"/>
    <x v="98"/>
    <x v="1"/>
  </r>
  <r>
    <s v="00104 - MANDOTO"/>
    <s v="BONS CARBURANTS"/>
    <x v="5"/>
    <n v="18285654"/>
    <x v="2"/>
    <x v="98"/>
    <x v="1"/>
  </r>
  <r>
    <s v="00104 - MANDOTO"/>
    <s v="BONS CARBURANTS"/>
    <x v="6"/>
    <n v="20183600"/>
    <x v="2"/>
    <x v="98"/>
    <x v="1"/>
  </r>
  <r>
    <s v="00104 - MANDOTO"/>
    <s v="BONS CARBURANTS"/>
    <x v="7"/>
    <n v="23014700"/>
    <x v="2"/>
    <x v="98"/>
    <x v="1"/>
  </r>
  <r>
    <s v="00104 - MANDOTO"/>
    <s v="BONS CARBURANTS"/>
    <x v="8"/>
    <n v="15181300"/>
    <x v="2"/>
    <x v="98"/>
    <x v="1"/>
  </r>
  <r>
    <s v="00104 - MANDOTO"/>
    <s v="BONS CARBURANTS"/>
    <x v="9"/>
    <n v="10842400"/>
    <x v="2"/>
    <x v="98"/>
    <x v="1"/>
  </r>
  <r>
    <s v="00104 - MANDOTO"/>
    <s v="BONS CARBURANTS"/>
    <x v="10"/>
    <n v="19328300"/>
    <x v="2"/>
    <x v="98"/>
    <x v="1"/>
  </r>
  <r>
    <s v="00104 - MANDOTO"/>
    <s v="BONS CARBURANTS"/>
    <x v="11"/>
    <n v="17416200"/>
    <x v="2"/>
    <x v="98"/>
    <x v="1"/>
  </r>
  <r>
    <s v="00104 - MANDOTO"/>
    <s v="CARTE E+"/>
    <x v="0"/>
    <n v="5227003"/>
    <x v="2"/>
    <x v="98"/>
    <x v="3"/>
  </r>
  <r>
    <s v="00104 - MANDOTO"/>
    <s v="CARTE E+"/>
    <x v="1"/>
    <n v="13423868"/>
    <x v="2"/>
    <x v="98"/>
    <x v="3"/>
  </r>
  <r>
    <s v="00104 - MANDOTO"/>
    <s v="CARTE E+"/>
    <x v="2"/>
    <n v="8578280"/>
    <x v="2"/>
    <x v="98"/>
    <x v="3"/>
  </r>
  <r>
    <s v="00104 - MANDOTO"/>
    <s v="CARTE E+"/>
    <x v="3"/>
    <n v="8786334"/>
    <x v="2"/>
    <x v="98"/>
    <x v="3"/>
  </r>
  <r>
    <s v="00104 - MANDOTO"/>
    <s v="CARTE E+"/>
    <x v="4"/>
    <n v="13614164"/>
    <x v="2"/>
    <x v="98"/>
    <x v="3"/>
  </r>
  <r>
    <s v="00104 - MANDOTO"/>
    <s v="CARTE E+"/>
    <x v="5"/>
    <n v="16990611"/>
    <x v="2"/>
    <x v="98"/>
    <x v="3"/>
  </r>
  <r>
    <s v="00104 - MANDOTO"/>
    <s v="CARTE E+"/>
    <x v="6"/>
    <n v="12153423"/>
    <x v="2"/>
    <x v="98"/>
    <x v="3"/>
  </r>
  <r>
    <s v="00104 - MANDOTO"/>
    <s v="CARTE E+"/>
    <x v="7"/>
    <n v="17813753"/>
    <x v="2"/>
    <x v="98"/>
    <x v="3"/>
  </r>
  <r>
    <s v="00104 - MANDOTO"/>
    <s v="CARTE E+"/>
    <x v="8"/>
    <n v="11494440"/>
    <x v="2"/>
    <x v="98"/>
    <x v="3"/>
  </r>
  <r>
    <s v="00104 - MANDOTO"/>
    <s v="CARTE E+"/>
    <x v="9"/>
    <n v="21939144"/>
    <x v="2"/>
    <x v="98"/>
    <x v="3"/>
  </r>
  <r>
    <s v="00104 - MANDOTO"/>
    <s v="CARTE E+"/>
    <x v="10"/>
    <n v="15266256"/>
    <x v="2"/>
    <x v="98"/>
    <x v="3"/>
  </r>
  <r>
    <s v="00104 - MANDOTO"/>
    <s v="CARTE E+"/>
    <x v="11"/>
    <n v="14861229"/>
    <x v="2"/>
    <x v="98"/>
    <x v="3"/>
  </r>
  <r>
    <s v="00104 - MANDOTO"/>
    <s v="CONSOMMATION INTERNE"/>
    <x v="0"/>
    <n v="477900"/>
    <x v="2"/>
    <x v="98"/>
    <x v="2"/>
  </r>
  <r>
    <s v="00104 - MANDOTO"/>
    <s v="CONSOMMATION INTERNE"/>
    <x v="1"/>
    <n v="121400"/>
    <x v="2"/>
    <x v="98"/>
    <x v="2"/>
  </r>
  <r>
    <s v="00104 - MANDOTO"/>
    <s v="CONSOMMATION INTERNE"/>
    <x v="2"/>
    <n v="442930"/>
    <x v="2"/>
    <x v="98"/>
    <x v="2"/>
  </r>
  <r>
    <s v="00104 - MANDOTO"/>
    <s v="CONSOMMATION INTERNE"/>
    <x v="3"/>
    <n v="404500"/>
    <x v="2"/>
    <x v="98"/>
    <x v="2"/>
  </r>
  <r>
    <s v="00104 - MANDOTO"/>
    <s v="CONSOMMATION INTERNE"/>
    <x v="4"/>
    <n v="949900"/>
    <x v="2"/>
    <x v="98"/>
    <x v="2"/>
  </r>
  <r>
    <s v="00104 - MANDOTO"/>
    <s v="CONSOMMATION INTERNE"/>
    <x v="5"/>
    <n v="1459900"/>
    <x v="2"/>
    <x v="98"/>
    <x v="2"/>
  </r>
  <r>
    <s v="00104 - MANDOTO"/>
    <s v="CONSOMMATION INTERNE"/>
    <x v="6"/>
    <n v="2783200"/>
    <x v="2"/>
    <x v="98"/>
    <x v="2"/>
  </r>
  <r>
    <s v="00104 - MANDOTO"/>
    <s v="CONSOMMATION INTERNE"/>
    <x v="7"/>
    <n v="246230"/>
    <x v="2"/>
    <x v="98"/>
    <x v="2"/>
  </r>
  <r>
    <s v="00104 - MANDOTO"/>
    <s v="CONSOMMATION INTERNE"/>
    <x v="8"/>
    <n v="586900"/>
    <x v="2"/>
    <x v="98"/>
    <x v="2"/>
  </r>
  <r>
    <s v="00104 - MANDOTO"/>
    <s v="CONSOMMATION INTERNE"/>
    <x v="9"/>
    <n v="547300"/>
    <x v="2"/>
    <x v="98"/>
    <x v="2"/>
  </r>
  <r>
    <s v="00104 - MANDOTO"/>
    <s v="CONSOMMATION INTERNE"/>
    <x v="10"/>
    <n v="299030"/>
    <x v="2"/>
    <x v="98"/>
    <x v="2"/>
  </r>
  <r>
    <s v="00104 - MANDOTO"/>
    <s v="CONSOMMATION INTERNE"/>
    <x v="11"/>
    <n v="995900"/>
    <x v="2"/>
    <x v="98"/>
    <x v="2"/>
  </r>
  <r>
    <s v="00104 - MANDOTO"/>
    <s v="MOBILE PAYMENT - AIRTEL"/>
    <x v="0"/>
    <n v="10000"/>
    <x v="2"/>
    <x v="98"/>
    <x v="2"/>
  </r>
  <r>
    <s v="00104 - MANDOTO"/>
    <s v="MOBILE PAYMENT - AIRTEL"/>
    <x v="1"/>
    <n v="2378000"/>
    <x v="2"/>
    <x v="98"/>
    <x v="2"/>
  </r>
  <r>
    <s v="00104 - MANDOTO"/>
    <s v="MOBILE PAYMENT - AIRTEL"/>
    <x v="2"/>
    <n v="5969900"/>
    <x v="2"/>
    <x v="98"/>
    <x v="2"/>
  </r>
  <r>
    <s v="00104 - MANDOTO"/>
    <s v="MOBILE PAYMENT - AIRTEL"/>
    <x v="3"/>
    <n v="2223500"/>
    <x v="2"/>
    <x v="98"/>
    <x v="2"/>
  </r>
  <r>
    <s v="00104 - MANDOTO"/>
    <s v="MOBILE PAYMENT - AIRTEL"/>
    <x v="4"/>
    <n v="104000"/>
    <x v="2"/>
    <x v="98"/>
    <x v="2"/>
  </r>
  <r>
    <s v="00104 - MANDOTO"/>
    <s v="MOBILE PAYMENT - AIRTEL"/>
    <x v="5"/>
    <n v="336400"/>
    <x v="2"/>
    <x v="98"/>
    <x v="2"/>
  </r>
  <r>
    <s v="00104 - MANDOTO"/>
    <s v="MOBILE PAYMENT - AIRTEL"/>
    <x v="6"/>
    <n v="613000"/>
    <x v="2"/>
    <x v="98"/>
    <x v="2"/>
  </r>
  <r>
    <s v="00104 - MANDOTO"/>
    <s v="MOBILE PAYMENT - AIRTEL"/>
    <x v="7"/>
    <n v="58500"/>
    <x v="2"/>
    <x v="98"/>
    <x v="2"/>
  </r>
  <r>
    <s v="00104 - MANDOTO"/>
    <s v="MOBILE PAYMENT - AIRTEL"/>
    <x v="8"/>
    <n v="10040000"/>
    <x v="2"/>
    <x v="98"/>
    <x v="2"/>
  </r>
  <r>
    <s v="00104 - MANDOTO"/>
    <s v="MOBILE PAYMENT - AIRTEL"/>
    <x v="9"/>
    <n v="1007000"/>
    <x v="2"/>
    <x v="98"/>
    <x v="2"/>
  </r>
  <r>
    <s v="00104 - MANDOTO"/>
    <s v="MOBILE PAYMENT - AIRTEL"/>
    <x v="10"/>
    <n v="390000"/>
    <x v="2"/>
    <x v="98"/>
    <x v="2"/>
  </r>
  <r>
    <s v="00104 - MANDOTO"/>
    <s v="MOBILE PAYMENT - AIRTEL"/>
    <x v="11"/>
    <n v="165000"/>
    <x v="2"/>
    <x v="98"/>
    <x v="2"/>
  </r>
  <r>
    <s v="00104 - MANDOTO"/>
    <s v="MOBILE PAYMENT - MVOLA"/>
    <x v="0"/>
    <n v="2543000"/>
    <x v="2"/>
    <x v="98"/>
    <x v="2"/>
  </r>
  <r>
    <s v="00104 - MANDOTO"/>
    <s v="MOBILE PAYMENT - MVOLA"/>
    <x v="1"/>
    <n v="5181000"/>
    <x v="2"/>
    <x v="98"/>
    <x v="2"/>
  </r>
  <r>
    <s v="00104 - MANDOTO"/>
    <s v="MOBILE PAYMENT - MVOLA"/>
    <x v="2"/>
    <n v="14812000"/>
    <x v="2"/>
    <x v="98"/>
    <x v="2"/>
  </r>
  <r>
    <s v="00104 - MANDOTO"/>
    <s v="MOBILE PAYMENT - MVOLA"/>
    <x v="3"/>
    <n v="15102000"/>
    <x v="2"/>
    <x v="98"/>
    <x v="2"/>
  </r>
  <r>
    <s v="00104 - MANDOTO"/>
    <s v="MOBILE PAYMENT - MVOLA"/>
    <x v="4"/>
    <n v="16791800"/>
    <x v="2"/>
    <x v="98"/>
    <x v="2"/>
  </r>
  <r>
    <s v="00104 - MANDOTO"/>
    <s v="MOBILE PAYMENT - MVOLA"/>
    <x v="5"/>
    <n v="7614200"/>
    <x v="2"/>
    <x v="98"/>
    <x v="2"/>
  </r>
  <r>
    <s v="00104 - MANDOTO"/>
    <s v="MOBILE PAYMENT - MVOLA"/>
    <x v="6"/>
    <n v="17200500"/>
    <x v="2"/>
    <x v="98"/>
    <x v="2"/>
  </r>
  <r>
    <s v="00104 - MANDOTO"/>
    <s v="MOBILE PAYMENT - MVOLA"/>
    <x v="7"/>
    <n v="17583700"/>
    <x v="2"/>
    <x v="98"/>
    <x v="2"/>
  </r>
  <r>
    <s v="00104 - MANDOTO"/>
    <s v="MOBILE PAYMENT - MVOLA"/>
    <x v="8"/>
    <n v="26807000"/>
    <x v="2"/>
    <x v="98"/>
    <x v="2"/>
  </r>
  <r>
    <s v="00104 - MANDOTO"/>
    <s v="MOBILE PAYMENT - MVOLA"/>
    <x v="9"/>
    <n v="45567800"/>
    <x v="2"/>
    <x v="98"/>
    <x v="2"/>
  </r>
  <r>
    <s v="00104 - MANDOTO"/>
    <s v="MOBILE PAYMENT - MVOLA"/>
    <x v="10"/>
    <n v="38946200"/>
    <x v="2"/>
    <x v="98"/>
    <x v="2"/>
  </r>
  <r>
    <s v="00104 - MANDOTO"/>
    <s v="MOBILE PAYMENT - MVOLA"/>
    <x v="11"/>
    <n v="23093400"/>
    <x v="2"/>
    <x v="98"/>
    <x v="2"/>
  </r>
  <r>
    <s v="00114 - FOULPOINTE"/>
    <s v="ARIARY"/>
    <x v="1"/>
    <n v="343434176"/>
    <x v="11"/>
    <x v="99"/>
    <x v="0"/>
  </r>
  <r>
    <s v="00114 - FOULPOINTE"/>
    <s v="ARIARY"/>
    <x v="2"/>
    <n v="320685495"/>
    <x v="11"/>
    <x v="99"/>
    <x v="0"/>
  </r>
  <r>
    <s v="00114 - FOULPOINTE"/>
    <s v="ARIARY"/>
    <x v="3"/>
    <n v="413043612"/>
    <x v="11"/>
    <x v="99"/>
    <x v="0"/>
  </r>
  <r>
    <s v="00114 - FOULPOINTE"/>
    <s v="ARIARY"/>
    <x v="4"/>
    <n v="354154707"/>
    <x v="11"/>
    <x v="99"/>
    <x v="0"/>
  </r>
  <r>
    <s v="00114 - FOULPOINTE"/>
    <s v="ARIARY"/>
    <x v="5"/>
    <n v="351028756"/>
    <x v="11"/>
    <x v="99"/>
    <x v="0"/>
  </r>
  <r>
    <s v="00114 - FOULPOINTE"/>
    <s v="ARIARY"/>
    <x v="6"/>
    <n v="365427139"/>
    <x v="11"/>
    <x v="99"/>
    <x v="0"/>
  </r>
  <r>
    <s v="00114 - FOULPOINTE"/>
    <s v="ARIARY"/>
    <x v="7"/>
    <n v="539335561"/>
    <x v="11"/>
    <x v="99"/>
    <x v="0"/>
  </r>
  <r>
    <s v="00114 - FOULPOINTE"/>
    <s v="ARIARY"/>
    <x v="8"/>
    <n v="358330174"/>
    <x v="11"/>
    <x v="99"/>
    <x v="0"/>
  </r>
  <r>
    <s v="00114 - FOULPOINTE"/>
    <s v="ARIARY"/>
    <x v="9"/>
    <n v="370006352"/>
    <x v="11"/>
    <x v="99"/>
    <x v="0"/>
  </r>
  <r>
    <s v="00114 - FOULPOINTE"/>
    <s v="ARIARY"/>
    <x v="10"/>
    <n v="418820173"/>
    <x v="11"/>
    <x v="99"/>
    <x v="0"/>
  </r>
  <r>
    <s v="00114 - FOULPOINTE"/>
    <s v="ARIARY"/>
    <x v="11"/>
    <n v="490585191"/>
    <x v="11"/>
    <x v="99"/>
    <x v="0"/>
  </r>
  <r>
    <s v="00114 - FOULPOINTE"/>
    <s v="BONS CARBURANTS"/>
    <x v="2"/>
    <n v="472000"/>
    <x v="11"/>
    <x v="99"/>
    <x v="1"/>
  </r>
  <r>
    <s v="00114 - FOULPOINTE"/>
    <s v="BONS CARBURANTS"/>
    <x v="3"/>
    <n v="286000"/>
    <x v="11"/>
    <x v="99"/>
    <x v="1"/>
  </r>
  <r>
    <s v="00114 - FOULPOINTE"/>
    <s v="BONS CARBURANTS"/>
    <x v="4"/>
    <n v="3853500"/>
    <x v="11"/>
    <x v="99"/>
    <x v="1"/>
  </r>
  <r>
    <s v="00114 - FOULPOINTE"/>
    <s v="BONS CARBURANTS"/>
    <x v="5"/>
    <n v="1858000"/>
    <x v="11"/>
    <x v="99"/>
    <x v="1"/>
  </r>
  <r>
    <s v="00114 - FOULPOINTE"/>
    <s v="BONS CARBURANTS"/>
    <x v="6"/>
    <n v="1864400"/>
    <x v="11"/>
    <x v="99"/>
    <x v="1"/>
  </r>
  <r>
    <s v="00114 - FOULPOINTE"/>
    <s v="BONS CARBURANTS"/>
    <x v="7"/>
    <n v="3478600"/>
    <x v="11"/>
    <x v="99"/>
    <x v="1"/>
  </r>
  <r>
    <s v="00114 - FOULPOINTE"/>
    <s v="BONS CARBURANTS"/>
    <x v="8"/>
    <n v="2478800"/>
    <x v="11"/>
    <x v="99"/>
    <x v="1"/>
  </r>
  <r>
    <s v="00114 - FOULPOINTE"/>
    <s v="BONS CARBURANTS"/>
    <x v="9"/>
    <n v="2391500"/>
    <x v="11"/>
    <x v="99"/>
    <x v="1"/>
  </r>
  <r>
    <s v="00114 - FOULPOINTE"/>
    <s v="BONS CARBURANTS"/>
    <x v="10"/>
    <n v="1750100"/>
    <x v="11"/>
    <x v="99"/>
    <x v="1"/>
  </r>
  <r>
    <s v="00114 - FOULPOINTE"/>
    <s v="BONS CARBURANTS"/>
    <x v="11"/>
    <n v="1620000"/>
    <x v="11"/>
    <x v="99"/>
    <x v="1"/>
  </r>
  <r>
    <s v="00114 - FOULPOINTE"/>
    <s v="CARTE E+"/>
    <x v="1"/>
    <n v="63430128"/>
    <x v="11"/>
    <x v="99"/>
    <x v="3"/>
  </r>
  <r>
    <s v="00114 - FOULPOINTE"/>
    <s v="CARTE E+"/>
    <x v="2"/>
    <n v="18665828"/>
    <x v="11"/>
    <x v="99"/>
    <x v="3"/>
  </r>
  <r>
    <s v="00114 - FOULPOINTE"/>
    <s v="CARTE E+"/>
    <x v="3"/>
    <n v="36052455"/>
    <x v="11"/>
    <x v="99"/>
    <x v="3"/>
  </r>
  <r>
    <s v="00114 - FOULPOINTE"/>
    <s v="CARTE E+"/>
    <x v="4"/>
    <n v="43306893"/>
    <x v="11"/>
    <x v="99"/>
    <x v="3"/>
  </r>
  <r>
    <s v="00114 - FOULPOINTE"/>
    <s v="CARTE E+"/>
    <x v="5"/>
    <n v="45407328"/>
    <x v="11"/>
    <x v="99"/>
    <x v="3"/>
  </r>
  <r>
    <s v="00114 - FOULPOINTE"/>
    <s v="CARTE E+"/>
    <x v="6"/>
    <n v="39771719"/>
    <x v="11"/>
    <x v="99"/>
    <x v="3"/>
  </r>
  <r>
    <s v="00114 - FOULPOINTE"/>
    <s v="CARTE E+"/>
    <x v="7"/>
    <n v="52424648"/>
    <x v="11"/>
    <x v="99"/>
    <x v="3"/>
  </r>
  <r>
    <s v="00114 - FOULPOINTE"/>
    <s v="CARTE E+"/>
    <x v="8"/>
    <n v="52862336"/>
    <x v="11"/>
    <x v="99"/>
    <x v="3"/>
  </r>
  <r>
    <s v="00114 - FOULPOINTE"/>
    <s v="CARTE E+"/>
    <x v="9"/>
    <n v="69631711"/>
    <x v="11"/>
    <x v="99"/>
    <x v="3"/>
  </r>
  <r>
    <s v="00114 - FOULPOINTE"/>
    <s v="CARTE E+"/>
    <x v="10"/>
    <n v="83775695"/>
    <x v="11"/>
    <x v="99"/>
    <x v="3"/>
  </r>
  <r>
    <s v="00114 - FOULPOINTE"/>
    <s v="CARTE E+"/>
    <x v="11"/>
    <n v="71056595"/>
    <x v="11"/>
    <x v="99"/>
    <x v="3"/>
  </r>
  <r>
    <s v="00114 - FOULPOINTE"/>
    <s v="CHEQUE"/>
    <x v="3"/>
    <n v="196200"/>
    <x v="11"/>
    <x v="99"/>
    <x v="2"/>
  </r>
  <r>
    <s v="00114 - FOULPOINTE"/>
    <s v="CHEQUE"/>
    <x v="4"/>
    <n v="268000"/>
    <x v="11"/>
    <x v="99"/>
    <x v="2"/>
  </r>
  <r>
    <s v="00114 - FOULPOINTE"/>
    <s v="CHEQUE"/>
    <x v="5"/>
    <n v="280000"/>
    <x v="11"/>
    <x v="99"/>
    <x v="2"/>
  </r>
  <r>
    <s v="00114 - FOULPOINTE"/>
    <s v="CHEQUE"/>
    <x v="6"/>
    <n v="55188700"/>
    <x v="11"/>
    <x v="99"/>
    <x v="2"/>
  </r>
  <r>
    <s v="00114 - FOULPOINTE"/>
    <s v="CHEQUE"/>
    <x v="8"/>
    <n v="26235200"/>
    <x v="11"/>
    <x v="99"/>
    <x v="2"/>
  </r>
  <r>
    <s v="00114 - FOULPOINTE"/>
    <s v="CHEQUE"/>
    <x v="9"/>
    <n v="50756200"/>
    <x v="11"/>
    <x v="99"/>
    <x v="2"/>
  </r>
  <r>
    <s v="00114 - FOULPOINTE"/>
    <s v="CHEQUE"/>
    <x v="10"/>
    <n v="38318000"/>
    <x v="11"/>
    <x v="99"/>
    <x v="2"/>
  </r>
  <r>
    <s v="00114 - FOULPOINTE"/>
    <s v="CHEQUE"/>
    <x v="11"/>
    <n v="40327000"/>
    <x v="11"/>
    <x v="99"/>
    <x v="2"/>
  </r>
  <r>
    <s v="00114 - FOULPOINTE"/>
    <s v="CONSOMMATION INTERNE"/>
    <x v="4"/>
    <n v="83000"/>
    <x v="11"/>
    <x v="99"/>
    <x v="2"/>
  </r>
  <r>
    <s v="00114 - FOULPOINTE"/>
    <s v="CONSOMMATION INTERNE"/>
    <x v="5"/>
    <n v="682100"/>
    <x v="11"/>
    <x v="99"/>
    <x v="2"/>
  </r>
  <r>
    <s v="00114 - FOULPOINTE"/>
    <s v="CONSOMMATION INTERNE"/>
    <x v="6"/>
    <n v="490150"/>
    <x v="11"/>
    <x v="99"/>
    <x v="2"/>
  </r>
  <r>
    <s v="00114 - FOULPOINTE"/>
    <s v="CONSOMMATION INTERNE"/>
    <x v="7"/>
    <n v="1234906"/>
    <x v="11"/>
    <x v="99"/>
    <x v="2"/>
  </r>
  <r>
    <s v="00114 - FOULPOINTE"/>
    <s v="CONSOMMATION INTERNE"/>
    <x v="8"/>
    <n v="851240"/>
    <x v="11"/>
    <x v="99"/>
    <x v="2"/>
  </r>
  <r>
    <s v="00114 - FOULPOINTE"/>
    <s v="CONSOMMATION INTERNE"/>
    <x v="9"/>
    <n v="341550"/>
    <x v="11"/>
    <x v="99"/>
    <x v="2"/>
  </r>
  <r>
    <s v="00114 - FOULPOINTE"/>
    <s v="CONSOMMATION INTERNE"/>
    <x v="10"/>
    <n v="1210000"/>
    <x v="11"/>
    <x v="99"/>
    <x v="2"/>
  </r>
  <r>
    <s v="00114 - FOULPOINTE"/>
    <s v="CONSOMMATION INTERNE"/>
    <x v="11"/>
    <n v="762200"/>
    <x v="11"/>
    <x v="99"/>
    <x v="2"/>
  </r>
  <r>
    <s v="00114 - FOULPOINTE"/>
    <s v="FANILO"/>
    <x v="3"/>
    <n v="0"/>
    <x v="11"/>
    <x v="99"/>
    <x v="4"/>
  </r>
  <r>
    <s v="00114 - FOULPOINTE"/>
    <s v="FANILO"/>
    <x v="8"/>
    <n v="0"/>
    <x v="11"/>
    <x v="99"/>
    <x v="4"/>
  </r>
  <r>
    <s v="00114 - FOULPOINTE"/>
    <s v="MOBILE PAYMENT - AIRTEL"/>
    <x v="3"/>
    <n v="6"/>
    <x v="11"/>
    <x v="99"/>
    <x v="2"/>
  </r>
  <r>
    <s v="00114 - FOULPOINTE"/>
    <s v="MOBILE PAYMENT - MVOLA"/>
    <x v="1"/>
    <n v="2000000"/>
    <x v="11"/>
    <x v="99"/>
    <x v="2"/>
  </r>
  <r>
    <s v="00114 - FOULPOINTE"/>
    <s v="MOBILE PAYMENT - MVOLA"/>
    <x v="2"/>
    <n v="2765900"/>
    <x v="11"/>
    <x v="99"/>
    <x v="2"/>
  </r>
  <r>
    <s v="00114 - FOULPOINTE"/>
    <s v="MOBILE PAYMENT - MVOLA"/>
    <x v="3"/>
    <n v="2698000"/>
    <x v="11"/>
    <x v="99"/>
    <x v="2"/>
  </r>
  <r>
    <s v="00114 - FOULPOINTE"/>
    <s v="MOBILE PAYMENT - MVOLA"/>
    <x v="4"/>
    <n v="863000"/>
    <x v="11"/>
    <x v="99"/>
    <x v="2"/>
  </r>
  <r>
    <s v="00114 - FOULPOINTE"/>
    <s v="MOBILE PAYMENT - MVOLA"/>
    <x v="5"/>
    <n v="2688000"/>
    <x v="11"/>
    <x v="99"/>
    <x v="2"/>
  </r>
  <r>
    <s v="00114 - FOULPOINTE"/>
    <s v="MOBILE PAYMENT - MVOLA"/>
    <x v="6"/>
    <n v="2910700"/>
    <x v="11"/>
    <x v="99"/>
    <x v="2"/>
  </r>
  <r>
    <s v="00114 - FOULPOINTE"/>
    <s v="MOBILE PAYMENT - MVOLA"/>
    <x v="7"/>
    <n v="8447600"/>
    <x v="11"/>
    <x v="99"/>
    <x v="2"/>
  </r>
  <r>
    <s v="00114 - FOULPOINTE"/>
    <s v="MOBILE PAYMENT - MVOLA"/>
    <x v="8"/>
    <n v="4685500"/>
    <x v="11"/>
    <x v="99"/>
    <x v="2"/>
  </r>
  <r>
    <s v="00114 - FOULPOINTE"/>
    <s v="MOBILE PAYMENT - MVOLA"/>
    <x v="9"/>
    <n v="9785000"/>
    <x v="11"/>
    <x v="99"/>
    <x v="2"/>
  </r>
  <r>
    <s v="00114 - FOULPOINTE"/>
    <s v="MOBILE PAYMENT - MVOLA"/>
    <x v="10"/>
    <n v="5991880"/>
    <x v="11"/>
    <x v="99"/>
    <x v="2"/>
  </r>
  <r>
    <s v="00114 - FOULPOINTE"/>
    <s v="MOBILE PAYMENT - MVOLA"/>
    <x v="11"/>
    <n v="3274700"/>
    <x v="11"/>
    <x v="99"/>
    <x v="2"/>
  </r>
  <r>
    <s v="00116 - MADARAIL TAMATAVE"/>
    <s v="CARTE E+"/>
    <x v="7"/>
    <n v="13087900"/>
    <x v="11"/>
    <x v="100"/>
    <x v="3"/>
  </r>
  <r>
    <s v="00117 - ANDRANOBEVAVA"/>
    <s v="ARIARY"/>
    <x v="0"/>
    <n v="458193400"/>
    <x v="1"/>
    <x v="101"/>
    <x v="0"/>
  </r>
  <r>
    <s v="00117 - ANDRANOBEVAVA"/>
    <s v="ARIARY"/>
    <x v="1"/>
    <n v="826122200"/>
    <x v="1"/>
    <x v="101"/>
    <x v="0"/>
  </r>
  <r>
    <s v="00117 - ANDRANOBEVAVA"/>
    <s v="ARIARY"/>
    <x v="2"/>
    <n v="794031000"/>
    <x v="1"/>
    <x v="101"/>
    <x v="0"/>
  </r>
  <r>
    <s v="00117 - ANDRANOBEVAVA"/>
    <s v="ARIARY"/>
    <x v="3"/>
    <n v="746137800"/>
    <x v="1"/>
    <x v="101"/>
    <x v="0"/>
  </r>
  <r>
    <s v="00117 - ANDRANOBEVAVA"/>
    <s v="ARIARY"/>
    <x v="4"/>
    <n v="882149500"/>
    <x v="1"/>
    <x v="101"/>
    <x v="0"/>
  </r>
  <r>
    <s v="00117 - ANDRANOBEVAVA"/>
    <s v="ARIARY"/>
    <x v="5"/>
    <n v="927467600"/>
    <x v="1"/>
    <x v="101"/>
    <x v="0"/>
  </r>
  <r>
    <s v="00117 - ANDRANOBEVAVA"/>
    <s v="ARIARY"/>
    <x v="6"/>
    <n v="1034439700"/>
    <x v="1"/>
    <x v="101"/>
    <x v="0"/>
  </r>
  <r>
    <s v="00117 - ANDRANOBEVAVA"/>
    <s v="ARIARY"/>
    <x v="7"/>
    <n v="1234503500"/>
    <x v="1"/>
    <x v="101"/>
    <x v="0"/>
  </r>
  <r>
    <s v="00117 - ANDRANOBEVAVA"/>
    <s v="ARIARY"/>
    <x v="8"/>
    <n v="1073128100"/>
    <x v="1"/>
    <x v="101"/>
    <x v="0"/>
  </r>
  <r>
    <s v="00117 - ANDRANOBEVAVA"/>
    <s v="ARIARY"/>
    <x v="9"/>
    <n v="1024358955"/>
    <x v="1"/>
    <x v="101"/>
    <x v="0"/>
  </r>
  <r>
    <s v="00117 - ANDRANOBEVAVA"/>
    <s v="ARIARY"/>
    <x v="10"/>
    <n v="1102273677"/>
    <x v="1"/>
    <x v="101"/>
    <x v="0"/>
  </r>
  <r>
    <s v="00117 - ANDRANOBEVAVA"/>
    <s v="ARIARY"/>
    <x v="11"/>
    <n v="1021781466"/>
    <x v="1"/>
    <x v="101"/>
    <x v="0"/>
  </r>
  <r>
    <s v="00117 - ANDRANOBEVAVA"/>
    <s v="BONS CARBURANTS"/>
    <x v="0"/>
    <n v="101111000"/>
    <x v="1"/>
    <x v="101"/>
    <x v="1"/>
  </r>
  <r>
    <s v="00117 - ANDRANOBEVAVA"/>
    <s v="BONS CARBURANTS"/>
    <x v="1"/>
    <n v="333344500"/>
    <x v="1"/>
    <x v="101"/>
    <x v="1"/>
  </r>
  <r>
    <s v="00117 - ANDRANOBEVAVA"/>
    <s v="BONS CARBURANTS"/>
    <x v="2"/>
    <n v="516610700"/>
    <x v="1"/>
    <x v="101"/>
    <x v="1"/>
  </r>
  <r>
    <s v="00117 - ANDRANOBEVAVA"/>
    <s v="BONS CARBURANTS"/>
    <x v="3"/>
    <n v="448125200"/>
    <x v="1"/>
    <x v="101"/>
    <x v="1"/>
  </r>
  <r>
    <s v="00117 - ANDRANOBEVAVA"/>
    <s v="BONS CARBURANTS"/>
    <x v="4"/>
    <n v="431151100"/>
    <x v="1"/>
    <x v="101"/>
    <x v="1"/>
  </r>
  <r>
    <s v="00117 - ANDRANOBEVAVA"/>
    <s v="BONS CARBURANTS"/>
    <x v="5"/>
    <n v="439487800"/>
    <x v="1"/>
    <x v="101"/>
    <x v="1"/>
  </r>
  <r>
    <s v="00117 - ANDRANOBEVAVA"/>
    <s v="BONS CARBURANTS"/>
    <x v="6"/>
    <n v="416050900"/>
    <x v="1"/>
    <x v="101"/>
    <x v="1"/>
  </r>
  <r>
    <s v="00117 - ANDRANOBEVAVA"/>
    <s v="BONS CARBURANTS"/>
    <x v="7"/>
    <n v="157527500"/>
    <x v="1"/>
    <x v="101"/>
    <x v="1"/>
  </r>
  <r>
    <s v="00117 - ANDRANOBEVAVA"/>
    <s v="BONS CARBURANTS"/>
    <x v="8"/>
    <n v="273284800"/>
    <x v="1"/>
    <x v="101"/>
    <x v="1"/>
  </r>
  <r>
    <s v="00117 - ANDRANOBEVAVA"/>
    <s v="BONS CARBURANTS"/>
    <x v="9"/>
    <n v="257982101"/>
    <x v="1"/>
    <x v="101"/>
    <x v="1"/>
  </r>
  <r>
    <s v="00117 - ANDRANOBEVAVA"/>
    <s v="BONS CARBURANTS"/>
    <x v="10"/>
    <n v="553086752"/>
    <x v="1"/>
    <x v="101"/>
    <x v="1"/>
  </r>
  <r>
    <s v="00117 - ANDRANOBEVAVA"/>
    <s v="BONS CARBURANTS"/>
    <x v="11"/>
    <n v="606587710"/>
    <x v="1"/>
    <x v="101"/>
    <x v="1"/>
  </r>
  <r>
    <s v="00117 - ANDRANOBEVAVA"/>
    <s v="CARTE BANCAIRE - VISA"/>
    <x v="0"/>
    <n v="680000"/>
    <x v="1"/>
    <x v="101"/>
    <x v="2"/>
  </r>
  <r>
    <s v="00117 - ANDRANOBEVAVA"/>
    <s v="CARTE BANCAIRE - VISA"/>
    <x v="1"/>
    <n v="32984990"/>
    <x v="1"/>
    <x v="101"/>
    <x v="2"/>
  </r>
  <r>
    <s v="00117 - ANDRANOBEVAVA"/>
    <s v="CARTE BANCAIRE - VISA"/>
    <x v="2"/>
    <n v="56210000"/>
    <x v="1"/>
    <x v="101"/>
    <x v="2"/>
  </r>
  <r>
    <s v="00117 - ANDRANOBEVAVA"/>
    <s v="CARTE BANCAIRE - VISA"/>
    <x v="3"/>
    <n v="65017900"/>
    <x v="1"/>
    <x v="101"/>
    <x v="2"/>
  </r>
  <r>
    <s v="00117 - ANDRANOBEVAVA"/>
    <s v="CARTE BANCAIRE - VISA"/>
    <x v="4"/>
    <n v="63923700"/>
    <x v="1"/>
    <x v="101"/>
    <x v="2"/>
  </r>
  <r>
    <s v="00117 - ANDRANOBEVAVA"/>
    <s v="CARTE BANCAIRE - VISA"/>
    <x v="5"/>
    <n v="80622100"/>
    <x v="1"/>
    <x v="101"/>
    <x v="2"/>
  </r>
  <r>
    <s v="00117 - ANDRANOBEVAVA"/>
    <s v="CARTE BANCAIRE - VISA"/>
    <x v="6"/>
    <n v="75555800"/>
    <x v="1"/>
    <x v="101"/>
    <x v="2"/>
  </r>
  <r>
    <s v="00117 - ANDRANOBEVAVA"/>
    <s v="CARTE BANCAIRE - VISA"/>
    <x v="7"/>
    <n v="68470200"/>
    <x v="1"/>
    <x v="101"/>
    <x v="2"/>
  </r>
  <r>
    <s v="00117 - ANDRANOBEVAVA"/>
    <s v="CARTE BANCAIRE - VISA"/>
    <x v="8"/>
    <n v="77023400"/>
    <x v="1"/>
    <x v="101"/>
    <x v="2"/>
  </r>
  <r>
    <s v="00117 - ANDRANOBEVAVA"/>
    <s v="CARTE BANCAIRE - VISA"/>
    <x v="9"/>
    <n v="92391069"/>
    <x v="1"/>
    <x v="101"/>
    <x v="2"/>
  </r>
  <r>
    <s v="00117 - ANDRANOBEVAVA"/>
    <s v="CARTE BANCAIRE - VISA"/>
    <x v="10"/>
    <n v="85230354"/>
    <x v="1"/>
    <x v="101"/>
    <x v="2"/>
  </r>
  <r>
    <s v="00117 - ANDRANOBEVAVA"/>
    <s v="CARTE BANCAIRE - VISA"/>
    <x v="11"/>
    <n v="96190697"/>
    <x v="1"/>
    <x v="101"/>
    <x v="2"/>
  </r>
  <r>
    <s v="00117 - ANDRANOBEVAVA"/>
    <s v="CARTE E+"/>
    <x v="0"/>
    <n v="73501200"/>
    <x v="1"/>
    <x v="101"/>
    <x v="3"/>
  </r>
  <r>
    <s v="00117 - ANDRANOBEVAVA"/>
    <s v="CARTE E+"/>
    <x v="1"/>
    <n v="136465700"/>
    <x v="1"/>
    <x v="101"/>
    <x v="3"/>
  </r>
  <r>
    <s v="00117 - ANDRANOBEVAVA"/>
    <s v="CARTE E+"/>
    <x v="2"/>
    <n v="312404300"/>
    <x v="1"/>
    <x v="101"/>
    <x v="3"/>
  </r>
  <r>
    <s v="00117 - ANDRANOBEVAVA"/>
    <s v="CARTE E+"/>
    <x v="3"/>
    <n v="393780100"/>
    <x v="1"/>
    <x v="101"/>
    <x v="3"/>
  </r>
  <r>
    <s v="00117 - ANDRANOBEVAVA"/>
    <s v="CARTE E+"/>
    <x v="4"/>
    <n v="435953900"/>
    <x v="1"/>
    <x v="101"/>
    <x v="3"/>
  </r>
  <r>
    <s v="00117 - ANDRANOBEVAVA"/>
    <s v="CARTE E+"/>
    <x v="5"/>
    <n v="436793200"/>
    <x v="1"/>
    <x v="101"/>
    <x v="3"/>
  </r>
  <r>
    <s v="00117 - ANDRANOBEVAVA"/>
    <s v="CARTE E+"/>
    <x v="6"/>
    <n v="344291500"/>
    <x v="1"/>
    <x v="101"/>
    <x v="3"/>
  </r>
  <r>
    <s v="00117 - ANDRANOBEVAVA"/>
    <s v="CARTE E+"/>
    <x v="7"/>
    <n v="332958100"/>
    <x v="1"/>
    <x v="101"/>
    <x v="3"/>
  </r>
  <r>
    <s v="00117 - ANDRANOBEVAVA"/>
    <s v="CARTE E+"/>
    <x v="8"/>
    <n v="355467900"/>
    <x v="1"/>
    <x v="101"/>
    <x v="3"/>
  </r>
  <r>
    <s v="00117 - ANDRANOBEVAVA"/>
    <s v="CARTE E+"/>
    <x v="9"/>
    <n v="528666544"/>
    <x v="1"/>
    <x v="101"/>
    <x v="3"/>
  </r>
  <r>
    <s v="00117 - ANDRANOBEVAVA"/>
    <s v="CARTE E+"/>
    <x v="10"/>
    <n v="520666083"/>
    <x v="1"/>
    <x v="101"/>
    <x v="3"/>
  </r>
  <r>
    <s v="00117 - ANDRANOBEVAVA"/>
    <s v="CARTE E+"/>
    <x v="11"/>
    <n v="579788876"/>
    <x v="1"/>
    <x v="101"/>
    <x v="3"/>
  </r>
  <r>
    <s v="00117 - ANDRANOBEVAVA"/>
    <s v="CHEQUE"/>
    <x v="2"/>
    <n v="2550000"/>
    <x v="1"/>
    <x v="101"/>
    <x v="2"/>
  </r>
  <r>
    <s v="00117 - ANDRANOBEVAVA"/>
    <s v="CHEQUE"/>
    <x v="3"/>
    <n v="4670000"/>
    <x v="1"/>
    <x v="101"/>
    <x v="2"/>
  </r>
  <r>
    <s v="00117 - ANDRANOBEVAVA"/>
    <s v="CHEQUE"/>
    <x v="4"/>
    <n v="500000"/>
    <x v="1"/>
    <x v="101"/>
    <x v="2"/>
  </r>
  <r>
    <s v="00117 - ANDRANOBEVAVA"/>
    <s v="CHEQUE"/>
    <x v="5"/>
    <n v="4726200"/>
    <x v="1"/>
    <x v="101"/>
    <x v="2"/>
  </r>
  <r>
    <s v="00117 - ANDRANOBEVAVA"/>
    <s v="CHEQUE"/>
    <x v="7"/>
    <n v="15093000"/>
    <x v="1"/>
    <x v="101"/>
    <x v="2"/>
  </r>
  <r>
    <s v="00117 - ANDRANOBEVAVA"/>
    <s v="CHEQUE"/>
    <x v="8"/>
    <n v="180000"/>
    <x v="1"/>
    <x v="101"/>
    <x v="2"/>
  </r>
  <r>
    <s v="00117 - ANDRANOBEVAVA"/>
    <s v="CHEQUE"/>
    <x v="10"/>
    <n v="300000"/>
    <x v="1"/>
    <x v="101"/>
    <x v="2"/>
  </r>
  <r>
    <s v="00117 - ANDRANOBEVAVA"/>
    <s v="CONSOMMATION INTERNE"/>
    <x v="0"/>
    <n v="9800000"/>
    <x v="1"/>
    <x v="101"/>
    <x v="2"/>
  </r>
  <r>
    <s v="00117 - ANDRANOBEVAVA"/>
    <s v="CONSOMMATION INTERNE"/>
    <x v="1"/>
    <n v="20305000"/>
    <x v="1"/>
    <x v="101"/>
    <x v="2"/>
  </r>
  <r>
    <s v="00117 - ANDRANOBEVAVA"/>
    <s v="CONSOMMATION INTERNE"/>
    <x v="2"/>
    <n v="24451000"/>
    <x v="1"/>
    <x v="101"/>
    <x v="2"/>
  </r>
  <r>
    <s v="00117 - ANDRANOBEVAVA"/>
    <s v="CONSOMMATION INTERNE"/>
    <x v="3"/>
    <n v="31713900"/>
    <x v="1"/>
    <x v="101"/>
    <x v="2"/>
  </r>
  <r>
    <s v="00117 - ANDRANOBEVAVA"/>
    <s v="CONSOMMATION INTERNE"/>
    <x v="4"/>
    <n v="15839200"/>
    <x v="1"/>
    <x v="101"/>
    <x v="2"/>
  </r>
  <r>
    <s v="00117 - ANDRANOBEVAVA"/>
    <s v="CONSOMMATION INTERNE"/>
    <x v="5"/>
    <n v="13508600"/>
    <x v="1"/>
    <x v="101"/>
    <x v="2"/>
  </r>
  <r>
    <s v="00117 - ANDRANOBEVAVA"/>
    <s v="CONSOMMATION INTERNE"/>
    <x v="6"/>
    <n v="26528600"/>
    <x v="1"/>
    <x v="101"/>
    <x v="2"/>
  </r>
  <r>
    <s v="00117 - ANDRANOBEVAVA"/>
    <s v="CONSOMMATION INTERNE"/>
    <x v="7"/>
    <n v="11879000"/>
    <x v="1"/>
    <x v="101"/>
    <x v="2"/>
  </r>
  <r>
    <s v="00117 - ANDRANOBEVAVA"/>
    <s v="CONSOMMATION INTERNE"/>
    <x v="8"/>
    <n v="12702000"/>
    <x v="1"/>
    <x v="101"/>
    <x v="2"/>
  </r>
  <r>
    <s v="00117 - ANDRANOBEVAVA"/>
    <s v="CONSOMMATION INTERNE"/>
    <x v="9"/>
    <n v="16969780"/>
    <x v="1"/>
    <x v="101"/>
    <x v="2"/>
  </r>
  <r>
    <s v="00117 - ANDRANOBEVAVA"/>
    <s v="CONSOMMATION INTERNE"/>
    <x v="10"/>
    <n v="18622764"/>
    <x v="1"/>
    <x v="101"/>
    <x v="2"/>
  </r>
  <r>
    <s v="00117 - ANDRANOBEVAVA"/>
    <s v="CONSOMMATION INTERNE"/>
    <x v="11"/>
    <n v="26640033"/>
    <x v="1"/>
    <x v="101"/>
    <x v="2"/>
  </r>
  <r>
    <s v="00117 - ANDRANOBEVAVA"/>
    <s v="FANILO"/>
    <x v="0"/>
    <n v="0"/>
    <x v="1"/>
    <x v="101"/>
    <x v="4"/>
  </r>
  <r>
    <s v="00117 - ANDRANOBEVAVA"/>
    <s v="FANILO"/>
    <x v="9"/>
    <n v="0"/>
    <x v="1"/>
    <x v="101"/>
    <x v="4"/>
  </r>
  <r>
    <s v="00117 - ANDRANOBEVAVA"/>
    <s v="FANILO"/>
    <x v="10"/>
    <n v="0"/>
    <x v="1"/>
    <x v="101"/>
    <x v="4"/>
  </r>
  <r>
    <s v="00117 - ANDRANOBEVAVA"/>
    <s v="FANILO"/>
    <x v="11"/>
    <n v="38218024"/>
    <x v="1"/>
    <x v="101"/>
    <x v="4"/>
  </r>
  <r>
    <s v="00117 - ANDRANOBEVAVA"/>
    <s v="MOBILE PAYMENT - MVOLA"/>
    <x v="0"/>
    <n v="6730000"/>
    <x v="1"/>
    <x v="101"/>
    <x v="2"/>
  </r>
  <r>
    <s v="00117 - ANDRANOBEVAVA"/>
    <s v="MOBILE PAYMENT - MVOLA"/>
    <x v="1"/>
    <n v="51470500"/>
    <x v="1"/>
    <x v="101"/>
    <x v="2"/>
  </r>
  <r>
    <s v="00117 - ANDRANOBEVAVA"/>
    <s v="MOBILE PAYMENT - MVOLA"/>
    <x v="2"/>
    <n v="40616700"/>
    <x v="1"/>
    <x v="101"/>
    <x v="2"/>
  </r>
  <r>
    <s v="00117 - ANDRANOBEVAVA"/>
    <s v="MOBILE PAYMENT - MVOLA"/>
    <x v="3"/>
    <n v="42351300"/>
    <x v="1"/>
    <x v="101"/>
    <x v="2"/>
  </r>
  <r>
    <s v="00117 - ANDRANOBEVAVA"/>
    <s v="MOBILE PAYMENT - MVOLA"/>
    <x v="4"/>
    <n v="43177100"/>
    <x v="1"/>
    <x v="101"/>
    <x v="2"/>
  </r>
  <r>
    <s v="00117 - ANDRANOBEVAVA"/>
    <s v="MOBILE PAYMENT - MVOLA"/>
    <x v="5"/>
    <n v="50760700"/>
    <x v="1"/>
    <x v="101"/>
    <x v="2"/>
  </r>
  <r>
    <s v="00117 - ANDRANOBEVAVA"/>
    <s v="MOBILE PAYMENT - MVOLA"/>
    <x v="6"/>
    <n v="53186500"/>
    <x v="1"/>
    <x v="101"/>
    <x v="2"/>
  </r>
  <r>
    <s v="00117 - ANDRANOBEVAVA"/>
    <s v="MOBILE PAYMENT - MVOLA"/>
    <x v="7"/>
    <n v="47713100"/>
    <x v="1"/>
    <x v="101"/>
    <x v="2"/>
  </r>
  <r>
    <s v="00117 - ANDRANOBEVAVA"/>
    <s v="MOBILE PAYMENT - MVOLA"/>
    <x v="8"/>
    <n v="61300500"/>
    <x v="1"/>
    <x v="101"/>
    <x v="2"/>
  </r>
  <r>
    <s v="00117 - ANDRANOBEVAVA"/>
    <s v="MOBILE PAYMENT - MVOLA"/>
    <x v="9"/>
    <n v="67371900"/>
    <x v="1"/>
    <x v="101"/>
    <x v="2"/>
  </r>
  <r>
    <s v="00117 - ANDRANOBEVAVA"/>
    <s v="MOBILE PAYMENT - MVOLA"/>
    <x v="10"/>
    <n v="88876172"/>
    <x v="1"/>
    <x v="101"/>
    <x v="2"/>
  </r>
  <r>
    <s v="00117 - ANDRANOBEVAVA"/>
    <s v="MOBILE PAYMENT - MVOLA"/>
    <x v="11"/>
    <n v="93127252"/>
    <x v="1"/>
    <x v="101"/>
    <x v="2"/>
  </r>
  <r>
    <s v="00119 - IMERITSIATOSIKA"/>
    <s v="ARIARY"/>
    <x v="2"/>
    <n v="693107800"/>
    <x v="1"/>
    <x v="102"/>
    <x v="0"/>
  </r>
  <r>
    <s v="00119 - IMERITSIATOSIKA"/>
    <s v="ARIARY"/>
    <x v="3"/>
    <n v="1102208200"/>
    <x v="1"/>
    <x v="102"/>
    <x v="0"/>
  </r>
  <r>
    <s v="00119 - IMERITSIATOSIKA"/>
    <s v="ARIARY"/>
    <x v="4"/>
    <n v="1409101780"/>
    <x v="1"/>
    <x v="102"/>
    <x v="0"/>
  </r>
  <r>
    <s v="00119 - IMERITSIATOSIKA"/>
    <s v="ARIARY"/>
    <x v="5"/>
    <n v="976445215"/>
    <x v="1"/>
    <x v="102"/>
    <x v="0"/>
  </r>
  <r>
    <s v="00119 - IMERITSIATOSIKA"/>
    <s v="ARIARY"/>
    <x v="6"/>
    <n v="946308504"/>
    <x v="1"/>
    <x v="102"/>
    <x v="0"/>
  </r>
  <r>
    <s v="00119 - IMERITSIATOSIKA"/>
    <s v="ARIARY"/>
    <x v="7"/>
    <n v="955762100"/>
    <x v="1"/>
    <x v="102"/>
    <x v="0"/>
  </r>
  <r>
    <s v="00119 - IMERITSIATOSIKA"/>
    <s v="ARIARY"/>
    <x v="8"/>
    <n v="823230600"/>
    <x v="1"/>
    <x v="102"/>
    <x v="0"/>
  </r>
  <r>
    <s v="00119 - IMERITSIATOSIKA"/>
    <s v="ARIARY"/>
    <x v="9"/>
    <n v="872775000"/>
    <x v="1"/>
    <x v="102"/>
    <x v="0"/>
  </r>
  <r>
    <s v="00119 - IMERITSIATOSIKA"/>
    <s v="ARIARY"/>
    <x v="10"/>
    <n v="789153500"/>
    <x v="1"/>
    <x v="102"/>
    <x v="0"/>
  </r>
  <r>
    <s v="00119 - IMERITSIATOSIKA"/>
    <s v="ARIARY"/>
    <x v="11"/>
    <n v="956691700"/>
    <x v="1"/>
    <x v="102"/>
    <x v="0"/>
  </r>
  <r>
    <s v="00119 - IMERITSIATOSIKA"/>
    <s v="BONS CARBURANTS"/>
    <x v="2"/>
    <n v="11703484"/>
    <x v="1"/>
    <x v="102"/>
    <x v="1"/>
  </r>
  <r>
    <s v="00119 - IMERITSIATOSIKA"/>
    <s v="BONS CARBURANTS"/>
    <x v="3"/>
    <n v="18101269"/>
    <x v="1"/>
    <x v="102"/>
    <x v="1"/>
  </r>
  <r>
    <s v="00119 - IMERITSIATOSIKA"/>
    <s v="BONS CARBURANTS"/>
    <x v="4"/>
    <n v="19314376"/>
    <x v="1"/>
    <x v="102"/>
    <x v="1"/>
  </r>
  <r>
    <s v="00119 - IMERITSIATOSIKA"/>
    <s v="BONS CARBURANTS"/>
    <x v="5"/>
    <n v="21697850"/>
    <x v="1"/>
    <x v="102"/>
    <x v="1"/>
  </r>
  <r>
    <s v="00119 - IMERITSIATOSIKA"/>
    <s v="BONS CARBURANTS"/>
    <x v="6"/>
    <n v="29129919"/>
    <x v="1"/>
    <x v="102"/>
    <x v="1"/>
  </r>
  <r>
    <s v="00119 - IMERITSIATOSIKA"/>
    <s v="BONS CARBURANTS"/>
    <x v="7"/>
    <n v="40135669"/>
    <x v="1"/>
    <x v="102"/>
    <x v="1"/>
  </r>
  <r>
    <s v="00119 - IMERITSIATOSIKA"/>
    <s v="BONS CARBURANTS"/>
    <x v="8"/>
    <n v="34231586"/>
    <x v="1"/>
    <x v="102"/>
    <x v="1"/>
  </r>
  <r>
    <s v="00119 - IMERITSIATOSIKA"/>
    <s v="BONS CARBURANTS"/>
    <x v="9"/>
    <n v="81880460"/>
    <x v="1"/>
    <x v="102"/>
    <x v="1"/>
  </r>
  <r>
    <s v="00119 - IMERITSIATOSIKA"/>
    <s v="BONS CARBURANTS"/>
    <x v="10"/>
    <n v="80548168"/>
    <x v="1"/>
    <x v="102"/>
    <x v="1"/>
  </r>
  <r>
    <s v="00119 - IMERITSIATOSIKA"/>
    <s v="BONS CARBURANTS"/>
    <x v="11"/>
    <n v="58614822"/>
    <x v="1"/>
    <x v="102"/>
    <x v="1"/>
  </r>
  <r>
    <s v="00119 - IMERITSIATOSIKA"/>
    <s v="CARTE BANCAIRE - VISA"/>
    <x v="3"/>
    <n v="300000"/>
    <x v="1"/>
    <x v="102"/>
    <x v="2"/>
  </r>
  <r>
    <s v="00119 - IMERITSIATOSIKA"/>
    <s v="CARTE BANCAIRE - VISA"/>
    <x v="4"/>
    <n v="519000"/>
    <x v="1"/>
    <x v="102"/>
    <x v="2"/>
  </r>
  <r>
    <s v="00119 - IMERITSIATOSIKA"/>
    <s v="CARTE BANCAIRE - VISA"/>
    <x v="5"/>
    <n v="1456386"/>
    <x v="1"/>
    <x v="102"/>
    <x v="2"/>
  </r>
  <r>
    <s v="00119 - IMERITSIATOSIKA"/>
    <s v="CARTE BANCAIRE - VISA"/>
    <x v="6"/>
    <n v="1030338"/>
    <x v="1"/>
    <x v="102"/>
    <x v="2"/>
  </r>
  <r>
    <s v="00119 - IMERITSIATOSIKA"/>
    <s v="CARTE BANCAIRE - VISA"/>
    <x v="7"/>
    <n v="2270000"/>
    <x v="1"/>
    <x v="102"/>
    <x v="2"/>
  </r>
  <r>
    <s v="00119 - IMERITSIATOSIKA"/>
    <s v="CARTE BANCAIRE - VISA"/>
    <x v="8"/>
    <n v="2354100"/>
    <x v="1"/>
    <x v="102"/>
    <x v="2"/>
  </r>
  <r>
    <s v="00119 - IMERITSIATOSIKA"/>
    <s v="CARTE BANCAIRE - VISA"/>
    <x v="9"/>
    <n v="3996059"/>
    <x v="1"/>
    <x v="102"/>
    <x v="2"/>
  </r>
  <r>
    <s v="00119 - IMERITSIATOSIKA"/>
    <s v="CARTE BANCAIRE - VISA"/>
    <x v="10"/>
    <n v="1271100"/>
    <x v="1"/>
    <x v="102"/>
    <x v="2"/>
  </r>
  <r>
    <s v="00119 - IMERITSIATOSIKA"/>
    <s v="CARTE BANCAIRE - VISA"/>
    <x v="11"/>
    <n v="2229006"/>
    <x v="1"/>
    <x v="102"/>
    <x v="2"/>
  </r>
  <r>
    <s v="00119 - IMERITSIATOSIKA"/>
    <s v="CARTE E+"/>
    <x v="2"/>
    <n v="8381074"/>
    <x v="1"/>
    <x v="102"/>
    <x v="3"/>
  </r>
  <r>
    <s v="00119 - IMERITSIATOSIKA"/>
    <s v="CARTE E+"/>
    <x v="3"/>
    <n v="9284715"/>
    <x v="1"/>
    <x v="102"/>
    <x v="3"/>
  </r>
  <r>
    <s v="00119 - IMERITSIATOSIKA"/>
    <s v="CARTE E+"/>
    <x v="4"/>
    <n v="5923200"/>
    <x v="1"/>
    <x v="102"/>
    <x v="3"/>
  </r>
  <r>
    <s v="00119 - IMERITSIATOSIKA"/>
    <s v="CARTE E+"/>
    <x v="5"/>
    <n v="3607884"/>
    <x v="1"/>
    <x v="102"/>
    <x v="3"/>
  </r>
  <r>
    <s v="00119 - IMERITSIATOSIKA"/>
    <s v="CARTE E+"/>
    <x v="6"/>
    <n v="5769432"/>
    <x v="1"/>
    <x v="102"/>
    <x v="3"/>
  </r>
  <r>
    <s v="00119 - IMERITSIATOSIKA"/>
    <s v="CARTE E+"/>
    <x v="7"/>
    <n v="4356286"/>
    <x v="1"/>
    <x v="102"/>
    <x v="3"/>
  </r>
  <r>
    <s v="00119 - IMERITSIATOSIKA"/>
    <s v="CARTE E+"/>
    <x v="8"/>
    <n v="9571647"/>
    <x v="1"/>
    <x v="102"/>
    <x v="3"/>
  </r>
  <r>
    <s v="00119 - IMERITSIATOSIKA"/>
    <s v="CARTE E+"/>
    <x v="9"/>
    <n v="13135043"/>
    <x v="1"/>
    <x v="102"/>
    <x v="3"/>
  </r>
  <r>
    <s v="00119 - IMERITSIATOSIKA"/>
    <s v="CARTE E+"/>
    <x v="10"/>
    <n v="25745716"/>
    <x v="1"/>
    <x v="102"/>
    <x v="3"/>
  </r>
  <r>
    <s v="00119 - IMERITSIATOSIKA"/>
    <s v="CARTE E+"/>
    <x v="11"/>
    <n v="12072327"/>
    <x v="1"/>
    <x v="102"/>
    <x v="3"/>
  </r>
  <r>
    <s v="00119 - IMERITSIATOSIKA"/>
    <s v="CHEQUE"/>
    <x v="3"/>
    <n v="260000"/>
    <x v="1"/>
    <x v="102"/>
    <x v="2"/>
  </r>
  <r>
    <s v="00119 - IMERITSIATOSIKA"/>
    <s v="CHEQUE"/>
    <x v="4"/>
    <n v="180000"/>
    <x v="1"/>
    <x v="102"/>
    <x v="2"/>
  </r>
  <r>
    <s v="00119 - IMERITSIATOSIKA"/>
    <s v="CHEQUE"/>
    <x v="5"/>
    <n v="2554000"/>
    <x v="1"/>
    <x v="102"/>
    <x v="2"/>
  </r>
  <r>
    <s v="00119 - IMERITSIATOSIKA"/>
    <s v="CHEQUE"/>
    <x v="6"/>
    <n v="442500"/>
    <x v="1"/>
    <x v="102"/>
    <x v="2"/>
  </r>
  <r>
    <s v="00119 - IMERITSIATOSIKA"/>
    <s v="CHEQUE"/>
    <x v="9"/>
    <n v="397047"/>
    <x v="1"/>
    <x v="102"/>
    <x v="2"/>
  </r>
  <r>
    <s v="00119 - IMERITSIATOSIKA"/>
    <s v="CHEQUE"/>
    <x v="11"/>
    <n v="3688800"/>
    <x v="1"/>
    <x v="102"/>
    <x v="2"/>
  </r>
  <r>
    <s v="00119 - IMERITSIATOSIKA"/>
    <s v="CONSOMMATION INTERNE"/>
    <x v="2"/>
    <n v="6143300"/>
    <x v="1"/>
    <x v="102"/>
    <x v="2"/>
  </r>
  <r>
    <s v="00119 - IMERITSIATOSIKA"/>
    <s v="CONSOMMATION INTERNE"/>
    <x v="3"/>
    <n v="10672700"/>
    <x v="1"/>
    <x v="102"/>
    <x v="2"/>
  </r>
  <r>
    <s v="00119 - IMERITSIATOSIKA"/>
    <s v="CONSOMMATION INTERNE"/>
    <x v="4"/>
    <n v="6646730"/>
    <x v="1"/>
    <x v="102"/>
    <x v="2"/>
  </r>
  <r>
    <s v="00119 - IMERITSIATOSIKA"/>
    <s v="CONSOMMATION INTERNE"/>
    <x v="5"/>
    <n v="3720427"/>
    <x v="1"/>
    <x v="102"/>
    <x v="2"/>
  </r>
  <r>
    <s v="00119 - IMERITSIATOSIKA"/>
    <s v="CONSOMMATION INTERNE"/>
    <x v="6"/>
    <n v="11329793"/>
    <x v="1"/>
    <x v="102"/>
    <x v="2"/>
  </r>
  <r>
    <s v="00119 - IMERITSIATOSIKA"/>
    <s v="CONSOMMATION INTERNE"/>
    <x v="7"/>
    <n v="6278308"/>
    <x v="1"/>
    <x v="102"/>
    <x v="2"/>
  </r>
  <r>
    <s v="00119 - IMERITSIATOSIKA"/>
    <s v="CONSOMMATION INTERNE"/>
    <x v="8"/>
    <n v="5518030"/>
    <x v="1"/>
    <x v="102"/>
    <x v="2"/>
  </r>
  <r>
    <s v="00119 - IMERITSIATOSIKA"/>
    <s v="CONSOMMATION INTERNE"/>
    <x v="9"/>
    <n v="5362500"/>
    <x v="1"/>
    <x v="102"/>
    <x v="2"/>
  </r>
  <r>
    <s v="00119 - IMERITSIATOSIKA"/>
    <s v="CONSOMMATION INTERNE"/>
    <x v="10"/>
    <n v="14564660"/>
    <x v="1"/>
    <x v="102"/>
    <x v="2"/>
  </r>
  <r>
    <s v="00119 - IMERITSIATOSIKA"/>
    <s v="CONSOMMATION INTERNE"/>
    <x v="11"/>
    <n v="22346400"/>
    <x v="1"/>
    <x v="102"/>
    <x v="2"/>
  </r>
  <r>
    <s v="00119 - IMERITSIATOSIKA"/>
    <s v="FANILO"/>
    <x v="5"/>
    <n v="365169370"/>
    <x v="1"/>
    <x v="102"/>
    <x v="4"/>
  </r>
  <r>
    <s v="00119 - IMERITSIATOSIKA"/>
    <s v="FANILO"/>
    <x v="6"/>
    <n v="127623940"/>
    <x v="1"/>
    <x v="102"/>
    <x v="4"/>
  </r>
  <r>
    <s v="00119 - IMERITSIATOSIKA"/>
    <s v="FANILO"/>
    <x v="7"/>
    <n v="168121168"/>
    <x v="1"/>
    <x v="102"/>
    <x v="4"/>
  </r>
  <r>
    <s v="00119 - IMERITSIATOSIKA"/>
    <s v="FANILO"/>
    <x v="8"/>
    <n v="449696400"/>
    <x v="1"/>
    <x v="102"/>
    <x v="4"/>
  </r>
  <r>
    <s v="00119 - IMERITSIATOSIKA"/>
    <s v="FANILO"/>
    <x v="9"/>
    <n v="73826400"/>
    <x v="1"/>
    <x v="102"/>
    <x v="4"/>
  </r>
  <r>
    <s v="00119 - IMERITSIATOSIKA"/>
    <s v="FANILO"/>
    <x v="10"/>
    <n v="97132600"/>
    <x v="1"/>
    <x v="102"/>
    <x v="4"/>
  </r>
  <r>
    <s v="00119 - IMERITSIATOSIKA"/>
    <s v="FANILO"/>
    <x v="11"/>
    <n v="51710890"/>
    <x v="1"/>
    <x v="102"/>
    <x v="4"/>
  </r>
  <r>
    <s v="00119 - IMERITSIATOSIKA"/>
    <s v="MOBILE PAYMENT - AIRTEL"/>
    <x v="6"/>
    <n v="405000"/>
    <x v="1"/>
    <x v="102"/>
    <x v="2"/>
  </r>
  <r>
    <s v="00119 - IMERITSIATOSIKA"/>
    <s v="MOBILE PAYMENT - MVOLA"/>
    <x v="2"/>
    <n v="2634805"/>
    <x v="1"/>
    <x v="102"/>
    <x v="2"/>
  </r>
  <r>
    <s v="00119 - IMERITSIATOSIKA"/>
    <s v="MOBILE PAYMENT - MVOLA"/>
    <x v="3"/>
    <n v="4053707"/>
    <x v="1"/>
    <x v="102"/>
    <x v="2"/>
  </r>
  <r>
    <s v="00119 - IMERITSIATOSIKA"/>
    <s v="MOBILE PAYMENT - MVOLA"/>
    <x v="4"/>
    <n v="12472723"/>
    <x v="1"/>
    <x v="102"/>
    <x v="2"/>
  </r>
  <r>
    <s v="00119 - IMERITSIATOSIKA"/>
    <s v="MOBILE PAYMENT - MVOLA"/>
    <x v="5"/>
    <n v="3580700"/>
    <x v="1"/>
    <x v="102"/>
    <x v="2"/>
  </r>
  <r>
    <s v="00119 - IMERITSIATOSIKA"/>
    <s v="MOBILE PAYMENT - MVOLA"/>
    <x v="6"/>
    <n v="23020813"/>
    <x v="1"/>
    <x v="102"/>
    <x v="2"/>
  </r>
  <r>
    <s v="00119 - IMERITSIATOSIKA"/>
    <s v="MOBILE PAYMENT - MVOLA"/>
    <x v="7"/>
    <n v="8436100"/>
    <x v="1"/>
    <x v="102"/>
    <x v="2"/>
  </r>
  <r>
    <s v="00119 - IMERITSIATOSIKA"/>
    <s v="MOBILE PAYMENT - MVOLA"/>
    <x v="8"/>
    <n v="10760750"/>
    <x v="1"/>
    <x v="102"/>
    <x v="2"/>
  </r>
  <r>
    <s v="00119 - IMERITSIATOSIKA"/>
    <s v="MOBILE PAYMENT - MVOLA"/>
    <x v="9"/>
    <n v="6074900"/>
    <x v="1"/>
    <x v="102"/>
    <x v="2"/>
  </r>
  <r>
    <s v="00119 - IMERITSIATOSIKA"/>
    <s v="MOBILE PAYMENT - MVOLA"/>
    <x v="10"/>
    <n v="11649900"/>
    <x v="1"/>
    <x v="102"/>
    <x v="2"/>
  </r>
  <r>
    <s v="00119 - IMERITSIATOSIKA"/>
    <s v="MOBILE PAYMENT - MVOLA"/>
    <x v="11"/>
    <n v="10938500"/>
    <x v="1"/>
    <x v="102"/>
    <x v="2"/>
  </r>
  <r>
    <s v="00120 - IHARANA"/>
    <s v="ARIARY"/>
    <x v="3"/>
    <n v="133172500"/>
    <x v="3"/>
    <x v="103"/>
    <x v="0"/>
  </r>
  <r>
    <s v="00120 - IHARANA"/>
    <s v="ARIARY"/>
    <x v="4"/>
    <n v="144433900"/>
    <x v="3"/>
    <x v="103"/>
    <x v="0"/>
  </r>
  <r>
    <s v="00120 - IHARANA"/>
    <s v="ARIARY"/>
    <x v="5"/>
    <n v="174678431"/>
    <x v="3"/>
    <x v="103"/>
    <x v="0"/>
  </r>
  <r>
    <s v="00120 - IHARANA"/>
    <s v="ARIARY"/>
    <x v="6"/>
    <n v="188479700"/>
    <x v="3"/>
    <x v="103"/>
    <x v="0"/>
  </r>
  <r>
    <s v="00120 - IHARANA"/>
    <s v="ARIARY"/>
    <x v="7"/>
    <n v="230939200"/>
    <x v="3"/>
    <x v="103"/>
    <x v="0"/>
  </r>
  <r>
    <s v="00120 - IHARANA"/>
    <s v="ARIARY"/>
    <x v="8"/>
    <n v="134882200"/>
    <x v="3"/>
    <x v="103"/>
    <x v="0"/>
  </r>
  <r>
    <s v="00120 - IHARANA"/>
    <s v="ARIARY"/>
    <x v="9"/>
    <n v="161680300"/>
    <x v="3"/>
    <x v="103"/>
    <x v="0"/>
  </r>
  <r>
    <s v="00120 - IHARANA"/>
    <s v="ARIARY"/>
    <x v="10"/>
    <n v="127413223"/>
    <x v="3"/>
    <x v="103"/>
    <x v="0"/>
  </r>
  <r>
    <s v="00120 - IHARANA"/>
    <s v="ARIARY"/>
    <x v="11"/>
    <n v="158815161"/>
    <x v="3"/>
    <x v="103"/>
    <x v="0"/>
  </r>
  <r>
    <s v="00120 - IHARANA"/>
    <s v="BONS CARBURANTS"/>
    <x v="3"/>
    <n v="15850216"/>
    <x v="3"/>
    <x v="103"/>
    <x v="1"/>
  </r>
  <r>
    <s v="00120 - IHARANA"/>
    <s v="BONS CARBURANTS"/>
    <x v="4"/>
    <n v="21447606"/>
    <x v="3"/>
    <x v="103"/>
    <x v="1"/>
  </r>
  <r>
    <s v="00120 - IHARANA"/>
    <s v="BONS CARBURANTS"/>
    <x v="5"/>
    <n v="23638205"/>
    <x v="3"/>
    <x v="103"/>
    <x v="1"/>
  </r>
  <r>
    <s v="00120 - IHARANA"/>
    <s v="BONS CARBURANTS"/>
    <x v="6"/>
    <n v="25773058"/>
    <x v="3"/>
    <x v="103"/>
    <x v="1"/>
  </r>
  <r>
    <s v="00120 - IHARANA"/>
    <s v="BONS CARBURANTS"/>
    <x v="7"/>
    <n v="26333382"/>
    <x v="3"/>
    <x v="103"/>
    <x v="1"/>
  </r>
  <r>
    <s v="00120 - IHARANA"/>
    <s v="BONS CARBURANTS"/>
    <x v="8"/>
    <n v="42641492"/>
    <x v="3"/>
    <x v="103"/>
    <x v="1"/>
  </r>
  <r>
    <s v="00120 - IHARANA"/>
    <s v="BONS CARBURANTS"/>
    <x v="9"/>
    <n v="78733850"/>
    <x v="3"/>
    <x v="103"/>
    <x v="1"/>
  </r>
  <r>
    <s v="00120 - IHARANA"/>
    <s v="CARTE E+"/>
    <x v="3"/>
    <n v="9441735"/>
    <x v="3"/>
    <x v="103"/>
    <x v="3"/>
  </r>
  <r>
    <s v="00120 - IHARANA"/>
    <s v="CARTE E+"/>
    <x v="4"/>
    <n v="7395574"/>
    <x v="3"/>
    <x v="103"/>
    <x v="3"/>
  </r>
  <r>
    <s v="00120 - IHARANA"/>
    <s v="CARTE E+"/>
    <x v="5"/>
    <n v="14998134"/>
    <x v="3"/>
    <x v="103"/>
    <x v="3"/>
  </r>
  <r>
    <s v="00120 - IHARANA"/>
    <s v="CARTE E+"/>
    <x v="6"/>
    <n v="52914392"/>
    <x v="3"/>
    <x v="103"/>
    <x v="3"/>
  </r>
  <r>
    <s v="00120 - IHARANA"/>
    <s v="CARTE E+"/>
    <x v="7"/>
    <n v="7448498"/>
    <x v="3"/>
    <x v="103"/>
    <x v="3"/>
  </r>
  <r>
    <s v="00120 - IHARANA"/>
    <s v="CARTE E+"/>
    <x v="8"/>
    <n v="56489718"/>
    <x v="3"/>
    <x v="103"/>
    <x v="3"/>
  </r>
  <r>
    <s v="00120 - IHARANA"/>
    <s v="CARTE E+"/>
    <x v="9"/>
    <n v="9177370"/>
    <x v="3"/>
    <x v="103"/>
    <x v="3"/>
  </r>
  <r>
    <s v="00120 - IHARANA"/>
    <s v="CARTE E+"/>
    <x v="10"/>
    <n v="8101877"/>
    <x v="3"/>
    <x v="103"/>
    <x v="3"/>
  </r>
  <r>
    <s v="00120 - IHARANA"/>
    <s v="CARTE E+"/>
    <x v="11"/>
    <n v="11228469"/>
    <x v="3"/>
    <x v="103"/>
    <x v="3"/>
  </r>
  <r>
    <s v="00120 - IHARANA"/>
    <s v="CONSOMMATION INTERNE"/>
    <x v="3"/>
    <n v="0"/>
    <x v="3"/>
    <x v="103"/>
    <x v="2"/>
  </r>
  <r>
    <s v="00120 - IHARANA"/>
    <s v="MOBILE PAYMENT - MVOLA"/>
    <x v="3"/>
    <n v="230000"/>
    <x v="3"/>
    <x v="103"/>
    <x v="2"/>
  </r>
  <r>
    <s v="00120 - IHARANA"/>
    <s v="MOBILE PAYMENT - MVOLA"/>
    <x v="5"/>
    <n v="3130000"/>
    <x v="3"/>
    <x v="103"/>
    <x v="2"/>
  </r>
  <r>
    <s v="00120 - IHARANA"/>
    <s v="MOBILE PAYMENT - MVOLA"/>
    <x v="6"/>
    <n v="3515000"/>
    <x v="3"/>
    <x v="103"/>
    <x v="2"/>
  </r>
  <r>
    <s v="00120 - IHARANA"/>
    <s v="MOBILE PAYMENT - MVOLA"/>
    <x v="7"/>
    <n v="12691600"/>
    <x v="3"/>
    <x v="103"/>
    <x v="2"/>
  </r>
  <r>
    <s v="00120 - IHARANA"/>
    <s v="MOBILE PAYMENT - MVOLA"/>
    <x v="8"/>
    <n v="10799300"/>
    <x v="3"/>
    <x v="103"/>
    <x v="2"/>
  </r>
  <r>
    <s v="00120 - IHARANA"/>
    <s v="MOBILE PAYMENT - MVOLA"/>
    <x v="9"/>
    <n v="6299000"/>
    <x v="3"/>
    <x v="103"/>
    <x v="2"/>
  </r>
  <r>
    <s v="00121 - ANTSIRABE NORD"/>
    <s v="ARIARY"/>
    <x v="2"/>
    <n v="20783770"/>
    <x v="10"/>
    <x v="104"/>
    <x v="0"/>
  </r>
  <r>
    <s v="00121 - ANTSIRABE NORD"/>
    <s v="ARIARY"/>
    <x v="3"/>
    <n v="159133310"/>
    <x v="10"/>
    <x v="104"/>
    <x v="0"/>
  </r>
  <r>
    <s v="00121 - ANTSIRABE NORD"/>
    <s v="ARIARY"/>
    <x v="4"/>
    <n v="229374770"/>
    <x v="10"/>
    <x v="104"/>
    <x v="0"/>
  </r>
  <r>
    <s v="00121 - ANTSIRABE NORD"/>
    <s v="ARIARY"/>
    <x v="5"/>
    <n v="240483330"/>
    <x v="10"/>
    <x v="104"/>
    <x v="0"/>
  </r>
  <r>
    <s v="00121 - ANTSIRABE NORD"/>
    <s v="ARIARY"/>
    <x v="6"/>
    <n v="307288520"/>
    <x v="10"/>
    <x v="104"/>
    <x v="0"/>
  </r>
  <r>
    <s v="00121 - ANTSIRABE NORD"/>
    <s v="ARIARY"/>
    <x v="7"/>
    <n v="282780870"/>
    <x v="10"/>
    <x v="104"/>
    <x v="0"/>
  </r>
  <r>
    <s v="00121 - ANTSIRABE NORD"/>
    <s v="ARIARY"/>
    <x v="8"/>
    <n v="225710478"/>
    <x v="10"/>
    <x v="104"/>
    <x v="0"/>
  </r>
  <r>
    <s v="00121 - ANTSIRABE NORD"/>
    <s v="ARIARY"/>
    <x v="9"/>
    <n v="243229844"/>
    <x v="10"/>
    <x v="104"/>
    <x v="0"/>
  </r>
  <r>
    <s v="00121 - ANTSIRABE NORD"/>
    <s v="ARIARY"/>
    <x v="10"/>
    <n v="220798388"/>
    <x v="10"/>
    <x v="104"/>
    <x v="0"/>
  </r>
  <r>
    <s v="00121 - ANTSIRABE NORD"/>
    <s v="ARIARY"/>
    <x v="11"/>
    <n v="223314260"/>
    <x v="10"/>
    <x v="104"/>
    <x v="0"/>
  </r>
  <r>
    <s v="00121 - ANTSIRABE NORD"/>
    <s v="CHEQUE"/>
    <x v="2"/>
    <n v="0"/>
    <x v="10"/>
    <x v="104"/>
    <x v="2"/>
  </r>
  <r>
    <s v="00121 - ANTSIRABE NORD"/>
    <s v="CHEQUE"/>
    <x v="3"/>
    <n v="0"/>
    <x v="10"/>
    <x v="104"/>
    <x v="2"/>
  </r>
  <r>
    <s v="00121 - ANTSIRABE NORD"/>
    <s v="CHEQUE"/>
    <x v="4"/>
    <n v="0"/>
    <x v="10"/>
    <x v="104"/>
    <x v="2"/>
  </r>
  <r>
    <s v="00121 - ANTSIRABE NORD"/>
    <s v="FANILO"/>
    <x v="3"/>
    <n v="0"/>
    <x v="10"/>
    <x v="104"/>
    <x v="4"/>
  </r>
  <r>
    <s v="00122 - AMBOSITRA"/>
    <s v="ARIARY"/>
    <x v="3"/>
    <n v="296819897"/>
    <x v="4"/>
    <x v="105"/>
    <x v="0"/>
  </r>
  <r>
    <s v="00122 - AMBOSITRA"/>
    <s v="ARIARY"/>
    <x v="4"/>
    <n v="977457753"/>
    <x v="4"/>
    <x v="105"/>
    <x v="0"/>
  </r>
  <r>
    <s v="00122 - AMBOSITRA"/>
    <s v="ARIARY"/>
    <x v="5"/>
    <n v="1098206727"/>
    <x v="4"/>
    <x v="105"/>
    <x v="0"/>
  </r>
  <r>
    <s v="00122 - AMBOSITRA"/>
    <s v="ARIARY"/>
    <x v="6"/>
    <n v="905217241"/>
    <x v="4"/>
    <x v="105"/>
    <x v="0"/>
  </r>
  <r>
    <s v="00122 - AMBOSITRA"/>
    <s v="ARIARY"/>
    <x v="7"/>
    <n v="1152007820"/>
    <x v="4"/>
    <x v="105"/>
    <x v="0"/>
  </r>
  <r>
    <s v="00122 - AMBOSITRA"/>
    <s v="ARIARY"/>
    <x v="8"/>
    <n v="868887430"/>
    <x v="4"/>
    <x v="105"/>
    <x v="0"/>
  </r>
  <r>
    <s v="00122 - AMBOSITRA"/>
    <s v="ARIARY"/>
    <x v="9"/>
    <n v="911338772"/>
    <x v="4"/>
    <x v="105"/>
    <x v="0"/>
  </r>
  <r>
    <s v="00122 - AMBOSITRA"/>
    <s v="ARIARY"/>
    <x v="10"/>
    <n v="826133406"/>
    <x v="4"/>
    <x v="105"/>
    <x v="0"/>
  </r>
  <r>
    <s v="00122 - AMBOSITRA"/>
    <s v="ARIARY"/>
    <x v="11"/>
    <n v="665915383"/>
    <x v="4"/>
    <x v="105"/>
    <x v="0"/>
  </r>
  <r>
    <s v="00122 - AMBOSITRA"/>
    <s v="BONS CARBURANTS"/>
    <x v="3"/>
    <n v="157440"/>
    <x v="4"/>
    <x v="105"/>
    <x v="1"/>
  </r>
  <r>
    <s v="00122 - AMBOSITRA"/>
    <s v="BONS CARBURANTS"/>
    <x v="5"/>
    <n v="90000"/>
    <x v="4"/>
    <x v="105"/>
    <x v="1"/>
  </r>
  <r>
    <s v="00122 - AMBOSITRA"/>
    <s v="CARTE E+"/>
    <x v="3"/>
    <n v="910164"/>
    <x v="4"/>
    <x v="105"/>
    <x v="3"/>
  </r>
  <r>
    <s v="00122 - AMBOSITRA"/>
    <s v="CARTE E+"/>
    <x v="4"/>
    <n v="20902736"/>
    <x v="4"/>
    <x v="105"/>
    <x v="3"/>
  </r>
  <r>
    <s v="00122 - AMBOSITRA"/>
    <s v="CARTE E+"/>
    <x v="5"/>
    <n v="23853550"/>
    <x v="4"/>
    <x v="105"/>
    <x v="3"/>
  </r>
  <r>
    <s v="00122 - AMBOSITRA"/>
    <s v="CARTE E+"/>
    <x v="6"/>
    <n v="20695472"/>
    <x v="4"/>
    <x v="105"/>
    <x v="3"/>
  </r>
  <r>
    <s v="00122 - AMBOSITRA"/>
    <s v="CARTE E+"/>
    <x v="7"/>
    <n v="62330346"/>
    <x v="4"/>
    <x v="105"/>
    <x v="3"/>
  </r>
  <r>
    <s v="00122 - AMBOSITRA"/>
    <s v="CARTE E+"/>
    <x v="8"/>
    <n v="28137825"/>
    <x v="4"/>
    <x v="105"/>
    <x v="3"/>
  </r>
  <r>
    <s v="00122 - AMBOSITRA"/>
    <s v="CARTE E+"/>
    <x v="9"/>
    <n v="54985607"/>
    <x v="4"/>
    <x v="105"/>
    <x v="3"/>
  </r>
  <r>
    <s v="00122 - AMBOSITRA"/>
    <s v="CARTE E+"/>
    <x v="10"/>
    <n v="85004579"/>
    <x v="4"/>
    <x v="105"/>
    <x v="3"/>
  </r>
  <r>
    <s v="00122 - AMBOSITRA"/>
    <s v="CARTE E+"/>
    <x v="11"/>
    <n v="30790247"/>
    <x v="4"/>
    <x v="105"/>
    <x v="3"/>
  </r>
  <r>
    <s v="00122 - AMBOSITRA"/>
    <s v="CONSOMMATION INTERNE"/>
    <x v="3"/>
    <n v="251000"/>
    <x v="4"/>
    <x v="105"/>
    <x v="2"/>
  </r>
  <r>
    <s v="00122 - AMBOSITRA"/>
    <s v="FANILO"/>
    <x v="11"/>
    <n v="72895027"/>
    <x v="4"/>
    <x v="105"/>
    <x v="4"/>
  </r>
  <r>
    <s v="00122 - AMBOSITRA"/>
    <s v="MOBILE PAYMENT - MVOLA"/>
    <x v="3"/>
    <n v="37000"/>
    <x v="4"/>
    <x v="105"/>
    <x v="2"/>
  </r>
  <r>
    <s v="00122 - AMBOSITRA"/>
    <s v="MOBILE PAYMENT - MVOLA"/>
    <x v="5"/>
    <n v="12909210"/>
    <x v="4"/>
    <x v="105"/>
    <x v="2"/>
  </r>
  <r>
    <s v="00122 - AMBOSITRA"/>
    <s v="MOBILE PAYMENT - MVOLA"/>
    <x v="6"/>
    <n v="3875800"/>
    <x v="4"/>
    <x v="105"/>
    <x v="2"/>
  </r>
  <r>
    <s v="00124 - MAHITSY"/>
    <s v="ARIARY"/>
    <x v="5"/>
    <n v="399287730"/>
    <x v="1"/>
    <x v="106"/>
    <x v="0"/>
  </r>
  <r>
    <s v="00124 - MAHITSY"/>
    <s v="ARIARY"/>
    <x v="6"/>
    <n v="864273470"/>
    <x v="1"/>
    <x v="106"/>
    <x v="0"/>
  </r>
  <r>
    <s v="00124 - MAHITSY"/>
    <s v="ARIARY"/>
    <x v="7"/>
    <n v="900652070"/>
    <x v="1"/>
    <x v="106"/>
    <x v="0"/>
  </r>
  <r>
    <s v="00124 - MAHITSY"/>
    <s v="ARIARY"/>
    <x v="8"/>
    <n v="803746200"/>
    <x v="1"/>
    <x v="106"/>
    <x v="0"/>
  </r>
  <r>
    <s v="00124 - MAHITSY"/>
    <s v="ARIARY"/>
    <x v="9"/>
    <n v="733181050"/>
    <x v="1"/>
    <x v="106"/>
    <x v="0"/>
  </r>
  <r>
    <s v="00124 - MAHITSY"/>
    <s v="ARIARY"/>
    <x v="10"/>
    <n v="673409900"/>
    <x v="1"/>
    <x v="106"/>
    <x v="0"/>
  </r>
  <r>
    <s v="00124 - MAHITSY"/>
    <s v="ARIARY"/>
    <x v="11"/>
    <n v="708667833"/>
    <x v="1"/>
    <x v="106"/>
    <x v="0"/>
  </r>
  <r>
    <s v="00124 - MAHITSY"/>
    <s v="BONS CARBURANTS"/>
    <x v="6"/>
    <n v="490600"/>
    <x v="1"/>
    <x v="106"/>
    <x v="1"/>
  </r>
  <r>
    <s v="00124 - MAHITSY"/>
    <s v="BONS CARBURANTS"/>
    <x v="7"/>
    <n v="1225000"/>
    <x v="1"/>
    <x v="106"/>
    <x v="1"/>
  </r>
  <r>
    <s v="00124 - MAHITSY"/>
    <s v="BONS CARBURANTS"/>
    <x v="8"/>
    <n v="171500"/>
    <x v="1"/>
    <x v="106"/>
    <x v="1"/>
  </r>
  <r>
    <s v="00124 - MAHITSY"/>
    <s v="BONS CARBURANTS"/>
    <x v="10"/>
    <n v="0"/>
    <x v="1"/>
    <x v="106"/>
    <x v="1"/>
  </r>
  <r>
    <s v="00124 - MAHITSY"/>
    <s v="BONS CARBURANTS"/>
    <x v="11"/>
    <n v="0"/>
    <x v="1"/>
    <x v="106"/>
    <x v="1"/>
  </r>
  <r>
    <s v="00124 - MAHITSY"/>
    <s v="CARTE E+"/>
    <x v="5"/>
    <n v="43865565"/>
    <x v="1"/>
    <x v="106"/>
    <x v="3"/>
  </r>
  <r>
    <s v="00124 - MAHITSY"/>
    <s v="CARTE E+"/>
    <x v="6"/>
    <n v="72885031"/>
    <x v="1"/>
    <x v="106"/>
    <x v="3"/>
  </r>
  <r>
    <s v="00124 - MAHITSY"/>
    <s v="CARTE E+"/>
    <x v="7"/>
    <n v="49641289"/>
    <x v="1"/>
    <x v="106"/>
    <x v="3"/>
  </r>
  <r>
    <s v="00124 - MAHITSY"/>
    <s v="CARTE E+"/>
    <x v="8"/>
    <n v="47509958"/>
    <x v="1"/>
    <x v="106"/>
    <x v="3"/>
  </r>
  <r>
    <s v="00124 - MAHITSY"/>
    <s v="CARTE E+"/>
    <x v="9"/>
    <n v="36316072"/>
    <x v="1"/>
    <x v="106"/>
    <x v="3"/>
  </r>
  <r>
    <s v="00124 - MAHITSY"/>
    <s v="CARTE E+"/>
    <x v="10"/>
    <n v="29597142"/>
    <x v="1"/>
    <x v="106"/>
    <x v="3"/>
  </r>
  <r>
    <s v="00124 - MAHITSY"/>
    <s v="CARTE E+"/>
    <x v="11"/>
    <n v="46301530"/>
    <x v="1"/>
    <x v="106"/>
    <x v="3"/>
  </r>
  <r>
    <s v="00124 - MAHITSY"/>
    <s v="CONSOMMATION INTERNE"/>
    <x v="5"/>
    <n v="637000"/>
    <x v="1"/>
    <x v="106"/>
    <x v="2"/>
  </r>
  <r>
    <s v="00124 - MAHITSY"/>
    <s v="CONSOMMATION INTERNE"/>
    <x v="6"/>
    <n v="5263000"/>
    <x v="1"/>
    <x v="106"/>
    <x v="2"/>
  </r>
  <r>
    <s v="00124 - MAHITSY"/>
    <s v="CONSOMMATION INTERNE"/>
    <x v="7"/>
    <n v="6223500"/>
    <x v="1"/>
    <x v="106"/>
    <x v="2"/>
  </r>
  <r>
    <s v="00124 - MAHITSY"/>
    <s v="CONSOMMATION INTERNE"/>
    <x v="8"/>
    <n v="5040415"/>
    <x v="1"/>
    <x v="106"/>
    <x v="2"/>
  </r>
  <r>
    <s v="00124 - MAHITSY"/>
    <s v="CONSOMMATION INTERNE"/>
    <x v="9"/>
    <n v="8709800"/>
    <x v="1"/>
    <x v="106"/>
    <x v="2"/>
  </r>
  <r>
    <s v="00124 - MAHITSY"/>
    <s v="CONSOMMATION INTERNE"/>
    <x v="10"/>
    <n v="8611500"/>
    <x v="1"/>
    <x v="106"/>
    <x v="2"/>
  </r>
  <r>
    <s v="00124 - MAHITSY"/>
    <s v="CONSOMMATION INTERNE"/>
    <x v="11"/>
    <n v="9381700"/>
    <x v="1"/>
    <x v="106"/>
    <x v="2"/>
  </r>
  <r>
    <s v="00124 - MAHITSY"/>
    <s v="MOBILE PAYMENT - MVOLA"/>
    <x v="5"/>
    <n v="9729300"/>
    <x v="1"/>
    <x v="106"/>
    <x v="2"/>
  </r>
  <r>
    <s v="00124 - MAHITSY"/>
    <s v="MOBILE PAYMENT - MVOLA"/>
    <x v="6"/>
    <n v="18982545"/>
    <x v="1"/>
    <x v="106"/>
    <x v="2"/>
  </r>
  <r>
    <s v="00124 - MAHITSY"/>
    <s v="MOBILE PAYMENT - MVOLA"/>
    <x v="7"/>
    <n v="34156200"/>
    <x v="1"/>
    <x v="106"/>
    <x v="2"/>
  </r>
  <r>
    <s v="00124 - MAHITSY"/>
    <s v="MOBILE PAYMENT - MVOLA"/>
    <x v="8"/>
    <n v="27725750"/>
    <x v="1"/>
    <x v="106"/>
    <x v="2"/>
  </r>
  <r>
    <s v="00124 - MAHITSY"/>
    <s v="MOBILE PAYMENT - MVOLA"/>
    <x v="9"/>
    <n v="35978945"/>
    <x v="1"/>
    <x v="106"/>
    <x v="2"/>
  </r>
  <r>
    <s v="00124 - MAHITSY"/>
    <s v="MOBILE PAYMENT - MVOLA"/>
    <x v="10"/>
    <n v="38228849"/>
    <x v="1"/>
    <x v="106"/>
    <x v="2"/>
  </r>
  <r>
    <s v="00124 - MAHITSY"/>
    <s v="MOBILE PAYMENT - MVOLA"/>
    <x v="11"/>
    <n v="59752560"/>
    <x v="1"/>
    <x v="106"/>
    <x v="2"/>
  </r>
  <r>
    <s v="00130 - MAROANTSETRA"/>
    <s v="ARIARY"/>
    <x v="11"/>
    <n v="167544409"/>
    <x v="11"/>
    <x v="10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6" minRefreshableVersion="3" showDrill="0" showDataTips="0" useAutoFormatting="1" itemPrintTitles="1" createdVersion="6" indent="0" compact="0" compactData="0" gridDropZones="1" multipleFieldFilters="0">
  <location ref="A3:P501" firstHeaderRow="1" firstDataRow="3" firstDataCol="3"/>
  <pivotFields count="8">
    <pivotField compact="0" outline="0" showAll="0"/>
    <pivotField compact="0" outline="0" showAll="0"/>
    <pivotField axis="axisCol" compact="0" numFmtId="17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4" outline="0" showAll="0"/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compact="0" outline="0" showAll="0" defaultSubtotal="0">
      <items count="108">
        <item x="6"/>
        <item x="7"/>
        <item x="8"/>
        <item x="0"/>
        <item x="88"/>
        <item x="81"/>
        <item x="42"/>
        <item x="97"/>
        <item x="43"/>
        <item x="9"/>
        <item x="58"/>
        <item x="10"/>
        <item x="105"/>
        <item x="11"/>
        <item x="12"/>
        <item x="1"/>
        <item x="101"/>
        <item x="13"/>
        <item x="44"/>
        <item x="14"/>
        <item x="35"/>
        <item x="15"/>
        <item x="16"/>
        <item x="17"/>
        <item x="18"/>
        <item x="96"/>
        <item x="104"/>
        <item x="59"/>
        <item x="60"/>
        <item x="19"/>
        <item x="61"/>
        <item x="62"/>
        <item x="63"/>
        <item x="94"/>
        <item x="64"/>
        <item x="65"/>
        <item x="20"/>
        <item x="55"/>
        <item x="21"/>
        <item x="48"/>
        <item x="70"/>
        <item x="36"/>
        <item x="95"/>
        <item x="89"/>
        <item x="45"/>
        <item x="37"/>
        <item x="99"/>
        <item x="46"/>
        <item x="22"/>
        <item x="56"/>
        <item x="103"/>
        <item x="23"/>
        <item x="90"/>
        <item x="24"/>
        <item x="102"/>
        <item x="25"/>
        <item x="49"/>
        <item x="82"/>
        <item x="91"/>
        <item x="50"/>
        <item x="92"/>
        <item x="26"/>
        <item x="51"/>
        <item x="100"/>
        <item x="106"/>
        <item x="83"/>
        <item x="71"/>
        <item x="98"/>
        <item x="38"/>
        <item x="84"/>
        <item x="107"/>
        <item x="27"/>
        <item x="66"/>
        <item x="28"/>
        <item x="2"/>
        <item x="3"/>
        <item x="39"/>
        <item x="47"/>
        <item x="52"/>
        <item x="67"/>
        <item x="4"/>
        <item x="57"/>
        <item x="77"/>
        <item x="68"/>
        <item x="53"/>
        <item x="54"/>
        <item x="85"/>
        <item x="40"/>
        <item x="29"/>
        <item x="5"/>
        <item x="30"/>
        <item x="31"/>
        <item x="32"/>
        <item x="75"/>
        <item x="93"/>
        <item x="86"/>
        <item x="72"/>
        <item x="41"/>
        <item x="33"/>
        <item x="78"/>
        <item x="73"/>
        <item x="74"/>
        <item x="79"/>
        <item x="80"/>
        <item x="87"/>
        <item x="34"/>
        <item x="76"/>
        <item x="69"/>
      </items>
    </pivotField>
    <pivotField axis="axisRow" compact="0" outline="0" showAll="0">
      <items count="6">
        <item x="0"/>
        <item x="3"/>
        <item x="4"/>
        <item x="1"/>
        <item x="2"/>
        <item t="default"/>
      </items>
    </pivotField>
    <pivotField axis="axisCol" compact="0" outline="0" showAll="0" defaultSubtotal="0">
      <items count="3">
        <item x="0"/>
        <item x="1"/>
        <item x="2"/>
      </items>
    </pivotField>
  </pivotFields>
  <rowFields count="3">
    <field x="4"/>
    <field x="5"/>
    <field x="6"/>
  </rowFields>
  <rowItems count="496">
    <i>
      <x/>
      <x v="3"/>
      <x/>
    </i>
    <i r="2">
      <x v="1"/>
    </i>
    <i r="2">
      <x v="2"/>
    </i>
    <i r="2">
      <x v="3"/>
    </i>
    <i r="2">
      <x v="4"/>
    </i>
    <i r="1">
      <x v="7"/>
      <x/>
    </i>
    <i r="2">
      <x v="1"/>
    </i>
    <i r="2">
      <x v="3"/>
    </i>
    <i r="2">
      <x v="4"/>
    </i>
    <i r="1">
      <x v="15"/>
      <x/>
    </i>
    <i r="2">
      <x v="1"/>
    </i>
    <i r="2">
      <x v="2"/>
    </i>
    <i r="1">
      <x v="74"/>
      <x/>
    </i>
    <i r="2">
      <x v="1"/>
    </i>
    <i r="2">
      <x v="2"/>
    </i>
    <i r="2">
      <x v="3"/>
    </i>
    <i r="2">
      <x v="4"/>
    </i>
    <i r="1">
      <x v="75"/>
      <x/>
    </i>
    <i r="2">
      <x v="1"/>
    </i>
    <i r="2">
      <x v="2"/>
    </i>
    <i r="2">
      <x v="3"/>
    </i>
    <i r="2">
      <x v="4"/>
    </i>
    <i r="1">
      <x v="80"/>
      <x/>
    </i>
    <i r="2">
      <x v="1"/>
    </i>
    <i r="2">
      <x v="2"/>
    </i>
    <i r="2">
      <x v="3"/>
    </i>
    <i r="2">
      <x v="4"/>
    </i>
    <i r="1">
      <x v="89"/>
      <x/>
    </i>
    <i r="2">
      <x v="1"/>
    </i>
    <i r="2">
      <x v="2"/>
    </i>
    <i r="2">
      <x v="3"/>
    </i>
    <i r="2">
      <x v="4"/>
    </i>
    <i>
      <x v="1"/>
      <x/>
      <x/>
    </i>
    <i r="2">
      <x v="1"/>
    </i>
    <i r="2">
      <x v="2"/>
    </i>
    <i r="2">
      <x v="4"/>
    </i>
    <i r="1">
      <x v="1"/>
      <x/>
    </i>
    <i r="2">
      <x v="1"/>
    </i>
    <i r="2">
      <x v="2"/>
    </i>
    <i r="2">
      <x v="3"/>
    </i>
    <i r="2">
      <x v="4"/>
    </i>
    <i r="1">
      <x v="2"/>
      <x/>
    </i>
    <i r="2">
      <x v="1"/>
    </i>
    <i r="2">
      <x v="2"/>
    </i>
    <i r="2">
      <x v="4"/>
    </i>
    <i r="1">
      <x v="9"/>
      <x/>
    </i>
    <i r="2">
      <x v="1"/>
    </i>
    <i r="2">
      <x v="2"/>
    </i>
    <i r="2">
      <x v="3"/>
    </i>
    <i r="2">
      <x v="4"/>
    </i>
    <i r="1">
      <x v="11"/>
      <x/>
    </i>
    <i r="2">
      <x v="1"/>
    </i>
    <i r="2">
      <x v="2"/>
    </i>
    <i r="2">
      <x v="4"/>
    </i>
    <i r="1">
      <x v="13"/>
      <x/>
    </i>
    <i r="2">
      <x v="1"/>
    </i>
    <i r="2">
      <x v="3"/>
    </i>
    <i r="2">
      <x v="4"/>
    </i>
    <i r="1">
      <x v="14"/>
      <x v="3"/>
    </i>
    <i r="2">
      <x v="4"/>
    </i>
    <i r="1">
      <x v="16"/>
      <x/>
    </i>
    <i r="2">
      <x v="1"/>
    </i>
    <i r="2">
      <x v="2"/>
    </i>
    <i r="2">
      <x v="3"/>
    </i>
    <i r="2">
      <x v="4"/>
    </i>
    <i r="1">
      <x v="17"/>
      <x/>
    </i>
    <i r="2">
      <x v="1"/>
    </i>
    <i r="2">
      <x v="2"/>
    </i>
    <i r="2">
      <x v="3"/>
    </i>
    <i r="2">
      <x v="4"/>
    </i>
    <i r="1">
      <x v="19"/>
      <x/>
    </i>
    <i r="2">
      <x v="1"/>
    </i>
    <i r="2">
      <x v="2"/>
    </i>
    <i r="2">
      <x v="3"/>
    </i>
    <i r="2">
      <x v="4"/>
    </i>
    <i r="1">
      <x v="21"/>
      <x/>
    </i>
    <i r="2">
      <x v="1"/>
    </i>
    <i r="2">
      <x v="2"/>
    </i>
    <i r="2">
      <x v="3"/>
    </i>
    <i r="2">
      <x v="4"/>
    </i>
    <i r="1">
      <x v="22"/>
      <x/>
    </i>
    <i r="2">
      <x v="1"/>
    </i>
    <i r="2">
      <x v="2"/>
    </i>
    <i r="2">
      <x v="3"/>
    </i>
    <i r="2">
      <x v="4"/>
    </i>
    <i r="1">
      <x v="23"/>
      <x/>
    </i>
    <i r="2">
      <x v="1"/>
    </i>
    <i r="2">
      <x v="2"/>
    </i>
    <i r="2">
      <x v="3"/>
    </i>
    <i r="2">
      <x v="4"/>
    </i>
    <i r="1">
      <x v="24"/>
      <x/>
    </i>
    <i r="2">
      <x v="1"/>
    </i>
    <i r="2">
      <x v="2"/>
    </i>
    <i r="2">
      <x v="3"/>
    </i>
    <i r="2">
      <x v="4"/>
    </i>
    <i r="1">
      <x v="29"/>
      <x/>
    </i>
    <i r="2">
      <x v="1"/>
    </i>
    <i r="2">
      <x v="2"/>
    </i>
    <i r="2">
      <x v="3"/>
    </i>
    <i r="2">
      <x v="4"/>
    </i>
    <i r="1">
      <x v="33"/>
      <x/>
    </i>
    <i r="2">
      <x v="1"/>
    </i>
    <i r="2">
      <x v="3"/>
    </i>
    <i r="2">
      <x v="4"/>
    </i>
    <i r="1">
      <x v="36"/>
      <x/>
    </i>
    <i r="2">
      <x v="1"/>
    </i>
    <i r="2">
      <x v="2"/>
    </i>
    <i r="2">
      <x v="3"/>
    </i>
    <i r="2">
      <x v="4"/>
    </i>
    <i r="1">
      <x v="38"/>
      <x/>
    </i>
    <i r="2">
      <x v="1"/>
    </i>
    <i r="2">
      <x v="2"/>
    </i>
    <i r="2">
      <x v="3"/>
    </i>
    <i r="2">
      <x v="4"/>
    </i>
    <i r="1">
      <x v="48"/>
      <x/>
    </i>
    <i r="2">
      <x v="1"/>
    </i>
    <i r="2">
      <x v="2"/>
    </i>
    <i r="2">
      <x v="3"/>
    </i>
    <i r="2">
      <x v="4"/>
    </i>
    <i r="1">
      <x v="51"/>
      <x/>
    </i>
    <i r="2">
      <x v="1"/>
    </i>
    <i r="2">
      <x v="2"/>
    </i>
    <i r="2">
      <x v="3"/>
    </i>
    <i r="2">
      <x v="4"/>
    </i>
    <i r="1">
      <x v="53"/>
      <x/>
    </i>
    <i r="2">
      <x v="1"/>
    </i>
    <i r="2">
      <x v="2"/>
    </i>
    <i r="2">
      <x v="3"/>
    </i>
    <i r="2">
      <x v="4"/>
    </i>
    <i r="1">
      <x v="54"/>
      <x/>
    </i>
    <i r="2">
      <x v="1"/>
    </i>
    <i r="2">
      <x v="2"/>
    </i>
    <i r="2">
      <x v="3"/>
    </i>
    <i r="2">
      <x v="4"/>
    </i>
    <i r="1">
      <x v="55"/>
      <x/>
    </i>
    <i r="2">
      <x v="1"/>
    </i>
    <i r="2">
      <x v="2"/>
    </i>
    <i r="2">
      <x v="3"/>
    </i>
    <i r="2">
      <x v="4"/>
    </i>
    <i r="1">
      <x v="61"/>
      <x/>
    </i>
    <i r="2">
      <x v="1"/>
    </i>
    <i r="2">
      <x v="2"/>
    </i>
    <i r="2">
      <x v="3"/>
    </i>
    <i r="2">
      <x v="4"/>
    </i>
    <i r="1">
      <x v="64"/>
      <x/>
    </i>
    <i r="2">
      <x v="1"/>
    </i>
    <i r="2">
      <x v="3"/>
    </i>
    <i r="2">
      <x v="4"/>
    </i>
    <i r="1">
      <x v="71"/>
      <x/>
    </i>
    <i r="2">
      <x v="1"/>
    </i>
    <i r="2">
      <x v="2"/>
    </i>
    <i r="2">
      <x v="4"/>
    </i>
    <i r="1">
      <x v="73"/>
      <x/>
    </i>
    <i r="2">
      <x v="1"/>
    </i>
    <i r="2">
      <x v="2"/>
    </i>
    <i r="2">
      <x v="3"/>
    </i>
    <i r="2">
      <x v="4"/>
    </i>
    <i r="1">
      <x v="88"/>
      <x/>
    </i>
    <i r="2">
      <x v="1"/>
    </i>
    <i r="2">
      <x v="2"/>
    </i>
    <i r="2">
      <x v="3"/>
    </i>
    <i r="2">
      <x v="4"/>
    </i>
    <i r="1">
      <x v="90"/>
      <x/>
    </i>
    <i r="2">
      <x v="1"/>
    </i>
    <i r="2">
      <x v="2"/>
    </i>
    <i r="2">
      <x v="3"/>
    </i>
    <i r="2">
      <x v="4"/>
    </i>
    <i r="1">
      <x v="91"/>
      <x/>
    </i>
    <i r="2">
      <x v="1"/>
    </i>
    <i r="2">
      <x v="2"/>
    </i>
    <i r="2">
      <x v="3"/>
    </i>
    <i r="2">
      <x v="4"/>
    </i>
    <i r="1">
      <x v="92"/>
      <x/>
    </i>
    <i r="2">
      <x v="1"/>
    </i>
    <i r="2">
      <x v="2"/>
    </i>
    <i r="2">
      <x v="3"/>
    </i>
    <i r="2">
      <x v="4"/>
    </i>
    <i r="1">
      <x v="98"/>
      <x v="1"/>
    </i>
    <i r="2">
      <x v="2"/>
    </i>
    <i r="2">
      <x v="3"/>
    </i>
    <i r="2">
      <x v="4"/>
    </i>
    <i r="1">
      <x v="105"/>
      <x/>
    </i>
    <i r="2">
      <x v="1"/>
    </i>
    <i r="2">
      <x v="2"/>
    </i>
    <i r="2">
      <x v="3"/>
    </i>
    <i r="2">
      <x v="4"/>
    </i>
    <i>
      <x v="2"/>
      <x v="20"/>
      <x/>
    </i>
    <i r="2">
      <x v="1"/>
    </i>
    <i r="2">
      <x v="2"/>
    </i>
    <i r="2">
      <x v="3"/>
    </i>
    <i r="2">
      <x v="4"/>
    </i>
    <i r="1">
      <x v="41"/>
      <x/>
    </i>
    <i r="2">
      <x v="1"/>
    </i>
    <i r="2">
      <x v="2"/>
    </i>
    <i r="2">
      <x v="3"/>
    </i>
    <i r="2">
      <x v="4"/>
    </i>
    <i r="1">
      <x v="42"/>
      <x/>
    </i>
    <i r="2">
      <x v="1"/>
    </i>
    <i r="2">
      <x v="3"/>
    </i>
    <i r="2">
      <x v="4"/>
    </i>
    <i r="1">
      <x v="45"/>
      <x/>
    </i>
    <i r="2">
      <x v="1"/>
    </i>
    <i r="2">
      <x v="2"/>
    </i>
    <i r="2">
      <x v="3"/>
    </i>
    <i r="1">
      <x v="67"/>
      <x/>
    </i>
    <i r="2">
      <x v="1"/>
    </i>
    <i r="2">
      <x v="3"/>
    </i>
    <i r="2">
      <x v="4"/>
    </i>
    <i r="1">
      <x v="68"/>
      <x/>
    </i>
    <i r="2">
      <x v="1"/>
    </i>
    <i r="2">
      <x v="2"/>
    </i>
    <i r="2">
      <x v="3"/>
    </i>
    <i r="2">
      <x v="4"/>
    </i>
    <i r="1">
      <x v="76"/>
      <x/>
    </i>
    <i r="2">
      <x v="1"/>
    </i>
    <i r="2">
      <x v="2"/>
    </i>
    <i r="2">
      <x v="3"/>
    </i>
    <i r="2">
      <x v="4"/>
    </i>
    <i r="1">
      <x v="87"/>
      <x/>
    </i>
    <i r="2">
      <x v="1"/>
    </i>
    <i r="2">
      <x v="2"/>
    </i>
    <i r="2">
      <x v="3"/>
    </i>
    <i r="2">
      <x v="4"/>
    </i>
    <i r="1">
      <x v="97"/>
      <x/>
    </i>
    <i r="2">
      <x v="1"/>
    </i>
    <i r="2">
      <x v="2"/>
    </i>
    <i r="2">
      <x v="4"/>
    </i>
    <i>
      <x v="3"/>
      <x v="6"/>
      <x/>
    </i>
    <i r="2">
      <x v="1"/>
    </i>
    <i r="2">
      <x v="2"/>
    </i>
    <i r="2">
      <x v="3"/>
    </i>
    <i r="2">
      <x v="4"/>
    </i>
    <i r="1">
      <x v="8"/>
      <x/>
    </i>
    <i r="2">
      <x v="1"/>
    </i>
    <i r="2">
      <x v="2"/>
    </i>
    <i r="2">
      <x v="3"/>
    </i>
    <i r="2">
      <x v="4"/>
    </i>
    <i r="1">
      <x v="18"/>
      <x/>
    </i>
    <i r="2">
      <x v="1"/>
    </i>
    <i r="1">
      <x v="44"/>
      <x/>
    </i>
    <i r="2">
      <x v="1"/>
    </i>
    <i r="2">
      <x v="2"/>
    </i>
    <i r="2">
      <x v="3"/>
    </i>
    <i r="2">
      <x v="4"/>
    </i>
    <i r="1">
      <x v="47"/>
      <x/>
    </i>
    <i r="2">
      <x v="1"/>
    </i>
    <i r="2">
      <x v="2"/>
    </i>
    <i r="2">
      <x v="3"/>
    </i>
    <i r="2">
      <x v="4"/>
    </i>
    <i r="1">
      <x v="50"/>
      <x/>
    </i>
    <i r="2">
      <x v="1"/>
    </i>
    <i r="2">
      <x v="3"/>
    </i>
    <i r="2">
      <x v="4"/>
    </i>
    <i r="1">
      <x v="77"/>
      <x/>
    </i>
    <i r="2">
      <x v="1"/>
    </i>
    <i r="2">
      <x v="2"/>
    </i>
    <i r="2">
      <x v="4"/>
    </i>
    <i>
      <x v="4"/>
      <x v="12"/>
      <x/>
    </i>
    <i r="2">
      <x v="1"/>
    </i>
    <i r="2">
      <x v="2"/>
    </i>
    <i r="2">
      <x v="3"/>
    </i>
    <i r="2">
      <x v="4"/>
    </i>
    <i r="1">
      <x v="39"/>
      <x/>
    </i>
    <i r="2">
      <x v="1"/>
    </i>
    <i r="2">
      <x v="2"/>
    </i>
    <i r="2">
      <x v="3"/>
    </i>
    <i r="2">
      <x v="4"/>
    </i>
    <i r="1">
      <x v="56"/>
      <x/>
    </i>
    <i r="2">
      <x v="1"/>
    </i>
    <i r="2">
      <x v="2"/>
    </i>
    <i r="2">
      <x v="3"/>
    </i>
    <i r="2">
      <x v="4"/>
    </i>
    <i r="1">
      <x v="59"/>
      <x/>
    </i>
    <i r="2">
      <x v="1"/>
    </i>
    <i r="2">
      <x v="2"/>
    </i>
    <i r="2">
      <x v="3"/>
    </i>
    <i r="2">
      <x v="4"/>
    </i>
    <i r="1">
      <x v="62"/>
      <x/>
    </i>
    <i r="2">
      <x v="1"/>
    </i>
    <i r="2">
      <x v="2"/>
    </i>
    <i r="2">
      <x v="3"/>
    </i>
    <i r="2">
      <x v="4"/>
    </i>
    <i r="1">
      <x v="78"/>
      <x/>
    </i>
    <i r="2">
      <x v="1"/>
    </i>
    <i r="2">
      <x v="2"/>
    </i>
    <i r="2">
      <x v="3"/>
    </i>
    <i r="2">
      <x v="4"/>
    </i>
    <i r="1">
      <x v="84"/>
      <x/>
    </i>
    <i r="2">
      <x v="1"/>
    </i>
    <i r="2">
      <x v="2"/>
    </i>
    <i r="2">
      <x v="3"/>
    </i>
    <i r="2">
      <x v="4"/>
    </i>
    <i r="1">
      <x v="85"/>
      <x/>
    </i>
    <i r="2">
      <x v="1"/>
    </i>
    <i r="2">
      <x v="2"/>
    </i>
    <i r="2">
      <x v="3"/>
    </i>
    <i r="2">
      <x v="4"/>
    </i>
    <i>
      <x v="5"/>
      <x v="37"/>
      <x/>
    </i>
    <i r="2">
      <x v="1"/>
    </i>
    <i r="2">
      <x v="2"/>
    </i>
    <i r="2">
      <x v="3"/>
    </i>
    <i r="2">
      <x v="4"/>
    </i>
    <i r="1">
      <x v="49"/>
      <x/>
    </i>
    <i r="2">
      <x v="1"/>
    </i>
    <i r="2">
      <x v="2"/>
    </i>
    <i r="2">
      <x v="3"/>
    </i>
    <i r="2">
      <x v="4"/>
    </i>
    <i r="1">
      <x v="81"/>
      <x/>
    </i>
    <i r="2">
      <x v="1"/>
    </i>
    <i r="2">
      <x v="2"/>
    </i>
    <i r="2">
      <x v="3"/>
    </i>
    <i r="2">
      <x v="4"/>
    </i>
    <i>
      <x v="6"/>
      <x v="10"/>
      <x/>
    </i>
    <i r="2">
      <x v="1"/>
    </i>
    <i r="2">
      <x v="2"/>
    </i>
    <i r="2">
      <x v="3"/>
    </i>
    <i r="2">
      <x v="4"/>
    </i>
    <i r="1">
      <x v="27"/>
      <x/>
    </i>
    <i r="2">
      <x v="1"/>
    </i>
    <i r="2">
      <x v="2"/>
    </i>
    <i r="2">
      <x v="3"/>
    </i>
    <i r="2">
      <x v="4"/>
    </i>
    <i r="1">
      <x v="28"/>
      <x/>
    </i>
    <i r="2">
      <x v="1"/>
    </i>
    <i r="2">
      <x v="2"/>
    </i>
    <i r="2">
      <x v="3"/>
    </i>
    <i r="2">
      <x v="4"/>
    </i>
    <i r="1">
      <x v="30"/>
      <x/>
    </i>
    <i r="2">
      <x v="1"/>
    </i>
    <i r="2">
      <x v="2"/>
    </i>
    <i r="2">
      <x v="4"/>
    </i>
    <i r="1">
      <x v="31"/>
      <x/>
    </i>
    <i r="2">
      <x v="1"/>
    </i>
    <i r="2">
      <x v="2"/>
    </i>
    <i r="2">
      <x v="4"/>
    </i>
    <i r="1">
      <x v="32"/>
      <x/>
    </i>
    <i r="2">
      <x v="1"/>
    </i>
    <i r="2">
      <x v="2"/>
    </i>
    <i r="2">
      <x v="3"/>
    </i>
    <i r="2">
      <x v="4"/>
    </i>
    <i r="1">
      <x v="34"/>
      <x/>
    </i>
    <i r="2">
      <x v="1"/>
    </i>
    <i r="2">
      <x v="2"/>
    </i>
    <i r="2">
      <x v="3"/>
    </i>
    <i r="2">
      <x v="4"/>
    </i>
    <i r="1">
      <x v="35"/>
      <x/>
    </i>
    <i r="2">
      <x v="1"/>
    </i>
    <i r="2">
      <x v="2"/>
    </i>
    <i r="2">
      <x v="3"/>
    </i>
    <i r="2">
      <x v="4"/>
    </i>
    <i r="1">
      <x v="72"/>
      <x/>
    </i>
    <i r="2">
      <x v="1"/>
    </i>
    <i r="2">
      <x v="2"/>
    </i>
    <i r="2">
      <x v="4"/>
    </i>
    <i r="1">
      <x v="79"/>
      <x/>
    </i>
    <i r="2">
      <x v="1"/>
    </i>
    <i r="2">
      <x v="2"/>
    </i>
    <i r="2">
      <x v="3"/>
    </i>
    <i r="2">
      <x v="4"/>
    </i>
    <i r="1">
      <x v="83"/>
      <x/>
    </i>
    <i r="2">
      <x v="1"/>
    </i>
    <i r="2">
      <x v="3"/>
    </i>
    <i r="2">
      <x v="4"/>
    </i>
    <i r="1">
      <x v="107"/>
      <x/>
    </i>
    <i r="2">
      <x v="1"/>
    </i>
    <i r="2">
      <x v="2"/>
    </i>
    <i r="2">
      <x v="3"/>
    </i>
    <i r="2">
      <x v="4"/>
    </i>
    <i>
      <x v="7"/>
      <x v="40"/>
      <x/>
    </i>
    <i r="2">
      <x v="1"/>
    </i>
    <i r="2">
      <x v="2"/>
    </i>
    <i r="2">
      <x v="3"/>
    </i>
    <i r="2">
      <x v="4"/>
    </i>
    <i r="1">
      <x v="66"/>
      <x/>
    </i>
    <i r="2">
      <x v="1"/>
    </i>
    <i r="2">
      <x v="2"/>
    </i>
    <i r="2">
      <x v="3"/>
    </i>
    <i r="2">
      <x v="4"/>
    </i>
    <i r="1">
      <x v="96"/>
      <x/>
    </i>
    <i r="2">
      <x v="1"/>
    </i>
    <i r="2">
      <x v="2"/>
    </i>
    <i r="2">
      <x v="3"/>
    </i>
    <i r="2">
      <x v="4"/>
    </i>
    <i r="1">
      <x v="100"/>
      <x/>
    </i>
    <i r="2">
      <x v="1"/>
    </i>
    <i r="2">
      <x v="2"/>
    </i>
    <i r="2">
      <x v="3"/>
    </i>
    <i r="2">
      <x v="4"/>
    </i>
    <i r="1">
      <x v="101"/>
      <x/>
    </i>
    <i r="2">
      <x v="1"/>
    </i>
    <i r="2">
      <x v="2"/>
    </i>
    <i r="2">
      <x v="3"/>
    </i>
    <i r="2">
      <x v="4"/>
    </i>
    <i>
      <x v="8"/>
      <x v="93"/>
      <x/>
    </i>
    <i r="2">
      <x v="1"/>
    </i>
    <i r="2">
      <x v="2"/>
    </i>
    <i r="2">
      <x v="3"/>
    </i>
    <i r="2">
      <x v="4"/>
    </i>
    <i>
      <x v="9"/>
      <x v="106"/>
      <x/>
    </i>
    <i r="2">
      <x v="1"/>
    </i>
    <i r="2">
      <x v="2"/>
    </i>
    <i r="2">
      <x v="3"/>
    </i>
    <i r="2">
      <x v="4"/>
    </i>
    <i>
      <x v="10"/>
      <x v="26"/>
      <x/>
    </i>
    <i r="2">
      <x v="2"/>
    </i>
    <i r="2">
      <x v="4"/>
    </i>
    <i r="1">
      <x v="82"/>
      <x/>
    </i>
    <i r="2">
      <x v="1"/>
    </i>
    <i r="2">
      <x v="2"/>
    </i>
    <i r="2">
      <x v="3"/>
    </i>
    <i r="2">
      <x v="4"/>
    </i>
    <i r="1">
      <x v="99"/>
      <x/>
    </i>
    <i r="2">
      <x v="1"/>
    </i>
    <i r="2">
      <x v="2"/>
    </i>
    <i r="2">
      <x v="3"/>
    </i>
    <i r="2">
      <x v="4"/>
    </i>
    <i r="1">
      <x v="102"/>
      <x/>
    </i>
    <i r="2">
      <x v="1"/>
    </i>
    <i r="2">
      <x v="2"/>
    </i>
    <i r="2">
      <x v="3"/>
    </i>
    <i r="2">
      <x v="4"/>
    </i>
    <i r="1">
      <x v="103"/>
      <x/>
    </i>
    <i r="2">
      <x v="1"/>
    </i>
    <i r="2">
      <x v="2"/>
    </i>
    <i r="2">
      <x v="4"/>
    </i>
    <i>
      <x v="11"/>
      <x v="5"/>
      <x/>
    </i>
    <i r="2">
      <x v="1"/>
    </i>
    <i r="2">
      <x v="2"/>
    </i>
    <i r="2">
      <x v="3"/>
    </i>
    <i r="2">
      <x v="4"/>
    </i>
    <i r="1">
      <x v="25"/>
      <x/>
    </i>
    <i r="2">
      <x v="1"/>
    </i>
    <i r="1">
      <x v="46"/>
      <x/>
    </i>
    <i r="2">
      <x v="1"/>
    </i>
    <i r="2">
      <x v="2"/>
    </i>
    <i r="2">
      <x v="3"/>
    </i>
    <i r="2">
      <x v="4"/>
    </i>
    <i r="1">
      <x v="57"/>
      <x/>
    </i>
    <i r="2">
      <x v="1"/>
    </i>
    <i r="2">
      <x v="2"/>
    </i>
    <i r="2">
      <x v="3"/>
    </i>
    <i r="2">
      <x v="4"/>
    </i>
    <i r="1">
      <x v="63"/>
      <x v="1"/>
    </i>
    <i r="1">
      <x v="65"/>
      <x/>
    </i>
    <i r="2">
      <x v="1"/>
    </i>
    <i r="2">
      <x v="2"/>
    </i>
    <i r="2">
      <x v="3"/>
    </i>
    <i r="2">
      <x v="4"/>
    </i>
    <i r="1">
      <x v="69"/>
      <x/>
    </i>
    <i r="2">
      <x v="1"/>
    </i>
    <i r="2">
      <x v="2"/>
    </i>
    <i r="2">
      <x v="3"/>
    </i>
    <i r="2">
      <x v="4"/>
    </i>
    <i r="1">
      <x v="70"/>
      <x/>
    </i>
    <i r="1">
      <x v="86"/>
      <x/>
    </i>
    <i r="2">
      <x v="1"/>
    </i>
    <i r="2">
      <x v="3"/>
    </i>
    <i r="2">
      <x v="4"/>
    </i>
    <i r="1">
      <x v="95"/>
      <x/>
    </i>
    <i r="2">
      <x v="1"/>
    </i>
    <i r="2">
      <x v="3"/>
    </i>
    <i r="2">
      <x v="4"/>
    </i>
    <i r="1">
      <x v="104"/>
      <x/>
    </i>
    <i r="2">
      <x v="1"/>
    </i>
    <i r="2">
      <x v="2"/>
    </i>
    <i r="2">
      <x v="3"/>
    </i>
    <i r="2">
      <x v="4"/>
    </i>
    <i>
      <x v="12"/>
      <x v="4"/>
      <x/>
    </i>
    <i r="2">
      <x v="1"/>
    </i>
    <i r="2">
      <x v="2"/>
    </i>
    <i r="2">
      <x v="3"/>
    </i>
    <i r="2">
      <x v="4"/>
    </i>
    <i r="1">
      <x v="43"/>
      <x/>
    </i>
    <i r="2">
      <x v="1"/>
    </i>
    <i r="2">
      <x v="2"/>
    </i>
    <i r="2">
      <x v="3"/>
    </i>
    <i r="2">
      <x v="4"/>
    </i>
    <i r="1">
      <x v="52"/>
      <x/>
    </i>
    <i r="2">
      <x v="1"/>
    </i>
    <i r="2">
      <x v="2"/>
    </i>
    <i r="2">
      <x v="3"/>
    </i>
    <i r="2">
      <x v="4"/>
    </i>
    <i r="1">
      <x v="58"/>
      <x/>
    </i>
    <i r="2">
      <x v="1"/>
    </i>
    <i r="2">
      <x v="2"/>
    </i>
    <i r="2">
      <x v="3"/>
    </i>
    <i r="2">
      <x v="4"/>
    </i>
    <i r="1">
      <x v="60"/>
      <x/>
    </i>
    <i r="2">
      <x v="1"/>
    </i>
    <i r="2">
      <x v="2"/>
    </i>
    <i r="2">
      <x v="3"/>
    </i>
    <i r="2">
      <x v="4"/>
    </i>
    <i r="1">
      <x v="94"/>
      <x v="1"/>
    </i>
    <i r="2">
      <x v="2"/>
    </i>
    <i r="2">
      <x v="4"/>
    </i>
    <i t="grand">
      <x/>
    </i>
  </rowItems>
  <colFields count="2">
    <field x="7"/>
    <field x="2"/>
  </colFields>
  <colItems count="13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1">
    <dataField name="Somme de Montant" fld="3" baseField="0" baseItem="0"/>
  </dataFields>
  <formats count="10">
    <format dxfId="2">
      <pivotArea outline="0" collapsedLevelsAreSubtotals="1" fieldPosition="0"/>
    </format>
    <format dxfId="3">
      <pivotArea field="7" type="button" dataOnly="0" labelOnly="1" outline="0" axis="axisCol" fieldPosition="0"/>
    </format>
    <format dxfId="4">
      <pivotArea field="2" type="button" dataOnly="0" labelOnly="1" outline="0" axis="axisCol" fieldPosition="1"/>
    </format>
    <format dxfId="5">
      <pivotArea type="topRight" dataOnly="0" labelOnly="1" outline="0" fieldPosition="0"/>
    </format>
    <format dxfId="6">
      <pivotArea dataOnly="0" labelOnly="1" grandCol="1" outline="0" fieldPosition="0"/>
    </format>
    <format dxfId="7">
      <pivotArea outline="0" collapsedLevelsAreSubtotals="1" fieldPosition="0"/>
    </format>
    <format dxfId="8">
      <pivotArea field="7" type="button" dataOnly="0" labelOnly="1" outline="0" axis="axisCol" fieldPosition="0"/>
    </format>
    <format dxfId="9">
      <pivotArea field="2" type="button" dataOnly="0" labelOnly="1" outline="0" axis="axisCol" fieldPosition="1"/>
    </format>
    <format dxfId="10">
      <pivotArea type="topRight" dataOnly="0" labelOnly="1" outline="0" fieldPosition="0"/>
    </format>
    <format dxfId="11">
      <pivotArea dataOnly="0" labelOnly="1" grandCol="1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8"/>
  <sheetViews>
    <sheetView workbookViewId="0"/>
  </sheetViews>
  <sheetFormatPr baseColWidth="10" defaultRowHeight="15" x14ac:dyDescent="0.25"/>
  <cols>
    <col min="1" max="1" width="22" customWidth="1"/>
    <col min="2" max="2" width="22.140625" customWidth="1"/>
  </cols>
  <sheetData>
    <row r="1" spans="1:2" x14ac:dyDescent="0.25">
      <c r="A1" t="s">
        <v>36</v>
      </c>
      <c r="B1" t="s">
        <v>37</v>
      </c>
    </row>
    <row r="2" spans="1:2" x14ac:dyDescent="0.25">
      <c r="A2" t="s">
        <v>39</v>
      </c>
      <c r="B2" t="s">
        <v>37</v>
      </c>
    </row>
    <row r="3" spans="1:2" x14ac:dyDescent="0.25">
      <c r="A3" t="s">
        <v>41</v>
      </c>
      <c r="B3" t="s">
        <v>37</v>
      </c>
    </row>
    <row r="4" spans="1:2" x14ac:dyDescent="0.25">
      <c r="A4" t="s">
        <v>17</v>
      </c>
      <c r="B4" t="s">
        <v>18</v>
      </c>
    </row>
    <row r="5" spans="1:2" x14ac:dyDescent="0.25">
      <c r="A5" t="s">
        <v>211</v>
      </c>
      <c r="B5" t="s">
        <v>212</v>
      </c>
    </row>
    <row r="6" spans="1:2" x14ac:dyDescent="0.25">
      <c r="A6" t="s">
        <v>196</v>
      </c>
      <c r="B6" t="s">
        <v>197</v>
      </c>
    </row>
    <row r="7" spans="1:2" x14ac:dyDescent="0.25">
      <c r="A7" t="s">
        <v>111</v>
      </c>
      <c r="B7" t="s">
        <v>112</v>
      </c>
    </row>
    <row r="8" spans="1:2" x14ac:dyDescent="0.25">
      <c r="A8" t="s">
        <v>230</v>
      </c>
      <c r="B8" t="s">
        <v>18</v>
      </c>
    </row>
    <row r="9" spans="1:2" x14ac:dyDescent="0.25">
      <c r="A9" t="s">
        <v>114</v>
      </c>
      <c r="B9" t="s">
        <v>112</v>
      </c>
    </row>
    <row r="10" spans="1:2" x14ac:dyDescent="0.25">
      <c r="A10" t="s">
        <v>43</v>
      </c>
      <c r="B10" t="s">
        <v>37</v>
      </c>
    </row>
    <row r="11" spans="1:2" x14ac:dyDescent="0.25">
      <c r="A11" t="s">
        <v>146</v>
      </c>
      <c r="B11" t="s">
        <v>147</v>
      </c>
    </row>
    <row r="12" spans="1:2" x14ac:dyDescent="0.25">
      <c r="A12" t="s">
        <v>46</v>
      </c>
      <c r="B12" t="s">
        <v>37</v>
      </c>
    </row>
    <row r="13" spans="1:2" x14ac:dyDescent="0.25">
      <c r="A13" t="s">
        <v>246</v>
      </c>
      <c r="B13" t="s">
        <v>125</v>
      </c>
    </row>
    <row r="14" spans="1:2" x14ac:dyDescent="0.25">
      <c r="A14" t="s">
        <v>48</v>
      </c>
      <c r="B14" t="s">
        <v>37</v>
      </c>
    </row>
    <row r="15" spans="1:2" x14ac:dyDescent="0.25">
      <c r="A15" t="s">
        <v>50</v>
      </c>
      <c r="B15" t="s">
        <v>37</v>
      </c>
    </row>
    <row r="16" spans="1:2" x14ac:dyDescent="0.25">
      <c r="A16" t="s">
        <v>24</v>
      </c>
      <c r="B16" t="s">
        <v>18</v>
      </c>
    </row>
    <row r="17" spans="1:2" x14ac:dyDescent="0.25">
      <c r="A17" t="s">
        <v>238</v>
      </c>
      <c r="B17" t="s">
        <v>37</v>
      </c>
    </row>
    <row r="18" spans="1:2" x14ac:dyDescent="0.25">
      <c r="A18" t="s">
        <v>52</v>
      </c>
      <c r="B18" t="s">
        <v>37</v>
      </c>
    </row>
    <row r="19" spans="1:2" x14ac:dyDescent="0.25">
      <c r="A19" t="s">
        <v>116</v>
      </c>
      <c r="B19" t="s">
        <v>112</v>
      </c>
    </row>
    <row r="20" spans="1:2" x14ac:dyDescent="0.25">
      <c r="A20" t="s">
        <v>54</v>
      </c>
      <c r="B20" t="s">
        <v>37</v>
      </c>
    </row>
    <row r="21" spans="1:2" x14ac:dyDescent="0.25">
      <c r="A21" t="s">
        <v>96</v>
      </c>
      <c r="B21" t="s">
        <v>97</v>
      </c>
    </row>
    <row r="22" spans="1:2" x14ac:dyDescent="0.25">
      <c r="A22" t="s">
        <v>56</v>
      </c>
      <c r="B22" t="s">
        <v>37</v>
      </c>
    </row>
    <row r="23" spans="1:2" x14ac:dyDescent="0.25">
      <c r="A23" t="s">
        <v>58</v>
      </c>
      <c r="B23" t="s">
        <v>37</v>
      </c>
    </row>
    <row r="24" spans="1:2" x14ac:dyDescent="0.25">
      <c r="A24" t="s">
        <v>60</v>
      </c>
      <c r="B24" t="s">
        <v>37</v>
      </c>
    </row>
    <row r="25" spans="1:2" x14ac:dyDescent="0.25">
      <c r="A25" t="s">
        <v>62</v>
      </c>
      <c r="B25" t="s">
        <v>37</v>
      </c>
    </row>
    <row r="26" spans="1:2" x14ac:dyDescent="0.25">
      <c r="A26" t="s">
        <v>228</v>
      </c>
      <c r="B26" t="s">
        <v>197</v>
      </c>
    </row>
    <row r="27" spans="1:2" x14ac:dyDescent="0.25">
      <c r="A27" t="s">
        <v>244</v>
      </c>
      <c r="B27" t="s">
        <v>188</v>
      </c>
    </row>
    <row r="28" spans="1:2" x14ac:dyDescent="0.25">
      <c r="A28" t="s">
        <v>149</v>
      </c>
      <c r="B28" t="s">
        <v>147</v>
      </c>
    </row>
    <row r="29" spans="1:2" x14ac:dyDescent="0.25">
      <c r="A29" t="s">
        <v>151</v>
      </c>
      <c r="B29" t="s">
        <v>147</v>
      </c>
    </row>
    <row r="30" spans="1:2" x14ac:dyDescent="0.25">
      <c r="A30" t="s">
        <v>64</v>
      </c>
      <c r="B30" t="s">
        <v>37</v>
      </c>
    </row>
    <row r="31" spans="1:2" x14ac:dyDescent="0.25">
      <c r="A31" t="s">
        <v>153</v>
      </c>
      <c r="B31" t="s">
        <v>147</v>
      </c>
    </row>
    <row r="32" spans="1:2" x14ac:dyDescent="0.25">
      <c r="A32" t="s">
        <v>155</v>
      </c>
      <c r="B32" t="s">
        <v>147</v>
      </c>
    </row>
    <row r="33" spans="1:2" x14ac:dyDescent="0.25">
      <c r="A33" t="s">
        <v>157</v>
      </c>
      <c r="B33" t="s">
        <v>147</v>
      </c>
    </row>
    <row r="34" spans="1:2" x14ac:dyDescent="0.25">
      <c r="A34" t="s">
        <v>224</v>
      </c>
      <c r="B34" t="s">
        <v>37</v>
      </c>
    </row>
    <row r="35" spans="1:2" x14ac:dyDescent="0.25">
      <c r="A35" t="s">
        <v>159</v>
      </c>
      <c r="B35" t="s">
        <v>147</v>
      </c>
    </row>
    <row r="36" spans="1:2" x14ac:dyDescent="0.25">
      <c r="A36" t="s">
        <v>161</v>
      </c>
      <c r="B36" t="s">
        <v>147</v>
      </c>
    </row>
    <row r="37" spans="1:2" x14ac:dyDescent="0.25">
      <c r="A37" t="s">
        <v>66</v>
      </c>
      <c r="B37" t="s">
        <v>37</v>
      </c>
    </row>
    <row r="38" spans="1:2" x14ac:dyDescent="0.25">
      <c r="A38" t="s">
        <v>139</v>
      </c>
      <c r="B38" t="s">
        <v>140</v>
      </c>
    </row>
    <row r="39" spans="1:2" x14ac:dyDescent="0.25">
      <c r="A39" t="s">
        <v>68</v>
      </c>
      <c r="B39" t="s">
        <v>37</v>
      </c>
    </row>
    <row r="40" spans="1:2" x14ac:dyDescent="0.25">
      <c r="A40" t="s">
        <v>124</v>
      </c>
      <c r="B40" t="s">
        <v>125</v>
      </c>
    </row>
    <row r="41" spans="1:2" x14ac:dyDescent="0.25">
      <c r="A41" t="s">
        <v>171</v>
      </c>
      <c r="B41" t="s">
        <v>172</v>
      </c>
    </row>
    <row r="42" spans="1:2" x14ac:dyDescent="0.25">
      <c r="A42" t="s">
        <v>99</v>
      </c>
      <c r="B42" t="s">
        <v>97</v>
      </c>
    </row>
    <row r="43" spans="1:2" x14ac:dyDescent="0.25">
      <c r="A43" t="s">
        <v>226</v>
      </c>
      <c r="B43" t="s">
        <v>97</v>
      </c>
    </row>
    <row r="44" spans="1:2" x14ac:dyDescent="0.25">
      <c r="A44" t="s">
        <v>214</v>
      </c>
      <c r="B44" t="s">
        <v>212</v>
      </c>
    </row>
    <row r="45" spans="1:2" x14ac:dyDescent="0.25">
      <c r="A45" t="s">
        <v>118</v>
      </c>
      <c r="B45" t="s">
        <v>112</v>
      </c>
    </row>
    <row r="46" spans="1:2" x14ac:dyDescent="0.25">
      <c r="A46" t="s">
        <v>101</v>
      </c>
      <c r="B46" t="s">
        <v>97</v>
      </c>
    </row>
    <row r="47" spans="1:2" x14ac:dyDescent="0.25">
      <c r="A47" t="s">
        <v>234</v>
      </c>
      <c r="B47" t="s">
        <v>197</v>
      </c>
    </row>
    <row r="48" spans="1:2" x14ac:dyDescent="0.25">
      <c r="A48" t="s">
        <v>120</v>
      </c>
      <c r="B48" t="s">
        <v>112</v>
      </c>
    </row>
    <row r="49" spans="1:2" x14ac:dyDescent="0.25">
      <c r="A49" t="s">
        <v>70</v>
      </c>
      <c r="B49" t="s">
        <v>37</v>
      </c>
    </row>
    <row r="50" spans="1:2" x14ac:dyDescent="0.25">
      <c r="A50" t="s">
        <v>142</v>
      </c>
      <c r="B50" t="s">
        <v>140</v>
      </c>
    </row>
    <row r="51" spans="1:2" x14ac:dyDescent="0.25">
      <c r="A51" t="s">
        <v>242</v>
      </c>
      <c r="B51" t="s">
        <v>112</v>
      </c>
    </row>
    <row r="52" spans="1:2" x14ac:dyDescent="0.25">
      <c r="A52" t="s">
        <v>72</v>
      </c>
      <c r="B52" t="s">
        <v>37</v>
      </c>
    </row>
    <row r="53" spans="1:2" x14ac:dyDescent="0.25">
      <c r="A53" t="s">
        <v>216</v>
      </c>
      <c r="B53" t="s">
        <v>212</v>
      </c>
    </row>
    <row r="54" spans="1:2" x14ac:dyDescent="0.25">
      <c r="A54" t="s">
        <v>74</v>
      </c>
      <c r="B54" t="s">
        <v>37</v>
      </c>
    </row>
    <row r="55" spans="1:2" x14ac:dyDescent="0.25">
      <c r="A55" t="s">
        <v>240</v>
      </c>
      <c r="B55" t="s">
        <v>37</v>
      </c>
    </row>
    <row r="56" spans="1:2" x14ac:dyDescent="0.25">
      <c r="A56" t="s">
        <v>76</v>
      </c>
      <c r="B56" t="s">
        <v>37</v>
      </c>
    </row>
    <row r="57" spans="1:2" x14ac:dyDescent="0.25">
      <c r="A57" t="s">
        <v>127</v>
      </c>
      <c r="B57" t="s">
        <v>125</v>
      </c>
    </row>
    <row r="58" spans="1:2" x14ac:dyDescent="0.25">
      <c r="A58" t="s">
        <v>199</v>
      </c>
      <c r="B58" t="s">
        <v>197</v>
      </c>
    </row>
    <row r="59" spans="1:2" x14ac:dyDescent="0.25">
      <c r="A59" t="s">
        <v>218</v>
      </c>
      <c r="B59" t="s">
        <v>212</v>
      </c>
    </row>
    <row r="60" spans="1:2" x14ac:dyDescent="0.25">
      <c r="A60" t="s">
        <v>129</v>
      </c>
      <c r="B60" t="s">
        <v>125</v>
      </c>
    </row>
    <row r="61" spans="1:2" x14ac:dyDescent="0.25">
      <c r="A61" t="s">
        <v>220</v>
      </c>
      <c r="B61" t="s">
        <v>212</v>
      </c>
    </row>
    <row r="62" spans="1:2" x14ac:dyDescent="0.25">
      <c r="A62" t="s">
        <v>78</v>
      </c>
      <c r="B62" t="s">
        <v>37</v>
      </c>
    </row>
    <row r="63" spans="1:2" x14ac:dyDescent="0.25">
      <c r="A63" t="s">
        <v>131</v>
      </c>
      <c r="B63" t="s">
        <v>125</v>
      </c>
    </row>
    <row r="64" spans="1:2" x14ac:dyDescent="0.25">
      <c r="A64" t="s">
        <v>236</v>
      </c>
      <c r="B64" t="s">
        <v>197</v>
      </c>
    </row>
    <row r="65" spans="1:2" x14ac:dyDescent="0.25">
      <c r="A65" t="s">
        <v>248</v>
      </c>
      <c r="B65" t="s">
        <v>37</v>
      </c>
    </row>
    <row r="66" spans="1:2" x14ac:dyDescent="0.25">
      <c r="A66" t="s">
        <v>201</v>
      </c>
      <c r="B66" t="s">
        <v>197</v>
      </c>
    </row>
    <row r="67" spans="1:2" x14ac:dyDescent="0.25">
      <c r="A67" t="s">
        <v>174</v>
      </c>
      <c r="B67" t="s">
        <v>172</v>
      </c>
    </row>
    <row r="68" spans="1:2" x14ac:dyDescent="0.25">
      <c r="A68" t="s">
        <v>232</v>
      </c>
      <c r="B68" t="s">
        <v>97</v>
      </c>
    </row>
    <row r="69" spans="1:2" x14ac:dyDescent="0.25">
      <c r="A69" t="s">
        <v>103</v>
      </c>
      <c r="B69" t="s">
        <v>97</v>
      </c>
    </row>
    <row r="70" spans="1:2" x14ac:dyDescent="0.25">
      <c r="A70" t="s">
        <v>203</v>
      </c>
      <c r="B70" t="s">
        <v>197</v>
      </c>
    </row>
    <row r="71" spans="1:2" x14ac:dyDescent="0.25">
      <c r="A71" t="s">
        <v>250</v>
      </c>
      <c r="B71" t="s">
        <v>197</v>
      </c>
    </row>
    <row r="72" spans="1:2" x14ac:dyDescent="0.25">
      <c r="A72" t="s">
        <v>80</v>
      </c>
      <c r="B72" t="s">
        <v>37</v>
      </c>
    </row>
    <row r="73" spans="1:2" x14ac:dyDescent="0.25">
      <c r="A73" t="s">
        <v>163</v>
      </c>
      <c r="B73" t="s">
        <v>147</v>
      </c>
    </row>
    <row r="74" spans="1:2" x14ac:dyDescent="0.25">
      <c r="A74" t="s">
        <v>82</v>
      </c>
      <c r="B74" t="s">
        <v>37</v>
      </c>
    </row>
    <row r="75" spans="1:2" x14ac:dyDescent="0.25">
      <c r="A75" t="s">
        <v>26</v>
      </c>
      <c r="B75" t="s">
        <v>18</v>
      </c>
    </row>
    <row r="76" spans="1:2" x14ac:dyDescent="0.25">
      <c r="A76" t="s">
        <v>29</v>
      </c>
      <c r="B76" t="s">
        <v>18</v>
      </c>
    </row>
    <row r="77" spans="1:2" x14ac:dyDescent="0.25">
      <c r="A77" t="s">
        <v>105</v>
      </c>
      <c r="B77" t="s">
        <v>97</v>
      </c>
    </row>
    <row r="78" spans="1:2" x14ac:dyDescent="0.25">
      <c r="A78" t="s">
        <v>122</v>
      </c>
      <c r="B78" t="s">
        <v>112</v>
      </c>
    </row>
    <row r="79" spans="1:2" x14ac:dyDescent="0.25">
      <c r="A79" t="s">
        <v>133</v>
      </c>
      <c r="B79" t="s">
        <v>125</v>
      </c>
    </row>
    <row r="80" spans="1:2" x14ac:dyDescent="0.25">
      <c r="A80" t="s">
        <v>165</v>
      </c>
      <c r="B80" t="s">
        <v>147</v>
      </c>
    </row>
    <row r="81" spans="1:2" x14ac:dyDescent="0.25">
      <c r="A81" t="s">
        <v>32</v>
      </c>
      <c r="B81" t="s">
        <v>18</v>
      </c>
    </row>
    <row r="82" spans="1:2" x14ac:dyDescent="0.25">
      <c r="A82" t="s">
        <v>144</v>
      </c>
      <c r="B82" t="s">
        <v>140</v>
      </c>
    </row>
    <row r="83" spans="1:2" x14ac:dyDescent="0.25">
      <c r="A83" t="s">
        <v>188</v>
      </c>
      <c r="B83" t="s">
        <v>188</v>
      </c>
    </row>
    <row r="84" spans="1:2" x14ac:dyDescent="0.25">
      <c r="A84" t="s">
        <v>167</v>
      </c>
      <c r="B84" t="s">
        <v>147</v>
      </c>
    </row>
    <row r="85" spans="1:2" x14ac:dyDescent="0.25">
      <c r="A85" t="s">
        <v>135</v>
      </c>
      <c r="B85" t="s">
        <v>125</v>
      </c>
    </row>
    <row r="86" spans="1:2" x14ac:dyDescent="0.25">
      <c r="A86" t="s">
        <v>137</v>
      </c>
      <c r="B86" t="s">
        <v>125</v>
      </c>
    </row>
    <row r="87" spans="1:2" x14ac:dyDescent="0.25">
      <c r="A87" t="s">
        <v>205</v>
      </c>
      <c r="B87" t="s">
        <v>197</v>
      </c>
    </row>
    <row r="88" spans="1:2" x14ac:dyDescent="0.25">
      <c r="A88" t="s">
        <v>107</v>
      </c>
      <c r="B88" t="s">
        <v>97</v>
      </c>
    </row>
    <row r="89" spans="1:2" x14ac:dyDescent="0.25">
      <c r="A89" t="s">
        <v>84</v>
      </c>
      <c r="B89" t="s">
        <v>37</v>
      </c>
    </row>
    <row r="90" spans="1:2" x14ac:dyDescent="0.25">
      <c r="A90" t="s">
        <v>34</v>
      </c>
      <c r="B90" t="s">
        <v>18</v>
      </c>
    </row>
    <row r="91" spans="1:2" x14ac:dyDescent="0.25">
      <c r="A91" t="s">
        <v>86</v>
      </c>
      <c r="B91" t="s">
        <v>37</v>
      </c>
    </row>
    <row r="92" spans="1:2" x14ac:dyDescent="0.25">
      <c r="A92" t="s">
        <v>88</v>
      </c>
      <c r="B92" t="s">
        <v>37</v>
      </c>
    </row>
    <row r="93" spans="1:2" x14ac:dyDescent="0.25">
      <c r="A93" t="s">
        <v>90</v>
      </c>
      <c r="B93" t="s">
        <v>37</v>
      </c>
    </row>
    <row r="94" spans="1:2" x14ac:dyDescent="0.25">
      <c r="A94" t="s">
        <v>182</v>
      </c>
      <c r="B94" t="s">
        <v>183</v>
      </c>
    </row>
    <row r="95" spans="1:2" x14ac:dyDescent="0.25">
      <c r="A95" t="s">
        <v>222</v>
      </c>
      <c r="B95" t="s">
        <v>212</v>
      </c>
    </row>
    <row r="96" spans="1:2" x14ac:dyDescent="0.25">
      <c r="A96" t="s">
        <v>207</v>
      </c>
      <c r="B96" t="s">
        <v>197</v>
      </c>
    </row>
    <row r="97" spans="1:2" x14ac:dyDescent="0.25">
      <c r="A97" t="s">
        <v>176</v>
      </c>
      <c r="B97" t="s">
        <v>172</v>
      </c>
    </row>
    <row r="98" spans="1:2" x14ac:dyDescent="0.25">
      <c r="A98" t="s">
        <v>109</v>
      </c>
      <c r="B98" t="s">
        <v>97</v>
      </c>
    </row>
    <row r="99" spans="1:2" x14ac:dyDescent="0.25">
      <c r="A99" t="s">
        <v>92</v>
      </c>
      <c r="B99" t="s">
        <v>37</v>
      </c>
    </row>
    <row r="100" spans="1:2" x14ac:dyDescent="0.25">
      <c r="A100" t="s">
        <v>190</v>
      </c>
      <c r="B100" t="s">
        <v>188</v>
      </c>
    </row>
    <row r="101" spans="1:2" x14ac:dyDescent="0.25">
      <c r="A101" t="s">
        <v>178</v>
      </c>
      <c r="B101" t="s">
        <v>172</v>
      </c>
    </row>
    <row r="102" spans="1:2" x14ac:dyDescent="0.25">
      <c r="A102" t="s">
        <v>180</v>
      </c>
      <c r="B102" t="s">
        <v>172</v>
      </c>
    </row>
    <row r="103" spans="1:2" x14ac:dyDescent="0.25">
      <c r="A103" t="s">
        <v>192</v>
      </c>
      <c r="B103" t="s">
        <v>188</v>
      </c>
    </row>
    <row r="104" spans="1:2" x14ac:dyDescent="0.25">
      <c r="A104" t="s">
        <v>194</v>
      </c>
      <c r="B104" t="s">
        <v>188</v>
      </c>
    </row>
    <row r="105" spans="1:2" x14ac:dyDescent="0.25">
      <c r="A105" t="s">
        <v>209</v>
      </c>
      <c r="B105" t="s">
        <v>197</v>
      </c>
    </row>
    <row r="106" spans="1:2" x14ac:dyDescent="0.25">
      <c r="A106" t="s">
        <v>94</v>
      </c>
      <c r="B106" t="s">
        <v>37</v>
      </c>
    </row>
    <row r="107" spans="1:2" x14ac:dyDescent="0.25">
      <c r="A107" t="s">
        <v>185</v>
      </c>
      <c r="B107" t="s">
        <v>186</v>
      </c>
    </row>
    <row r="108" spans="1:2" x14ac:dyDescent="0.25">
      <c r="A108" t="s">
        <v>169</v>
      </c>
      <c r="B108" t="s"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P514"/>
  <sheetViews>
    <sheetView workbookViewId="0">
      <selection activeCell="D9" sqref="D9"/>
    </sheetView>
  </sheetViews>
  <sheetFormatPr baseColWidth="10" defaultRowHeight="15" x14ac:dyDescent="0.25"/>
  <cols>
    <col min="1" max="1" width="20.7109375" customWidth="1"/>
    <col min="2" max="2" width="20.85546875" customWidth="1"/>
    <col min="3" max="3" width="18.42578125" customWidth="1"/>
    <col min="4" max="15" width="17.28515625" style="1" customWidth="1"/>
    <col min="16" max="16" width="18.7109375" style="1" customWidth="1"/>
  </cols>
  <sheetData>
    <row r="3" spans="1:16" x14ac:dyDescent="0.25">
      <c r="A3" s="6" t="s">
        <v>0</v>
      </c>
      <c r="D3" s="11" t="s">
        <v>262</v>
      </c>
      <c r="E3" s="11" t="s">
        <v>13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5">
      <c r="D4" t="s">
        <v>261</v>
      </c>
      <c r="E4"/>
      <c r="F4"/>
      <c r="G4"/>
      <c r="H4"/>
      <c r="I4"/>
      <c r="J4"/>
      <c r="K4"/>
      <c r="L4"/>
      <c r="M4"/>
      <c r="N4"/>
      <c r="O4"/>
      <c r="P4" s="10" t="s">
        <v>251</v>
      </c>
    </row>
    <row r="5" spans="1:16" x14ac:dyDescent="0.25">
      <c r="A5" s="6" t="s">
        <v>15</v>
      </c>
      <c r="B5" s="6" t="s">
        <v>11</v>
      </c>
      <c r="C5" s="6" t="s">
        <v>16</v>
      </c>
      <c r="D5" s="2" t="s">
        <v>1</v>
      </c>
      <c r="E5" s="2" t="s">
        <v>2</v>
      </c>
      <c r="F5" s="2" t="s">
        <v>3</v>
      </c>
      <c r="G5" s="2" t="s">
        <v>252</v>
      </c>
      <c r="H5" s="2" t="s">
        <v>253</v>
      </c>
      <c r="I5" s="2" t="s">
        <v>254</v>
      </c>
      <c r="J5" s="2" t="s">
        <v>255</v>
      </c>
      <c r="K5" s="2" t="s">
        <v>256</v>
      </c>
      <c r="L5" s="2" t="s">
        <v>257</v>
      </c>
      <c r="M5" s="2" t="s">
        <v>258</v>
      </c>
      <c r="N5" s="2" t="s">
        <v>259</v>
      </c>
      <c r="O5" s="2" t="s">
        <v>260</v>
      </c>
      <c r="P5" s="10"/>
    </row>
    <row r="6" spans="1:16" x14ac:dyDescent="0.25">
      <c r="A6" t="s">
        <v>18</v>
      </c>
      <c r="B6" t="s">
        <v>17</v>
      </c>
      <c r="C6" t="s">
        <v>5</v>
      </c>
      <c r="D6" s="10">
        <v>321595800</v>
      </c>
      <c r="E6" s="10">
        <v>211560400</v>
      </c>
      <c r="F6" s="10">
        <v>251621200</v>
      </c>
      <c r="G6" s="10">
        <v>256876700</v>
      </c>
      <c r="H6" s="10">
        <v>282386700</v>
      </c>
      <c r="I6" s="10">
        <v>369806400</v>
      </c>
      <c r="J6" s="10">
        <v>422434600</v>
      </c>
      <c r="K6" s="10">
        <v>495804200</v>
      </c>
      <c r="L6" s="10">
        <v>437227700</v>
      </c>
      <c r="M6" s="10">
        <v>359861609</v>
      </c>
      <c r="N6" s="10">
        <v>357506800</v>
      </c>
      <c r="O6" s="10">
        <v>430353300</v>
      </c>
      <c r="P6" s="10">
        <v>4197035409</v>
      </c>
    </row>
    <row r="7" spans="1:16" x14ac:dyDescent="0.25">
      <c r="C7" t="s">
        <v>6</v>
      </c>
      <c r="D7" s="10">
        <v>88344920</v>
      </c>
      <c r="E7" s="10">
        <v>107563074</v>
      </c>
      <c r="F7" s="10">
        <v>93822970</v>
      </c>
      <c r="G7" s="10">
        <v>118898445</v>
      </c>
      <c r="H7" s="10">
        <v>112881818</v>
      </c>
      <c r="I7" s="10">
        <v>115765179</v>
      </c>
      <c r="J7" s="10">
        <v>131880641</v>
      </c>
      <c r="K7" s="10">
        <v>117177220</v>
      </c>
      <c r="L7" s="10">
        <v>111484666</v>
      </c>
      <c r="M7" s="10">
        <v>95586398</v>
      </c>
      <c r="N7" s="10">
        <v>119639309</v>
      </c>
      <c r="O7" s="10">
        <v>113502817</v>
      </c>
      <c r="P7" s="10">
        <v>1326547457</v>
      </c>
    </row>
    <row r="8" spans="1:16" x14ac:dyDescent="0.25">
      <c r="C8" t="s">
        <v>7</v>
      </c>
      <c r="D8" s="10">
        <v>14522884</v>
      </c>
      <c r="E8" s="10">
        <v>31483719</v>
      </c>
      <c r="F8" s="10">
        <v>15439600</v>
      </c>
      <c r="G8" s="10">
        <v>2300000</v>
      </c>
      <c r="H8" s="10">
        <v>18254200</v>
      </c>
      <c r="I8" s="10">
        <v>2349000</v>
      </c>
      <c r="J8" s="10">
        <v>14748000</v>
      </c>
      <c r="K8" s="10">
        <v>15094000</v>
      </c>
      <c r="L8" s="10">
        <v>14801950</v>
      </c>
      <c r="M8" s="10">
        <v>14854500</v>
      </c>
      <c r="N8" s="10">
        <v>14808250</v>
      </c>
      <c r="O8" s="10">
        <v>802000</v>
      </c>
      <c r="P8" s="10">
        <v>159458103</v>
      </c>
    </row>
    <row r="9" spans="1:16" x14ac:dyDescent="0.25">
      <c r="C9" t="s">
        <v>19</v>
      </c>
      <c r="D9" s="10">
        <v>24301999</v>
      </c>
      <c r="E9" s="10">
        <v>18150071</v>
      </c>
      <c r="F9" s="10">
        <v>20318600</v>
      </c>
      <c r="G9" s="10">
        <v>15842860</v>
      </c>
      <c r="H9" s="10">
        <v>20339400</v>
      </c>
      <c r="I9" s="10">
        <v>13360295</v>
      </c>
      <c r="J9" s="10">
        <v>10350500</v>
      </c>
      <c r="K9" s="10">
        <v>17926750</v>
      </c>
      <c r="L9" s="10">
        <v>23470200</v>
      </c>
      <c r="M9" s="10">
        <v>20808817</v>
      </c>
      <c r="N9" s="10">
        <v>18720200</v>
      </c>
      <c r="O9" s="10">
        <v>25148800</v>
      </c>
      <c r="P9" s="10">
        <v>228738492</v>
      </c>
    </row>
    <row r="10" spans="1:16" x14ac:dyDescent="0.25">
      <c r="C10" t="s">
        <v>21</v>
      </c>
      <c r="D10" s="10">
        <v>3939700</v>
      </c>
      <c r="E10" s="10">
        <v>3882450</v>
      </c>
      <c r="F10" s="10">
        <v>12006100</v>
      </c>
      <c r="G10" s="10">
        <v>38299300</v>
      </c>
      <c r="H10" s="10">
        <v>14491310</v>
      </c>
      <c r="I10" s="10">
        <v>11973066</v>
      </c>
      <c r="J10" s="10">
        <v>17053041</v>
      </c>
      <c r="K10" s="10">
        <v>26698108</v>
      </c>
      <c r="L10" s="10">
        <v>15536040</v>
      </c>
      <c r="M10" s="10">
        <v>17620314</v>
      </c>
      <c r="N10" s="10">
        <v>15324632</v>
      </c>
      <c r="O10" s="10">
        <v>15052620</v>
      </c>
      <c r="P10" s="10">
        <v>191876681</v>
      </c>
    </row>
    <row r="11" spans="1:16" x14ac:dyDescent="0.25">
      <c r="B11" t="s">
        <v>230</v>
      </c>
      <c r="C11" t="s">
        <v>5</v>
      </c>
      <c r="D11" s="10">
        <v>91942873</v>
      </c>
      <c r="E11" s="10">
        <v>24012599</v>
      </c>
      <c r="F11" s="10">
        <v>13847900</v>
      </c>
      <c r="G11" s="10">
        <v>16857707</v>
      </c>
      <c r="H11" s="10">
        <v>43509353</v>
      </c>
      <c r="I11" s="10">
        <v>98561823</v>
      </c>
      <c r="J11" s="10">
        <v>77079738</v>
      </c>
      <c r="K11" s="10">
        <v>2476300</v>
      </c>
      <c r="L11" s="10">
        <v>2621600</v>
      </c>
      <c r="M11" s="10">
        <v>4575300</v>
      </c>
      <c r="N11" s="10">
        <v>3477000</v>
      </c>
      <c r="O11" s="10">
        <v>4931400</v>
      </c>
      <c r="P11" s="10">
        <v>383893593</v>
      </c>
    </row>
    <row r="12" spans="1:16" x14ac:dyDescent="0.25">
      <c r="C12" t="s">
        <v>6</v>
      </c>
      <c r="D12" s="10">
        <v>6505039</v>
      </c>
      <c r="E12" s="10">
        <v>4148831</v>
      </c>
      <c r="F12" s="10">
        <v>255800</v>
      </c>
      <c r="G12" s="10">
        <v>1156793</v>
      </c>
      <c r="H12" s="10">
        <v>3226057</v>
      </c>
      <c r="I12" s="10">
        <v>31978662</v>
      </c>
      <c r="J12" s="10">
        <v>34215652</v>
      </c>
      <c r="K12" s="10"/>
      <c r="L12" s="10"/>
      <c r="M12" s="10"/>
      <c r="N12" s="10"/>
      <c r="O12" s="10"/>
      <c r="P12" s="10">
        <v>81486834</v>
      </c>
    </row>
    <row r="13" spans="1:16" x14ac:dyDescent="0.25">
      <c r="C13" t="s">
        <v>19</v>
      </c>
      <c r="D13" s="10">
        <v>29339900</v>
      </c>
      <c r="E13" s="10">
        <v>17983500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47323400</v>
      </c>
    </row>
    <row r="14" spans="1:16" x14ac:dyDescent="0.25">
      <c r="C14" t="s">
        <v>21</v>
      </c>
      <c r="D14" s="10">
        <v>81665900</v>
      </c>
      <c r="E14" s="10">
        <v>34201000</v>
      </c>
      <c r="F14" s="10">
        <v>14757800</v>
      </c>
      <c r="G14" s="10">
        <v>14455800</v>
      </c>
      <c r="H14" s="10">
        <v>16872800</v>
      </c>
      <c r="I14" s="10">
        <v>23726300</v>
      </c>
      <c r="J14" s="10">
        <v>11503400</v>
      </c>
      <c r="K14" s="10">
        <v>198500</v>
      </c>
      <c r="L14" s="10">
        <v>389500</v>
      </c>
      <c r="M14" s="10">
        <v>29600</v>
      </c>
      <c r="N14" s="10">
        <v>215000</v>
      </c>
      <c r="O14" s="10"/>
      <c r="P14" s="10">
        <v>198015600</v>
      </c>
    </row>
    <row r="15" spans="1:16" x14ac:dyDescent="0.25">
      <c r="B15" t="s">
        <v>24</v>
      </c>
      <c r="C15" t="s">
        <v>5</v>
      </c>
      <c r="D15" s="10">
        <v>313603280</v>
      </c>
      <c r="E15" s="10">
        <v>135072032</v>
      </c>
      <c r="F15" s="10">
        <v>104235400</v>
      </c>
      <c r="G15" s="10">
        <v>141715100</v>
      </c>
      <c r="H15" s="10">
        <v>193599940</v>
      </c>
      <c r="I15" s="10">
        <v>265372460</v>
      </c>
      <c r="J15" s="10">
        <v>388601480</v>
      </c>
      <c r="K15" s="10">
        <v>150261620</v>
      </c>
      <c r="L15" s="10">
        <v>205</v>
      </c>
      <c r="M15" s="10"/>
      <c r="N15" s="10"/>
      <c r="O15" s="10"/>
      <c r="P15" s="10">
        <v>1692461517</v>
      </c>
    </row>
    <row r="16" spans="1:16" x14ac:dyDescent="0.25">
      <c r="C16" t="s">
        <v>6</v>
      </c>
      <c r="D16" s="10"/>
      <c r="E16" s="10">
        <v>118000</v>
      </c>
      <c r="F16" s="10">
        <v>4009500</v>
      </c>
      <c r="G16" s="10">
        <v>6732000</v>
      </c>
      <c r="H16" s="10"/>
      <c r="I16" s="10">
        <v>3528950</v>
      </c>
      <c r="J16" s="10">
        <v>751950</v>
      </c>
      <c r="K16" s="10">
        <v>255350</v>
      </c>
      <c r="L16" s="10"/>
      <c r="M16" s="10"/>
      <c r="N16" s="10"/>
      <c r="O16" s="10"/>
      <c r="P16" s="10">
        <v>15395750</v>
      </c>
    </row>
    <row r="17" spans="2:16" x14ac:dyDescent="0.25">
      <c r="C17" t="s">
        <v>7</v>
      </c>
      <c r="D17" s="10">
        <v>0</v>
      </c>
      <c r="E17" s="10">
        <v>4540300</v>
      </c>
      <c r="F17" s="10"/>
      <c r="G17" s="10"/>
      <c r="H17" s="10">
        <v>3900000</v>
      </c>
      <c r="I17" s="10">
        <v>5996000</v>
      </c>
      <c r="J17" s="10">
        <v>4731500</v>
      </c>
      <c r="K17" s="10">
        <v>965000</v>
      </c>
      <c r="L17" s="10"/>
      <c r="M17" s="10"/>
      <c r="N17" s="10"/>
      <c r="O17" s="10"/>
      <c r="P17" s="10">
        <v>20132800</v>
      </c>
    </row>
    <row r="18" spans="2:16" x14ac:dyDescent="0.25">
      <c r="B18" t="s">
        <v>26</v>
      </c>
      <c r="C18" t="s">
        <v>5</v>
      </c>
      <c r="D18" s="10">
        <v>576999700</v>
      </c>
      <c r="E18" s="10">
        <v>354474300</v>
      </c>
      <c r="F18" s="10">
        <v>326575800</v>
      </c>
      <c r="G18" s="10">
        <v>331873200</v>
      </c>
      <c r="H18" s="10">
        <v>587260900</v>
      </c>
      <c r="I18" s="10">
        <v>993470500</v>
      </c>
      <c r="J18" s="10">
        <v>860276300</v>
      </c>
      <c r="K18" s="10">
        <v>714603432</v>
      </c>
      <c r="L18" s="10">
        <v>742691663</v>
      </c>
      <c r="M18" s="10">
        <v>933798300</v>
      </c>
      <c r="N18" s="10">
        <v>1030782500</v>
      </c>
      <c r="O18" s="10">
        <v>1064306900</v>
      </c>
      <c r="P18" s="10">
        <v>8517113495</v>
      </c>
    </row>
    <row r="19" spans="2:16" x14ac:dyDescent="0.25">
      <c r="C19" t="s">
        <v>6</v>
      </c>
      <c r="D19" s="10">
        <v>6294110</v>
      </c>
      <c r="E19" s="10">
        <v>5022797</v>
      </c>
      <c r="F19" s="10">
        <v>6623938</v>
      </c>
      <c r="G19" s="10">
        <v>19131762</v>
      </c>
      <c r="H19" s="10">
        <v>19634018</v>
      </c>
      <c r="I19" s="10">
        <v>13639290</v>
      </c>
      <c r="J19" s="10">
        <v>11388464</v>
      </c>
      <c r="K19" s="10">
        <v>28084805</v>
      </c>
      <c r="L19" s="10">
        <v>36120640</v>
      </c>
      <c r="M19" s="10">
        <v>30567458</v>
      </c>
      <c r="N19" s="10">
        <v>44489430</v>
      </c>
      <c r="O19" s="10">
        <v>24924096</v>
      </c>
      <c r="P19" s="10">
        <v>245920808</v>
      </c>
    </row>
    <row r="20" spans="2:16" x14ac:dyDescent="0.25">
      <c r="C20" t="s">
        <v>7</v>
      </c>
      <c r="D20" s="10">
        <v>10373300</v>
      </c>
      <c r="E20" s="10">
        <v>3569700</v>
      </c>
      <c r="F20" s="10">
        <v>844000</v>
      </c>
      <c r="G20" s="10">
        <v>1000000</v>
      </c>
      <c r="H20" s="10">
        <v>6592200</v>
      </c>
      <c r="I20" s="10">
        <v>5100000</v>
      </c>
      <c r="J20" s="10">
        <v>4730000</v>
      </c>
      <c r="K20" s="10">
        <v>3580000</v>
      </c>
      <c r="L20" s="10">
        <v>7038500</v>
      </c>
      <c r="M20" s="10">
        <v>7678800</v>
      </c>
      <c r="N20" s="10">
        <v>10796000</v>
      </c>
      <c r="O20" s="10">
        <v>3961699</v>
      </c>
      <c r="P20" s="10">
        <v>65264199</v>
      </c>
    </row>
    <row r="21" spans="2:16" x14ac:dyDescent="0.25">
      <c r="C21" t="s">
        <v>19</v>
      </c>
      <c r="D21" s="10">
        <v>25164100</v>
      </c>
      <c r="E21" s="10">
        <v>23966600</v>
      </c>
      <c r="F21" s="10">
        <v>22915200</v>
      </c>
      <c r="G21" s="10">
        <v>26572000</v>
      </c>
      <c r="H21" s="10">
        <v>29818400</v>
      </c>
      <c r="I21" s="10">
        <v>47633300</v>
      </c>
      <c r="J21" s="10">
        <v>39775550</v>
      </c>
      <c r="K21" s="10">
        <v>31397800</v>
      </c>
      <c r="L21" s="10">
        <v>38551100</v>
      </c>
      <c r="M21" s="10">
        <v>68926600</v>
      </c>
      <c r="N21" s="10">
        <v>92978000</v>
      </c>
      <c r="O21" s="10">
        <v>50323300</v>
      </c>
      <c r="P21" s="10">
        <v>498021950</v>
      </c>
    </row>
    <row r="22" spans="2:16" x14ac:dyDescent="0.25">
      <c r="C22" t="s">
        <v>21</v>
      </c>
      <c r="D22" s="10">
        <v>4015260</v>
      </c>
      <c r="E22" s="10">
        <v>23512700</v>
      </c>
      <c r="F22" s="10">
        <v>30632930</v>
      </c>
      <c r="G22" s="10">
        <v>5254120</v>
      </c>
      <c r="H22" s="10">
        <v>36225300</v>
      </c>
      <c r="I22" s="10">
        <v>10157714</v>
      </c>
      <c r="J22" s="10">
        <v>8405648</v>
      </c>
      <c r="K22" s="10">
        <v>5554160</v>
      </c>
      <c r="L22" s="10">
        <v>65311150</v>
      </c>
      <c r="M22" s="10">
        <v>47191800</v>
      </c>
      <c r="N22" s="10">
        <v>8129000</v>
      </c>
      <c r="O22" s="10">
        <v>21458100</v>
      </c>
      <c r="P22" s="10">
        <v>265847882</v>
      </c>
    </row>
    <row r="23" spans="2:16" x14ac:dyDescent="0.25">
      <c r="B23" t="s">
        <v>29</v>
      </c>
      <c r="C23" t="s">
        <v>5</v>
      </c>
      <c r="D23" s="10">
        <v>744436748</v>
      </c>
      <c r="E23" s="10">
        <v>732681936</v>
      </c>
      <c r="F23" s="10">
        <v>837281470</v>
      </c>
      <c r="G23" s="10">
        <v>806846837</v>
      </c>
      <c r="H23" s="10">
        <v>893072130</v>
      </c>
      <c r="I23" s="10">
        <v>1084278344</v>
      </c>
      <c r="J23" s="10">
        <v>975235095</v>
      </c>
      <c r="K23" s="10">
        <v>1148028640</v>
      </c>
      <c r="L23" s="10">
        <v>767095655</v>
      </c>
      <c r="M23" s="10">
        <v>647481579</v>
      </c>
      <c r="N23" s="10">
        <v>613395864</v>
      </c>
      <c r="O23" s="10">
        <v>811084245</v>
      </c>
      <c r="P23" s="10">
        <v>10060918543</v>
      </c>
    </row>
    <row r="24" spans="2:16" x14ac:dyDescent="0.25">
      <c r="C24" t="s">
        <v>6</v>
      </c>
      <c r="D24" s="10">
        <v>409254403</v>
      </c>
      <c r="E24" s="10">
        <v>384393763</v>
      </c>
      <c r="F24" s="10">
        <v>503801663</v>
      </c>
      <c r="G24" s="10">
        <v>548574976</v>
      </c>
      <c r="H24" s="10">
        <v>521928162</v>
      </c>
      <c r="I24" s="10">
        <v>677288972</v>
      </c>
      <c r="J24" s="10">
        <v>678513696</v>
      </c>
      <c r="K24" s="10">
        <v>608656357</v>
      </c>
      <c r="L24" s="10">
        <v>808813664</v>
      </c>
      <c r="M24" s="10">
        <v>847809992</v>
      </c>
      <c r="N24" s="10">
        <v>1105967692</v>
      </c>
      <c r="O24" s="10">
        <v>907121240</v>
      </c>
      <c r="P24" s="10">
        <v>8002124580</v>
      </c>
    </row>
    <row r="25" spans="2:16" x14ac:dyDescent="0.25">
      <c r="C25" t="s">
        <v>7</v>
      </c>
      <c r="D25" s="10">
        <v>44720247</v>
      </c>
      <c r="E25" s="10">
        <v>58498958</v>
      </c>
      <c r="F25" s="10">
        <v>49678475</v>
      </c>
      <c r="G25" s="10">
        <v>7996132</v>
      </c>
      <c r="H25" s="10">
        <v>35068530</v>
      </c>
      <c r="I25" s="10">
        <v>33982770</v>
      </c>
      <c r="J25" s="10">
        <v>42522210</v>
      </c>
      <c r="K25" s="10">
        <v>38824750</v>
      </c>
      <c r="L25" s="10">
        <v>33169000</v>
      </c>
      <c r="M25" s="10">
        <v>19168500</v>
      </c>
      <c r="N25" s="10">
        <v>47432169</v>
      </c>
      <c r="O25" s="10">
        <v>15655805</v>
      </c>
      <c r="P25" s="10">
        <v>426717546</v>
      </c>
    </row>
    <row r="26" spans="2:16" x14ac:dyDescent="0.25">
      <c r="C26" t="s">
        <v>19</v>
      </c>
      <c r="D26" s="10">
        <v>163763969</v>
      </c>
      <c r="E26" s="10">
        <v>239888247</v>
      </c>
      <c r="F26" s="10">
        <v>253753180</v>
      </c>
      <c r="G26" s="10">
        <v>290243737</v>
      </c>
      <c r="H26" s="10">
        <v>256318690</v>
      </c>
      <c r="I26" s="10">
        <v>215372808</v>
      </c>
      <c r="J26" s="10">
        <v>383682982</v>
      </c>
      <c r="K26" s="10">
        <v>423008867</v>
      </c>
      <c r="L26" s="10">
        <v>468949620</v>
      </c>
      <c r="M26" s="10">
        <v>548410591</v>
      </c>
      <c r="N26" s="10">
        <v>588298412</v>
      </c>
      <c r="O26" s="10">
        <v>489915694</v>
      </c>
      <c r="P26" s="10">
        <v>4321606797</v>
      </c>
    </row>
    <row r="27" spans="2:16" x14ac:dyDescent="0.25">
      <c r="C27" t="s">
        <v>21</v>
      </c>
      <c r="D27" s="10">
        <v>100100200</v>
      </c>
      <c r="E27" s="10">
        <v>77771800</v>
      </c>
      <c r="F27" s="10">
        <v>94653430</v>
      </c>
      <c r="G27" s="10">
        <v>78609600</v>
      </c>
      <c r="H27" s="10">
        <v>97509368</v>
      </c>
      <c r="I27" s="10">
        <v>121561900</v>
      </c>
      <c r="J27" s="10">
        <v>114102100</v>
      </c>
      <c r="K27" s="10">
        <v>110254385</v>
      </c>
      <c r="L27" s="10">
        <v>123174900</v>
      </c>
      <c r="M27" s="10">
        <v>127796400</v>
      </c>
      <c r="N27" s="10">
        <v>123757100</v>
      </c>
      <c r="O27" s="10">
        <v>119956600</v>
      </c>
      <c r="P27" s="10">
        <v>1289247783</v>
      </c>
    </row>
    <row r="28" spans="2:16" x14ac:dyDescent="0.25">
      <c r="B28" t="s">
        <v>32</v>
      </c>
      <c r="C28" t="s">
        <v>5</v>
      </c>
      <c r="D28" s="10">
        <v>508093604</v>
      </c>
      <c r="E28" s="10">
        <v>262772091</v>
      </c>
      <c r="F28" s="10">
        <v>167649887</v>
      </c>
      <c r="G28" s="10">
        <v>278020961</v>
      </c>
      <c r="H28" s="10">
        <v>369910492</v>
      </c>
      <c r="I28" s="10">
        <v>603728932</v>
      </c>
      <c r="J28" s="10">
        <v>475702955</v>
      </c>
      <c r="K28" s="10">
        <v>433726500</v>
      </c>
      <c r="L28" s="10">
        <v>465552978</v>
      </c>
      <c r="M28" s="10">
        <v>549877455</v>
      </c>
      <c r="N28" s="10">
        <v>595690460</v>
      </c>
      <c r="O28" s="10">
        <v>633414582</v>
      </c>
      <c r="P28" s="10">
        <v>5344140897</v>
      </c>
    </row>
    <row r="29" spans="2:16" x14ac:dyDescent="0.25">
      <c r="C29" t="s">
        <v>6</v>
      </c>
      <c r="D29" s="10">
        <v>39784116</v>
      </c>
      <c r="E29" s="10">
        <v>13370869</v>
      </c>
      <c r="F29" s="10">
        <v>28021833</v>
      </c>
      <c r="G29" s="10">
        <v>16852519</v>
      </c>
      <c r="H29" s="10">
        <v>18468432</v>
      </c>
      <c r="I29" s="10">
        <v>27532263</v>
      </c>
      <c r="J29" s="10">
        <v>31756031</v>
      </c>
      <c r="K29" s="10">
        <v>24409912</v>
      </c>
      <c r="L29" s="10">
        <v>14577192</v>
      </c>
      <c r="M29" s="10">
        <v>8857075</v>
      </c>
      <c r="N29" s="10">
        <v>13634425</v>
      </c>
      <c r="O29" s="10">
        <v>22819898</v>
      </c>
      <c r="P29" s="10">
        <v>260084565</v>
      </c>
    </row>
    <row r="30" spans="2:16" x14ac:dyDescent="0.25">
      <c r="C30" t="s">
        <v>7</v>
      </c>
      <c r="D30" s="10">
        <v>24362800</v>
      </c>
      <c r="E30" s="10">
        <v>16769000</v>
      </c>
      <c r="F30" s="10">
        <v>25703450</v>
      </c>
      <c r="G30" s="10">
        <v>8140300</v>
      </c>
      <c r="H30" s="10">
        <v>57444566</v>
      </c>
      <c r="I30" s="10">
        <v>24144750</v>
      </c>
      <c r="J30" s="10">
        <v>18887000</v>
      </c>
      <c r="K30" s="10">
        <v>20259500</v>
      </c>
      <c r="L30" s="10">
        <v>11987000</v>
      </c>
      <c r="M30" s="10">
        <v>5202500</v>
      </c>
      <c r="N30" s="10">
        <v>7635000</v>
      </c>
      <c r="O30" s="10">
        <v>8700000</v>
      </c>
      <c r="P30" s="10">
        <v>229235866</v>
      </c>
    </row>
    <row r="31" spans="2:16" x14ac:dyDescent="0.25">
      <c r="C31" t="s">
        <v>19</v>
      </c>
      <c r="D31" s="10">
        <v>1918500</v>
      </c>
      <c r="E31" s="10">
        <v>3439750</v>
      </c>
      <c r="F31" s="10">
        <v>445500</v>
      </c>
      <c r="G31" s="10"/>
      <c r="H31" s="10"/>
      <c r="I31" s="10"/>
      <c r="J31" s="10"/>
      <c r="K31" s="10"/>
      <c r="L31" s="10"/>
      <c r="M31" s="10"/>
      <c r="N31" s="10"/>
      <c r="O31" s="10"/>
      <c r="P31" s="10">
        <v>5803750</v>
      </c>
    </row>
    <row r="32" spans="2:16" x14ac:dyDescent="0.25">
      <c r="C32" t="s">
        <v>21</v>
      </c>
      <c r="D32" s="10">
        <v>86000</v>
      </c>
      <c r="E32" s="10">
        <v>10022790</v>
      </c>
      <c r="F32" s="10">
        <v>318000</v>
      </c>
      <c r="G32" s="10">
        <v>300000</v>
      </c>
      <c r="H32" s="10"/>
      <c r="I32" s="10"/>
      <c r="J32" s="10"/>
      <c r="K32" s="10"/>
      <c r="L32" s="10"/>
      <c r="M32" s="10"/>
      <c r="N32" s="10"/>
      <c r="O32" s="10"/>
      <c r="P32" s="10">
        <v>10726790</v>
      </c>
    </row>
    <row r="33" spans="1:16" x14ac:dyDescent="0.25">
      <c r="B33" t="s">
        <v>34</v>
      </c>
      <c r="C33" t="s">
        <v>5</v>
      </c>
      <c r="D33" s="10">
        <v>698908300</v>
      </c>
      <c r="E33" s="10">
        <v>406723400</v>
      </c>
      <c r="F33" s="10">
        <v>354702500</v>
      </c>
      <c r="G33" s="10">
        <v>340795200</v>
      </c>
      <c r="H33" s="10">
        <v>484809190</v>
      </c>
      <c r="I33" s="10">
        <v>790662400</v>
      </c>
      <c r="J33" s="10">
        <v>657698000</v>
      </c>
      <c r="K33" s="10">
        <v>606269400</v>
      </c>
      <c r="L33" s="10">
        <v>617645300</v>
      </c>
      <c r="M33" s="10">
        <v>922927200</v>
      </c>
      <c r="N33" s="10">
        <v>947738100</v>
      </c>
      <c r="O33" s="10">
        <v>1095674500</v>
      </c>
      <c r="P33" s="10">
        <v>7924553490</v>
      </c>
    </row>
    <row r="34" spans="1:16" x14ac:dyDescent="0.25">
      <c r="C34" t="s">
        <v>6</v>
      </c>
      <c r="D34" s="10">
        <v>18532600</v>
      </c>
      <c r="E34" s="10">
        <v>17408600</v>
      </c>
      <c r="F34" s="10">
        <v>9204492</v>
      </c>
      <c r="G34" s="10">
        <v>16034600</v>
      </c>
      <c r="H34" s="10">
        <v>71461555</v>
      </c>
      <c r="I34" s="10">
        <v>26234078</v>
      </c>
      <c r="J34" s="10">
        <v>23155000</v>
      </c>
      <c r="K34" s="10">
        <v>35255961</v>
      </c>
      <c r="L34" s="10">
        <v>27813500</v>
      </c>
      <c r="M34" s="10">
        <v>27063276</v>
      </c>
      <c r="N34" s="10">
        <v>28525087</v>
      </c>
      <c r="O34" s="10">
        <v>27256883</v>
      </c>
      <c r="P34" s="10">
        <v>327945632</v>
      </c>
    </row>
    <row r="35" spans="1:16" x14ac:dyDescent="0.25">
      <c r="C35" t="s">
        <v>7</v>
      </c>
      <c r="D35" s="10">
        <v>100000</v>
      </c>
      <c r="E35" s="10">
        <v>7312200</v>
      </c>
      <c r="F35" s="10">
        <v>2262900</v>
      </c>
      <c r="G35" s="10">
        <v>2900000</v>
      </c>
      <c r="H35" s="10">
        <v>12271500</v>
      </c>
      <c r="I35" s="10">
        <v>3500000</v>
      </c>
      <c r="J35" s="10">
        <v>3500000</v>
      </c>
      <c r="K35" s="10">
        <v>2500000</v>
      </c>
      <c r="L35" s="10">
        <v>5040000</v>
      </c>
      <c r="M35" s="10">
        <v>582600</v>
      </c>
      <c r="N35" s="10">
        <v>4100000</v>
      </c>
      <c r="O35" s="10">
        <v>2500000</v>
      </c>
      <c r="P35" s="10">
        <v>46569200</v>
      </c>
    </row>
    <row r="36" spans="1:16" x14ac:dyDescent="0.25">
      <c r="C36" t="s">
        <v>19</v>
      </c>
      <c r="D36" s="10">
        <v>45250600</v>
      </c>
      <c r="E36" s="10">
        <v>26605700</v>
      </c>
      <c r="F36" s="10">
        <v>22662500</v>
      </c>
      <c r="G36" s="10">
        <v>30764700</v>
      </c>
      <c r="H36" s="10">
        <v>47432300</v>
      </c>
      <c r="I36" s="10">
        <v>62584700</v>
      </c>
      <c r="J36" s="10">
        <v>70303000</v>
      </c>
      <c r="K36" s="10">
        <v>97880100</v>
      </c>
      <c r="L36" s="10">
        <v>143809300</v>
      </c>
      <c r="M36" s="10">
        <v>88582500</v>
      </c>
      <c r="N36" s="10">
        <v>115360200</v>
      </c>
      <c r="O36" s="10">
        <v>86600500</v>
      </c>
      <c r="P36" s="10">
        <v>837836100</v>
      </c>
    </row>
    <row r="37" spans="1:16" x14ac:dyDescent="0.25">
      <c r="C37" t="s">
        <v>21</v>
      </c>
      <c r="D37" s="10">
        <v>2616100</v>
      </c>
      <c r="E37" s="10">
        <v>3357700</v>
      </c>
      <c r="F37" s="10">
        <v>2705900</v>
      </c>
      <c r="G37" s="10">
        <v>2773800</v>
      </c>
      <c r="H37" s="10">
        <v>3352900</v>
      </c>
      <c r="I37" s="10">
        <v>11900600</v>
      </c>
      <c r="J37" s="10">
        <v>9967100</v>
      </c>
      <c r="K37" s="10">
        <v>3201800</v>
      </c>
      <c r="L37" s="10">
        <v>5145200</v>
      </c>
      <c r="M37" s="10">
        <v>5101900</v>
      </c>
      <c r="N37" s="10">
        <v>2624900</v>
      </c>
      <c r="O37" s="10">
        <v>5033800</v>
      </c>
      <c r="P37" s="10">
        <v>57781700</v>
      </c>
    </row>
    <row r="38" spans="1:16" x14ac:dyDescent="0.25">
      <c r="A38" t="s">
        <v>37</v>
      </c>
      <c r="B38" t="s">
        <v>36</v>
      </c>
      <c r="C38" t="s">
        <v>5</v>
      </c>
      <c r="D38" s="10">
        <v>1542440841</v>
      </c>
      <c r="E38" s="10">
        <v>1373012479</v>
      </c>
      <c r="F38" s="10">
        <v>1586755648</v>
      </c>
      <c r="G38" s="10">
        <v>1586679491</v>
      </c>
      <c r="H38" s="10">
        <v>1581954577</v>
      </c>
      <c r="I38" s="10">
        <v>1687184322</v>
      </c>
      <c r="J38" s="10">
        <v>1820595515</v>
      </c>
      <c r="K38" s="10">
        <v>1638793008</v>
      </c>
      <c r="L38" s="10">
        <v>1664182239</v>
      </c>
      <c r="M38" s="10">
        <v>1745352486</v>
      </c>
      <c r="N38" s="10">
        <v>1713567460</v>
      </c>
      <c r="O38" s="10">
        <v>1955298147</v>
      </c>
      <c r="P38" s="10">
        <v>19895816213</v>
      </c>
    </row>
    <row r="39" spans="1:16" x14ac:dyDescent="0.25">
      <c r="C39" t="s">
        <v>6</v>
      </c>
      <c r="D39" s="10">
        <v>96432006</v>
      </c>
      <c r="E39" s="10">
        <v>105434550</v>
      </c>
      <c r="F39" s="10">
        <v>117019411</v>
      </c>
      <c r="G39" s="10">
        <v>113954652</v>
      </c>
      <c r="H39" s="10">
        <v>105881591</v>
      </c>
      <c r="I39" s="10">
        <v>114842548</v>
      </c>
      <c r="J39" s="10">
        <v>131307576</v>
      </c>
      <c r="K39" s="10">
        <v>121074853</v>
      </c>
      <c r="L39" s="10">
        <v>125293015</v>
      </c>
      <c r="M39" s="10">
        <v>144686655</v>
      </c>
      <c r="N39" s="10">
        <v>133829968</v>
      </c>
      <c r="O39" s="10">
        <v>130308371</v>
      </c>
      <c r="P39" s="10">
        <v>1440065196</v>
      </c>
    </row>
    <row r="40" spans="1:16" x14ac:dyDescent="0.25">
      <c r="C40" t="s">
        <v>7</v>
      </c>
      <c r="D40" s="10">
        <v>131617480</v>
      </c>
      <c r="E40" s="10">
        <v>149835980</v>
      </c>
      <c r="F40" s="10">
        <v>95368100</v>
      </c>
      <c r="G40" s="10"/>
      <c r="H40" s="10">
        <v>114033077</v>
      </c>
      <c r="I40" s="10">
        <v>35632366</v>
      </c>
      <c r="J40" s="10">
        <v>46359423</v>
      </c>
      <c r="K40" s="10">
        <v>76627199</v>
      </c>
      <c r="L40" s="10">
        <v>57861063</v>
      </c>
      <c r="M40" s="10">
        <v>52365899</v>
      </c>
      <c r="N40" s="10">
        <v>55279202</v>
      </c>
      <c r="O40" s="10">
        <v>26844244</v>
      </c>
      <c r="P40" s="10">
        <v>841824033</v>
      </c>
    </row>
    <row r="41" spans="1:16" x14ac:dyDescent="0.25">
      <c r="C41" t="s">
        <v>21</v>
      </c>
      <c r="D41" s="10">
        <v>19963300</v>
      </c>
      <c r="E41" s="10">
        <v>11813200</v>
      </c>
      <c r="F41" s="10">
        <v>16165200</v>
      </c>
      <c r="G41" s="10">
        <v>18183900</v>
      </c>
      <c r="H41" s="10">
        <v>19064500</v>
      </c>
      <c r="I41" s="10">
        <v>16661800</v>
      </c>
      <c r="J41" s="10">
        <v>19936180</v>
      </c>
      <c r="K41" s="10">
        <v>18582200</v>
      </c>
      <c r="L41" s="10">
        <v>15968820</v>
      </c>
      <c r="M41" s="10">
        <v>17835342</v>
      </c>
      <c r="N41" s="10">
        <v>16809300</v>
      </c>
      <c r="O41" s="10">
        <v>18047208</v>
      </c>
      <c r="P41" s="10">
        <v>209030950</v>
      </c>
    </row>
    <row r="42" spans="1:16" x14ac:dyDescent="0.25">
      <c r="B42" t="s">
        <v>39</v>
      </c>
      <c r="C42" t="s">
        <v>5</v>
      </c>
      <c r="D42" s="10">
        <v>1456547900</v>
      </c>
      <c r="E42" s="10">
        <v>1349736400</v>
      </c>
      <c r="F42" s="10">
        <v>1623794900</v>
      </c>
      <c r="G42" s="10">
        <v>1530522800</v>
      </c>
      <c r="H42" s="10">
        <v>1564212681</v>
      </c>
      <c r="I42" s="10">
        <v>1559686385</v>
      </c>
      <c r="J42" s="10">
        <v>1475344986</v>
      </c>
      <c r="K42" s="10">
        <v>1399496462</v>
      </c>
      <c r="L42" s="10">
        <v>1466586400</v>
      </c>
      <c r="M42" s="10">
        <v>1444127100</v>
      </c>
      <c r="N42" s="10">
        <v>1440534320</v>
      </c>
      <c r="O42" s="10">
        <v>1816539400</v>
      </c>
      <c r="P42" s="10">
        <v>18127129734</v>
      </c>
    </row>
    <row r="43" spans="1:16" x14ac:dyDescent="0.25">
      <c r="C43" t="s">
        <v>6</v>
      </c>
      <c r="D43" s="10">
        <v>672424889</v>
      </c>
      <c r="E43" s="10">
        <v>701338668</v>
      </c>
      <c r="F43" s="10">
        <v>1053608160</v>
      </c>
      <c r="G43" s="10">
        <v>731635680</v>
      </c>
      <c r="H43" s="10">
        <v>990850969</v>
      </c>
      <c r="I43" s="10">
        <v>897423005</v>
      </c>
      <c r="J43" s="10">
        <v>960223874</v>
      </c>
      <c r="K43" s="10">
        <v>1097118280</v>
      </c>
      <c r="L43" s="10">
        <v>1515712295</v>
      </c>
      <c r="M43" s="10">
        <v>1263516511</v>
      </c>
      <c r="N43" s="10">
        <v>1290642649</v>
      </c>
      <c r="O43" s="10">
        <v>1113504458</v>
      </c>
      <c r="P43" s="10">
        <v>12287999438</v>
      </c>
    </row>
    <row r="44" spans="1:16" x14ac:dyDescent="0.25">
      <c r="C44" t="s">
        <v>7</v>
      </c>
      <c r="D44" s="10">
        <v>131437953</v>
      </c>
      <c r="E44" s="10">
        <v>154328205</v>
      </c>
      <c r="F44" s="10">
        <v>13194980</v>
      </c>
      <c r="G44" s="10"/>
      <c r="H44" s="10">
        <v>155925919</v>
      </c>
      <c r="I44" s="10">
        <v>210504545</v>
      </c>
      <c r="J44" s="10">
        <v>199666325</v>
      </c>
      <c r="K44" s="10">
        <v>323908112</v>
      </c>
      <c r="L44" s="10">
        <v>325861551</v>
      </c>
      <c r="M44" s="10">
        <v>335578361</v>
      </c>
      <c r="N44" s="10">
        <v>349972117</v>
      </c>
      <c r="O44" s="10">
        <v>133938783</v>
      </c>
      <c r="P44" s="10">
        <v>2334316851</v>
      </c>
    </row>
    <row r="45" spans="1:16" x14ac:dyDescent="0.25">
      <c r="C45" t="s">
        <v>19</v>
      </c>
      <c r="D45" s="10">
        <v>882075461</v>
      </c>
      <c r="E45" s="10">
        <v>836494888</v>
      </c>
      <c r="F45" s="10">
        <v>1012725570</v>
      </c>
      <c r="G45" s="10">
        <v>825158274</v>
      </c>
      <c r="H45" s="10">
        <v>945519044</v>
      </c>
      <c r="I45" s="10">
        <v>1060158426</v>
      </c>
      <c r="J45" s="10">
        <v>1210078244</v>
      </c>
      <c r="K45" s="10">
        <v>1219670239</v>
      </c>
      <c r="L45" s="10">
        <v>1126097927</v>
      </c>
      <c r="M45" s="10">
        <v>1210117436</v>
      </c>
      <c r="N45" s="10">
        <v>1189491340</v>
      </c>
      <c r="O45" s="10">
        <v>1079106495</v>
      </c>
      <c r="P45" s="10">
        <v>12596693344</v>
      </c>
    </row>
    <row r="46" spans="1:16" x14ac:dyDescent="0.25">
      <c r="C46" t="s">
        <v>21</v>
      </c>
      <c r="D46" s="10">
        <v>186814762</v>
      </c>
      <c r="E46" s="10">
        <v>130504294</v>
      </c>
      <c r="F46" s="10">
        <v>148159925</v>
      </c>
      <c r="G46" s="10">
        <v>164576093</v>
      </c>
      <c r="H46" s="10">
        <v>177166483</v>
      </c>
      <c r="I46" s="10">
        <v>176298634</v>
      </c>
      <c r="J46" s="10">
        <v>202226269</v>
      </c>
      <c r="K46" s="10">
        <v>167683465</v>
      </c>
      <c r="L46" s="10">
        <v>224599079</v>
      </c>
      <c r="M46" s="10">
        <v>276553095</v>
      </c>
      <c r="N46" s="10">
        <v>233664577</v>
      </c>
      <c r="O46" s="10">
        <v>239524663</v>
      </c>
      <c r="P46" s="10">
        <v>2327771339</v>
      </c>
    </row>
    <row r="47" spans="1:16" x14ac:dyDescent="0.25">
      <c r="B47" t="s">
        <v>41</v>
      </c>
      <c r="C47" t="s">
        <v>5</v>
      </c>
      <c r="D47" s="10">
        <v>502900000</v>
      </c>
      <c r="E47" s="10">
        <v>462000000</v>
      </c>
      <c r="F47" s="10">
        <v>457300000</v>
      </c>
      <c r="G47" s="10">
        <v>527542900</v>
      </c>
      <c r="H47" s="10">
        <v>544856200</v>
      </c>
      <c r="I47" s="10">
        <v>597953800</v>
      </c>
      <c r="J47" s="10">
        <v>680000000</v>
      </c>
      <c r="K47" s="10">
        <v>676500000</v>
      </c>
      <c r="L47" s="10">
        <v>637000000</v>
      </c>
      <c r="M47" s="10">
        <v>643000000</v>
      </c>
      <c r="N47" s="10">
        <v>614000000</v>
      </c>
      <c r="O47" s="10">
        <v>605000000</v>
      </c>
      <c r="P47" s="10">
        <v>6948052900</v>
      </c>
    </row>
    <row r="48" spans="1:16" x14ac:dyDescent="0.25">
      <c r="C48" t="s">
        <v>6</v>
      </c>
      <c r="D48" s="10">
        <v>33979395</v>
      </c>
      <c r="E48" s="10">
        <v>49121391</v>
      </c>
      <c r="F48" s="10">
        <v>77713150</v>
      </c>
      <c r="G48" s="10">
        <v>40670773</v>
      </c>
      <c r="H48" s="10">
        <v>45693644</v>
      </c>
      <c r="I48" s="10">
        <v>55215549</v>
      </c>
      <c r="J48" s="10">
        <v>38213929</v>
      </c>
      <c r="K48" s="10">
        <v>46837897</v>
      </c>
      <c r="L48" s="10">
        <v>35415122</v>
      </c>
      <c r="M48" s="10">
        <v>50076819</v>
      </c>
      <c r="N48" s="10">
        <v>49488551</v>
      </c>
      <c r="O48" s="10">
        <v>39147207</v>
      </c>
      <c r="P48" s="10">
        <v>561573427</v>
      </c>
    </row>
    <row r="49" spans="2:16" x14ac:dyDescent="0.25">
      <c r="C49" t="s">
        <v>7</v>
      </c>
      <c r="D49" s="10">
        <v>39449883</v>
      </c>
      <c r="E49" s="10">
        <v>38829744</v>
      </c>
      <c r="F49" s="10">
        <v>30407645</v>
      </c>
      <c r="G49" s="10">
        <v>2640000</v>
      </c>
      <c r="H49" s="10">
        <v>57213693</v>
      </c>
      <c r="I49" s="10">
        <v>40996500</v>
      </c>
      <c r="J49" s="10">
        <v>24866000</v>
      </c>
      <c r="K49" s="10">
        <v>25000000</v>
      </c>
      <c r="L49" s="10">
        <v>20900000</v>
      </c>
      <c r="M49" s="10">
        <v>25000000</v>
      </c>
      <c r="N49" s="10">
        <v>16100000</v>
      </c>
      <c r="O49" s="10">
        <v>2000000</v>
      </c>
      <c r="P49" s="10">
        <v>323403465</v>
      </c>
    </row>
    <row r="50" spans="2:16" x14ac:dyDescent="0.25">
      <c r="C50" t="s">
        <v>21</v>
      </c>
      <c r="D50" s="10">
        <v>9787080</v>
      </c>
      <c r="E50" s="10">
        <v>13889170</v>
      </c>
      <c r="F50" s="10">
        <v>68106682</v>
      </c>
      <c r="G50" s="10">
        <v>15614434</v>
      </c>
      <c r="H50" s="10">
        <v>21607638</v>
      </c>
      <c r="I50" s="10">
        <v>17824299</v>
      </c>
      <c r="J50" s="10">
        <v>14171897</v>
      </c>
      <c r="K50" s="10">
        <v>16336137</v>
      </c>
      <c r="L50" s="10">
        <v>22644274</v>
      </c>
      <c r="M50" s="10">
        <v>17523000</v>
      </c>
      <c r="N50" s="10">
        <v>19075400</v>
      </c>
      <c r="O50" s="10">
        <v>20013540</v>
      </c>
      <c r="P50" s="10">
        <v>256593551</v>
      </c>
    </row>
    <row r="51" spans="2:16" x14ac:dyDescent="0.25">
      <c r="B51" t="s">
        <v>43</v>
      </c>
      <c r="C51" t="s">
        <v>5</v>
      </c>
      <c r="D51" s="10">
        <v>924281214</v>
      </c>
      <c r="E51" s="10">
        <v>914023423</v>
      </c>
      <c r="F51" s="10">
        <v>846700150</v>
      </c>
      <c r="G51" s="10">
        <v>954614437</v>
      </c>
      <c r="H51" s="10">
        <v>1069138021</v>
      </c>
      <c r="I51" s="10">
        <v>1187577510</v>
      </c>
      <c r="J51" s="10">
        <v>1283381731</v>
      </c>
      <c r="K51" s="10">
        <v>1922884775</v>
      </c>
      <c r="L51" s="10">
        <v>1802747802</v>
      </c>
      <c r="M51" s="10">
        <v>2189196250</v>
      </c>
      <c r="N51" s="10">
        <v>1946373080</v>
      </c>
      <c r="O51" s="10">
        <v>1789872588</v>
      </c>
      <c r="P51" s="10">
        <v>16830790981</v>
      </c>
    </row>
    <row r="52" spans="2:16" x14ac:dyDescent="0.25">
      <c r="C52" t="s">
        <v>6</v>
      </c>
      <c r="D52" s="10">
        <v>393288471</v>
      </c>
      <c r="E52" s="10">
        <v>317288417</v>
      </c>
      <c r="F52" s="10">
        <v>344899895</v>
      </c>
      <c r="G52" s="10">
        <v>347081646</v>
      </c>
      <c r="H52" s="10">
        <v>407812567</v>
      </c>
      <c r="I52" s="10">
        <v>595867055</v>
      </c>
      <c r="J52" s="10">
        <v>478023812</v>
      </c>
      <c r="K52" s="10">
        <v>510662360</v>
      </c>
      <c r="L52" s="10">
        <v>431971320</v>
      </c>
      <c r="M52" s="10">
        <v>407425460</v>
      </c>
      <c r="N52" s="10">
        <v>487108040</v>
      </c>
      <c r="O52" s="10">
        <v>369624772</v>
      </c>
      <c r="P52" s="10">
        <v>5091053815</v>
      </c>
    </row>
    <row r="53" spans="2:16" x14ac:dyDescent="0.25">
      <c r="C53" t="s">
        <v>7</v>
      </c>
      <c r="D53" s="10">
        <v>15469000</v>
      </c>
      <c r="E53" s="10">
        <v>31752300</v>
      </c>
      <c r="F53" s="10">
        <v>6001500</v>
      </c>
      <c r="G53" s="10"/>
      <c r="H53" s="10">
        <v>396876807</v>
      </c>
      <c r="I53" s="10">
        <v>253124600</v>
      </c>
      <c r="J53" s="10">
        <v>238935212</v>
      </c>
      <c r="K53" s="10">
        <v>167406000</v>
      </c>
      <c r="L53" s="10">
        <v>128120700</v>
      </c>
      <c r="M53" s="10">
        <v>88181000</v>
      </c>
      <c r="N53" s="10">
        <v>105245000</v>
      </c>
      <c r="O53" s="10">
        <v>78293000</v>
      </c>
      <c r="P53" s="10">
        <v>1509405119</v>
      </c>
    </row>
    <row r="54" spans="2:16" x14ac:dyDescent="0.25">
      <c r="C54" t="s">
        <v>19</v>
      </c>
      <c r="D54" s="10">
        <v>1314625405</v>
      </c>
      <c r="E54" s="10">
        <v>1371195340</v>
      </c>
      <c r="F54" s="10">
        <v>1328464995</v>
      </c>
      <c r="G54" s="10">
        <v>1445113985</v>
      </c>
      <c r="H54" s="10">
        <v>1128821795</v>
      </c>
      <c r="I54" s="10">
        <v>1021414275</v>
      </c>
      <c r="J54" s="10">
        <v>830916935</v>
      </c>
      <c r="K54" s="10">
        <v>715598905</v>
      </c>
      <c r="L54" s="10">
        <v>582067470</v>
      </c>
      <c r="M54" s="10">
        <v>451607900</v>
      </c>
      <c r="N54" s="10">
        <v>707667400</v>
      </c>
      <c r="O54" s="10">
        <v>673200400</v>
      </c>
      <c r="P54" s="10">
        <v>11570694805</v>
      </c>
    </row>
    <row r="55" spans="2:16" x14ac:dyDescent="0.25">
      <c r="C55" t="s">
        <v>21</v>
      </c>
      <c r="D55" s="10">
        <v>110988050</v>
      </c>
      <c r="E55" s="10">
        <v>108131200</v>
      </c>
      <c r="F55" s="10">
        <v>137393750</v>
      </c>
      <c r="G55" s="10">
        <v>143417902</v>
      </c>
      <c r="H55" s="10">
        <v>107977600</v>
      </c>
      <c r="I55" s="10">
        <v>147485300</v>
      </c>
      <c r="J55" s="10">
        <v>164392400</v>
      </c>
      <c r="K55" s="10">
        <v>183552000</v>
      </c>
      <c r="L55" s="10">
        <v>206997700</v>
      </c>
      <c r="M55" s="10">
        <v>195103800</v>
      </c>
      <c r="N55" s="10">
        <v>175914100</v>
      </c>
      <c r="O55" s="10">
        <v>232865100</v>
      </c>
      <c r="P55" s="10">
        <v>1914218902</v>
      </c>
    </row>
    <row r="56" spans="2:16" x14ac:dyDescent="0.25">
      <c r="B56" t="s">
        <v>46</v>
      </c>
      <c r="C56" t="s">
        <v>5</v>
      </c>
      <c r="D56" s="10">
        <v>680358837</v>
      </c>
      <c r="E56" s="10">
        <v>469664865</v>
      </c>
      <c r="F56" s="10">
        <v>44434720130</v>
      </c>
      <c r="G56" s="10">
        <v>667002719</v>
      </c>
      <c r="H56" s="10">
        <v>684158500</v>
      </c>
      <c r="I56" s="10">
        <v>715083701</v>
      </c>
      <c r="J56" s="10">
        <v>759047300</v>
      </c>
      <c r="K56" s="10">
        <v>511000000</v>
      </c>
      <c r="L56" s="10">
        <v>490000000</v>
      </c>
      <c r="M56" s="10">
        <v>488000000</v>
      </c>
      <c r="N56" s="10">
        <v>529000000</v>
      </c>
      <c r="O56" s="10">
        <v>535000000</v>
      </c>
      <c r="P56" s="10">
        <v>50963036052</v>
      </c>
    </row>
    <row r="57" spans="2:16" x14ac:dyDescent="0.25">
      <c r="C57" t="s">
        <v>6</v>
      </c>
      <c r="D57" s="10">
        <v>23118165</v>
      </c>
      <c r="E57" s="10">
        <v>16576086</v>
      </c>
      <c r="F57" s="10">
        <v>18240309</v>
      </c>
      <c r="G57" s="10">
        <v>55651242</v>
      </c>
      <c r="H57" s="10">
        <v>64261459</v>
      </c>
      <c r="I57" s="10">
        <v>41061030</v>
      </c>
      <c r="J57" s="10">
        <v>68784888</v>
      </c>
      <c r="K57" s="10">
        <v>39222189</v>
      </c>
      <c r="L57" s="10">
        <v>28855255</v>
      </c>
      <c r="M57" s="10">
        <v>34023292</v>
      </c>
      <c r="N57" s="10">
        <v>34536262</v>
      </c>
      <c r="O57" s="10">
        <v>42149740</v>
      </c>
      <c r="P57" s="10">
        <v>466479917</v>
      </c>
    </row>
    <row r="58" spans="2:16" x14ac:dyDescent="0.25">
      <c r="C58" t="s">
        <v>7</v>
      </c>
      <c r="D58" s="10">
        <v>14990400</v>
      </c>
      <c r="E58" s="10">
        <v>18074604</v>
      </c>
      <c r="F58" s="10">
        <v>11482000</v>
      </c>
      <c r="G58" s="10">
        <v>7660000</v>
      </c>
      <c r="H58" s="10">
        <v>24958030</v>
      </c>
      <c r="I58" s="10">
        <v>22755000</v>
      </c>
      <c r="J58" s="10">
        <v>25319863</v>
      </c>
      <c r="K58" s="10">
        <v>23960000</v>
      </c>
      <c r="L58" s="10">
        <v>20000000</v>
      </c>
      <c r="M58" s="10">
        <v>10000000</v>
      </c>
      <c r="N58" s="10">
        <v>15000000</v>
      </c>
      <c r="O58" s="10"/>
      <c r="P58" s="10">
        <v>194199897</v>
      </c>
    </row>
    <row r="59" spans="2:16" x14ac:dyDescent="0.25">
      <c r="C59" t="s">
        <v>21</v>
      </c>
      <c r="D59" s="10">
        <v>2339500</v>
      </c>
      <c r="E59" s="10">
        <v>1530000</v>
      </c>
      <c r="F59" s="10">
        <v>2239100</v>
      </c>
      <c r="G59" s="10">
        <v>3481700</v>
      </c>
      <c r="H59" s="10">
        <v>6942600</v>
      </c>
      <c r="I59" s="10">
        <v>6340500</v>
      </c>
      <c r="J59" s="10">
        <v>7538700</v>
      </c>
      <c r="K59" s="10">
        <v>8740100</v>
      </c>
      <c r="L59" s="10">
        <v>13683706</v>
      </c>
      <c r="M59" s="10">
        <v>13886600</v>
      </c>
      <c r="N59" s="10">
        <v>5791400</v>
      </c>
      <c r="O59" s="10">
        <v>7627700</v>
      </c>
      <c r="P59" s="10">
        <v>80141606</v>
      </c>
    </row>
    <row r="60" spans="2:16" x14ac:dyDescent="0.25">
      <c r="B60" t="s">
        <v>48</v>
      </c>
      <c r="C60" t="s">
        <v>5</v>
      </c>
      <c r="D60" s="10">
        <v>212335570</v>
      </c>
      <c r="E60" s="10">
        <v>216227500</v>
      </c>
      <c r="F60" s="10">
        <v>281805700</v>
      </c>
      <c r="G60" s="10">
        <v>278790000</v>
      </c>
      <c r="H60" s="10">
        <v>338802500</v>
      </c>
      <c r="I60" s="10">
        <v>358719700</v>
      </c>
      <c r="J60" s="10">
        <v>355178000</v>
      </c>
      <c r="K60" s="10">
        <v>373845000</v>
      </c>
      <c r="L60" s="10">
        <v>332787300</v>
      </c>
      <c r="M60" s="10">
        <v>339285900</v>
      </c>
      <c r="N60" s="10">
        <v>335729600</v>
      </c>
      <c r="O60" s="10">
        <v>293606000</v>
      </c>
      <c r="P60" s="10">
        <v>3717112770</v>
      </c>
    </row>
    <row r="61" spans="2:16" x14ac:dyDescent="0.25">
      <c r="C61" t="s">
        <v>6</v>
      </c>
      <c r="D61" s="10">
        <v>87584623</v>
      </c>
      <c r="E61" s="10">
        <v>96606552</v>
      </c>
      <c r="F61" s="10">
        <v>93914910</v>
      </c>
      <c r="G61" s="10">
        <v>109403069</v>
      </c>
      <c r="H61" s="10">
        <v>53341635</v>
      </c>
      <c r="I61" s="10">
        <v>71626996</v>
      </c>
      <c r="J61" s="10">
        <v>61999443</v>
      </c>
      <c r="K61" s="10">
        <v>116183392</v>
      </c>
      <c r="L61" s="10">
        <v>104093694</v>
      </c>
      <c r="M61" s="10">
        <v>169731899</v>
      </c>
      <c r="N61" s="10">
        <v>99025724</v>
      </c>
      <c r="O61" s="10">
        <v>101453161</v>
      </c>
      <c r="P61" s="10">
        <v>1164965098</v>
      </c>
    </row>
    <row r="62" spans="2:16" x14ac:dyDescent="0.25">
      <c r="C62" t="s">
        <v>19</v>
      </c>
      <c r="D62" s="10">
        <v>2055000</v>
      </c>
      <c r="E62" s="10">
        <v>2137000</v>
      </c>
      <c r="F62" s="10">
        <v>3865000</v>
      </c>
      <c r="G62" s="10">
        <v>4223500</v>
      </c>
      <c r="H62" s="10">
        <v>746000</v>
      </c>
      <c r="I62" s="10">
        <v>3122000</v>
      </c>
      <c r="J62" s="10">
        <v>2933000</v>
      </c>
      <c r="K62" s="10"/>
      <c r="L62" s="10"/>
      <c r="M62" s="10"/>
      <c r="N62" s="10"/>
      <c r="O62" s="10"/>
      <c r="P62" s="10">
        <v>19081500</v>
      </c>
    </row>
    <row r="63" spans="2:16" x14ac:dyDescent="0.25">
      <c r="C63" t="s">
        <v>21</v>
      </c>
      <c r="D63" s="10">
        <v>2261000</v>
      </c>
      <c r="E63" s="10">
        <v>4508000</v>
      </c>
      <c r="F63" s="10">
        <v>3619000</v>
      </c>
      <c r="G63" s="10">
        <v>4092500</v>
      </c>
      <c r="H63" s="10">
        <v>10752624</v>
      </c>
      <c r="I63" s="10">
        <v>14111076</v>
      </c>
      <c r="J63" s="10">
        <v>20866900</v>
      </c>
      <c r="K63" s="10">
        <v>23105700</v>
      </c>
      <c r="L63" s="10">
        <v>17156000</v>
      </c>
      <c r="M63" s="10">
        <v>11854300</v>
      </c>
      <c r="N63" s="10">
        <v>15764700</v>
      </c>
      <c r="O63" s="10">
        <v>11076900</v>
      </c>
      <c r="P63" s="10">
        <v>139168700</v>
      </c>
    </row>
    <row r="64" spans="2:16" x14ac:dyDescent="0.25">
      <c r="B64" t="s">
        <v>50</v>
      </c>
      <c r="C64" t="s">
        <v>19</v>
      </c>
      <c r="D64" s="10"/>
      <c r="E64" s="10"/>
      <c r="F64" s="10"/>
      <c r="G64" s="10"/>
      <c r="H64" s="10"/>
      <c r="I64" s="10"/>
      <c r="J64" s="10">
        <v>0</v>
      </c>
      <c r="K64" s="10"/>
      <c r="L64" s="10"/>
      <c r="M64" s="10"/>
      <c r="N64" s="10"/>
      <c r="O64" s="10"/>
      <c r="P64" s="10">
        <v>0</v>
      </c>
    </row>
    <row r="65" spans="2:16" x14ac:dyDescent="0.25">
      <c r="C65" t="s">
        <v>21</v>
      </c>
      <c r="D65" s="10">
        <v>13461263</v>
      </c>
      <c r="E65" s="10">
        <v>13296300</v>
      </c>
      <c r="F65" s="10">
        <v>9736800</v>
      </c>
      <c r="G65" s="10">
        <v>6017800</v>
      </c>
      <c r="H65" s="10">
        <v>9583800</v>
      </c>
      <c r="I65" s="10">
        <v>15472500</v>
      </c>
      <c r="J65" s="10">
        <v>21147600</v>
      </c>
      <c r="K65" s="10">
        <v>19077100</v>
      </c>
      <c r="L65" s="10">
        <v>8780100</v>
      </c>
      <c r="M65" s="10">
        <v>13366900</v>
      </c>
      <c r="N65" s="10">
        <v>17370400</v>
      </c>
      <c r="O65" s="10">
        <v>40238900</v>
      </c>
      <c r="P65" s="10">
        <v>187549463</v>
      </c>
    </row>
    <row r="66" spans="2:16" x14ac:dyDescent="0.25">
      <c r="B66" t="s">
        <v>238</v>
      </c>
      <c r="C66" t="s">
        <v>5</v>
      </c>
      <c r="D66" s="10">
        <v>458193400</v>
      </c>
      <c r="E66" s="10">
        <v>826122200</v>
      </c>
      <c r="F66" s="10">
        <v>794031000</v>
      </c>
      <c r="G66" s="10">
        <v>746137800</v>
      </c>
      <c r="H66" s="10">
        <v>882149500</v>
      </c>
      <c r="I66" s="10">
        <v>927467600</v>
      </c>
      <c r="J66" s="10">
        <v>1034439700</v>
      </c>
      <c r="K66" s="10">
        <v>1234503500</v>
      </c>
      <c r="L66" s="10">
        <v>1073128100</v>
      </c>
      <c r="M66" s="10">
        <v>1024358955</v>
      </c>
      <c r="N66" s="10">
        <v>1102273677</v>
      </c>
      <c r="O66" s="10">
        <v>1021781466</v>
      </c>
      <c r="P66" s="10">
        <v>11124586898</v>
      </c>
    </row>
    <row r="67" spans="2:16" x14ac:dyDescent="0.25">
      <c r="C67" t="s">
        <v>6</v>
      </c>
      <c r="D67" s="10">
        <v>73501200</v>
      </c>
      <c r="E67" s="10">
        <v>136465700</v>
      </c>
      <c r="F67" s="10">
        <v>312404300</v>
      </c>
      <c r="G67" s="10">
        <v>393780100</v>
      </c>
      <c r="H67" s="10">
        <v>435953900</v>
      </c>
      <c r="I67" s="10">
        <v>436793200</v>
      </c>
      <c r="J67" s="10">
        <v>344291500</v>
      </c>
      <c r="K67" s="10">
        <v>332958100</v>
      </c>
      <c r="L67" s="10">
        <v>355467900</v>
      </c>
      <c r="M67" s="10">
        <v>528666544</v>
      </c>
      <c r="N67" s="10">
        <v>520666083</v>
      </c>
      <c r="O67" s="10">
        <v>579788876</v>
      </c>
      <c r="P67" s="10">
        <v>4450737403</v>
      </c>
    </row>
    <row r="68" spans="2:16" x14ac:dyDescent="0.25">
      <c r="C68" t="s">
        <v>7</v>
      </c>
      <c r="D68" s="10">
        <v>0</v>
      </c>
      <c r="E68" s="10"/>
      <c r="F68" s="10"/>
      <c r="G68" s="10"/>
      <c r="H68" s="10"/>
      <c r="I68" s="10"/>
      <c r="J68" s="10"/>
      <c r="K68" s="10"/>
      <c r="L68" s="10"/>
      <c r="M68" s="10">
        <v>0</v>
      </c>
      <c r="N68" s="10">
        <v>0</v>
      </c>
      <c r="O68" s="10">
        <v>38218024</v>
      </c>
      <c r="P68" s="10">
        <v>38218024</v>
      </c>
    </row>
    <row r="69" spans="2:16" x14ac:dyDescent="0.25">
      <c r="C69" t="s">
        <v>19</v>
      </c>
      <c r="D69" s="10">
        <v>101111000</v>
      </c>
      <c r="E69" s="10">
        <v>333344500</v>
      </c>
      <c r="F69" s="10">
        <v>516610700</v>
      </c>
      <c r="G69" s="10">
        <v>448125200</v>
      </c>
      <c r="H69" s="10">
        <v>431151100</v>
      </c>
      <c r="I69" s="10">
        <v>439487800</v>
      </c>
      <c r="J69" s="10">
        <v>416050900</v>
      </c>
      <c r="K69" s="10">
        <v>157527500</v>
      </c>
      <c r="L69" s="10">
        <v>273284800</v>
      </c>
      <c r="M69" s="10">
        <v>257982101</v>
      </c>
      <c r="N69" s="10">
        <v>553086752</v>
      </c>
      <c r="O69" s="10">
        <v>606587710</v>
      </c>
      <c r="P69" s="10">
        <v>4534350063</v>
      </c>
    </row>
    <row r="70" spans="2:16" x14ac:dyDescent="0.25">
      <c r="C70" t="s">
        <v>21</v>
      </c>
      <c r="D70" s="10">
        <v>17210000</v>
      </c>
      <c r="E70" s="10">
        <v>104760490</v>
      </c>
      <c r="F70" s="10">
        <v>123827700</v>
      </c>
      <c r="G70" s="10">
        <v>143753100</v>
      </c>
      <c r="H70" s="10">
        <v>123440000</v>
      </c>
      <c r="I70" s="10">
        <v>149617600</v>
      </c>
      <c r="J70" s="10">
        <v>155270900</v>
      </c>
      <c r="K70" s="10">
        <v>143155300</v>
      </c>
      <c r="L70" s="10">
        <v>151205900</v>
      </c>
      <c r="M70" s="10">
        <v>176732749</v>
      </c>
      <c r="N70" s="10">
        <v>193029290</v>
      </c>
      <c r="O70" s="10">
        <v>215957982</v>
      </c>
      <c r="P70" s="10">
        <v>1697961011</v>
      </c>
    </row>
    <row r="71" spans="2:16" x14ac:dyDescent="0.25">
      <c r="B71" t="s">
        <v>52</v>
      </c>
      <c r="C71" t="s">
        <v>5</v>
      </c>
      <c r="D71" s="10">
        <v>1453543000</v>
      </c>
      <c r="E71" s="10">
        <v>1256361000</v>
      </c>
      <c r="F71" s="10">
        <v>706269100</v>
      </c>
      <c r="G71" s="10">
        <v>1513101800</v>
      </c>
      <c r="H71" s="10">
        <v>1649895800</v>
      </c>
      <c r="I71" s="10">
        <v>1850275700</v>
      </c>
      <c r="J71" s="10">
        <v>1951177800</v>
      </c>
      <c r="K71" s="10">
        <v>2158811700</v>
      </c>
      <c r="L71" s="10">
        <v>1923548800</v>
      </c>
      <c r="M71" s="10">
        <v>1581012505</v>
      </c>
      <c r="N71" s="10">
        <v>1422235556</v>
      </c>
      <c r="O71" s="10">
        <v>1724786400</v>
      </c>
      <c r="P71" s="10">
        <v>19191019161</v>
      </c>
    </row>
    <row r="72" spans="2:16" x14ac:dyDescent="0.25">
      <c r="C72" t="s">
        <v>6</v>
      </c>
      <c r="D72" s="10">
        <v>721908163</v>
      </c>
      <c r="E72" s="10">
        <v>655373849</v>
      </c>
      <c r="F72" s="10">
        <v>182528949</v>
      </c>
      <c r="G72" s="10">
        <v>575954988</v>
      </c>
      <c r="H72" s="10">
        <v>577192858</v>
      </c>
      <c r="I72" s="10">
        <v>506168034</v>
      </c>
      <c r="J72" s="10">
        <v>451280144</v>
      </c>
      <c r="K72" s="10">
        <v>365631289</v>
      </c>
      <c r="L72" s="10">
        <v>399309364</v>
      </c>
      <c r="M72" s="10">
        <v>657543225</v>
      </c>
      <c r="N72" s="10">
        <v>693890606</v>
      </c>
      <c r="O72" s="10">
        <v>663564353</v>
      </c>
      <c r="P72" s="10">
        <v>6450345822</v>
      </c>
    </row>
    <row r="73" spans="2:16" x14ac:dyDescent="0.25">
      <c r="C73" t="s">
        <v>7</v>
      </c>
      <c r="D73" s="10">
        <v>206239386</v>
      </c>
      <c r="E73" s="10">
        <v>230410252</v>
      </c>
      <c r="F73" s="10">
        <v>58358548</v>
      </c>
      <c r="G73" s="10"/>
      <c r="H73" s="10">
        <v>225714979</v>
      </c>
      <c r="I73" s="10">
        <v>62120993</v>
      </c>
      <c r="J73" s="10">
        <v>132978105</v>
      </c>
      <c r="K73" s="10">
        <v>57266029</v>
      </c>
      <c r="L73" s="10">
        <v>27203067</v>
      </c>
      <c r="M73" s="10">
        <v>213716492</v>
      </c>
      <c r="N73" s="10">
        <v>201978689</v>
      </c>
      <c r="O73" s="10">
        <v>84172173</v>
      </c>
      <c r="P73" s="10">
        <v>1500158713</v>
      </c>
    </row>
    <row r="74" spans="2:16" x14ac:dyDescent="0.25">
      <c r="C74" t="s">
        <v>19</v>
      </c>
      <c r="D74" s="10">
        <v>412862630</v>
      </c>
      <c r="E74" s="10">
        <v>380191154</v>
      </c>
      <c r="F74" s="10">
        <v>207969275</v>
      </c>
      <c r="G74" s="10">
        <v>213991228</v>
      </c>
      <c r="H74" s="10">
        <v>295149366</v>
      </c>
      <c r="I74" s="10">
        <v>325989932</v>
      </c>
      <c r="J74" s="10">
        <v>365795144</v>
      </c>
      <c r="K74" s="10">
        <v>294121597</v>
      </c>
      <c r="L74" s="10">
        <v>337356568</v>
      </c>
      <c r="M74" s="10">
        <v>304079923</v>
      </c>
      <c r="N74" s="10">
        <v>316098697</v>
      </c>
      <c r="O74" s="10">
        <v>314287745</v>
      </c>
      <c r="P74" s="10">
        <v>3767893259</v>
      </c>
    </row>
    <row r="75" spans="2:16" x14ac:dyDescent="0.25">
      <c r="C75" t="s">
        <v>21</v>
      </c>
      <c r="D75" s="10">
        <v>56735301</v>
      </c>
      <c r="E75" s="10">
        <v>56616144</v>
      </c>
      <c r="F75" s="10">
        <v>30756652</v>
      </c>
      <c r="G75" s="10">
        <v>47559879</v>
      </c>
      <c r="H75" s="10">
        <v>61307412</v>
      </c>
      <c r="I75" s="10">
        <v>69322752</v>
      </c>
      <c r="J75" s="10">
        <v>76063577</v>
      </c>
      <c r="K75" s="10">
        <v>71940646</v>
      </c>
      <c r="L75" s="10">
        <v>63013243</v>
      </c>
      <c r="M75" s="10">
        <v>62543001</v>
      </c>
      <c r="N75" s="10">
        <v>72151089</v>
      </c>
      <c r="O75" s="10">
        <v>72716317</v>
      </c>
      <c r="P75" s="10">
        <v>740726013</v>
      </c>
    </row>
    <row r="76" spans="2:16" x14ac:dyDescent="0.25">
      <c r="B76" t="s">
        <v>54</v>
      </c>
      <c r="C76" t="s">
        <v>5</v>
      </c>
      <c r="D76" s="10">
        <v>169082000</v>
      </c>
      <c r="E76" s="10">
        <v>200253300</v>
      </c>
      <c r="F76" s="10">
        <v>215682500</v>
      </c>
      <c r="G76" s="10">
        <v>226398800</v>
      </c>
      <c r="H76" s="10"/>
      <c r="I76" s="10"/>
      <c r="J76" s="10"/>
      <c r="K76" s="10">
        <v>140038700</v>
      </c>
      <c r="L76" s="10">
        <v>273313200</v>
      </c>
      <c r="M76" s="10">
        <v>267490300</v>
      </c>
      <c r="N76" s="10">
        <v>253455500</v>
      </c>
      <c r="O76" s="10">
        <v>263496000</v>
      </c>
      <c r="P76" s="10">
        <v>2009210300</v>
      </c>
    </row>
    <row r="77" spans="2:16" x14ac:dyDescent="0.25">
      <c r="C77" t="s">
        <v>6</v>
      </c>
      <c r="D77" s="10">
        <v>14410401</v>
      </c>
      <c r="E77" s="10">
        <v>9021319</v>
      </c>
      <c r="F77" s="10">
        <v>7807752</v>
      </c>
      <c r="G77" s="10">
        <v>4700906</v>
      </c>
      <c r="H77" s="10"/>
      <c r="I77" s="10"/>
      <c r="J77" s="10"/>
      <c r="K77" s="10">
        <v>1551023</v>
      </c>
      <c r="L77" s="10">
        <v>4506254</v>
      </c>
      <c r="M77" s="10">
        <v>5626404</v>
      </c>
      <c r="N77" s="10">
        <v>4876514</v>
      </c>
      <c r="O77" s="10">
        <v>11844410</v>
      </c>
      <c r="P77" s="10">
        <v>64344983</v>
      </c>
    </row>
    <row r="78" spans="2:16" x14ac:dyDescent="0.25">
      <c r="C78" t="s">
        <v>7</v>
      </c>
      <c r="D78" s="10"/>
      <c r="E78" s="10"/>
      <c r="F78" s="10"/>
      <c r="G78" s="10"/>
      <c r="H78" s="10"/>
      <c r="I78" s="10"/>
      <c r="J78" s="10"/>
      <c r="K78" s="10">
        <v>187000</v>
      </c>
      <c r="L78" s="10"/>
      <c r="M78" s="10"/>
      <c r="N78" s="10"/>
      <c r="O78" s="10"/>
      <c r="P78" s="10">
        <v>187000</v>
      </c>
    </row>
    <row r="79" spans="2:16" x14ac:dyDescent="0.25">
      <c r="C79" t="s">
        <v>19</v>
      </c>
      <c r="D79" s="10"/>
      <c r="E79" s="10"/>
      <c r="F79" s="10"/>
      <c r="G79" s="10">
        <v>61800</v>
      </c>
      <c r="H79" s="10"/>
      <c r="I79" s="10"/>
      <c r="J79" s="10"/>
      <c r="K79" s="10"/>
      <c r="L79" s="10"/>
      <c r="M79" s="10"/>
      <c r="N79" s="10"/>
      <c r="O79" s="10"/>
      <c r="P79" s="10">
        <v>61800</v>
      </c>
    </row>
    <row r="80" spans="2:16" x14ac:dyDescent="0.25">
      <c r="C80" t="s">
        <v>21</v>
      </c>
      <c r="D80" s="10"/>
      <c r="E80" s="10"/>
      <c r="F80" s="10">
        <v>98000</v>
      </c>
      <c r="G80" s="10">
        <v>98000</v>
      </c>
      <c r="H80" s="10"/>
      <c r="I80" s="10"/>
      <c r="J80" s="10"/>
      <c r="K80" s="10">
        <v>245000</v>
      </c>
      <c r="L80" s="10">
        <v>2244000</v>
      </c>
      <c r="M80" s="10">
        <v>965900</v>
      </c>
      <c r="N80" s="10">
        <v>2610200</v>
      </c>
      <c r="O80" s="10">
        <v>3054200</v>
      </c>
      <c r="P80" s="10">
        <v>9315300</v>
      </c>
    </row>
    <row r="81" spans="2:16" x14ac:dyDescent="0.25">
      <c r="B81" t="s">
        <v>56</v>
      </c>
      <c r="C81" t="s">
        <v>5</v>
      </c>
      <c r="D81" s="10">
        <v>450574880</v>
      </c>
      <c r="E81" s="10">
        <v>453835490</v>
      </c>
      <c r="F81" s="10">
        <v>452558470</v>
      </c>
      <c r="G81" s="10">
        <v>518137310</v>
      </c>
      <c r="H81" s="10">
        <v>690552020</v>
      </c>
      <c r="I81" s="10">
        <v>723380520</v>
      </c>
      <c r="J81" s="10">
        <v>778614200</v>
      </c>
      <c r="K81" s="10">
        <v>741935460</v>
      </c>
      <c r="L81" s="10">
        <v>661973820</v>
      </c>
      <c r="M81" s="10">
        <v>610821450</v>
      </c>
      <c r="N81" s="10">
        <v>575527200</v>
      </c>
      <c r="O81" s="10">
        <v>477863500</v>
      </c>
      <c r="P81" s="10">
        <v>7135774320</v>
      </c>
    </row>
    <row r="82" spans="2:16" x14ac:dyDescent="0.25">
      <c r="C82" t="s">
        <v>6</v>
      </c>
      <c r="D82" s="10">
        <v>19143895</v>
      </c>
      <c r="E82" s="10">
        <v>13614865</v>
      </c>
      <c r="F82" s="10">
        <v>16215113</v>
      </c>
      <c r="G82" s="10">
        <v>20988209</v>
      </c>
      <c r="H82" s="10">
        <v>17369037</v>
      </c>
      <c r="I82" s="10">
        <v>7840910</v>
      </c>
      <c r="J82" s="10">
        <v>24872422</v>
      </c>
      <c r="K82" s="10">
        <v>20754002</v>
      </c>
      <c r="L82" s="10">
        <v>21994431</v>
      </c>
      <c r="M82" s="10">
        <v>25536071</v>
      </c>
      <c r="N82" s="10">
        <v>21139848</v>
      </c>
      <c r="O82" s="10">
        <v>24240510</v>
      </c>
      <c r="P82" s="10">
        <v>233709313</v>
      </c>
    </row>
    <row r="83" spans="2:16" x14ac:dyDescent="0.25">
      <c r="C83" t="s">
        <v>7</v>
      </c>
      <c r="D83" s="10">
        <v>3946300</v>
      </c>
      <c r="E83" s="10">
        <v>8032480</v>
      </c>
      <c r="F83" s="10">
        <v>5529000</v>
      </c>
      <c r="G83" s="10">
        <v>7261000</v>
      </c>
      <c r="H83" s="10">
        <v>6305110</v>
      </c>
      <c r="I83" s="10"/>
      <c r="J83" s="10"/>
      <c r="K83" s="10"/>
      <c r="L83" s="10"/>
      <c r="M83" s="10"/>
      <c r="N83" s="10"/>
      <c r="O83" s="10"/>
      <c r="P83" s="10">
        <v>31073890</v>
      </c>
    </row>
    <row r="84" spans="2:16" x14ac:dyDescent="0.25">
      <c r="C84" t="s">
        <v>19</v>
      </c>
      <c r="D84" s="10">
        <v>9173900</v>
      </c>
      <c r="E84" s="10">
        <v>9995700</v>
      </c>
      <c r="F84" s="10">
        <v>2940500</v>
      </c>
      <c r="G84" s="10">
        <v>5300930</v>
      </c>
      <c r="H84" s="10">
        <v>12426900</v>
      </c>
      <c r="I84" s="10">
        <v>6486400</v>
      </c>
      <c r="J84" s="10">
        <v>13709600</v>
      </c>
      <c r="K84" s="10">
        <v>15763000</v>
      </c>
      <c r="L84" s="10">
        <v>31715300</v>
      </c>
      <c r="M84" s="10">
        <v>20921200</v>
      </c>
      <c r="N84" s="10">
        <v>11456800</v>
      </c>
      <c r="O84" s="10">
        <v>18785400</v>
      </c>
      <c r="P84" s="10">
        <v>158675630</v>
      </c>
    </row>
    <row r="85" spans="2:16" x14ac:dyDescent="0.25">
      <c r="C85" t="s">
        <v>21</v>
      </c>
      <c r="D85" s="10">
        <v>13895800</v>
      </c>
      <c r="E85" s="10">
        <v>24340300</v>
      </c>
      <c r="F85" s="10">
        <v>17120041</v>
      </c>
      <c r="G85" s="10">
        <v>16495500</v>
      </c>
      <c r="H85" s="10">
        <v>28677800</v>
      </c>
      <c r="I85" s="10">
        <v>32025400</v>
      </c>
      <c r="J85" s="10">
        <v>42810400</v>
      </c>
      <c r="K85" s="10">
        <v>32689800</v>
      </c>
      <c r="L85" s="10">
        <v>48693700</v>
      </c>
      <c r="M85" s="10">
        <v>38207900</v>
      </c>
      <c r="N85" s="10">
        <v>33984300</v>
      </c>
      <c r="O85" s="10">
        <v>22169200</v>
      </c>
      <c r="P85" s="10">
        <v>351110141</v>
      </c>
    </row>
    <row r="86" spans="2:16" x14ac:dyDescent="0.25">
      <c r="B86" t="s">
        <v>58</v>
      </c>
      <c r="C86" t="s">
        <v>5</v>
      </c>
      <c r="D86" s="10">
        <v>826360100</v>
      </c>
      <c r="E86" s="10">
        <v>851036600</v>
      </c>
      <c r="F86" s="10">
        <v>1083615800</v>
      </c>
      <c r="G86" s="10">
        <v>1215187100</v>
      </c>
      <c r="H86" s="10">
        <v>1308903400</v>
      </c>
      <c r="I86" s="10">
        <v>1323752900</v>
      </c>
      <c r="J86" s="10">
        <v>1235446500</v>
      </c>
      <c r="K86" s="10">
        <v>1220812900</v>
      </c>
      <c r="L86" s="10">
        <v>1041405100</v>
      </c>
      <c r="M86" s="10">
        <v>1033799700</v>
      </c>
      <c r="N86" s="10">
        <v>942433200</v>
      </c>
      <c r="O86" s="10">
        <v>1076687900</v>
      </c>
      <c r="P86" s="10">
        <v>13159441200</v>
      </c>
    </row>
    <row r="87" spans="2:16" x14ac:dyDescent="0.25">
      <c r="C87" t="s">
        <v>6</v>
      </c>
      <c r="D87" s="10">
        <v>343763792</v>
      </c>
      <c r="E87" s="10">
        <v>247805205</v>
      </c>
      <c r="F87" s="10">
        <v>622081803</v>
      </c>
      <c r="G87" s="10">
        <v>451901471</v>
      </c>
      <c r="H87" s="10">
        <v>504756531</v>
      </c>
      <c r="I87" s="10">
        <v>562664730</v>
      </c>
      <c r="J87" s="10">
        <v>561242503</v>
      </c>
      <c r="K87" s="10">
        <v>662605676</v>
      </c>
      <c r="L87" s="10">
        <v>604603875</v>
      </c>
      <c r="M87" s="10">
        <v>513988148</v>
      </c>
      <c r="N87" s="10">
        <v>399568289</v>
      </c>
      <c r="O87" s="10">
        <v>299363143</v>
      </c>
      <c r="P87" s="10">
        <v>5774345166</v>
      </c>
    </row>
    <row r="88" spans="2:16" x14ac:dyDescent="0.25">
      <c r="C88" t="s">
        <v>7</v>
      </c>
      <c r="D88" s="10">
        <v>89998017</v>
      </c>
      <c r="E88" s="10">
        <v>87154000</v>
      </c>
      <c r="F88" s="10">
        <v>41282000</v>
      </c>
      <c r="G88" s="10">
        <v>23300000</v>
      </c>
      <c r="H88" s="10">
        <v>115726912</v>
      </c>
      <c r="I88" s="10">
        <v>108558900</v>
      </c>
      <c r="J88" s="10">
        <v>108930200</v>
      </c>
      <c r="K88" s="10">
        <v>108830000</v>
      </c>
      <c r="L88" s="10">
        <v>103407785</v>
      </c>
      <c r="M88" s="10">
        <v>99971900</v>
      </c>
      <c r="N88" s="10">
        <v>99986000</v>
      </c>
      <c r="O88" s="10">
        <v>45500000</v>
      </c>
      <c r="P88" s="10">
        <v>1032645714</v>
      </c>
    </row>
    <row r="89" spans="2:16" x14ac:dyDescent="0.25">
      <c r="C89" t="s">
        <v>19</v>
      </c>
      <c r="D89" s="10">
        <v>577607130</v>
      </c>
      <c r="E89" s="10">
        <v>578429500</v>
      </c>
      <c r="F89" s="10">
        <v>618731120</v>
      </c>
      <c r="G89" s="10">
        <v>568318430</v>
      </c>
      <c r="H89" s="10">
        <v>686204960</v>
      </c>
      <c r="I89" s="10">
        <v>835561330</v>
      </c>
      <c r="J89" s="10">
        <v>773009168</v>
      </c>
      <c r="K89" s="10">
        <v>803117900</v>
      </c>
      <c r="L89" s="10">
        <v>839681800</v>
      </c>
      <c r="M89" s="10">
        <v>630320730</v>
      </c>
      <c r="N89" s="10">
        <v>543054810</v>
      </c>
      <c r="O89" s="10">
        <v>534098050</v>
      </c>
      <c r="P89" s="10">
        <v>7988134928</v>
      </c>
    </row>
    <row r="90" spans="2:16" x14ac:dyDescent="0.25">
      <c r="C90" t="s">
        <v>21</v>
      </c>
      <c r="D90" s="10">
        <v>195037000</v>
      </c>
      <c r="E90" s="10">
        <v>278862000</v>
      </c>
      <c r="F90" s="10">
        <v>294214100</v>
      </c>
      <c r="G90" s="10">
        <v>276732700</v>
      </c>
      <c r="H90" s="10">
        <v>287139580</v>
      </c>
      <c r="I90" s="10">
        <v>331293926</v>
      </c>
      <c r="J90" s="10">
        <v>450714400</v>
      </c>
      <c r="K90" s="10">
        <v>414045000</v>
      </c>
      <c r="L90" s="10">
        <v>388864274</v>
      </c>
      <c r="M90" s="10">
        <v>438832200</v>
      </c>
      <c r="N90" s="10">
        <v>404139831</v>
      </c>
      <c r="O90" s="10">
        <v>367623537</v>
      </c>
      <c r="P90" s="10">
        <v>4127498548</v>
      </c>
    </row>
    <row r="91" spans="2:16" x14ac:dyDescent="0.25">
      <c r="B91" t="s">
        <v>60</v>
      </c>
      <c r="C91" t="s">
        <v>5</v>
      </c>
      <c r="D91" s="10">
        <v>352561600</v>
      </c>
      <c r="E91" s="10">
        <v>277558600</v>
      </c>
      <c r="F91" s="10">
        <v>71130600</v>
      </c>
      <c r="G91" s="10">
        <v>325329900</v>
      </c>
      <c r="H91" s="10">
        <v>498500300</v>
      </c>
      <c r="I91" s="10">
        <v>640383100</v>
      </c>
      <c r="J91" s="10">
        <v>755786800</v>
      </c>
      <c r="K91" s="10">
        <v>703217100</v>
      </c>
      <c r="L91" s="10">
        <v>625197700</v>
      </c>
      <c r="M91" s="10">
        <v>619533800</v>
      </c>
      <c r="N91" s="10">
        <v>595222800</v>
      </c>
      <c r="O91" s="10">
        <v>570334900</v>
      </c>
      <c r="P91" s="10">
        <v>6034757200</v>
      </c>
    </row>
    <row r="92" spans="2:16" x14ac:dyDescent="0.25">
      <c r="C92" t="s">
        <v>6</v>
      </c>
      <c r="D92" s="10">
        <v>534354005</v>
      </c>
      <c r="E92" s="10">
        <v>191298557</v>
      </c>
      <c r="F92" s="10">
        <v>202978498</v>
      </c>
      <c r="G92" s="10">
        <v>299565004</v>
      </c>
      <c r="H92" s="10">
        <v>304762967</v>
      </c>
      <c r="I92" s="10">
        <v>434528416</v>
      </c>
      <c r="J92" s="10">
        <v>363310437</v>
      </c>
      <c r="K92" s="10">
        <v>252277325</v>
      </c>
      <c r="L92" s="10">
        <v>298460838</v>
      </c>
      <c r="M92" s="10">
        <v>270111465</v>
      </c>
      <c r="N92" s="10">
        <v>287230626</v>
      </c>
      <c r="O92" s="10">
        <v>274922011</v>
      </c>
      <c r="P92" s="10">
        <v>3713800149</v>
      </c>
    </row>
    <row r="93" spans="2:16" x14ac:dyDescent="0.25">
      <c r="C93" t="s">
        <v>7</v>
      </c>
      <c r="D93" s="10">
        <v>0</v>
      </c>
      <c r="E93" s="10">
        <v>6466999</v>
      </c>
      <c r="F93" s="10">
        <v>860000</v>
      </c>
      <c r="G93" s="10"/>
      <c r="H93" s="10">
        <v>239523455</v>
      </c>
      <c r="I93" s="10">
        <v>255331848</v>
      </c>
      <c r="J93" s="10">
        <v>200852210</v>
      </c>
      <c r="K93" s="10">
        <v>147485000</v>
      </c>
      <c r="L93" s="10">
        <v>123450000</v>
      </c>
      <c r="M93" s="10">
        <v>80950000</v>
      </c>
      <c r="N93" s="10">
        <v>70290000</v>
      </c>
      <c r="O93" s="10">
        <v>91739872</v>
      </c>
      <c r="P93" s="10">
        <v>1216949384</v>
      </c>
    </row>
    <row r="94" spans="2:16" x14ac:dyDescent="0.25">
      <c r="C94" t="s">
        <v>19</v>
      </c>
      <c r="D94" s="10">
        <v>657915500</v>
      </c>
      <c r="E94" s="10">
        <v>749949013</v>
      </c>
      <c r="F94" s="10">
        <v>630954439</v>
      </c>
      <c r="G94" s="10">
        <v>539924657</v>
      </c>
      <c r="H94" s="10">
        <v>451340600</v>
      </c>
      <c r="I94" s="10">
        <v>532144500</v>
      </c>
      <c r="J94" s="10">
        <v>581525000</v>
      </c>
      <c r="K94" s="10">
        <v>583500000</v>
      </c>
      <c r="L94" s="10">
        <v>556395000</v>
      </c>
      <c r="M94" s="10">
        <v>552556000</v>
      </c>
      <c r="N94" s="10">
        <v>521450000</v>
      </c>
      <c r="O94" s="10">
        <v>521750000</v>
      </c>
      <c r="P94" s="10">
        <v>6879404709</v>
      </c>
    </row>
    <row r="95" spans="2:16" x14ac:dyDescent="0.25">
      <c r="C95" t="s">
        <v>21</v>
      </c>
      <c r="D95" s="10">
        <v>47546300</v>
      </c>
      <c r="E95" s="10">
        <v>34776500</v>
      </c>
      <c r="F95" s="10">
        <v>50776900</v>
      </c>
      <c r="G95" s="10">
        <v>44985600</v>
      </c>
      <c r="H95" s="10">
        <v>36359300</v>
      </c>
      <c r="I95" s="10">
        <v>67424600</v>
      </c>
      <c r="J95" s="10">
        <v>54426251</v>
      </c>
      <c r="K95" s="10">
        <v>45532700</v>
      </c>
      <c r="L95" s="10">
        <v>42398300</v>
      </c>
      <c r="M95" s="10">
        <v>51642900</v>
      </c>
      <c r="N95" s="10">
        <v>52684900</v>
      </c>
      <c r="O95" s="10">
        <v>63749400</v>
      </c>
      <c r="P95" s="10">
        <v>592303651</v>
      </c>
    </row>
    <row r="96" spans="2:16" x14ac:dyDescent="0.25">
      <c r="B96" t="s">
        <v>62</v>
      </c>
      <c r="C96" t="s">
        <v>5</v>
      </c>
      <c r="D96" s="10">
        <v>574724700</v>
      </c>
      <c r="E96" s="10">
        <v>516686100</v>
      </c>
      <c r="F96" s="10">
        <v>663075600</v>
      </c>
      <c r="G96" s="10">
        <v>637884040</v>
      </c>
      <c r="H96" s="10">
        <v>631457000</v>
      </c>
      <c r="I96" s="10">
        <v>715772049</v>
      </c>
      <c r="J96" s="10">
        <v>739302500</v>
      </c>
      <c r="K96" s="10">
        <v>705916700</v>
      </c>
      <c r="L96" s="10">
        <v>716925100</v>
      </c>
      <c r="M96" s="10">
        <v>723163563</v>
      </c>
      <c r="N96" s="10">
        <v>661867165</v>
      </c>
      <c r="O96" s="10">
        <v>796806800</v>
      </c>
      <c r="P96" s="10">
        <v>8083581317</v>
      </c>
    </row>
    <row r="97" spans="2:16" x14ac:dyDescent="0.25">
      <c r="C97" t="s">
        <v>6</v>
      </c>
      <c r="D97" s="10">
        <v>94814184</v>
      </c>
      <c r="E97" s="10">
        <v>89040074</v>
      </c>
      <c r="F97" s="10">
        <v>118438102</v>
      </c>
      <c r="G97" s="10">
        <v>128082375</v>
      </c>
      <c r="H97" s="10">
        <v>109473538</v>
      </c>
      <c r="I97" s="10">
        <v>98019859</v>
      </c>
      <c r="J97" s="10">
        <v>108566984</v>
      </c>
      <c r="K97" s="10">
        <v>80611654</v>
      </c>
      <c r="L97" s="10">
        <v>90904196</v>
      </c>
      <c r="M97" s="10">
        <v>97500805</v>
      </c>
      <c r="N97" s="10">
        <v>87364967</v>
      </c>
      <c r="O97" s="10">
        <v>86016589</v>
      </c>
      <c r="P97" s="10">
        <v>1188833327</v>
      </c>
    </row>
    <row r="98" spans="2:16" x14ac:dyDescent="0.25">
      <c r="C98" t="s">
        <v>7</v>
      </c>
      <c r="D98" s="10">
        <v>140622320</v>
      </c>
      <c r="E98" s="10">
        <v>131371488</v>
      </c>
      <c r="F98" s="10">
        <v>71887217</v>
      </c>
      <c r="G98" s="10"/>
      <c r="H98" s="10">
        <v>162386023</v>
      </c>
      <c r="I98" s="10">
        <v>141355529</v>
      </c>
      <c r="J98" s="10">
        <v>56834029</v>
      </c>
      <c r="K98" s="10">
        <v>73732297</v>
      </c>
      <c r="L98" s="10">
        <v>73219418</v>
      </c>
      <c r="M98" s="10">
        <v>57090862</v>
      </c>
      <c r="N98" s="10">
        <v>42459987</v>
      </c>
      <c r="O98" s="10">
        <v>32862112</v>
      </c>
      <c r="P98" s="10">
        <v>983821282</v>
      </c>
    </row>
    <row r="99" spans="2:16" x14ac:dyDescent="0.25">
      <c r="C99" t="s">
        <v>19</v>
      </c>
      <c r="D99" s="10">
        <v>7492200</v>
      </c>
      <c r="E99" s="10">
        <v>2109000</v>
      </c>
      <c r="F99" s="10">
        <v>4060266</v>
      </c>
      <c r="G99" s="10">
        <v>7117584</v>
      </c>
      <c r="H99" s="10">
        <v>4855636</v>
      </c>
      <c r="I99" s="10">
        <v>8845850</v>
      </c>
      <c r="J99" s="10">
        <v>8704100</v>
      </c>
      <c r="K99" s="10">
        <v>1884973</v>
      </c>
      <c r="L99" s="10">
        <v>1215500</v>
      </c>
      <c r="M99" s="10">
        <v>6382872</v>
      </c>
      <c r="N99" s="10">
        <v>2769973</v>
      </c>
      <c r="O99" s="10">
        <v>1951708</v>
      </c>
      <c r="P99" s="10">
        <v>57389662</v>
      </c>
    </row>
    <row r="100" spans="2:16" x14ac:dyDescent="0.25">
      <c r="C100" t="s">
        <v>21</v>
      </c>
      <c r="D100" s="10">
        <v>155198419</v>
      </c>
      <c r="E100" s="10">
        <v>93115011</v>
      </c>
      <c r="F100" s="10">
        <v>112246713</v>
      </c>
      <c r="G100" s="10">
        <v>123731206</v>
      </c>
      <c r="H100" s="10">
        <v>125281433</v>
      </c>
      <c r="I100" s="10">
        <v>121713687</v>
      </c>
      <c r="J100" s="10">
        <v>124906904</v>
      </c>
      <c r="K100" s="10">
        <v>119355370</v>
      </c>
      <c r="L100" s="10">
        <v>104066295</v>
      </c>
      <c r="M100" s="10">
        <v>125092937</v>
      </c>
      <c r="N100" s="10">
        <v>89617596</v>
      </c>
      <c r="O100" s="10">
        <v>142664842</v>
      </c>
      <c r="P100" s="10">
        <v>1436990413</v>
      </c>
    </row>
    <row r="101" spans="2:16" x14ac:dyDescent="0.25">
      <c r="B101" t="s">
        <v>64</v>
      </c>
      <c r="C101" t="s">
        <v>5</v>
      </c>
      <c r="D101" s="10">
        <v>775770253</v>
      </c>
      <c r="E101" s="10">
        <v>526293400</v>
      </c>
      <c r="F101" s="10">
        <v>541049700</v>
      </c>
      <c r="G101" s="10">
        <v>664603200</v>
      </c>
      <c r="H101" s="10">
        <v>1119925567</v>
      </c>
      <c r="I101" s="10">
        <v>924879526</v>
      </c>
      <c r="J101" s="10">
        <v>833391770</v>
      </c>
      <c r="K101" s="10">
        <v>795742371</v>
      </c>
      <c r="L101" s="10">
        <v>900286100</v>
      </c>
      <c r="M101" s="10">
        <v>536921100</v>
      </c>
      <c r="N101" s="10">
        <v>517949100</v>
      </c>
      <c r="O101" s="10">
        <v>544461400</v>
      </c>
      <c r="P101" s="10">
        <v>8681273487</v>
      </c>
    </row>
    <row r="102" spans="2:16" x14ac:dyDescent="0.25">
      <c r="C102" t="s">
        <v>6</v>
      </c>
      <c r="D102" s="10">
        <v>11751007</v>
      </c>
      <c r="E102" s="10">
        <v>9346550</v>
      </c>
      <c r="F102" s="10">
        <v>12829117</v>
      </c>
      <c r="G102" s="10">
        <v>10249183</v>
      </c>
      <c r="H102" s="10">
        <v>14408898</v>
      </c>
      <c r="I102" s="10">
        <v>13544519</v>
      </c>
      <c r="J102" s="10">
        <v>12959361</v>
      </c>
      <c r="K102" s="10">
        <v>9515689</v>
      </c>
      <c r="L102" s="10">
        <v>17312623</v>
      </c>
      <c r="M102" s="10">
        <v>15102784</v>
      </c>
      <c r="N102" s="10">
        <v>64785043</v>
      </c>
      <c r="O102" s="10">
        <v>37810059</v>
      </c>
      <c r="P102" s="10">
        <v>229614833</v>
      </c>
    </row>
    <row r="103" spans="2:16" x14ac:dyDescent="0.25">
      <c r="C103" t="s">
        <v>7</v>
      </c>
      <c r="D103" s="10">
        <v>7357702</v>
      </c>
      <c r="E103" s="10">
        <v>15525223</v>
      </c>
      <c r="F103" s="10">
        <v>7427547</v>
      </c>
      <c r="G103" s="10">
        <v>5500000</v>
      </c>
      <c r="H103" s="10">
        <v>32820690</v>
      </c>
      <c r="I103" s="10">
        <v>49297435</v>
      </c>
      <c r="J103" s="10">
        <v>111472040</v>
      </c>
      <c r="K103" s="10">
        <v>61174240</v>
      </c>
      <c r="L103" s="10">
        <v>56272900</v>
      </c>
      <c r="M103" s="10">
        <v>79673000</v>
      </c>
      <c r="N103" s="10">
        <v>20627800</v>
      </c>
      <c r="O103" s="10">
        <v>33484944</v>
      </c>
      <c r="P103" s="10">
        <v>480633521</v>
      </c>
    </row>
    <row r="104" spans="2:16" x14ac:dyDescent="0.25">
      <c r="C104" t="s">
        <v>19</v>
      </c>
      <c r="D104" s="10">
        <v>157282127</v>
      </c>
      <c r="E104" s="10">
        <v>143940016</v>
      </c>
      <c r="F104" s="10">
        <v>152601537</v>
      </c>
      <c r="G104" s="10">
        <v>178344819</v>
      </c>
      <c r="H104" s="10">
        <v>200763963</v>
      </c>
      <c r="I104" s="10">
        <v>160852589</v>
      </c>
      <c r="J104" s="10">
        <v>185704379</v>
      </c>
      <c r="K104" s="10">
        <v>182005437</v>
      </c>
      <c r="L104" s="10">
        <v>197296958</v>
      </c>
      <c r="M104" s="10">
        <v>284409448</v>
      </c>
      <c r="N104" s="10">
        <v>204633733.88999999</v>
      </c>
      <c r="O104" s="10">
        <v>160733878</v>
      </c>
      <c r="P104" s="10">
        <v>2208568884.8899999</v>
      </c>
    </row>
    <row r="105" spans="2:16" x14ac:dyDescent="0.25">
      <c r="C105" t="s">
        <v>21</v>
      </c>
      <c r="D105" s="10">
        <v>9041956</v>
      </c>
      <c r="E105" s="10">
        <v>15760342</v>
      </c>
      <c r="F105" s="10">
        <v>12769896</v>
      </c>
      <c r="G105" s="10">
        <v>10382011</v>
      </c>
      <c r="H105" s="10">
        <v>13682154</v>
      </c>
      <c r="I105" s="10">
        <v>57356139</v>
      </c>
      <c r="J105" s="10">
        <v>27106277</v>
      </c>
      <c r="K105" s="10">
        <v>17227234</v>
      </c>
      <c r="L105" s="10">
        <v>10029983</v>
      </c>
      <c r="M105" s="10">
        <v>15573922</v>
      </c>
      <c r="N105" s="10">
        <v>14477979</v>
      </c>
      <c r="O105" s="10">
        <v>13423609</v>
      </c>
      <c r="P105" s="10">
        <v>216831502</v>
      </c>
    </row>
    <row r="106" spans="2:16" x14ac:dyDescent="0.25">
      <c r="B106" t="s">
        <v>224</v>
      </c>
      <c r="C106" t="s">
        <v>5</v>
      </c>
      <c r="D106" s="10">
        <v>194652100</v>
      </c>
      <c r="E106" s="10">
        <v>131639299</v>
      </c>
      <c r="F106" s="10">
        <v>132628700</v>
      </c>
      <c r="G106" s="10">
        <v>49802400</v>
      </c>
      <c r="H106" s="10"/>
      <c r="I106" s="10"/>
      <c r="J106" s="10"/>
      <c r="K106" s="10"/>
      <c r="L106" s="10"/>
      <c r="M106" s="10">
        <v>63896900</v>
      </c>
      <c r="N106" s="10">
        <v>143283700</v>
      </c>
      <c r="O106" s="10">
        <v>165405700</v>
      </c>
      <c r="P106" s="10">
        <v>881308799</v>
      </c>
    </row>
    <row r="107" spans="2:16" x14ac:dyDescent="0.25">
      <c r="C107" t="s">
        <v>6</v>
      </c>
      <c r="D107" s="10">
        <v>4382592</v>
      </c>
      <c r="E107" s="10">
        <v>3451623</v>
      </c>
      <c r="F107" s="10">
        <v>10685521</v>
      </c>
      <c r="G107" s="10">
        <v>4678318</v>
      </c>
      <c r="H107" s="10"/>
      <c r="I107" s="10"/>
      <c r="J107" s="10"/>
      <c r="K107" s="10"/>
      <c r="L107" s="10"/>
      <c r="M107" s="10">
        <v>1849307</v>
      </c>
      <c r="N107" s="10">
        <v>32216330</v>
      </c>
      <c r="O107" s="10">
        <v>24878018</v>
      </c>
      <c r="P107" s="10">
        <v>82141709</v>
      </c>
    </row>
    <row r="108" spans="2:16" x14ac:dyDescent="0.25">
      <c r="C108" t="s">
        <v>19</v>
      </c>
      <c r="D108" s="10">
        <v>9994500</v>
      </c>
      <c r="E108" s="10">
        <v>15267086</v>
      </c>
      <c r="F108" s="10">
        <v>3272751</v>
      </c>
      <c r="G108" s="10">
        <v>1952086</v>
      </c>
      <c r="H108" s="10"/>
      <c r="I108" s="10"/>
      <c r="J108" s="10"/>
      <c r="K108" s="10"/>
      <c r="L108" s="10"/>
      <c r="M108" s="10"/>
      <c r="N108" s="10"/>
      <c r="O108" s="10"/>
      <c r="P108" s="10">
        <v>30486423</v>
      </c>
    </row>
    <row r="109" spans="2:16" x14ac:dyDescent="0.25">
      <c r="C109" t="s">
        <v>21</v>
      </c>
      <c r="D109" s="10">
        <v>7933100</v>
      </c>
      <c r="E109" s="10">
        <v>16222100</v>
      </c>
      <c r="F109" s="10">
        <v>10130500</v>
      </c>
      <c r="G109" s="10">
        <v>1368500</v>
      </c>
      <c r="H109" s="10"/>
      <c r="I109" s="10"/>
      <c r="J109" s="10"/>
      <c r="K109" s="10"/>
      <c r="L109" s="10"/>
      <c r="M109" s="10"/>
      <c r="N109" s="10">
        <v>788000</v>
      </c>
      <c r="O109" s="10">
        <v>13768500</v>
      </c>
      <c r="P109" s="10">
        <v>50210700</v>
      </c>
    </row>
    <row r="110" spans="2:16" x14ac:dyDescent="0.25">
      <c r="B110" t="s">
        <v>66</v>
      </c>
      <c r="C110" t="s">
        <v>5</v>
      </c>
      <c r="D110" s="10">
        <v>1339967000</v>
      </c>
      <c r="E110" s="10">
        <v>1177971700</v>
      </c>
      <c r="F110" s="10">
        <v>1330591745</v>
      </c>
      <c r="G110" s="10">
        <v>1193940867</v>
      </c>
      <c r="H110" s="10">
        <v>1153574868</v>
      </c>
      <c r="I110" s="10">
        <v>1243429500</v>
      </c>
      <c r="J110" s="10">
        <v>1198080389</v>
      </c>
      <c r="K110" s="10">
        <v>1143322700</v>
      </c>
      <c r="L110" s="10">
        <v>1078681727</v>
      </c>
      <c r="M110" s="10">
        <v>1129850800</v>
      </c>
      <c r="N110" s="10">
        <v>1349576200</v>
      </c>
      <c r="O110" s="10">
        <v>1177850699</v>
      </c>
      <c r="P110" s="10">
        <v>14516838195</v>
      </c>
    </row>
    <row r="111" spans="2:16" x14ac:dyDescent="0.25">
      <c r="C111" t="s">
        <v>6</v>
      </c>
      <c r="D111" s="10">
        <v>142284204</v>
      </c>
      <c r="E111" s="10">
        <v>158063538</v>
      </c>
      <c r="F111" s="10">
        <v>247041437</v>
      </c>
      <c r="G111" s="10">
        <v>139910335</v>
      </c>
      <c r="H111" s="10">
        <v>158869102</v>
      </c>
      <c r="I111" s="10">
        <v>224502348</v>
      </c>
      <c r="J111" s="10">
        <v>189722350</v>
      </c>
      <c r="K111" s="10">
        <v>151605085</v>
      </c>
      <c r="L111" s="10">
        <v>221698194</v>
      </c>
      <c r="M111" s="10">
        <v>177600954</v>
      </c>
      <c r="N111" s="10">
        <v>183759058</v>
      </c>
      <c r="O111" s="10">
        <v>269941453</v>
      </c>
      <c r="P111" s="10">
        <v>2264998058</v>
      </c>
    </row>
    <row r="112" spans="2:16" x14ac:dyDescent="0.25">
      <c r="C112" t="s">
        <v>7</v>
      </c>
      <c r="D112" s="10">
        <v>41800877</v>
      </c>
      <c r="E112" s="10"/>
      <c r="F112" s="10">
        <v>0</v>
      </c>
      <c r="G112" s="10"/>
      <c r="H112" s="10">
        <v>62609411</v>
      </c>
      <c r="I112" s="10">
        <v>26949900</v>
      </c>
      <c r="J112" s="10">
        <v>82865200</v>
      </c>
      <c r="K112" s="10">
        <v>260459437</v>
      </c>
      <c r="L112" s="10">
        <v>303404611</v>
      </c>
      <c r="M112" s="10">
        <v>189069967</v>
      </c>
      <c r="N112" s="10">
        <v>129198543</v>
      </c>
      <c r="O112" s="10">
        <v>50790204</v>
      </c>
      <c r="P112" s="10">
        <v>1147148150</v>
      </c>
    </row>
    <row r="113" spans="2:16" x14ac:dyDescent="0.25">
      <c r="C113" t="s">
        <v>19</v>
      </c>
      <c r="D113" s="10">
        <v>439356317</v>
      </c>
      <c r="E113" s="10">
        <v>334850147</v>
      </c>
      <c r="F113" s="10">
        <v>294245231</v>
      </c>
      <c r="G113" s="10">
        <v>313425202</v>
      </c>
      <c r="H113" s="10">
        <v>354205686</v>
      </c>
      <c r="I113" s="10">
        <v>373064079</v>
      </c>
      <c r="J113" s="10">
        <v>394791688</v>
      </c>
      <c r="K113" s="10">
        <v>453483922</v>
      </c>
      <c r="L113" s="10">
        <v>356439417</v>
      </c>
      <c r="M113" s="10">
        <v>458348328</v>
      </c>
      <c r="N113" s="10">
        <v>390579859</v>
      </c>
      <c r="O113" s="10">
        <v>271933088</v>
      </c>
      <c r="P113" s="10">
        <v>4434722964</v>
      </c>
    </row>
    <row r="114" spans="2:16" x14ac:dyDescent="0.25">
      <c r="C114" t="s">
        <v>21</v>
      </c>
      <c r="D114" s="10">
        <v>146147494</v>
      </c>
      <c r="E114" s="10">
        <v>133437889</v>
      </c>
      <c r="F114" s="10">
        <v>199712415</v>
      </c>
      <c r="G114" s="10">
        <v>193076062</v>
      </c>
      <c r="H114" s="10">
        <v>221512470</v>
      </c>
      <c r="I114" s="10">
        <v>189261169</v>
      </c>
      <c r="J114" s="10">
        <v>137167455</v>
      </c>
      <c r="K114" s="10">
        <v>142478370</v>
      </c>
      <c r="L114" s="10">
        <v>151161196</v>
      </c>
      <c r="M114" s="10">
        <v>180667771</v>
      </c>
      <c r="N114" s="10">
        <v>162621504</v>
      </c>
      <c r="O114" s="10">
        <v>180578260</v>
      </c>
      <c r="P114" s="10">
        <v>2037822055</v>
      </c>
    </row>
    <row r="115" spans="2:16" x14ac:dyDescent="0.25">
      <c r="B115" t="s">
        <v>68</v>
      </c>
      <c r="C115" t="s">
        <v>5</v>
      </c>
      <c r="D115" s="10">
        <v>249177528</v>
      </c>
      <c r="E115" s="10">
        <v>189512700</v>
      </c>
      <c r="F115" s="10">
        <v>1287244834</v>
      </c>
      <c r="G115" s="10">
        <v>235376100</v>
      </c>
      <c r="H115" s="10">
        <v>241184900</v>
      </c>
      <c r="I115" s="10">
        <v>181150600</v>
      </c>
      <c r="J115" s="10">
        <v>131723650</v>
      </c>
      <c r="K115" s="10">
        <v>191072100</v>
      </c>
      <c r="L115" s="10">
        <v>298384029</v>
      </c>
      <c r="M115" s="10">
        <v>280453084</v>
      </c>
      <c r="N115" s="10">
        <v>289452520</v>
      </c>
      <c r="O115" s="10">
        <v>352908359</v>
      </c>
      <c r="P115" s="10">
        <v>3927640404</v>
      </c>
    </row>
    <row r="116" spans="2:16" x14ac:dyDescent="0.25">
      <c r="C116" t="s">
        <v>6</v>
      </c>
      <c r="D116" s="10">
        <v>77876072</v>
      </c>
      <c r="E116" s="10">
        <v>73464491</v>
      </c>
      <c r="F116" s="10">
        <v>63141815</v>
      </c>
      <c r="G116" s="10">
        <v>60546060</v>
      </c>
      <c r="H116" s="10">
        <v>65892960</v>
      </c>
      <c r="I116" s="10">
        <v>75614833</v>
      </c>
      <c r="J116" s="10">
        <v>98281768</v>
      </c>
      <c r="K116" s="10">
        <v>58518766</v>
      </c>
      <c r="L116" s="10">
        <v>39422378</v>
      </c>
      <c r="M116" s="10">
        <v>115974153</v>
      </c>
      <c r="N116" s="10">
        <v>74929613</v>
      </c>
      <c r="O116" s="10">
        <v>103073102</v>
      </c>
      <c r="P116" s="10">
        <v>906736011</v>
      </c>
    </row>
    <row r="117" spans="2:16" x14ac:dyDescent="0.25">
      <c r="C117" t="s">
        <v>7</v>
      </c>
      <c r="D117" s="10">
        <v>86117483</v>
      </c>
      <c r="E117" s="10">
        <v>102368189</v>
      </c>
      <c r="F117" s="10">
        <v>30810400</v>
      </c>
      <c r="G117" s="10">
        <v>980000</v>
      </c>
      <c r="H117" s="10">
        <v>142400900</v>
      </c>
      <c r="I117" s="10">
        <v>100209533</v>
      </c>
      <c r="J117" s="10">
        <v>58980008</v>
      </c>
      <c r="K117" s="10">
        <v>65388623</v>
      </c>
      <c r="L117" s="10">
        <v>72438060</v>
      </c>
      <c r="M117" s="10">
        <v>111603496</v>
      </c>
      <c r="N117" s="10">
        <v>72919435</v>
      </c>
      <c r="O117" s="10">
        <v>5047030</v>
      </c>
      <c r="P117" s="10">
        <v>849263157</v>
      </c>
    </row>
    <row r="118" spans="2:16" x14ac:dyDescent="0.25">
      <c r="C118" t="s">
        <v>19</v>
      </c>
      <c r="D118" s="10">
        <v>9595441</v>
      </c>
      <c r="E118" s="10">
        <v>9959949</v>
      </c>
      <c r="F118" s="10">
        <v>10376260</v>
      </c>
      <c r="G118" s="10">
        <v>9353899</v>
      </c>
      <c r="H118" s="10">
        <v>11763825</v>
      </c>
      <c r="I118" s="10">
        <v>10191803</v>
      </c>
      <c r="J118" s="10">
        <v>13212592</v>
      </c>
      <c r="K118" s="10">
        <v>9326942</v>
      </c>
      <c r="L118" s="10">
        <v>11431975</v>
      </c>
      <c r="M118" s="10">
        <v>11883704</v>
      </c>
      <c r="N118" s="10">
        <v>3453404</v>
      </c>
      <c r="O118" s="10">
        <v>9148563</v>
      </c>
      <c r="P118" s="10">
        <v>119698357</v>
      </c>
    </row>
    <row r="119" spans="2:16" x14ac:dyDescent="0.25">
      <c r="C119" t="s">
        <v>21</v>
      </c>
      <c r="D119" s="10">
        <v>4352222</v>
      </c>
      <c r="E119" s="10">
        <v>6091800</v>
      </c>
      <c r="F119" s="10">
        <v>7003444</v>
      </c>
      <c r="G119" s="10">
        <v>3112499</v>
      </c>
      <c r="H119" s="10">
        <v>4042624</v>
      </c>
      <c r="I119" s="10">
        <v>1620000</v>
      </c>
      <c r="J119" s="10">
        <v>4337100</v>
      </c>
      <c r="K119" s="10">
        <v>3419100</v>
      </c>
      <c r="L119" s="10">
        <v>7799900</v>
      </c>
      <c r="M119" s="10">
        <v>4929327</v>
      </c>
      <c r="N119" s="10">
        <v>5627700</v>
      </c>
      <c r="O119" s="10">
        <v>6197200</v>
      </c>
      <c r="P119" s="10">
        <v>58532916</v>
      </c>
    </row>
    <row r="120" spans="2:16" x14ac:dyDescent="0.25">
      <c r="B120" t="s">
        <v>70</v>
      </c>
      <c r="C120" t="s">
        <v>5</v>
      </c>
      <c r="D120" s="10">
        <v>248342400</v>
      </c>
      <c r="E120" s="10">
        <v>216453264</v>
      </c>
      <c r="F120" s="10">
        <v>267966000</v>
      </c>
      <c r="G120" s="10">
        <v>266247200</v>
      </c>
      <c r="H120" s="10">
        <v>305181600</v>
      </c>
      <c r="I120" s="10">
        <v>318722410</v>
      </c>
      <c r="J120" s="10">
        <v>286958900</v>
      </c>
      <c r="K120" s="10">
        <v>276321300</v>
      </c>
      <c r="L120" s="10">
        <v>295272500</v>
      </c>
      <c r="M120" s="10">
        <v>291786400</v>
      </c>
      <c r="N120" s="10">
        <v>272520300</v>
      </c>
      <c r="O120" s="10">
        <v>336436800</v>
      </c>
      <c r="P120" s="10">
        <v>3382209074</v>
      </c>
    </row>
    <row r="121" spans="2:16" x14ac:dyDescent="0.25">
      <c r="C121" t="s">
        <v>6</v>
      </c>
      <c r="D121" s="10">
        <v>175131345</v>
      </c>
      <c r="E121" s="10">
        <v>152178270</v>
      </c>
      <c r="F121" s="10">
        <v>183071006</v>
      </c>
      <c r="G121" s="10">
        <v>168797736</v>
      </c>
      <c r="H121" s="10">
        <v>209796159</v>
      </c>
      <c r="I121" s="10">
        <v>244758225</v>
      </c>
      <c r="J121" s="10">
        <v>270025810</v>
      </c>
      <c r="K121" s="10">
        <v>224009732</v>
      </c>
      <c r="L121" s="10">
        <v>229798395</v>
      </c>
      <c r="M121" s="10">
        <v>348948379</v>
      </c>
      <c r="N121" s="10">
        <v>270604969</v>
      </c>
      <c r="O121" s="10">
        <v>258396851</v>
      </c>
      <c r="P121" s="10">
        <v>2735516877</v>
      </c>
    </row>
    <row r="122" spans="2:16" x14ac:dyDescent="0.25">
      <c r="C122" t="s">
        <v>7</v>
      </c>
      <c r="D122" s="10">
        <v>29275582</v>
      </c>
      <c r="E122" s="10">
        <v>35904749</v>
      </c>
      <c r="F122" s="10">
        <v>21542086</v>
      </c>
      <c r="G122" s="10"/>
      <c r="H122" s="10">
        <v>52073639</v>
      </c>
      <c r="I122" s="10">
        <v>6720015</v>
      </c>
      <c r="J122" s="10">
        <v>6184375</v>
      </c>
      <c r="K122" s="10">
        <v>811045</v>
      </c>
      <c r="L122" s="10">
        <v>501880</v>
      </c>
      <c r="M122" s="10">
        <v>500000</v>
      </c>
      <c r="N122" s="10">
        <v>1102961</v>
      </c>
      <c r="O122" s="10">
        <v>300000</v>
      </c>
      <c r="P122" s="10">
        <v>154916332</v>
      </c>
    </row>
    <row r="123" spans="2:16" x14ac:dyDescent="0.25">
      <c r="C123" t="s">
        <v>19</v>
      </c>
      <c r="D123" s="10">
        <v>1007000</v>
      </c>
      <c r="E123" s="10">
        <v>10428259</v>
      </c>
      <c r="F123" s="10">
        <v>33789736</v>
      </c>
      <c r="G123" s="10">
        <v>18664808</v>
      </c>
      <c r="H123" s="10">
        <v>19204023</v>
      </c>
      <c r="I123" s="10">
        <v>24002800</v>
      </c>
      <c r="J123" s="10">
        <v>28714300</v>
      </c>
      <c r="K123" s="10">
        <v>25265700</v>
      </c>
      <c r="L123" s="10">
        <v>28980300</v>
      </c>
      <c r="M123" s="10">
        <v>30285600</v>
      </c>
      <c r="N123" s="10">
        <v>41496923</v>
      </c>
      <c r="O123" s="10">
        <v>27785000</v>
      </c>
      <c r="P123" s="10">
        <v>289624449</v>
      </c>
    </row>
    <row r="124" spans="2:16" x14ac:dyDescent="0.25">
      <c r="C124" t="s">
        <v>21</v>
      </c>
      <c r="D124" s="10">
        <v>6451236</v>
      </c>
      <c r="E124" s="10">
        <v>11153119</v>
      </c>
      <c r="F124" s="10">
        <v>6950100</v>
      </c>
      <c r="G124" s="10">
        <v>7568030</v>
      </c>
      <c r="H124" s="10">
        <v>11303619</v>
      </c>
      <c r="I124" s="10">
        <v>13674548</v>
      </c>
      <c r="J124" s="10">
        <v>12927995</v>
      </c>
      <c r="K124" s="10">
        <v>11232531</v>
      </c>
      <c r="L124" s="10">
        <v>9522071</v>
      </c>
      <c r="M124" s="10">
        <v>16943000</v>
      </c>
      <c r="N124" s="10">
        <v>11129400</v>
      </c>
      <c r="O124" s="10">
        <v>14777700</v>
      </c>
      <c r="P124" s="10">
        <v>133633349</v>
      </c>
    </row>
    <row r="125" spans="2:16" x14ac:dyDescent="0.25">
      <c r="B125" t="s">
        <v>72</v>
      </c>
      <c r="C125" t="s">
        <v>5</v>
      </c>
      <c r="D125" s="10">
        <v>1180683700</v>
      </c>
      <c r="E125" s="10">
        <v>1105826900</v>
      </c>
      <c r="F125" s="10">
        <v>1183705500</v>
      </c>
      <c r="G125" s="10">
        <v>1361850100</v>
      </c>
      <c r="H125" s="10">
        <v>1324975400</v>
      </c>
      <c r="I125" s="10">
        <v>1349337000</v>
      </c>
      <c r="J125" s="10">
        <v>1469910800</v>
      </c>
      <c r="K125" s="10">
        <v>1553324000</v>
      </c>
      <c r="L125" s="10">
        <v>1482115150</v>
      </c>
      <c r="M125" s="10">
        <v>1487368600</v>
      </c>
      <c r="N125" s="10">
        <v>1395958400</v>
      </c>
      <c r="O125" s="10">
        <v>1594413600</v>
      </c>
      <c r="P125" s="10">
        <v>16489469150</v>
      </c>
    </row>
    <row r="126" spans="2:16" x14ac:dyDescent="0.25">
      <c r="C126" t="s">
        <v>6</v>
      </c>
      <c r="D126" s="10">
        <v>214006206</v>
      </c>
      <c r="E126" s="10">
        <v>272661791</v>
      </c>
      <c r="F126" s="10">
        <v>327919182</v>
      </c>
      <c r="G126" s="10">
        <v>303247433</v>
      </c>
      <c r="H126" s="10">
        <v>342773421</v>
      </c>
      <c r="I126" s="10">
        <v>404727907</v>
      </c>
      <c r="J126" s="10">
        <v>674191985</v>
      </c>
      <c r="K126" s="10">
        <v>346267569</v>
      </c>
      <c r="L126" s="10">
        <v>302259797</v>
      </c>
      <c r="M126" s="10">
        <v>284487062</v>
      </c>
      <c r="N126" s="10">
        <v>215003268</v>
      </c>
      <c r="O126" s="10">
        <v>251445052</v>
      </c>
      <c r="P126" s="10">
        <v>3938990673</v>
      </c>
    </row>
    <row r="127" spans="2:16" x14ac:dyDescent="0.25">
      <c r="C127" t="s">
        <v>7</v>
      </c>
      <c r="D127" s="10">
        <v>99414841</v>
      </c>
      <c r="E127" s="10">
        <v>118899739</v>
      </c>
      <c r="F127" s="10">
        <v>51780811</v>
      </c>
      <c r="G127" s="10"/>
      <c r="H127" s="10">
        <v>118518694</v>
      </c>
      <c r="I127" s="10">
        <v>71410950</v>
      </c>
      <c r="J127" s="10">
        <v>50366325</v>
      </c>
      <c r="K127" s="10">
        <v>76604500</v>
      </c>
      <c r="L127" s="10">
        <v>87496540</v>
      </c>
      <c r="M127" s="10">
        <v>79474274</v>
      </c>
      <c r="N127" s="10">
        <v>58239388</v>
      </c>
      <c r="O127" s="10">
        <v>27794012</v>
      </c>
      <c r="P127" s="10">
        <v>840000074</v>
      </c>
    </row>
    <row r="128" spans="2:16" x14ac:dyDescent="0.25">
      <c r="C128" t="s">
        <v>19</v>
      </c>
      <c r="D128" s="10">
        <v>9289094</v>
      </c>
      <c r="E128" s="10">
        <v>8528921</v>
      </c>
      <c r="F128" s="10">
        <v>1794121</v>
      </c>
      <c r="G128" s="10">
        <v>1853727</v>
      </c>
      <c r="H128" s="10">
        <v>3753011</v>
      </c>
      <c r="I128" s="10">
        <v>16613803</v>
      </c>
      <c r="J128" s="10">
        <v>13009236</v>
      </c>
      <c r="K128" s="10">
        <v>2998000</v>
      </c>
      <c r="L128" s="10">
        <v>4597500</v>
      </c>
      <c r="M128" s="10">
        <v>7675000</v>
      </c>
      <c r="N128" s="10">
        <v>4958000</v>
      </c>
      <c r="O128" s="10">
        <v>3653000</v>
      </c>
      <c r="P128" s="10">
        <v>78723413</v>
      </c>
    </row>
    <row r="129" spans="2:16" x14ac:dyDescent="0.25">
      <c r="C129" t="s">
        <v>21</v>
      </c>
      <c r="D129" s="10">
        <v>101043139</v>
      </c>
      <c r="E129" s="10">
        <v>108013800</v>
      </c>
      <c r="F129" s="10">
        <v>141855990</v>
      </c>
      <c r="G129" s="10">
        <v>116416685</v>
      </c>
      <c r="H129" s="10">
        <v>129509655</v>
      </c>
      <c r="I129" s="10">
        <v>124506960</v>
      </c>
      <c r="J129" s="10">
        <v>153756041</v>
      </c>
      <c r="K129" s="10">
        <v>126496244</v>
      </c>
      <c r="L129" s="10">
        <v>151773026</v>
      </c>
      <c r="M129" s="10">
        <v>147619509</v>
      </c>
      <c r="N129" s="10">
        <v>130811548</v>
      </c>
      <c r="O129" s="10">
        <v>146354487</v>
      </c>
      <c r="P129" s="10">
        <v>1578157084</v>
      </c>
    </row>
    <row r="130" spans="2:16" x14ac:dyDescent="0.25">
      <c r="B130" t="s">
        <v>74</v>
      </c>
      <c r="C130" t="s">
        <v>5</v>
      </c>
      <c r="D130" s="10">
        <v>374331600</v>
      </c>
      <c r="E130" s="10">
        <v>228684300</v>
      </c>
      <c r="F130" s="10">
        <v>728181460</v>
      </c>
      <c r="G130" s="10">
        <v>801599575</v>
      </c>
      <c r="H130" s="10">
        <v>610892056</v>
      </c>
      <c r="I130" s="10">
        <v>586666000</v>
      </c>
      <c r="J130" s="10">
        <v>531088606</v>
      </c>
      <c r="K130" s="10">
        <v>567667000</v>
      </c>
      <c r="L130" s="10">
        <v>621425400</v>
      </c>
      <c r="M130" s="10">
        <v>534695800</v>
      </c>
      <c r="N130" s="10">
        <v>558845322</v>
      </c>
      <c r="O130" s="10">
        <v>867454000</v>
      </c>
      <c r="P130" s="10">
        <v>7011531119</v>
      </c>
    </row>
    <row r="131" spans="2:16" x14ac:dyDescent="0.25">
      <c r="C131" t="s">
        <v>6</v>
      </c>
      <c r="D131" s="10">
        <v>139648447</v>
      </c>
      <c r="E131" s="10">
        <v>157832993</v>
      </c>
      <c r="F131" s="10">
        <v>160752958</v>
      </c>
      <c r="G131" s="10">
        <v>178005493</v>
      </c>
      <c r="H131" s="10">
        <v>175548200</v>
      </c>
      <c r="I131" s="10">
        <v>255339746</v>
      </c>
      <c r="J131" s="10">
        <v>263447439</v>
      </c>
      <c r="K131" s="10">
        <v>196071854</v>
      </c>
      <c r="L131" s="10">
        <v>174498859</v>
      </c>
      <c r="M131" s="10">
        <v>185502397</v>
      </c>
      <c r="N131" s="10">
        <v>167983303</v>
      </c>
      <c r="O131" s="10">
        <v>173072741</v>
      </c>
      <c r="P131" s="10">
        <v>2227704430</v>
      </c>
    </row>
    <row r="132" spans="2:16" x14ac:dyDescent="0.25">
      <c r="C132" t="s">
        <v>7</v>
      </c>
      <c r="D132" s="10">
        <v>478863966</v>
      </c>
      <c r="E132" s="10">
        <v>596887019</v>
      </c>
      <c r="F132" s="10">
        <v>207195267</v>
      </c>
      <c r="G132" s="10">
        <v>31030000</v>
      </c>
      <c r="H132" s="10">
        <v>318004152</v>
      </c>
      <c r="I132" s="10">
        <v>244935998</v>
      </c>
      <c r="J132" s="10">
        <v>281175954</v>
      </c>
      <c r="K132" s="10">
        <v>229868468</v>
      </c>
      <c r="L132" s="10">
        <v>211906989</v>
      </c>
      <c r="M132" s="10">
        <v>225680108</v>
      </c>
      <c r="N132" s="10">
        <v>212870398</v>
      </c>
      <c r="O132" s="10">
        <v>101417037</v>
      </c>
      <c r="P132" s="10">
        <v>3139835356</v>
      </c>
    </row>
    <row r="133" spans="2:16" x14ac:dyDescent="0.25">
      <c r="C133" t="s">
        <v>19</v>
      </c>
      <c r="D133" s="10"/>
      <c r="E133" s="10">
        <v>118000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>
        <v>118000</v>
      </c>
    </row>
    <row r="134" spans="2:16" x14ac:dyDescent="0.25">
      <c r="C134" t="s">
        <v>21</v>
      </c>
      <c r="D134" s="10">
        <v>6119538</v>
      </c>
      <c r="E134" s="10">
        <v>6265014</v>
      </c>
      <c r="F134" s="10">
        <v>12942442</v>
      </c>
      <c r="G134" s="10">
        <v>10057852</v>
      </c>
      <c r="H134" s="10">
        <v>12606991</v>
      </c>
      <c r="I134" s="10">
        <v>19392980</v>
      </c>
      <c r="J134" s="10">
        <v>10911501</v>
      </c>
      <c r="K134" s="10">
        <v>52188128</v>
      </c>
      <c r="L134" s="10">
        <v>19399690</v>
      </c>
      <c r="M134" s="10">
        <v>14586686</v>
      </c>
      <c r="N134" s="10">
        <v>104681971</v>
      </c>
      <c r="O134" s="10">
        <v>53199605</v>
      </c>
      <c r="P134" s="10">
        <v>322352398</v>
      </c>
    </row>
    <row r="135" spans="2:16" x14ac:dyDescent="0.25">
      <c r="B135" t="s">
        <v>240</v>
      </c>
      <c r="C135" t="s">
        <v>5</v>
      </c>
      <c r="D135" s="10"/>
      <c r="E135" s="10"/>
      <c r="F135" s="10">
        <v>693107800</v>
      </c>
      <c r="G135" s="10">
        <v>1102208200</v>
      </c>
      <c r="H135" s="10">
        <v>1409101780</v>
      </c>
      <c r="I135" s="10">
        <v>976445215</v>
      </c>
      <c r="J135" s="10">
        <v>946308504</v>
      </c>
      <c r="K135" s="10">
        <v>955762100</v>
      </c>
      <c r="L135" s="10">
        <v>823230600</v>
      </c>
      <c r="M135" s="10">
        <v>872775000</v>
      </c>
      <c r="N135" s="10">
        <v>789153500</v>
      </c>
      <c r="O135" s="10">
        <v>956691700</v>
      </c>
      <c r="P135" s="10">
        <v>9524784399</v>
      </c>
    </row>
    <row r="136" spans="2:16" x14ac:dyDescent="0.25">
      <c r="C136" t="s">
        <v>6</v>
      </c>
      <c r="D136" s="10"/>
      <c r="E136" s="10"/>
      <c r="F136" s="10">
        <v>8381074</v>
      </c>
      <c r="G136" s="10">
        <v>9284715</v>
      </c>
      <c r="H136" s="10">
        <v>5923200</v>
      </c>
      <c r="I136" s="10">
        <v>3607884</v>
      </c>
      <c r="J136" s="10">
        <v>5769432</v>
      </c>
      <c r="K136" s="10">
        <v>4356286</v>
      </c>
      <c r="L136" s="10">
        <v>9571647</v>
      </c>
      <c r="M136" s="10">
        <v>13135043</v>
      </c>
      <c r="N136" s="10">
        <v>25745716</v>
      </c>
      <c r="O136" s="10">
        <v>12072327</v>
      </c>
      <c r="P136" s="10">
        <v>97847324</v>
      </c>
    </row>
    <row r="137" spans="2:16" x14ac:dyDescent="0.25">
      <c r="C137" t="s">
        <v>7</v>
      </c>
      <c r="D137" s="10"/>
      <c r="E137" s="10"/>
      <c r="F137" s="10"/>
      <c r="G137" s="10"/>
      <c r="H137" s="10"/>
      <c r="I137" s="10">
        <v>365169370</v>
      </c>
      <c r="J137" s="10">
        <v>127623940</v>
      </c>
      <c r="K137" s="10">
        <v>168121168</v>
      </c>
      <c r="L137" s="10">
        <v>449696400</v>
      </c>
      <c r="M137" s="10">
        <v>73826400</v>
      </c>
      <c r="N137" s="10">
        <v>97132600</v>
      </c>
      <c r="O137" s="10">
        <v>51710890</v>
      </c>
      <c r="P137" s="10">
        <v>1333280768</v>
      </c>
    </row>
    <row r="138" spans="2:16" x14ac:dyDescent="0.25">
      <c r="C138" t="s">
        <v>19</v>
      </c>
      <c r="D138" s="10"/>
      <c r="E138" s="10"/>
      <c r="F138" s="10">
        <v>11703484</v>
      </c>
      <c r="G138" s="10">
        <v>18101269</v>
      </c>
      <c r="H138" s="10">
        <v>19314376</v>
      </c>
      <c r="I138" s="10">
        <v>21697850</v>
      </c>
      <c r="J138" s="10">
        <v>29129919</v>
      </c>
      <c r="K138" s="10">
        <v>40135669</v>
      </c>
      <c r="L138" s="10">
        <v>34231586</v>
      </c>
      <c r="M138" s="10">
        <v>81880460</v>
      </c>
      <c r="N138" s="10">
        <v>80548168</v>
      </c>
      <c r="O138" s="10">
        <v>58614822</v>
      </c>
      <c r="P138" s="10">
        <v>395357603</v>
      </c>
    </row>
    <row r="139" spans="2:16" x14ac:dyDescent="0.25">
      <c r="C139" t="s">
        <v>21</v>
      </c>
      <c r="D139" s="10"/>
      <c r="E139" s="10"/>
      <c r="F139" s="10">
        <v>8778105</v>
      </c>
      <c r="G139" s="10">
        <v>15286407</v>
      </c>
      <c r="H139" s="10">
        <v>19818453</v>
      </c>
      <c r="I139" s="10">
        <v>11311513</v>
      </c>
      <c r="J139" s="10">
        <v>36228444</v>
      </c>
      <c r="K139" s="10">
        <v>16984408</v>
      </c>
      <c r="L139" s="10">
        <v>18632880</v>
      </c>
      <c r="M139" s="10">
        <v>15830506</v>
      </c>
      <c r="N139" s="10">
        <v>27485660</v>
      </c>
      <c r="O139" s="10">
        <v>39202706</v>
      </c>
      <c r="P139" s="10">
        <v>209559082</v>
      </c>
    </row>
    <row r="140" spans="2:16" x14ac:dyDescent="0.25">
      <c r="B140" t="s">
        <v>76</v>
      </c>
      <c r="C140" t="s">
        <v>5</v>
      </c>
      <c r="D140" s="10">
        <v>375086800</v>
      </c>
      <c r="E140" s="10">
        <v>245293200</v>
      </c>
      <c r="F140" s="10">
        <v>933304107</v>
      </c>
      <c r="G140" s="10">
        <v>886713966</v>
      </c>
      <c r="H140" s="10">
        <v>773049206</v>
      </c>
      <c r="I140" s="10">
        <v>888957188</v>
      </c>
      <c r="J140" s="10">
        <v>887949300</v>
      </c>
      <c r="K140" s="10">
        <v>984492314</v>
      </c>
      <c r="L140" s="10">
        <v>994105900</v>
      </c>
      <c r="M140" s="10">
        <v>1063623688</v>
      </c>
      <c r="N140" s="10">
        <v>891119900</v>
      </c>
      <c r="O140" s="10">
        <v>1115011400</v>
      </c>
      <c r="P140" s="10">
        <v>10038706969</v>
      </c>
    </row>
    <row r="141" spans="2:16" x14ac:dyDescent="0.25">
      <c r="C141" t="s">
        <v>6</v>
      </c>
      <c r="D141" s="10">
        <v>853013057</v>
      </c>
      <c r="E141" s="10">
        <v>866055431</v>
      </c>
      <c r="F141" s="10">
        <v>643550748</v>
      </c>
      <c r="G141" s="10">
        <v>753907903</v>
      </c>
      <c r="H141" s="10">
        <v>712624540</v>
      </c>
      <c r="I141" s="10">
        <v>796780961</v>
      </c>
      <c r="J141" s="10">
        <v>769099115</v>
      </c>
      <c r="K141" s="10">
        <v>672344207</v>
      </c>
      <c r="L141" s="10">
        <v>674218920</v>
      </c>
      <c r="M141" s="10">
        <v>710799048</v>
      </c>
      <c r="N141" s="10">
        <v>717304002</v>
      </c>
      <c r="O141" s="10">
        <v>765422987</v>
      </c>
      <c r="P141" s="10">
        <v>8935120919</v>
      </c>
    </row>
    <row r="142" spans="2:16" x14ac:dyDescent="0.25">
      <c r="C142" t="s">
        <v>7</v>
      </c>
      <c r="D142" s="10">
        <v>524703693</v>
      </c>
      <c r="E142" s="10">
        <v>526010144</v>
      </c>
      <c r="F142" s="10">
        <v>170000489</v>
      </c>
      <c r="G142" s="10">
        <v>38489417</v>
      </c>
      <c r="H142" s="10">
        <v>417710890</v>
      </c>
      <c r="I142" s="10">
        <v>192080740</v>
      </c>
      <c r="J142" s="10">
        <v>139735233</v>
      </c>
      <c r="K142" s="10">
        <v>216703312</v>
      </c>
      <c r="L142" s="10">
        <v>150430828</v>
      </c>
      <c r="M142" s="10">
        <v>116627906</v>
      </c>
      <c r="N142" s="10">
        <v>181010292</v>
      </c>
      <c r="O142" s="10">
        <v>60175300</v>
      </c>
      <c r="P142" s="10">
        <v>2733678244</v>
      </c>
    </row>
    <row r="143" spans="2:16" x14ac:dyDescent="0.25">
      <c r="C143" t="s">
        <v>19</v>
      </c>
      <c r="D143" s="10">
        <v>41540904</v>
      </c>
      <c r="E143" s="10">
        <v>44799939</v>
      </c>
      <c r="F143" s="10">
        <v>38056390</v>
      </c>
      <c r="G143" s="10">
        <v>40248206</v>
      </c>
      <c r="H143" s="10">
        <v>48423864</v>
      </c>
      <c r="I143" s="10">
        <v>66014571</v>
      </c>
      <c r="J143" s="10">
        <v>87735631</v>
      </c>
      <c r="K143" s="10">
        <v>75721509</v>
      </c>
      <c r="L143" s="10">
        <v>71226129</v>
      </c>
      <c r="M143" s="10">
        <v>49180619</v>
      </c>
      <c r="N143" s="10">
        <v>54479747</v>
      </c>
      <c r="O143" s="10">
        <v>28642310</v>
      </c>
      <c r="P143" s="10">
        <v>646069819</v>
      </c>
    </row>
    <row r="144" spans="2:16" x14ac:dyDescent="0.25">
      <c r="C144" t="s">
        <v>21</v>
      </c>
      <c r="D144" s="10">
        <v>249438857</v>
      </c>
      <c r="E144" s="10">
        <v>231459605</v>
      </c>
      <c r="F144" s="10">
        <v>224491644</v>
      </c>
      <c r="G144" s="10">
        <v>241894148</v>
      </c>
      <c r="H144" s="10">
        <v>232350007</v>
      </c>
      <c r="I144" s="10">
        <v>243829815</v>
      </c>
      <c r="J144" s="10">
        <v>241702615</v>
      </c>
      <c r="K144" s="10">
        <v>263470028</v>
      </c>
      <c r="L144" s="10">
        <v>286324664</v>
      </c>
      <c r="M144" s="10">
        <v>416410297</v>
      </c>
      <c r="N144" s="10">
        <v>304575646</v>
      </c>
      <c r="O144" s="10">
        <v>286430395</v>
      </c>
      <c r="P144" s="10">
        <v>3222377721</v>
      </c>
    </row>
    <row r="145" spans="2:16" x14ac:dyDescent="0.25">
      <c r="B145" t="s">
        <v>78</v>
      </c>
      <c r="C145" t="s">
        <v>5</v>
      </c>
      <c r="D145" s="10">
        <v>1048013900</v>
      </c>
      <c r="E145" s="10">
        <v>1264463000</v>
      </c>
      <c r="F145" s="10">
        <v>1421525500</v>
      </c>
      <c r="G145" s="10">
        <v>1317364500</v>
      </c>
      <c r="H145" s="10">
        <v>1403110600</v>
      </c>
      <c r="I145" s="10">
        <v>1367022280</v>
      </c>
      <c r="J145" s="10">
        <v>1239155100</v>
      </c>
      <c r="K145" s="10">
        <v>1353358000</v>
      </c>
      <c r="L145" s="10">
        <v>1851445000</v>
      </c>
      <c r="M145" s="10">
        <v>1292944400</v>
      </c>
      <c r="N145" s="10">
        <v>1259332600</v>
      </c>
      <c r="O145" s="10">
        <v>1596635100</v>
      </c>
      <c r="P145" s="10">
        <v>16414369980</v>
      </c>
    </row>
    <row r="146" spans="2:16" x14ac:dyDescent="0.25">
      <c r="C146" t="s">
        <v>6</v>
      </c>
      <c r="D146" s="10">
        <v>397153618</v>
      </c>
      <c r="E146" s="10">
        <v>344622436</v>
      </c>
      <c r="F146" s="10">
        <v>399581758</v>
      </c>
      <c r="G146" s="10">
        <v>275854047</v>
      </c>
      <c r="H146" s="10">
        <v>398202720</v>
      </c>
      <c r="I146" s="10">
        <v>438589427</v>
      </c>
      <c r="J146" s="10">
        <v>465215796</v>
      </c>
      <c r="K146" s="10">
        <v>434754608</v>
      </c>
      <c r="L146" s="10">
        <v>434512740</v>
      </c>
      <c r="M146" s="10">
        <v>386348215</v>
      </c>
      <c r="N146" s="10">
        <v>376372213</v>
      </c>
      <c r="O146" s="10">
        <v>446382623</v>
      </c>
      <c r="P146" s="10">
        <v>4797590201</v>
      </c>
    </row>
    <row r="147" spans="2:16" x14ac:dyDescent="0.25">
      <c r="C147" t="s">
        <v>7</v>
      </c>
      <c r="D147" s="10">
        <v>388106700</v>
      </c>
      <c r="E147" s="10">
        <v>501442278</v>
      </c>
      <c r="F147" s="10">
        <v>261479293</v>
      </c>
      <c r="G147" s="10">
        <v>38900000</v>
      </c>
      <c r="H147" s="10">
        <v>242762501</v>
      </c>
      <c r="I147" s="10">
        <v>169419945</v>
      </c>
      <c r="J147" s="10">
        <v>228730040</v>
      </c>
      <c r="K147" s="10">
        <v>232687851</v>
      </c>
      <c r="L147" s="10">
        <v>168813175</v>
      </c>
      <c r="M147" s="10">
        <v>99248020</v>
      </c>
      <c r="N147" s="10">
        <v>120331156</v>
      </c>
      <c r="O147" s="10">
        <v>30700000</v>
      </c>
      <c r="P147" s="10">
        <v>2482620959</v>
      </c>
    </row>
    <row r="148" spans="2:16" x14ac:dyDescent="0.25">
      <c r="C148" t="s">
        <v>19</v>
      </c>
      <c r="D148" s="10"/>
      <c r="E148" s="10"/>
      <c r="F148" s="10">
        <v>46895533</v>
      </c>
      <c r="G148" s="10">
        <v>74597643</v>
      </c>
      <c r="H148" s="10">
        <v>85643839</v>
      </c>
      <c r="I148" s="10">
        <v>90316171</v>
      </c>
      <c r="J148" s="10">
        <v>58005373</v>
      </c>
      <c r="K148" s="10">
        <v>143334891</v>
      </c>
      <c r="L148" s="10">
        <v>80497094</v>
      </c>
      <c r="M148" s="10">
        <v>120662219</v>
      </c>
      <c r="N148" s="10">
        <v>74603838</v>
      </c>
      <c r="O148" s="10">
        <v>66660223</v>
      </c>
      <c r="P148" s="10">
        <v>841216824</v>
      </c>
    </row>
    <row r="149" spans="2:16" x14ac:dyDescent="0.25">
      <c r="C149" t="s">
        <v>21</v>
      </c>
      <c r="D149" s="10">
        <v>39220619</v>
      </c>
      <c r="E149" s="10">
        <v>104994709</v>
      </c>
      <c r="F149" s="10">
        <v>168607956</v>
      </c>
      <c r="G149" s="10">
        <v>92146667</v>
      </c>
      <c r="H149" s="10">
        <v>122149134</v>
      </c>
      <c r="I149" s="10">
        <v>103766947</v>
      </c>
      <c r="J149" s="10">
        <v>107224934</v>
      </c>
      <c r="K149" s="10">
        <v>112330498</v>
      </c>
      <c r="L149" s="10">
        <v>145907047</v>
      </c>
      <c r="M149" s="10">
        <v>128568048</v>
      </c>
      <c r="N149" s="10">
        <v>109513507</v>
      </c>
      <c r="O149" s="10">
        <v>167365494</v>
      </c>
      <c r="P149" s="10">
        <v>1401795560</v>
      </c>
    </row>
    <row r="150" spans="2:16" x14ac:dyDescent="0.25">
      <c r="B150" t="s">
        <v>248</v>
      </c>
      <c r="C150" t="s">
        <v>5</v>
      </c>
      <c r="D150" s="10"/>
      <c r="E150" s="10"/>
      <c r="F150" s="10"/>
      <c r="G150" s="10"/>
      <c r="H150" s="10"/>
      <c r="I150" s="10">
        <v>399287730</v>
      </c>
      <c r="J150" s="10">
        <v>864273470</v>
      </c>
      <c r="K150" s="10">
        <v>900652070</v>
      </c>
      <c r="L150" s="10">
        <v>803746200</v>
      </c>
      <c r="M150" s="10">
        <v>733181050</v>
      </c>
      <c r="N150" s="10">
        <v>673409900</v>
      </c>
      <c r="O150" s="10">
        <v>708667833</v>
      </c>
      <c r="P150" s="10">
        <v>5083218253</v>
      </c>
    </row>
    <row r="151" spans="2:16" x14ac:dyDescent="0.25">
      <c r="C151" t="s">
        <v>6</v>
      </c>
      <c r="D151" s="10"/>
      <c r="E151" s="10"/>
      <c r="F151" s="10"/>
      <c r="G151" s="10"/>
      <c r="H151" s="10"/>
      <c r="I151" s="10">
        <v>43865565</v>
      </c>
      <c r="J151" s="10">
        <v>72885031</v>
      </c>
      <c r="K151" s="10">
        <v>49641289</v>
      </c>
      <c r="L151" s="10">
        <v>47509958</v>
      </c>
      <c r="M151" s="10">
        <v>36316072</v>
      </c>
      <c r="N151" s="10">
        <v>29597142</v>
      </c>
      <c r="O151" s="10">
        <v>46301530</v>
      </c>
      <c r="P151" s="10">
        <v>326116587</v>
      </c>
    </row>
    <row r="152" spans="2:16" x14ac:dyDescent="0.25">
      <c r="C152" t="s">
        <v>19</v>
      </c>
      <c r="D152" s="10"/>
      <c r="E152" s="10"/>
      <c r="F152" s="10"/>
      <c r="G152" s="10"/>
      <c r="H152" s="10"/>
      <c r="I152" s="10"/>
      <c r="J152" s="10">
        <v>490600</v>
      </c>
      <c r="K152" s="10">
        <v>1225000</v>
      </c>
      <c r="L152" s="10">
        <v>171500</v>
      </c>
      <c r="M152" s="10"/>
      <c r="N152" s="10">
        <v>0</v>
      </c>
      <c r="O152" s="10">
        <v>0</v>
      </c>
      <c r="P152" s="10">
        <v>1887100</v>
      </c>
    </row>
    <row r="153" spans="2:16" x14ac:dyDescent="0.25">
      <c r="C153" t="s">
        <v>21</v>
      </c>
      <c r="D153" s="10"/>
      <c r="E153" s="10"/>
      <c r="F153" s="10"/>
      <c r="G153" s="10"/>
      <c r="H153" s="10"/>
      <c r="I153" s="10">
        <v>10366300</v>
      </c>
      <c r="J153" s="10">
        <v>24245545</v>
      </c>
      <c r="K153" s="10">
        <v>40379700</v>
      </c>
      <c r="L153" s="10">
        <v>32766165</v>
      </c>
      <c r="M153" s="10">
        <v>44688745</v>
      </c>
      <c r="N153" s="10">
        <v>46840349</v>
      </c>
      <c r="O153" s="10">
        <v>69134260</v>
      </c>
      <c r="P153" s="10">
        <v>268421064</v>
      </c>
    </row>
    <row r="154" spans="2:16" x14ac:dyDescent="0.25">
      <c r="B154" t="s">
        <v>80</v>
      </c>
      <c r="C154" t="s">
        <v>5</v>
      </c>
      <c r="D154" s="10">
        <v>690905704</v>
      </c>
      <c r="E154" s="10">
        <v>685119099</v>
      </c>
      <c r="F154" s="10">
        <v>807845822</v>
      </c>
      <c r="G154" s="10">
        <v>857406693</v>
      </c>
      <c r="H154" s="10">
        <v>864122319</v>
      </c>
      <c r="I154" s="10">
        <v>895679845</v>
      </c>
      <c r="J154" s="10">
        <v>905703075</v>
      </c>
      <c r="K154" s="10">
        <v>953927576</v>
      </c>
      <c r="L154" s="10">
        <v>966961818</v>
      </c>
      <c r="M154" s="10">
        <v>950998861</v>
      </c>
      <c r="N154" s="10">
        <v>926356636</v>
      </c>
      <c r="O154" s="10">
        <v>1084005941</v>
      </c>
      <c r="P154" s="10">
        <v>10589033389</v>
      </c>
    </row>
    <row r="155" spans="2:16" x14ac:dyDescent="0.25">
      <c r="C155" t="s">
        <v>6</v>
      </c>
      <c r="D155" s="10">
        <v>13784543</v>
      </c>
      <c r="E155" s="10">
        <v>14403869</v>
      </c>
      <c r="F155" s="10">
        <v>20650406</v>
      </c>
      <c r="G155" s="10">
        <v>27197067</v>
      </c>
      <c r="H155" s="10">
        <v>21533551</v>
      </c>
      <c r="I155" s="10">
        <v>17391761</v>
      </c>
      <c r="J155" s="10">
        <v>19904312</v>
      </c>
      <c r="K155" s="10">
        <v>22429724</v>
      </c>
      <c r="L155" s="10">
        <v>37987162</v>
      </c>
      <c r="M155" s="10">
        <v>33967350</v>
      </c>
      <c r="N155" s="10">
        <v>29001584</v>
      </c>
      <c r="O155" s="10">
        <v>25015399</v>
      </c>
      <c r="P155" s="10">
        <v>283266728</v>
      </c>
    </row>
    <row r="156" spans="2:16" x14ac:dyDescent="0.25">
      <c r="C156" t="s">
        <v>7</v>
      </c>
      <c r="D156" s="10">
        <v>105020953</v>
      </c>
      <c r="E156" s="10">
        <v>94221932</v>
      </c>
      <c r="F156" s="10">
        <v>23685043</v>
      </c>
      <c r="G156" s="10">
        <v>3980000</v>
      </c>
      <c r="H156" s="10">
        <v>21773300</v>
      </c>
      <c r="I156" s="10">
        <v>24227500</v>
      </c>
      <c r="J156" s="10">
        <v>5637759</v>
      </c>
      <c r="K156" s="10"/>
      <c r="L156" s="10"/>
      <c r="M156" s="10">
        <v>1021569</v>
      </c>
      <c r="N156" s="10">
        <v>2007700</v>
      </c>
      <c r="O156" s="10"/>
      <c r="P156" s="10">
        <v>281575756</v>
      </c>
    </row>
    <row r="157" spans="2:16" x14ac:dyDescent="0.25">
      <c r="C157" t="s">
        <v>21</v>
      </c>
      <c r="D157" s="10">
        <v>10110700</v>
      </c>
      <c r="E157" s="10">
        <v>15034400</v>
      </c>
      <c r="F157" s="10">
        <v>11044400</v>
      </c>
      <c r="G157" s="10">
        <v>13235300</v>
      </c>
      <c r="H157" s="10">
        <v>13292100</v>
      </c>
      <c r="I157" s="10">
        <v>12529274</v>
      </c>
      <c r="J157" s="10">
        <v>12761673</v>
      </c>
      <c r="K157" s="10">
        <v>25584600</v>
      </c>
      <c r="L157" s="10">
        <v>24097300</v>
      </c>
      <c r="M157" s="10">
        <v>39284700</v>
      </c>
      <c r="N157" s="10">
        <v>49183400</v>
      </c>
      <c r="O157" s="10">
        <v>29599700</v>
      </c>
      <c r="P157" s="10">
        <v>255757547</v>
      </c>
    </row>
    <row r="158" spans="2:16" x14ac:dyDescent="0.25">
      <c r="B158" t="s">
        <v>82</v>
      </c>
      <c r="C158" t="s">
        <v>5</v>
      </c>
      <c r="D158" s="10">
        <v>392174822</v>
      </c>
      <c r="E158" s="10">
        <v>272200300</v>
      </c>
      <c r="F158" s="10">
        <v>469224520</v>
      </c>
      <c r="G158" s="10">
        <v>740142065</v>
      </c>
      <c r="H158" s="10">
        <v>644706499</v>
      </c>
      <c r="I158" s="10">
        <v>656141600</v>
      </c>
      <c r="J158" s="10">
        <v>629094704</v>
      </c>
      <c r="K158" s="10">
        <v>645370100</v>
      </c>
      <c r="L158" s="10">
        <v>669175600</v>
      </c>
      <c r="M158" s="10">
        <v>570226100</v>
      </c>
      <c r="N158" s="10">
        <v>479396413</v>
      </c>
      <c r="O158" s="10">
        <v>543440565</v>
      </c>
      <c r="P158" s="10">
        <v>6711293288</v>
      </c>
    </row>
    <row r="159" spans="2:16" x14ac:dyDescent="0.25">
      <c r="C159" t="s">
        <v>6</v>
      </c>
      <c r="D159" s="10">
        <v>128725647</v>
      </c>
      <c r="E159" s="10">
        <v>137313687</v>
      </c>
      <c r="F159" s="10">
        <v>226357846</v>
      </c>
      <c r="G159" s="10">
        <v>170420188</v>
      </c>
      <c r="H159" s="10">
        <v>168577560</v>
      </c>
      <c r="I159" s="10">
        <v>191304506</v>
      </c>
      <c r="J159" s="10">
        <v>212081885</v>
      </c>
      <c r="K159" s="10">
        <v>191305261</v>
      </c>
      <c r="L159" s="10">
        <v>182590371</v>
      </c>
      <c r="M159" s="10">
        <v>185877369</v>
      </c>
      <c r="N159" s="10">
        <v>179968396</v>
      </c>
      <c r="O159" s="10">
        <v>173682168</v>
      </c>
      <c r="P159" s="10">
        <v>2148204884</v>
      </c>
    </row>
    <row r="160" spans="2:16" x14ac:dyDescent="0.25">
      <c r="C160" t="s">
        <v>7</v>
      </c>
      <c r="D160" s="10">
        <v>407452697</v>
      </c>
      <c r="E160" s="10">
        <v>491888109</v>
      </c>
      <c r="F160" s="10">
        <v>311509982</v>
      </c>
      <c r="G160" s="10"/>
      <c r="H160" s="10">
        <v>393340621</v>
      </c>
      <c r="I160" s="10">
        <v>413030698</v>
      </c>
      <c r="J160" s="10">
        <v>252871412</v>
      </c>
      <c r="K160" s="10">
        <v>168073962</v>
      </c>
      <c r="L160" s="10">
        <v>139786736</v>
      </c>
      <c r="M160" s="10">
        <v>146988216</v>
      </c>
      <c r="N160" s="10">
        <v>101871049</v>
      </c>
      <c r="O160" s="10">
        <v>171681354</v>
      </c>
      <c r="P160" s="10">
        <v>2998494836</v>
      </c>
    </row>
    <row r="161" spans="2:16" x14ac:dyDescent="0.25">
      <c r="C161" t="s">
        <v>19</v>
      </c>
      <c r="D161" s="10">
        <v>62175632</v>
      </c>
      <c r="E161" s="10">
        <v>73518383</v>
      </c>
      <c r="F161" s="10">
        <v>108533276</v>
      </c>
      <c r="G161" s="10">
        <v>76328866</v>
      </c>
      <c r="H161" s="10">
        <v>93241167</v>
      </c>
      <c r="I161" s="10">
        <v>133522007</v>
      </c>
      <c r="J161" s="10">
        <v>145735601</v>
      </c>
      <c r="K161" s="10">
        <v>193930792</v>
      </c>
      <c r="L161" s="10">
        <v>120621649</v>
      </c>
      <c r="M161" s="10">
        <v>154791900</v>
      </c>
      <c r="N161" s="10">
        <v>131044873</v>
      </c>
      <c r="O161" s="10">
        <v>96932945</v>
      </c>
      <c r="P161" s="10">
        <v>1390377091</v>
      </c>
    </row>
    <row r="162" spans="2:16" x14ac:dyDescent="0.25">
      <c r="C162" t="s">
        <v>21</v>
      </c>
      <c r="D162" s="10">
        <v>34252722</v>
      </c>
      <c r="E162" s="10">
        <v>28179300</v>
      </c>
      <c r="F162" s="10">
        <v>31861461</v>
      </c>
      <c r="G162" s="10">
        <v>41673737</v>
      </c>
      <c r="H162" s="10">
        <v>50558653</v>
      </c>
      <c r="I162" s="10">
        <v>63056161</v>
      </c>
      <c r="J162" s="10">
        <v>62966821</v>
      </c>
      <c r="K162" s="10">
        <v>30200511</v>
      </c>
      <c r="L162" s="10">
        <v>30883756</v>
      </c>
      <c r="M162" s="10">
        <v>26138741</v>
      </c>
      <c r="N162" s="10">
        <v>42742012</v>
      </c>
      <c r="O162" s="10">
        <v>37997050</v>
      </c>
      <c r="P162" s="10">
        <v>480510925</v>
      </c>
    </row>
    <row r="163" spans="2:16" x14ac:dyDescent="0.25">
      <c r="B163" t="s">
        <v>84</v>
      </c>
      <c r="C163" t="s">
        <v>5</v>
      </c>
      <c r="D163" s="10">
        <v>933872800</v>
      </c>
      <c r="E163" s="10">
        <v>858892950</v>
      </c>
      <c r="F163" s="10">
        <v>956849305</v>
      </c>
      <c r="G163" s="10">
        <v>1001453600</v>
      </c>
      <c r="H163" s="10">
        <v>1367453200</v>
      </c>
      <c r="I163" s="10">
        <v>1028268750</v>
      </c>
      <c r="J163" s="10">
        <v>1070775150</v>
      </c>
      <c r="K163" s="10">
        <v>1032513160</v>
      </c>
      <c r="L163" s="10">
        <v>1088057710</v>
      </c>
      <c r="M163" s="10">
        <v>1105701650</v>
      </c>
      <c r="N163" s="10">
        <v>1030688050</v>
      </c>
      <c r="O163" s="10">
        <v>1117092121</v>
      </c>
      <c r="P163" s="10">
        <v>12591618446</v>
      </c>
    </row>
    <row r="164" spans="2:16" x14ac:dyDescent="0.25">
      <c r="C164" t="s">
        <v>6</v>
      </c>
      <c r="D164" s="10">
        <v>123109183</v>
      </c>
      <c r="E164" s="10">
        <v>124321204</v>
      </c>
      <c r="F164" s="10">
        <v>134373351</v>
      </c>
      <c r="G164" s="10">
        <v>120843536</v>
      </c>
      <c r="H164" s="10">
        <v>107860484</v>
      </c>
      <c r="I164" s="10">
        <v>153376398</v>
      </c>
      <c r="J164" s="10">
        <v>149199532</v>
      </c>
      <c r="K164" s="10">
        <v>144258541</v>
      </c>
      <c r="L164" s="10">
        <v>150190855</v>
      </c>
      <c r="M164" s="10">
        <v>208564109</v>
      </c>
      <c r="N164" s="10">
        <v>139423823</v>
      </c>
      <c r="O164" s="10">
        <v>174559044</v>
      </c>
      <c r="P164" s="10">
        <v>1730080060</v>
      </c>
    </row>
    <row r="165" spans="2:16" x14ac:dyDescent="0.25">
      <c r="C165" t="s">
        <v>7</v>
      </c>
      <c r="D165" s="10">
        <v>100587446</v>
      </c>
      <c r="E165" s="10">
        <v>198009002</v>
      </c>
      <c r="F165" s="10">
        <v>77546650</v>
      </c>
      <c r="G165" s="10">
        <v>23100000</v>
      </c>
      <c r="H165" s="10">
        <v>181790182</v>
      </c>
      <c r="I165" s="10">
        <v>202126052</v>
      </c>
      <c r="J165" s="10">
        <v>179116100</v>
      </c>
      <c r="K165" s="10">
        <v>160000000</v>
      </c>
      <c r="L165" s="10"/>
      <c r="M165" s="10">
        <v>200000</v>
      </c>
      <c r="N165" s="10"/>
      <c r="O165" s="10"/>
      <c r="P165" s="10">
        <v>1122475432</v>
      </c>
    </row>
    <row r="166" spans="2:16" x14ac:dyDescent="0.25">
      <c r="C166" t="s">
        <v>19</v>
      </c>
      <c r="D166" s="10">
        <v>46555120</v>
      </c>
      <c r="E166" s="10">
        <v>38848800</v>
      </c>
      <c r="F166" s="10">
        <v>40277600</v>
      </c>
      <c r="G166" s="10">
        <v>30710400</v>
      </c>
      <c r="H166" s="10">
        <v>43582700</v>
      </c>
      <c r="I166" s="10">
        <v>27708200</v>
      </c>
      <c r="J166" s="10">
        <v>30053900</v>
      </c>
      <c r="K166" s="10">
        <v>31070300</v>
      </c>
      <c r="L166" s="10">
        <v>21902600</v>
      </c>
      <c r="M166" s="10">
        <v>29569500</v>
      </c>
      <c r="N166" s="10">
        <v>31046733</v>
      </c>
      <c r="O166" s="10">
        <v>36526600</v>
      </c>
      <c r="P166" s="10">
        <v>407852453</v>
      </c>
    </row>
    <row r="167" spans="2:16" x14ac:dyDescent="0.25">
      <c r="C167" t="s">
        <v>21</v>
      </c>
      <c r="D167" s="10">
        <v>70930350</v>
      </c>
      <c r="E167" s="10">
        <v>47241062</v>
      </c>
      <c r="F167" s="10">
        <v>65569831</v>
      </c>
      <c r="G167" s="10">
        <v>73346972</v>
      </c>
      <c r="H167" s="10">
        <v>70453698</v>
      </c>
      <c r="I167" s="10">
        <v>67324678</v>
      </c>
      <c r="J167" s="10">
        <v>54966539</v>
      </c>
      <c r="K167" s="10">
        <v>57177700</v>
      </c>
      <c r="L167" s="10">
        <v>54359700</v>
      </c>
      <c r="M167" s="10">
        <v>58285200</v>
      </c>
      <c r="N167" s="10">
        <v>54863344</v>
      </c>
      <c r="O167" s="10">
        <v>84565396</v>
      </c>
      <c r="P167" s="10">
        <v>759084470</v>
      </c>
    </row>
    <row r="168" spans="2:16" x14ac:dyDescent="0.25">
      <c r="B168" t="s">
        <v>86</v>
      </c>
      <c r="C168" t="s">
        <v>5</v>
      </c>
      <c r="D168" s="10">
        <v>1105525100</v>
      </c>
      <c r="E168" s="10">
        <v>962368700</v>
      </c>
      <c r="F168" s="10">
        <v>1144911900</v>
      </c>
      <c r="G168" s="10">
        <v>1120784600</v>
      </c>
      <c r="H168" s="10">
        <v>1278737100</v>
      </c>
      <c r="I168" s="10">
        <v>918976600</v>
      </c>
      <c r="J168" s="10">
        <v>1244836600</v>
      </c>
      <c r="K168" s="10">
        <v>1450585100</v>
      </c>
      <c r="L168" s="10">
        <v>1321017400</v>
      </c>
      <c r="M168" s="10">
        <v>1345441800</v>
      </c>
      <c r="N168" s="10">
        <v>1125520100</v>
      </c>
      <c r="O168" s="10">
        <v>1182479100</v>
      </c>
      <c r="P168" s="10">
        <v>14201184100</v>
      </c>
    </row>
    <row r="169" spans="2:16" x14ac:dyDescent="0.25">
      <c r="C169" t="s">
        <v>6</v>
      </c>
      <c r="D169" s="10">
        <v>229470361</v>
      </c>
      <c r="E169" s="10">
        <v>272282250</v>
      </c>
      <c r="F169" s="10">
        <v>328159065</v>
      </c>
      <c r="G169" s="10">
        <v>277553088</v>
      </c>
      <c r="H169" s="10">
        <v>280358995</v>
      </c>
      <c r="I169" s="10">
        <v>125479501</v>
      </c>
      <c r="J169" s="10">
        <v>269499871</v>
      </c>
      <c r="K169" s="10">
        <v>212935141</v>
      </c>
      <c r="L169" s="10">
        <v>149064208</v>
      </c>
      <c r="M169" s="10">
        <v>194073238</v>
      </c>
      <c r="N169" s="10">
        <v>180343106</v>
      </c>
      <c r="O169" s="10">
        <v>129488087</v>
      </c>
      <c r="P169" s="10">
        <v>2648706911</v>
      </c>
    </row>
    <row r="170" spans="2:16" x14ac:dyDescent="0.25">
      <c r="C170" t="s">
        <v>7</v>
      </c>
      <c r="D170" s="10">
        <v>53964000</v>
      </c>
      <c r="E170" s="10">
        <v>128356546</v>
      </c>
      <c r="F170" s="10">
        <v>82638300</v>
      </c>
      <c r="G170" s="10">
        <v>42000000</v>
      </c>
      <c r="H170" s="10">
        <v>37990900</v>
      </c>
      <c r="I170" s="10">
        <v>36821200</v>
      </c>
      <c r="J170" s="10">
        <v>98840544</v>
      </c>
      <c r="K170" s="10">
        <v>58577800</v>
      </c>
      <c r="L170" s="10">
        <v>66111800</v>
      </c>
      <c r="M170" s="10">
        <v>84138000</v>
      </c>
      <c r="N170" s="10">
        <v>66747000</v>
      </c>
      <c r="O170" s="10">
        <v>124383400</v>
      </c>
      <c r="P170" s="10">
        <v>880569490</v>
      </c>
    </row>
    <row r="171" spans="2:16" x14ac:dyDescent="0.25">
      <c r="C171" t="s">
        <v>19</v>
      </c>
      <c r="D171" s="10">
        <v>183187100</v>
      </c>
      <c r="E171" s="10">
        <v>162987044</v>
      </c>
      <c r="F171" s="10">
        <v>222302730</v>
      </c>
      <c r="G171" s="10">
        <v>262687217</v>
      </c>
      <c r="H171" s="10">
        <v>180285907</v>
      </c>
      <c r="I171" s="10">
        <v>43629100</v>
      </c>
      <c r="J171" s="10">
        <v>47044300</v>
      </c>
      <c r="K171" s="10">
        <v>58981200</v>
      </c>
      <c r="L171" s="10">
        <v>37655900</v>
      </c>
      <c r="M171" s="10">
        <v>70478530</v>
      </c>
      <c r="N171" s="10">
        <v>136909341</v>
      </c>
      <c r="O171" s="10">
        <v>118149700</v>
      </c>
      <c r="P171" s="10">
        <v>1524298069</v>
      </c>
    </row>
    <row r="172" spans="2:16" x14ac:dyDescent="0.25">
      <c r="C172" t="s">
        <v>21</v>
      </c>
      <c r="D172" s="10">
        <v>26975244</v>
      </c>
      <c r="E172" s="10">
        <v>64184486</v>
      </c>
      <c r="F172" s="10">
        <v>41260300</v>
      </c>
      <c r="G172" s="10">
        <v>41952430</v>
      </c>
      <c r="H172" s="10">
        <v>106988350</v>
      </c>
      <c r="I172" s="10">
        <v>22686975</v>
      </c>
      <c r="J172" s="10">
        <v>28052300</v>
      </c>
      <c r="K172" s="10">
        <v>47933645</v>
      </c>
      <c r="L172" s="10">
        <v>58405701</v>
      </c>
      <c r="M172" s="10">
        <v>30602130</v>
      </c>
      <c r="N172" s="10">
        <v>29759500</v>
      </c>
      <c r="O172" s="10">
        <v>45874380</v>
      </c>
      <c r="P172" s="10">
        <v>544675441</v>
      </c>
    </row>
    <row r="173" spans="2:16" x14ac:dyDescent="0.25">
      <c r="B173" t="s">
        <v>88</v>
      </c>
      <c r="C173" t="s">
        <v>5</v>
      </c>
      <c r="D173" s="10">
        <v>360841280</v>
      </c>
      <c r="E173" s="10">
        <v>357085787</v>
      </c>
      <c r="F173" s="10">
        <v>464552551</v>
      </c>
      <c r="G173" s="10">
        <v>578253344</v>
      </c>
      <c r="H173" s="10">
        <v>520407040</v>
      </c>
      <c r="I173" s="10">
        <v>465818821</v>
      </c>
      <c r="J173" s="10">
        <v>514786333</v>
      </c>
      <c r="K173" s="10">
        <v>465795814</v>
      </c>
      <c r="L173" s="10">
        <v>459693533</v>
      </c>
      <c r="M173" s="10">
        <v>573653679</v>
      </c>
      <c r="N173" s="10">
        <v>529877405</v>
      </c>
      <c r="O173" s="10">
        <v>609551741</v>
      </c>
      <c r="P173" s="10">
        <v>5900317328</v>
      </c>
    </row>
    <row r="174" spans="2:16" x14ac:dyDescent="0.25">
      <c r="C174" t="s">
        <v>6</v>
      </c>
      <c r="D174" s="10">
        <v>114580581</v>
      </c>
      <c r="E174" s="10">
        <v>145157787</v>
      </c>
      <c r="F174" s="10">
        <v>149534442</v>
      </c>
      <c r="G174" s="10">
        <v>149877816</v>
      </c>
      <c r="H174" s="10">
        <v>152385018</v>
      </c>
      <c r="I174" s="10">
        <v>164718270</v>
      </c>
      <c r="J174" s="10">
        <v>171993945</v>
      </c>
      <c r="K174" s="10">
        <v>162879822</v>
      </c>
      <c r="L174" s="10">
        <v>168187735</v>
      </c>
      <c r="M174" s="10">
        <v>152403947</v>
      </c>
      <c r="N174" s="10">
        <v>140256928</v>
      </c>
      <c r="O174" s="10">
        <v>176824632</v>
      </c>
      <c r="P174" s="10">
        <v>1848800923</v>
      </c>
    </row>
    <row r="175" spans="2:16" x14ac:dyDescent="0.25">
      <c r="C175" t="s">
        <v>7</v>
      </c>
      <c r="D175" s="10">
        <v>141187372</v>
      </c>
      <c r="E175" s="10">
        <v>253867248</v>
      </c>
      <c r="F175" s="10">
        <v>191679160</v>
      </c>
      <c r="G175" s="10">
        <v>19300000</v>
      </c>
      <c r="H175" s="10">
        <v>232783377</v>
      </c>
      <c r="I175" s="10">
        <v>184371650</v>
      </c>
      <c r="J175" s="10">
        <v>178756520</v>
      </c>
      <c r="K175" s="10">
        <v>166486700</v>
      </c>
      <c r="L175" s="10">
        <v>161583000</v>
      </c>
      <c r="M175" s="10">
        <v>72451500</v>
      </c>
      <c r="N175" s="10">
        <v>122422000</v>
      </c>
      <c r="O175" s="10">
        <v>66640000</v>
      </c>
      <c r="P175" s="10">
        <v>1791528527</v>
      </c>
    </row>
    <row r="176" spans="2:16" x14ac:dyDescent="0.25">
      <c r="C176" t="s">
        <v>19</v>
      </c>
      <c r="D176" s="10">
        <v>38114600</v>
      </c>
      <c r="E176" s="10">
        <v>27266000</v>
      </c>
      <c r="F176" s="10">
        <v>12730000</v>
      </c>
      <c r="G176" s="10">
        <v>1600000</v>
      </c>
      <c r="H176" s="10"/>
      <c r="I176" s="10"/>
      <c r="J176" s="10"/>
      <c r="K176" s="10"/>
      <c r="L176" s="10"/>
      <c r="M176" s="10"/>
      <c r="N176" s="10"/>
      <c r="O176" s="10"/>
      <c r="P176" s="10">
        <v>79710600</v>
      </c>
    </row>
    <row r="177" spans="1:16" x14ac:dyDescent="0.25">
      <c r="C177" t="s">
        <v>21</v>
      </c>
      <c r="D177" s="10">
        <v>6782800</v>
      </c>
      <c r="E177" s="10">
        <v>23904950</v>
      </c>
      <c r="F177" s="10">
        <v>11418300</v>
      </c>
      <c r="G177" s="10">
        <v>8990700</v>
      </c>
      <c r="H177" s="10">
        <v>7527500</v>
      </c>
      <c r="I177" s="10">
        <v>8141246</v>
      </c>
      <c r="J177" s="10">
        <v>11937544</v>
      </c>
      <c r="K177" s="10">
        <v>9371400</v>
      </c>
      <c r="L177" s="10">
        <v>7870900</v>
      </c>
      <c r="M177" s="10">
        <v>7699100</v>
      </c>
      <c r="N177" s="10">
        <v>5856522</v>
      </c>
      <c r="O177" s="10">
        <v>6429700</v>
      </c>
      <c r="P177" s="10">
        <v>115930662</v>
      </c>
    </row>
    <row r="178" spans="1:16" x14ac:dyDescent="0.25">
      <c r="B178" t="s">
        <v>90</v>
      </c>
      <c r="C178" t="s">
        <v>5</v>
      </c>
      <c r="D178" s="10">
        <v>1229044700</v>
      </c>
      <c r="E178" s="10">
        <v>1157142900</v>
      </c>
      <c r="F178" s="10">
        <v>1449091000</v>
      </c>
      <c r="G178" s="10">
        <v>1384534700</v>
      </c>
      <c r="H178" s="10">
        <v>1156331876</v>
      </c>
      <c r="I178" s="10">
        <v>1155282800</v>
      </c>
      <c r="J178" s="10">
        <v>1222520900</v>
      </c>
      <c r="K178" s="10">
        <v>1212349800</v>
      </c>
      <c r="L178" s="10">
        <v>1139315500</v>
      </c>
      <c r="M178" s="10">
        <v>1252970100</v>
      </c>
      <c r="N178" s="10">
        <v>1159430400</v>
      </c>
      <c r="O178" s="10">
        <v>1371849800</v>
      </c>
      <c r="P178" s="10">
        <v>14889864476</v>
      </c>
    </row>
    <row r="179" spans="1:16" x14ac:dyDescent="0.25">
      <c r="C179" t="s">
        <v>6</v>
      </c>
      <c r="D179" s="10">
        <v>67714240</v>
      </c>
      <c r="E179" s="10">
        <v>85660044</v>
      </c>
      <c r="F179" s="10">
        <v>129156207</v>
      </c>
      <c r="G179" s="10">
        <v>110283049</v>
      </c>
      <c r="H179" s="10">
        <v>116019169</v>
      </c>
      <c r="I179" s="10">
        <v>146575170</v>
      </c>
      <c r="J179" s="10">
        <v>135666445</v>
      </c>
      <c r="K179" s="10">
        <v>134553403</v>
      </c>
      <c r="L179" s="10">
        <v>115639798</v>
      </c>
      <c r="M179" s="10">
        <v>109604965</v>
      </c>
      <c r="N179" s="10">
        <v>107104962</v>
      </c>
      <c r="O179" s="10">
        <v>107665311</v>
      </c>
      <c r="P179" s="10">
        <v>1365642763</v>
      </c>
    </row>
    <row r="180" spans="1:16" x14ac:dyDescent="0.25">
      <c r="C180" t="s">
        <v>7</v>
      </c>
      <c r="D180" s="10">
        <v>130616311</v>
      </c>
      <c r="E180" s="10">
        <v>154887970</v>
      </c>
      <c r="F180" s="10">
        <v>122446059</v>
      </c>
      <c r="G180" s="10">
        <v>450000</v>
      </c>
      <c r="H180" s="10">
        <v>260208763</v>
      </c>
      <c r="I180" s="10">
        <v>239004920</v>
      </c>
      <c r="J180" s="10">
        <v>187158000</v>
      </c>
      <c r="K180" s="10">
        <v>178465364</v>
      </c>
      <c r="L180" s="10">
        <v>144274478</v>
      </c>
      <c r="M180" s="10">
        <v>68167935</v>
      </c>
      <c r="N180" s="10">
        <v>6045191</v>
      </c>
      <c r="O180" s="10">
        <v>4057486</v>
      </c>
      <c r="P180" s="10">
        <v>1495782477</v>
      </c>
    </row>
    <row r="181" spans="1:16" x14ac:dyDescent="0.25">
      <c r="C181" t="s">
        <v>19</v>
      </c>
      <c r="D181" s="10">
        <v>5565450</v>
      </c>
      <c r="E181" s="10">
        <v>5773951</v>
      </c>
      <c r="F181" s="10">
        <v>5035234</v>
      </c>
      <c r="G181" s="10">
        <v>3949638</v>
      </c>
      <c r="H181" s="10">
        <v>6596146</v>
      </c>
      <c r="I181" s="10">
        <v>9676886</v>
      </c>
      <c r="J181" s="10">
        <v>50352795</v>
      </c>
      <c r="K181" s="10">
        <v>11450445</v>
      </c>
      <c r="L181" s="10">
        <v>146271338</v>
      </c>
      <c r="M181" s="10">
        <v>224396191</v>
      </c>
      <c r="N181" s="10">
        <v>263311896</v>
      </c>
      <c r="O181" s="10">
        <v>286926195</v>
      </c>
      <c r="P181" s="10">
        <v>1019306165</v>
      </c>
    </row>
    <row r="182" spans="1:16" x14ac:dyDescent="0.25">
      <c r="C182" t="s">
        <v>21</v>
      </c>
      <c r="D182" s="10">
        <v>31654071</v>
      </c>
      <c r="E182" s="10">
        <v>30059279</v>
      </c>
      <c r="F182" s="10">
        <v>42202796</v>
      </c>
      <c r="G182" s="10">
        <v>31339203</v>
      </c>
      <c r="H182" s="10">
        <v>36920793</v>
      </c>
      <c r="I182" s="10">
        <v>48256372</v>
      </c>
      <c r="J182" s="10">
        <v>35319124</v>
      </c>
      <c r="K182" s="10">
        <v>35184299</v>
      </c>
      <c r="L182" s="10">
        <v>38398888</v>
      </c>
      <c r="M182" s="10">
        <v>40173686</v>
      </c>
      <c r="N182" s="10">
        <v>38899953</v>
      </c>
      <c r="O182" s="10">
        <v>47669994</v>
      </c>
      <c r="P182" s="10">
        <v>456078458</v>
      </c>
    </row>
    <row r="183" spans="1:16" x14ac:dyDescent="0.25">
      <c r="B183" t="s">
        <v>92</v>
      </c>
      <c r="C183" t="s">
        <v>6</v>
      </c>
      <c r="D183" s="10">
        <v>41808915</v>
      </c>
      <c r="E183" s="10">
        <v>25384159</v>
      </c>
      <c r="F183" s="10">
        <v>31915253</v>
      </c>
      <c r="G183" s="10">
        <v>59676708</v>
      </c>
      <c r="H183" s="10">
        <v>52347564</v>
      </c>
      <c r="I183" s="10">
        <v>42935711</v>
      </c>
      <c r="J183" s="10">
        <v>39242410</v>
      </c>
      <c r="K183" s="10">
        <v>36810166</v>
      </c>
      <c r="L183" s="10">
        <v>29759764</v>
      </c>
      <c r="M183" s="10">
        <v>36742909</v>
      </c>
      <c r="N183" s="10">
        <v>37492986</v>
      </c>
      <c r="O183" s="10">
        <v>54209619</v>
      </c>
      <c r="P183" s="10">
        <v>488326164</v>
      </c>
    </row>
    <row r="184" spans="1:16" x14ac:dyDescent="0.25">
      <c r="C184" t="s">
        <v>7</v>
      </c>
      <c r="D184" s="10">
        <v>75983732</v>
      </c>
      <c r="E184" s="10">
        <v>103705003</v>
      </c>
      <c r="F184" s="10">
        <v>42929971</v>
      </c>
      <c r="G184" s="10">
        <v>7800000</v>
      </c>
      <c r="H184" s="10">
        <v>41348079</v>
      </c>
      <c r="I184" s="10">
        <v>95083168</v>
      </c>
      <c r="J184" s="10">
        <v>51764200</v>
      </c>
      <c r="K184" s="10">
        <v>50579083</v>
      </c>
      <c r="L184" s="10">
        <v>50766997</v>
      </c>
      <c r="M184" s="10">
        <v>53440400</v>
      </c>
      <c r="N184" s="10">
        <v>42242600</v>
      </c>
      <c r="O184" s="10">
        <v>24069823</v>
      </c>
      <c r="P184" s="10">
        <v>639713056</v>
      </c>
    </row>
    <row r="185" spans="1:16" x14ac:dyDescent="0.25">
      <c r="C185" t="s">
        <v>19</v>
      </c>
      <c r="D185" s="10"/>
      <c r="E185" s="10">
        <v>125000</v>
      </c>
      <c r="F185" s="10"/>
      <c r="G185" s="10"/>
      <c r="H185" s="10"/>
      <c r="I185" s="10"/>
      <c r="J185" s="10"/>
      <c r="K185" s="10">
        <v>0</v>
      </c>
      <c r="L185" s="10"/>
      <c r="M185" s="10"/>
      <c r="N185" s="10"/>
      <c r="O185" s="10"/>
      <c r="P185" s="10">
        <v>125000</v>
      </c>
    </row>
    <row r="186" spans="1:16" x14ac:dyDescent="0.25">
      <c r="C186" t="s">
        <v>21</v>
      </c>
      <c r="D186" s="10">
        <v>18331900</v>
      </c>
      <c r="E186" s="10">
        <v>15396920</v>
      </c>
      <c r="F186" s="10">
        <v>13531419</v>
      </c>
      <c r="G186" s="10">
        <v>13793080</v>
      </c>
      <c r="H186" s="10">
        <v>19479214</v>
      </c>
      <c r="I186" s="10">
        <v>16066986</v>
      </c>
      <c r="J186" s="10">
        <v>23899141</v>
      </c>
      <c r="K186" s="10">
        <v>19112811</v>
      </c>
      <c r="L186" s="10">
        <v>19696312</v>
      </c>
      <c r="M186" s="10">
        <v>21218694</v>
      </c>
      <c r="N186" s="10">
        <v>14451745</v>
      </c>
      <c r="O186" s="10">
        <v>13526800</v>
      </c>
      <c r="P186" s="10">
        <v>208505022</v>
      </c>
    </row>
    <row r="187" spans="1:16" x14ac:dyDescent="0.25">
      <c r="B187" t="s">
        <v>94</v>
      </c>
      <c r="C187" t="s">
        <v>5</v>
      </c>
      <c r="D187" s="10">
        <v>465916600</v>
      </c>
      <c r="E187" s="10">
        <v>335193300</v>
      </c>
      <c r="F187" s="10">
        <v>466150900</v>
      </c>
      <c r="G187" s="10">
        <v>535214800</v>
      </c>
      <c r="H187" s="10">
        <v>595158200</v>
      </c>
      <c r="I187" s="10">
        <v>568057400</v>
      </c>
      <c r="J187" s="10">
        <v>563879000</v>
      </c>
      <c r="K187" s="10">
        <v>540569400</v>
      </c>
      <c r="L187" s="10">
        <v>585342300</v>
      </c>
      <c r="M187" s="10">
        <v>630863499</v>
      </c>
      <c r="N187" s="10">
        <v>575224700</v>
      </c>
      <c r="O187" s="10">
        <v>613967100</v>
      </c>
      <c r="P187" s="10">
        <v>6475537199</v>
      </c>
    </row>
    <row r="188" spans="1:16" x14ac:dyDescent="0.25">
      <c r="C188" t="s">
        <v>6</v>
      </c>
      <c r="D188" s="10">
        <v>309567538</v>
      </c>
      <c r="E188" s="10">
        <v>283433259</v>
      </c>
      <c r="F188" s="10">
        <v>328269490</v>
      </c>
      <c r="G188" s="10">
        <v>278104980</v>
      </c>
      <c r="H188" s="10">
        <v>309176736</v>
      </c>
      <c r="I188" s="10">
        <v>321999160</v>
      </c>
      <c r="J188" s="10">
        <v>397806446</v>
      </c>
      <c r="K188" s="10">
        <v>286068764</v>
      </c>
      <c r="L188" s="10">
        <v>281120245</v>
      </c>
      <c r="M188" s="10">
        <v>317682322</v>
      </c>
      <c r="N188" s="10">
        <v>306343845</v>
      </c>
      <c r="O188" s="10">
        <v>262460436</v>
      </c>
      <c r="P188" s="10">
        <v>3682033221</v>
      </c>
    </row>
    <row r="189" spans="1:16" x14ac:dyDescent="0.25">
      <c r="C189" t="s">
        <v>7</v>
      </c>
      <c r="D189" s="10">
        <v>36074300</v>
      </c>
      <c r="E189" s="10">
        <v>34739554</v>
      </c>
      <c r="F189" s="10">
        <v>15210198</v>
      </c>
      <c r="G189" s="10">
        <v>150000</v>
      </c>
      <c r="H189" s="10">
        <v>60663898</v>
      </c>
      <c r="I189" s="10">
        <v>5616409</v>
      </c>
      <c r="J189" s="10">
        <v>4093422</v>
      </c>
      <c r="K189" s="10">
        <v>3096000</v>
      </c>
      <c r="L189" s="10">
        <v>1100000</v>
      </c>
      <c r="M189" s="10">
        <v>40000</v>
      </c>
      <c r="N189" s="10">
        <v>1700000</v>
      </c>
      <c r="O189" s="10"/>
      <c r="P189" s="10">
        <v>162483781</v>
      </c>
    </row>
    <row r="190" spans="1:16" x14ac:dyDescent="0.25">
      <c r="C190" t="s">
        <v>19</v>
      </c>
      <c r="D190" s="10">
        <v>808500</v>
      </c>
      <c r="E190" s="10">
        <v>3915372</v>
      </c>
      <c r="F190" s="10">
        <v>2641000</v>
      </c>
      <c r="G190" s="10">
        <v>1442300</v>
      </c>
      <c r="H190" s="10">
        <v>2047844</v>
      </c>
      <c r="I190" s="10">
        <v>149000</v>
      </c>
      <c r="J190" s="10">
        <v>196000</v>
      </c>
      <c r="K190" s="10">
        <v>111700</v>
      </c>
      <c r="L190" s="10">
        <v>128000</v>
      </c>
      <c r="M190" s="10">
        <v>1287000</v>
      </c>
      <c r="N190" s="10">
        <v>377000</v>
      </c>
      <c r="O190" s="10">
        <v>150000</v>
      </c>
      <c r="P190" s="10">
        <v>13253716</v>
      </c>
    </row>
    <row r="191" spans="1:16" x14ac:dyDescent="0.25">
      <c r="C191" t="s">
        <v>21</v>
      </c>
      <c r="D191" s="10">
        <v>9640508</v>
      </c>
      <c r="E191" s="10">
        <v>7260200</v>
      </c>
      <c r="F191" s="10">
        <v>9933700</v>
      </c>
      <c r="G191" s="10">
        <v>9696269</v>
      </c>
      <c r="H191" s="10">
        <v>11590160</v>
      </c>
      <c r="I191" s="10">
        <v>17722200</v>
      </c>
      <c r="J191" s="10">
        <v>21788424</v>
      </c>
      <c r="K191" s="10">
        <v>16100613</v>
      </c>
      <c r="L191" s="10">
        <v>20071339</v>
      </c>
      <c r="M191" s="10">
        <v>17867838</v>
      </c>
      <c r="N191" s="10">
        <v>16994405</v>
      </c>
      <c r="O191" s="10">
        <v>24157378</v>
      </c>
      <c r="P191" s="10">
        <v>182823034</v>
      </c>
    </row>
    <row r="192" spans="1:16" x14ac:dyDescent="0.25">
      <c r="A192" t="s">
        <v>97</v>
      </c>
      <c r="B192" t="s">
        <v>96</v>
      </c>
      <c r="C192" t="s">
        <v>5</v>
      </c>
      <c r="D192" s="10">
        <v>941351436</v>
      </c>
      <c r="E192" s="10">
        <v>811831741</v>
      </c>
      <c r="F192" s="10">
        <v>986891687</v>
      </c>
      <c r="G192" s="10">
        <v>1148042413</v>
      </c>
      <c r="H192" s="10">
        <v>1297297793</v>
      </c>
      <c r="I192" s="10">
        <v>1374085973</v>
      </c>
      <c r="J192" s="10">
        <v>1678058757</v>
      </c>
      <c r="K192" s="10">
        <v>2063675932</v>
      </c>
      <c r="L192" s="10">
        <v>1677300578</v>
      </c>
      <c r="M192" s="10">
        <v>1506099851</v>
      </c>
      <c r="N192" s="10">
        <v>1496418157</v>
      </c>
      <c r="O192" s="10">
        <v>1420540841</v>
      </c>
      <c r="P192" s="10">
        <v>16401595159</v>
      </c>
    </row>
    <row r="193" spans="2:16" x14ac:dyDescent="0.25">
      <c r="C193" t="s">
        <v>6</v>
      </c>
      <c r="D193" s="10">
        <v>122973823</v>
      </c>
      <c r="E193" s="10">
        <v>132616801</v>
      </c>
      <c r="F193" s="10">
        <v>151712548</v>
      </c>
      <c r="G193" s="10">
        <v>129018528</v>
      </c>
      <c r="H193" s="10">
        <v>149788084</v>
      </c>
      <c r="I193" s="10">
        <v>174272137</v>
      </c>
      <c r="J193" s="10">
        <v>143196840</v>
      </c>
      <c r="K193" s="10">
        <v>156035198</v>
      </c>
      <c r="L193" s="10">
        <v>168131439</v>
      </c>
      <c r="M193" s="10">
        <v>210328619</v>
      </c>
      <c r="N193" s="10">
        <v>153982195</v>
      </c>
      <c r="O193" s="10">
        <v>190193802</v>
      </c>
      <c r="P193" s="10">
        <v>1882250014</v>
      </c>
    </row>
    <row r="194" spans="2:16" x14ac:dyDescent="0.25">
      <c r="C194" t="s">
        <v>7</v>
      </c>
      <c r="D194" s="10"/>
      <c r="E194" s="10"/>
      <c r="F194" s="10">
        <v>0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>
        <v>0</v>
      </c>
    </row>
    <row r="195" spans="2:16" x14ac:dyDescent="0.25">
      <c r="C195" t="s">
        <v>19</v>
      </c>
      <c r="D195" s="10">
        <v>667566325</v>
      </c>
      <c r="E195" s="10">
        <v>623683000</v>
      </c>
      <c r="F195" s="10">
        <v>687260174</v>
      </c>
      <c r="G195" s="10">
        <v>649688400</v>
      </c>
      <c r="H195" s="10">
        <v>624788300</v>
      </c>
      <c r="I195" s="10">
        <v>584362300</v>
      </c>
      <c r="J195" s="10">
        <v>538255300</v>
      </c>
      <c r="K195" s="10">
        <v>496816700</v>
      </c>
      <c r="L195" s="10">
        <v>417722700</v>
      </c>
      <c r="M195" s="10">
        <v>387724600</v>
      </c>
      <c r="N195" s="10">
        <v>347247500</v>
      </c>
      <c r="O195" s="10">
        <v>356580400</v>
      </c>
      <c r="P195" s="10">
        <v>6381695699</v>
      </c>
    </row>
    <row r="196" spans="2:16" x14ac:dyDescent="0.25">
      <c r="C196" t="s">
        <v>21</v>
      </c>
      <c r="D196" s="10">
        <v>315551816</v>
      </c>
      <c r="E196" s="10">
        <v>315112188</v>
      </c>
      <c r="F196" s="10">
        <v>366681371</v>
      </c>
      <c r="G196" s="10">
        <v>386930465</v>
      </c>
      <c r="H196" s="10">
        <v>381587673</v>
      </c>
      <c r="I196" s="10">
        <v>420955840</v>
      </c>
      <c r="J196" s="10">
        <v>222162243</v>
      </c>
      <c r="K196" s="10">
        <v>242884380</v>
      </c>
      <c r="L196" s="10">
        <v>235929023</v>
      </c>
      <c r="M196" s="10">
        <v>255303610</v>
      </c>
      <c r="N196" s="10">
        <v>214489228</v>
      </c>
      <c r="O196" s="10">
        <v>233709917</v>
      </c>
      <c r="P196" s="10">
        <v>3591297754</v>
      </c>
    </row>
    <row r="197" spans="2:16" x14ac:dyDescent="0.25">
      <c r="B197" t="s">
        <v>99</v>
      </c>
      <c r="C197" t="s">
        <v>5</v>
      </c>
      <c r="D197" s="10">
        <v>283284036</v>
      </c>
      <c r="E197" s="10">
        <v>227071165</v>
      </c>
      <c r="F197" s="10">
        <v>187792169</v>
      </c>
      <c r="G197" s="10">
        <v>241054556</v>
      </c>
      <c r="H197" s="10">
        <v>344613550</v>
      </c>
      <c r="I197" s="10">
        <v>422119645</v>
      </c>
      <c r="J197" s="10">
        <v>454734230</v>
      </c>
      <c r="K197" s="10">
        <v>444395415</v>
      </c>
      <c r="L197" s="10">
        <v>328827672</v>
      </c>
      <c r="M197" s="10">
        <v>309387041</v>
      </c>
      <c r="N197" s="10">
        <v>363806849</v>
      </c>
      <c r="O197" s="10">
        <v>293882793</v>
      </c>
      <c r="P197" s="10">
        <v>3900969121</v>
      </c>
    </row>
    <row r="198" spans="2:16" x14ac:dyDescent="0.25">
      <c r="C198" t="s">
        <v>6</v>
      </c>
      <c r="D198" s="10">
        <v>582300</v>
      </c>
      <c r="E198" s="10">
        <v>396900</v>
      </c>
      <c r="F198" s="10">
        <v>1897041</v>
      </c>
      <c r="G198" s="10">
        <v>1728760</v>
      </c>
      <c r="H198" s="10">
        <v>1511340</v>
      </c>
      <c r="I198" s="10">
        <v>2348250</v>
      </c>
      <c r="J198" s="10">
        <v>2372390</v>
      </c>
      <c r="K198" s="10">
        <v>1686260</v>
      </c>
      <c r="L198" s="10">
        <v>1807028</v>
      </c>
      <c r="M198" s="10">
        <v>1745150</v>
      </c>
      <c r="N198" s="10">
        <v>4876006</v>
      </c>
      <c r="O198" s="10">
        <v>3965900</v>
      </c>
      <c r="P198" s="10">
        <v>24917325</v>
      </c>
    </row>
    <row r="199" spans="2:16" x14ac:dyDescent="0.25">
      <c r="C199" t="s">
        <v>7</v>
      </c>
      <c r="D199" s="10">
        <v>1219000</v>
      </c>
      <c r="E199" s="10"/>
      <c r="F199" s="10"/>
      <c r="G199" s="10"/>
      <c r="H199" s="10">
        <v>5642500</v>
      </c>
      <c r="I199" s="10">
        <v>8797000</v>
      </c>
      <c r="J199" s="10">
        <v>8388300</v>
      </c>
      <c r="K199" s="10">
        <v>10432400</v>
      </c>
      <c r="L199" s="10">
        <v>8568750</v>
      </c>
      <c r="M199" s="10">
        <v>7846900</v>
      </c>
      <c r="N199" s="10">
        <v>11411350</v>
      </c>
      <c r="O199" s="10">
        <v>3690000</v>
      </c>
      <c r="P199" s="10">
        <v>65996200</v>
      </c>
    </row>
    <row r="200" spans="2:16" x14ac:dyDescent="0.25">
      <c r="C200" t="s">
        <v>19</v>
      </c>
      <c r="D200" s="10">
        <v>48857595</v>
      </c>
      <c r="E200" s="10">
        <v>39222200</v>
      </c>
      <c r="F200" s="10">
        <v>43634100</v>
      </c>
      <c r="G200" s="10">
        <v>42444800</v>
      </c>
      <c r="H200" s="10">
        <v>39986800</v>
      </c>
      <c r="I200" s="10">
        <v>48022800</v>
      </c>
      <c r="J200" s="10">
        <v>74821400</v>
      </c>
      <c r="K200" s="10">
        <v>80651088</v>
      </c>
      <c r="L200" s="10">
        <v>85827400</v>
      </c>
      <c r="M200" s="10">
        <v>94684200</v>
      </c>
      <c r="N200" s="10">
        <v>64861000</v>
      </c>
      <c r="O200" s="10">
        <v>71442850</v>
      </c>
      <c r="P200" s="10">
        <v>734456233</v>
      </c>
    </row>
    <row r="201" spans="2:16" x14ac:dyDescent="0.25">
      <c r="C201" t="s">
        <v>21</v>
      </c>
      <c r="D201" s="10">
        <v>13152000</v>
      </c>
      <c r="E201" s="10">
        <v>14086800</v>
      </c>
      <c r="F201" s="10">
        <v>14139800</v>
      </c>
      <c r="G201" s="10">
        <v>13796400</v>
      </c>
      <c r="H201" s="10">
        <v>19035300</v>
      </c>
      <c r="I201" s="10">
        <v>11241100</v>
      </c>
      <c r="J201" s="10">
        <v>18094600</v>
      </c>
      <c r="K201" s="10">
        <v>7871900</v>
      </c>
      <c r="L201" s="10">
        <v>9913300</v>
      </c>
      <c r="M201" s="10">
        <v>10891200</v>
      </c>
      <c r="N201" s="10">
        <v>13039400</v>
      </c>
      <c r="O201" s="10">
        <v>21702700</v>
      </c>
      <c r="P201" s="10">
        <v>166964500</v>
      </c>
    </row>
    <row r="202" spans="2:16" x14ac:dyDescent="0.25">
      <c r="B202" t="s">
        <v>226</v>
      </c>
      <c r="C202" t="s">
        <v>5</v>
      </c>
      <c r="D202" s="10">
        <v>435259200</v>
      </c>
      <c r="E202" s="10">
        <v>376867300</v>
      </c>
      <c r="F202" s="10">
        <v>404021200</v>
      </c>
      <c r="G202" s="10">
        <v>484203800</v>
      </c>
      <c r="H202" s="10">
        <v>479423900</v>
      </c>
      <c r="I202" s="10">
        <v>428170500</v>
      </c>
      <c r="J202" s="10">
        <v>490549200</v>
      </c>
      <c r="K202" s="10">
        <v>515575000</v>
      </c>
      <c r="L202" s="10">
        <v>545595700</v>
      </c>
      <c r="M202" s="10">
        <v>445043581</v>
      </c>
      <c r="N202" s="10">
        <v>105123600</v>
      </c>
      <c r="O202" s="10"/>
      <c r="P202" s="10">
        <v>4709832981</v>
      </c>
    </row>
    <row r="203" spans="2:16" x14ac:dyDescent="0.25">
      <c r="C203" t="s">
        <v>6</v>
      </c>
      <c r="D203" s="10">
        <v>222916791</v>
      </c>
      <c r="E203" s="10">
        <v>153167195</v>
      </c>
      <c r="F203" s="10">
        <v>171994958</v>
      </c>
      <c r="G203" s="10">
        <v>220457259</v>
      </c>
      <c r="H203" s="10">
        <v>299890548</v>
      </c>
      <c r="I203" s="10">
        <v>386985251</v>
      </c>
      <c r="J203" s="10">
        <v>537764530</v>
      </c>
      <c r="K203" s="10">
        <v>354446337</v>
      </c>
      <c r="L203" s="10">
        <v>393960020</v>
      </c>
      <c r="M203" s="10">
        <v>468147640</v>
      </c>
      <c r="N203" s="10">
        <v>104057301</v>
      </c>
      <c r="O203" s="10"/>
      <c r="P203" s="10">
        <v>3313787830</v>
      </c>
    </row>
    <row r="204" spans="2:16" x14ac:dyDescent="0.25">
      <c r="C204" t="s">
        <v>19</v>
      </c>
      <c r="D204" s="10">
        <v>61030151</v>
      </c>
      <c r="E204" s="10">
        <v>73693000</v>
      </c>
      <c r="F204" s="10">
        <v>106795416</v>
      </c>
      <c r="G204" s="10">
        <v>74804300</v>
      </c>
      <c r="H204" s="10">
        <v>91382375</v>
      </c>
      <c r="I204" s="10">
        <v>132827230</v>
      </c>
      <c r="J204" s="10">
        <v>153220100</v>
      </c>
      <c r="K204" s="10">
        <v>82205400</v>
      </c>
      <c r="L204" s="10">
        <v>186241238</v>
      </c>
      <c r="M204" s="10">
        <v>182637100</v>
      </c>
      <c r="N204" s="10">
        <v>37256578</v>
      </c>
      <c r="O204" s="10"/>
      <c r="P204" s="10">
        <v>1182092888</v>
      </c>
    </row>
    <row r="205" spans="2:16" x14ac:dyDescent="0.25">
      <c r="C205" t="s">
        <v>21</v>
      </c>
      <c r="D205" s="10">
        <v>41309600.039999999</v>
      </c>
      <c r="E205" s="10">
        <v>45408527</v>
      </c>
      <c r="F205" s="10">
        <v>49044500</v>
      </c>
      <c r="G205" s="10">
        <v>51509850</v>
      </c>
      <c r="H205" s="10">
        <v>61133819</v>
      </c>
      <c r="I205" s="10">
        <v>52483000</v>
      </c>
      <c r="J205" s="10">
        <v>54940828</v>
      </c>
      <c r="K205" s="10">
        <v>58976698</v>
      </c>
      <c r="L205" s="10">
        <v>79248400</v>
      </c>
      <c r="M205" s="10">
        <v>95688583</v>
      </c>
      <c r="N205" s="10">
        <v>19206127</v>
      </c>
      <c r="O205" s="10"/>
      <c r="P205" s="10">
        <v>608949932.03999996</v>
      </c>
    </row>
    <row r="206" spans="2:16" x14ac:dyDescent="0.25">
      <c r="B206" t="s">
        <v>101</v>
      </c>
      <c r="C206" t="s">
        <v>5</v>
      </c>
      <c r="D206" s="10">
        <v>329140601</v>
      </c>
      <c r="E206" s="10">
        <v>282274777</v>
      </c>
      <c r="F206" s="10">
        <v>370503023</v>
      </c>
      <c r="G206" s="10">
        <v>397002570</v>
      </c>
      <c r="H206" s="10">
        <v>390276080</v>
      </c>
      <c r="I206" s="10">
        <v>365863900</v>
      </c>
      <c r="J206" s="10">
        <v>318120800</v>
      </c>
      <c r="K206" s="10">
        <v>323765700</v>
      </c>
      <c r="L206" s="10">
        <v>296277746</v>
      </c>
      <c r="M206" s="10">
        <v>327906120</v>
      </c>
      <c r="N206" s="10">
        <v>241153968</v>
      </c>
      <c r="O206" s="10">
        <v>245170500</v>
      </c>
      <c r="P206" s="10">
        <v>3887455785</v>
      </c>
    </row>
    <row r="207" spans="2:16" x14ac:dyDescent="0.25">
      <c r="C207" t="s">
        <v>6</v>
      </c>
      <c r="D207" s="10">
        <v>32346143</v>
      </c>
      <c r="E207" s="10">
        <v>26796999</v>
      </c>
      <c r="F207" s="10">
        <v>36752286</v>
      </c>
      <c r="G207" s="10">
        <v>26389542</v>
      </c>
      <c r="H207" s="10">
        <v>29674189</v>
      </c>
      <c r="I207" s="10">
        <v>31278799</v>
      </c>
      <c r="J207" s="10">
        <v>33278054</v>
      </c>
      <c r="K207" s="10">
        <v>34386324</v>
      </c>
      <c r="L207" s="10">
        <v>45352496</v>
      </c>
      <c r="M207" s="10">
        <v>47233854</v>
      </c>
      <c r="N207" s="10">
        <v>34871417</v>
      </c>
      <c r="O207" s="10">
        <v>35243372</v>
      </c>
      <c r="P207" s="10">
        <v>413603475</v>
      </c>
    </row>
    <row r="208" spans="2:16" x14ac:dyDescent="0.25">
      <c r="C208" t="s">
        <v>7</v>
      </c>
      <c r="D208" s="10">
        <v>34810855</v>
      </c>
      <c r="E208" s="10">
        <v>49131954</v>
      </c>
      <c r="F208" s="10">
        <v>17229100</v>
      </c>
      <c r="G208" s="10">
        <v>550000</v>
      </c>
      <c r="H208" s="10">
        <v>25413400</v>
      </c>
      <c r="I208" s="10">
        <v>15078000</v>
      </c>
      <c r="J208" s="10">
        <v>75409400</v>
      </c>
      <c r="K208" s="10">
        <v>129968100</v>
      </c>
      <c r="L208" s="10">
        <v>101005000</v>
      </c>
      <c r="M208" s="10">
        <v>102280000</v>
      </c>
      <c r="N208" s="10">
        <v>140650000</v>
      </c>
      <c r="O208" s="10">
        <v>135500000</v>
      </c>
      <c r="P208" s="10">
        <v>827025809</v>
      </c>
    </row>
    <row r="209" spans="2:16" x14ac:dyDescent="0.25">
      <c r="C209" t="s">
        <v>19</v>
      </c>
      <c r="D209" s="10">
        <v>103813300</v>
      </c>
      <c r="E209" s="10">
        <v>128733730</v>
      </c>
      <c r="F209" s="10">
        <v>121595715</v>
      </c>
      <c r="G209" s="10">
        <v>77152164</v>
      </c>
      <c r="H209" s="10">
        <v>121963883</v>
      </c>
      <c r="I209" s="10">
        <v>186412660</v>
      </c>
      <c r="J209" s="10">
        <v>171639700</v>
      </c>
      <c r="K209" s="10">
        <v>165815400</v>
      </c>
      <c r="L209" s="10">
        <v>105196530</v>
      </c>
      <c r="M209" s="10">
        <v>111836170</v>
      </c>
      <c r="N209" s="10">
        <v>76476730</v>
      </c>
      <c r="O209" s="10">
        <v>96577850</v>
      </c>
      <c r="P209" s="10">
        <v>1467213832</v>
      </c>
    </row>
    <row r="210" spans="2:16" x14ac:dyDescent="0.25">
      <c r="B210" t="s">
        <v>232</v>
      </c>
      <c r="C210" t="s">
        <v>5</v>
      </c>
      <c r="D210" s="10">
        <v>197278000</v>
      </c>
      <c r="E210" s="10">
        <v>162076200</v>
      </c>
      <c r="F210" s="10">
        <v>237146660</v>
      </c>
      <c r="G210" s="10">
        <v>232680800</v>
      </c>
      <c r="H210" s="10">
        <v>312867400</v>
      </c>
      <c r="I210" s="10">
        <v>306037400</v>
      </c>
      <c r="J210" s="10">
        <v>323091200</v>
      </c>
      <c r="K210" s="10">
        <v>353054300</v>
      </c>
      <c r="L210" s="10">
        <v>299236500</v>
      </c>
      <c r="M210" s="10">
        <v>283229700</v>
      </c>
      <c r="N210" s="10">
        <v>272612900</v>
      </c>
      <c r="O210" s="10">
        <v>285620700</v>
      </c>
      <c r="P210" s="10">
        <v>3264931760</v>
      </c>
    </row>
    <row r="211" spans="2:16" x14ac:dyDescent="0.25">
      <c r="C211" t="s">
        <v>6</v>
      </c>
      <c r="D211" s="10">
        <v>5227003</v>
      </c>
      <c r="E211" s="10">
        <v>13423868</v>
      </c>
      <c r="F211" s="10">
        <v>8578280</v>
      </c>
      <c r="G211" s="10">
        <v>8786334</v>
      </c>
      <c r="H211" s="10">
        <v>13614164</v>
      </c>
      <c r="I211" s="10">
        <v>16990611</v>
      </c>
      <c r="J211" s="10">
        <v>12153423</v>
      </c>
      <c r="K211" s="10">
        <v>17813753</v>
      </c>
      <c r="L211" s="10">
        <v>11494440</v>
      </c>
      <c r="M211" s="10">
        <v>21939144</v>
      </c>
      <c r="N211" s="10">
        <v>15266256</v>
      </c>
      <c r="O211" s="10">
        <v>14861229</v>
      </c>
      <c r="P211" s="10">
        <v>160148505</v>
      </c>
    </row>
    <row r="212" spans="2:16" x14ac:dyDescent="0.25">
      <c r="C212" t="s">
        <v>19</v>
      </c>
      <c r="D212" s="10">
        <v>15404300</v>
      </c>
      <c r="E212" s="10">
        <v>13513500</v>
      </c>
      <c r="F212" s="10">
        <v>15782900</v>
      </c>
      <c r="G212" s="10">
        <v>16374300</v>
      </c>
      <c r="H212" s="10">
        <v>34617000</v>
      </c>
      <c r="I212" s="10">
        <v>18285654</v>
      </c>
      <c r="J212" s="10">
        <v>20183600</v>
      </c>
      <c r="K212" s="10">
        <v>23014700</v>
      </c>
      <c r="L212" s="10">
        <v>15181300</v>
      </c>
      <c r="M212" s="10">
        <v>10842400</v>
      </c>
      <c r="N212" s="10">
        <v>19328300</v>
      </c>
      <c r="O212" s="10">
        <v>17416200</v>
      </c>
      <c r="P212" s="10">
        <v>219944154</v>
      </c>
    </row>
    <row r="213" spans="2:16" x14ac:dyDescent="0.25">
      <c r="C213" t="s">
        <v>21</v>
      </c>
      <c r="D213" s="10">
        <v>3030900</v>
      </c>
      <c r="E213" s="10">
        <v>7680400</v>
      </c>
      <c r="F213" s="10">
        <v>21224830</v>
      </c>
      <c r="G213" s="10">
        <v>17730000</v>
      </c>
      <c r="H213" s="10">
        <v>17845700</v>
      </c>
      <c r="I213" s="10">
        <v>9410500</v>
      </c>
      <c r="J213" s="10">
        <v>20596700</v>
      </c>
      <c r="K213" s="10">
        <v>17888430</v>
      </c>
      <c r="L213" s="10">
        <v>37433900</v>
      </c>
      <c r="M213" s="10">
        <v>47122100</v>
      </c>
      <c r="N213" s="10">
        <v>39635230</v>
      </c>
      <c r="O213" s="10">
        <v>24254300</v>
      </c>
      <c r="P213" s="10">
        <v>263852990</v>
      </c>
    </row>
    <row r="214" spans="2:16" x14ac:dyDescent="0.25">
      <c r="B214" t="s">
        <v>103</v>
      </c>
      <c r="C214" t="s">
        <v>5</v>
      </c>
      <c r="D214" s="10">
        <v>693146710</v>
      </c>
      <c r="E214" s="10">
        <v>599116040</v>
      </c>
      <c r="F214" s="10">
        <v>581611430</v>
      </c>
      <c r="G214" s="10">
        <v>769435120</v>
      </c>
      <c r="H214" s="10">
        <v>961650840</v>
      </c>
      <c r="I214" s="10">
        <v>1320276040</v>
      </c>
      <c r="J214" s="10">
        <v>1274472090</v>
      </c>
      <c r="K214" s="10">
        <v>1391704580</v>
      </c>
      <c r="L214" s="10">
        <v>1048451700</v>
      </c>
      <c r="M214" s="10">
        <v>1316961080</v>
      </c>
      <c r="N214" s="10">
        <v>1141417490</v>
      </c>
      <c r="O214" s="10">
        <v>1109472750</v>
      </c>
      <c r="P214" s="10">
        <v>12207715870</v>
      </c>
    </row>
    <row r="215" spans="2:16" x14ac:dyDescent="0.25">
      <c r="C215" t="s">
        <v>6</v>
      </c>
      <c r="D215" s="10">
        <v>5069700</v>
      </c>
      <c r="E215" s="10">
        <v>10539499</v>
      </c>
      <c r="F215" s="10">
        <v>25701047</v>
      </c>
      <c r="G215" s="10">
        <v>70842194</v>
      </c>
      <c r="H215" s="10">
        <v>177704763</v>
      </c>
      <c r="I215" s="10">
        <v>148758997</v>
      </c>
      <c r="J215" s="10">
        <v>275836678</v>
      </c>
      <c r="K215" s="10">
        <v>283757586</v>
      </c>
      <c r="L215" s="10">
        <v>188681209</v>
      </c>
      <c r="M215" s="10">
        <v>308632241</v>
      </c>
      <c r="N215" s="10">
        <v>224225498</v>
      </c>
      <c r="O215" s="10">
        <v>204241154</v>
      </c>
      <c r="P215" s="10">
        <v>1923990566</v>
      </c>
    </row>
    <row r="216" spans="2:16" x14ac:dyDescent="0.25">
      <c r="C216" t="s">
        <v>7</v>
      </c>
      <c r="D216" s="10">
        <v>5216800</v>
      </c>
      <c r="E216" s="10">
        <v>14736000</v>
      </c>
      <c r="F216" s="10">
        <v>35108200</v>
      </c>
      <c r="G216" s="10">
        <v>3300000</v>
      </c>
      <c r="H216" s="10">
        <v>61858212</v>
      </c>
      <c r="I216" s="10">
        <v>40405000</v>
      </c>
      <c r="J216" s="10">
        <v>34823000</v>
      </c>
      <c r="K216" s="10">
        <v>45931000</v>
      </c>
      <c r="L216" s="10">
        <v>44975000</v>
      </c>
      <c r="M216" s="10">
        <v>11380000</v>
      </c>
      <c r="N216" s="10"/>
      <c r="O216" s="10">
        <v>11307200</v>
      </c>
      <c r="P216" s="10">
        <v>309040412</v>
      </c>
    </row>
    <row r="217" spans="2:16" x14ac:dyDescent="0.25">
      <c r="C217" t="s">
        <v>19</v>
      </c>
      <c r="D217" s="10">
        <v>48000000</v>
      </c>
      <c r="E217" s="10">
        <v>40780000</v>
      </c>
      <c r="F217" s="10">
        <v>3000000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>
        <v>91780000</v>
      </c>
    </row>
    <row r="218" spans="2:16" x14ac:dyDescent="0.25">
      <c r="C218" t="s">
        <v>21</v>
      </c>
      <c r="D218" s="10">
        <v>114139900</v>
      </c>
      <c r="E218" s="10">
        <v>105537400</v>
      </c>
      <c r="F218" s="10">
        <v>98218600</v>
      </c>
      <c r="G218" s="10">
        <v>131117700</v>
      </c>
      <c r="H218" s="10">
        <v>149163600</v>
      </c>
      <c r="I218" s="10">
        <v>160279600</v>
      </c>
      <c r="J218" s="10">
        <v>219606800</v>
      </c>
      <c r="K218" s="10">
        <v>206412400</v>
      </c>
      <c r="L218" s="10">
        <v>146955600</v>
      </c>
      <c r="M218" s="10">
        <v>172589207</v>
      </c>
      <c r="N218" s="10">
        <v>146736981</v>
      </c>
      <c r="O218" s="10">
        <v>132629500</v>
      </c>
      <c r="P218" s="10">
        <v>1783387288</v>
      </c>
    </row>
    <row r="219" spans="2:16" x14ac:dyDescent="0.25">
      <c r="B219" t="s">
        <v>105</v>
      </c>
      <c r="C219" t="s">
        <v>5</v>
      </c>
      <c r="D219" s="10">
        <v>399954120</v>
      </c>
      <c r="E219" s="10">
        <v>400543400</v>
      </c>
      <c r="F219" s="10">
        <v>426141840</v>
      </c>
      <c r="G219" s="10">
        <v>582886450</v>
      </c>
      <c r="H219" s="10">
        <v>650682650</v>
      </c>
      <c r="I219" s="10">
        <v>704057800</v>
      </c>
      <c r="J219" s="10">
        <v>707165100</v>
      </c>
      <c r="K219" s="10">
        <v>852928050</v>
      </c>
      <c r="L219" s="10">
        <v>751365100</v>
      </c>
      <c r="M219" s="10">
        <v>777793250</v>
      </c>
      <c r="N219" s="10">
        <v>694351708</v>
      </c>
      <c r="O219" s="10">
        <v>602951900</v>
      </c>
      <c r="P219" s="10">
        <v>7550821368</v>
      </c>
    </row>
    <row r="220" spans="2:16" x14ac:dyDescent="0.25">
      <c r="C220" t="s">
        <v>6</v>
      </c>
      <c r="D220" s="10">
        <v>73147553</v>
      </c>
      <c r="E220" s="10">
        <v>91407630</v>
      </c>
      <c r="F220" s="10">
        <v>73930600</v>
      </c>
      <c r="G220" s="10">
        <v>88791900</v>
      </c>
      <c r="H220" s="10">
        <v>79630340</v>
      </c>
      <c r="I220" s="10">
        <v>84566250</v>
      </c>
      <c r="J220" s="10">
        <v>93325530</v>
      </c>
      <c r="K220" s="10">
        <v>101249000</v>
      </c>
      <c r="L220" s="10">
        <v>95654581</v>
      </c>
      <c r="M220" s="10">
        <v>87588700</v>
      </c>
      <c r="N220" s="10">
        <v>102024600</v>
      </c>
      <c r="O220" s="10">
        <v>75437300</v>
      </c>
      <c r="P220" s="10">
        <v>1046753984</v>
      </c>
    </row>
    <row r="221" spans="2:16" x14ac:dyDescent="0.25">
      <c r="C221" t="s">
        <v>7</v>
      </c>
      <c r="D221" s="10">
        <v>10560852</v>
      </c>
      <c r="E221" s="10">
        <v>5776100</v>
      </c>
      <c r="F221" s="10">
        <v>7151000</v>
      </c>
      <c r="G221" s="10"/>
      <c r="H221" s="10">
        <v>13965000</v>
      </c>
      <c r="I221" s="10">
        <v>10812000</v>
      </c>
      <c r="J221" s="10">
        <v>8342500</v>
      </c>
      <c r="K221" s="10">
        <v>3512000</v>
      </c>
      <c r="L221" s="10">
        <v>10244637</v>
      </c>
      <c r="M221" s="10">
        <v>9788000</v>
      </c>
      <c r="N221" s="10">
        <v>11000000</v>
      </c>
      <c r="O221" s="10">
        <v>5000000</v>
      </c>
      <c r="P221" s="10">
        <v>96152089</v>
      </c>
    </row>
    <row r="222" spans="2:16" x14ac:dyDescent="0.25">
      <c r="C222" t="s">
        <v>19</v>
      </c>
      <c r="D222" s="10">
        <v>27886630</v>
      </c>
      <c r="E222" s="10">
        <v>28627560</v>
      </c>
      <c r="F222" s="10">
        <v>30831500</v>
      </c>
      <c r="G222" s="10">
        <v>19152500</v>
      </c>
      <c r="H222" s="10">
        <v>18590750</v>
      </c>
      <c r="I222" s="10">
        <v>27057500</v>
      </c>
      <c r="J222" s="10">
        <v>22521000</v>
      </c>
      <c r="K222" s="10">
        <v>29754000</v>
      </c>
      <c r="L222" s="10">
        <v>50494500</v>
      </c>
      <c r="M222" s="10">
        <v>51117200</v>
      </c>
      <c r="N222" s="10">
        <v>60257088</v>
      </c>
      <c r="O222" s="10">
        <v>46847000</v>
      </c>
      <c r="P222" s="10">
        <v>413137228</v>
      </c>
    </row>
    <row r="223" spans="2:16" x14ac:dyDescent="0.25">
      <c r="C223" t="s">
        <v>21</v>
      </c>
      <c r="D223" s="10">
        <v>15009700</v>
      </c>
      <c r="E223" s="10">
        <v>25837700</v>
      </c>
      <c r="F223" s="10">
        <v>47005300</v>
      </c>
      <c r="G223" s="10">
        <v>23544950</v>
      </c>
      <c r="H223" s="10">
        <v>61197650</v>
      </c>
      <c r="I223" s="10">
        <v>52634250</v>
      </c>
      <c r="J223" s="10">
        <v>67481100</v>
      </c>
      <c r="K223" s="10">
        <v>79328440</v>
      </c>
      <c r="L223" s="10">
        <v>62452500</v>
      </c>
      <c r="M223" s="10">
        <v>110371800</v>
      </c>
      <c r="N223" s="10">
        <v>80483700</v>
      </c>
      <c r="O223" s="10">
        <v>64897100</v>
      </c>
      <c r="P223" s="10">
        <v>690244190</v>
      </c>
    </row>
    <row r="224" spans="2:16" x14ac:dyDescent="0.25">
      <c r="B224" t="s">
        <v>107</v>
      </c>
      <c r="C224" t="s">
        <v>5</v>
      </c>
      <c r="D224" s="10">
        <v>257676800</v>
      </c>
      <c r="E224" s="10">
        <v>216003900</v>
      </c>
      <c r="F224" s="10">
        <v>223469000</v>
      </c>
      <c r="G224" s="10">
        <v>261481840</v>
      </c>
      <c r="H224" s="10">
        <v>302430600</v>
      </c>
      <c r="I224" s="10">
        <v>278830800</v>
      </c>
      <c r="J224" s="10">
        <v>342663130</v>
      </c>
      <c r="K224" s="10">
        <v>402906400</v>
      </c>
      <c r="L224" s="10">
        <v>338934200</v>
      </c>
      <c r="M224" s="10">
        <v>268683100</v>
      </c>
      <c r="N224" s="10">
        <v>259811100</v>
      </c>
      <c r="O224" s="10">
        <v>321877000</v>
      </c>
      <c r="P224" s="10">
        <v>3474767870</v>
      </c>
    </row>
    <row r="225" spans="1:16" x14ac:dyDescent="0.25">
      <c r="C225" t="s">
        <v>6</v>
      </c>
      <c r="D225" s="10">
        <v>73581300</v>
      </c>
      <c r="E225" s="10">
        <v>65203500</v>
      </c>
      <c r="F225" s="10">
        <v>62611200</v>
      </c>
      <c r="G225" s="10">
        <v>67720000</v>
      </c>
      <c r="H225" s="10">
        <v>72128900</v>
      </c>
      <c r="I225" s="10">
        <v>90778128</v>
      </c>
      <c r="J225" s="10">
        <v>93035767</v>
      </c>
      <c r="K225" s="10">
        <v>30370325</v>
      </c>
      <c r="L225" s="10">
        <v>44642819</v>
      </c>
      <c r="M225" s="10">
        <v>50021978</v>
      </c>
      <c r="N225" s="10">
        <v>58224559</v>
      </c>
      <c r="O225" s="10">
        <v>43298511</v>
      </c>
      <c r="P225" s="10">
        <v>751616987</v>
      </c>
    </row>
    <row r="226" spans="1:16" x14ac:dyDescent="0.25">
      <c r="C226" t="s">
        <v>7</v>
      </c>
      <c r="D226" s="10">
        <v>25034100</v>
      </c>
      <c r="E226" s="10">
        <v>34715500</v>
      </c>
      <c r="F226" s="10">
        <v>25033900</v>
      </c>
      <c r="G226" s="10"/>
      <c r="H226" s="10">
        <v>11758000</v>
      </c>
      <c r="I226" s="10">
        <v>2430000</v>
      </c>
      <c r="J226" s="10">
        <v>124455483</v>
      </c>
      <c r="K226" s="10">
        <v>82160649</v>
      </c>
      <c r="L226" s="10">
        <v>64935000</v>
      </c>
      <c r="M226" s="10"/>
      <c r="N226" s="10">
        <v>1000000</v>
      </c>
      <c r="O226" s="10">
        <v>16000000</v>
      </c>
      <c r="P226" s="10">
        <v>387522632</v>
      </c>
    </row>
    <row r="227" spans="1:16" x14ac:dyDescent="0.25">
      <c r="C227" t="s">
        <v>19</v>
      </c>
      <c r="D227" s="10"/>
      <c r="E227" s="10"/>
      <c r="F227" s="10"/>
      <c r="G227" s="10"/>
      <c r="H227" s="10"/>
      <c r="I227" s="10"/>
      <c r="J227" s="10"/>
      <c r="K227" s="10">
        <v>18072200</v>
      </c>
      <c r="L227" s="10">
        <v>13919500</v>
      </c>
      <c r="M227" s="10">
        <v>15041000</v>
      </c>
      <c r="N227" s="10">
        <v>5976000</v>
      </c>
      <c r="O227" s="10">
        <v>8334100</v>
      </c>
      <c r="P227" s="10">
        <v>61342800</v>
      </c>
    </row>
    <row r="228" spans="1:16" x14ac:dyDescent="0.25">
      <c r="C228" t="s">
        <v>21</v>
      </c>
      <c r="D228" s="10">
        <v>5445500</v>
      </c>
      <c r="E228" s="10">
        <v>6383000</v>
      </c>
      <c r="F228" s="10">
        <v>9868000</v>
      </c>
      <c r="G228" s="10">
        <v>7509000</v>
      </c>
      <c r="H228" s="10">
        <v>4716000</v>
      </c>
      <c r="I228" s="10">
        <v>6663500</v>
      </c>
      <c r="J228" s="10">
        <v>21023850</v>
      </c>
      <c r="K228" s="10">
        <v>10829088</v>
      </c>
      <c r="L228" s="10">
        <v>12971758</v>
      </c>
      <c r="M228" s="10">
        <v>9528300</v>
      </c>
      <c r="N228" s="10">
        <v>6524386</v>
      </c>
      <c r="O228" s="10">
        <v>8073800</v>
      </c>
      <c r="P228" s="10">
        <v>109536182</v>
      </c>
    </row>
    <row r="229" spans="1:16" x14ac:dyDescent="0.25">
      <c r="B229" t="s">
        <v>109</v>
      </c>
      <c r="C229" t="s">
        <v>5</v>
      </c>
      <c r="D229" s="10">
        <v>705806103</v>
      </c>
      <c r="E229" s="10">
        <v>653302276</v>
      </c>
      <c r="F229" s="10">
        <v>782391300</v>
      </c>
      <c r="G229" s="10">
        <v>1027554875</v>
      </c>
      <c r="H229" s="10">
        <v>930463100</v>
      </c>
      <c r="I229" s="10">
        <v>983769800</v>
      </c>
      <c r="J229" s="10">
        <v>1057328400</v>
      </c>
      <c r="K229" s="10">
        <v>1243262100</v>
      </c>
      <c r="L229" s="10">
        <v>1125655000</v>
      </c>
      <c r="M229" s="10">
        <v>1053026200</v>
      </c>
      <c r="N229" s="10">
        <v>947636100</v>
      </c>
      <c r="O229" s="10">
        <v>889490800</v>
      </c>
      <c r="P229" s="10">
        <v>11399686054</v>
      </c>
    </row>
    <row r="230" spans="1:16" x14ac:dyDescent="0.25">
      <c r="C230" t="s">
        <v>6</v>
      </c>
      <c r="D230" s="10">
        <v>37256097</v>
      </c>
      <c r="E230" s="10">
        <v>21326431</v>
      </c>
      <c r="F230" s="10">
        <v>76900033</v>
      </c>
      <c r="G230" s="10">
        <v>45528150</v>
      </c>
      <c r="H230" s="10">
        <v>42512284</v>
      </c>
      <c r="I230" s="10">
        <v>34541013</v>
      </c>
      <c r="J230" s="10">
        <v>43082564</v>
      </c>
      <c r="K230" s="10">
        <v>24021310</v>
      </c>
      <c r="L230" s="10">
        <v>14757399</v>
      </c>
      <c r="M230" s="10">
        <v>17620480</v>
      </c>
      <c r="N230" s="10">
        <v>34600876</v>
      </c>
      <c r="O230" s="10">
        <v>44527591</v>
      </c>
      <c r="P230" s="10">
        <v>436674228</v>
      </c>
    </row>
    <row r="231" spans="1:16" x14ac:dyDescent="0.25">
      <c r="C231" t="s">
        <v>7</v>
      </c>
      <c r="D231" s="10">
        <v>15117464</v>
      </c>
      <c r="E231" s="10">
        <v>38805542</v>
      </c>
      <c r="F231" s="10">
        <v>12400171</v>
      </c>
      <c r="G231" s="10">
        <v>6700000</v>
      </c>
      <c r="H231" s="10">
        <v>72797495</v>
      </c>
      <c r="I231" s="10">
        <v>60006362</v>
      </c>
      <c r="J231" s="10">
        <v>59983000</v>
      </c>
      <c r="K231" s="10">
        <v>60000000</v>
      </c>
      <c r="L231" s="10">
        <v>59640000</v>
      </c>
      <c r="M231" s="10"/>
      <c r="N231" s="10">
        <v>50000000</v>
      </c>
      <c r="O231" s="10"/>
      <c r="P231" s="10">
        <v>435450034</v>
      </c>
    </row>
    <row r="232" spans="1:16" x14ac:dyDescent="0.25">
      <c r="C232" t="s">
        <v>21</v>
      </c>
      <c r="D232" s="10">
        <v>21698200</v>
      </c>
      <c r="E232" s="10">
        <v>12425000</v>
      </c>
      <c r="F232" s="10">
        <v>9583541</v>
      </c>
      <c r="G232" s="10">
        <v>18830179</v>
      </c>
      <c r="H232" s="10">
        <v>24373880</v>
      </c>
      <c r="I232" s="10">
        <v>27952100</v>
      </c>
      <c r="J232" s="10">
        <v>30299900</v>
      </c>
      <c r="K232" s="10">
        <v>31333300</v>
      </c>
      <c r="L232" s="10">
        <v>28429300</v>
      </c>
      <c r="M232" s="10">
        <v>34625600</v>
      </c>
      <c r="N232" s="10">
        <v>43371100</v>
      </c>
      <c r="O232" s="10">
        <v>28068300</v>
      </c>
      <c r="P232" s="10">
        <v>310990400</v>
      </c>
    </row>
    <row r="233" spans="1:16" x14ac:dyDescent="0.25">
      <c r="A233" t="s">
        <v>112</v>
      </c>
      <c r="B233" t="s">
        <v>111</v>
      </c>
      <c r="C233" t="s">
        <v>5</v>
      </c>
      <c r="D233" s="10">
        <v>383768197</v>
      </c>
      <c r="E233" s="10">
        <v>325965597</v>
      </c>
      <c r="F233" s="10">
        <v>388452079</v>
      </c>
      <c r="G233" s="10">
        <v>416712157</v>
      </c>
      <c r="H233" s="10">
        <v>447871234</v>
      </c>
      <c r="I233" s="10">
        <v>488830424</v>
      </c>
      <c r="J233" s="10">
        <v>561961265</v>
      </c>
      <c r="K233" s="10">
        <v>613846866</v>
      </c>
      <c r="L233" s="10">
        <v>632533175</v>
      </c>
      <c r="M233" s="10">
        <v>564212257</v>
      </c>
      <c r="N233" s="10">
        <v>507737025</v>
      </c>
      <c r="O233" s="10">
        <v>446804013</v>
      </c>
      <c r="P233" s="10">
        <v>5778694289</v>
      </c>
    </row>
    <row r="234" spans="1:16" x14ac:dyDescent="0.25">
      <c r="C234" t="s">
        <v>6</v>
      </c>
      <c r="D234" s="10">
        <v>210181804</v>
      </c>
      <c r="E234" s="10">
        <v>217786898</v>
      </c>
      <c r="F234" s="10">
        <v>245484454</v>
      </c>
      <c r="G234" s="10">
        <v>123724668</v>
      </c>
      <c r="H234" s="10">
        <v>138498259</v>
      </c>
      <c r="I234" s="10">
        <v>195785915</v>
      </c>
      <c r="J234" s="10">
        <v>189194174</v>
      </c>
      <c r="K234" s="10">
        <v>156093683</v>
      </c>
      <c r="L234" s="10">
        <v>158041258</v>
      </c>
      <c r="M234" s="10">
        <v>158063553</v>
      </c>
      <c r="N234" s="10">
        <v>293480782</v>
      </c>
      <c r="O234" s="10">
        <v>229915484</v>
      </c>
      <c r="P234" s="10">
        <v>2316250932</v>
      </c>
    </row>
    <row r="235" spans="1:16" x14ac:dyDescent="0.25">
      <c r="C235" t="s">
        <v>7</v>
      </c>
      <c r="D235" s="10">
        <v>13287586</v>
      </c>
      <c r="E235" s="10">
        <v>6971044</v>
      </c>
      <c r="F235" s="10">
        <v>1405000</v>
      </c>
      <c r="G235" s="10"/>
      <c r="H235" s="10">
        <v>14026300</v>
      </c>
      <c r="I235" s="10">
        <v>789511</v>
      </c>
      <c r="J235" s="10">
        <v>2540000</v>
      </c>
      <c r="K235" s="10">
        <v>10682536</v>
      </c>
      <c r="L235" s="10">
        <v>580000</v>
      </c>
      <c r="M235" s="10">
        <v>25000000</v>
      </c>
      <c r="N235" s="10">
        <v>15000000</v>
      </c>
      <c r="O235" s="10">
        <v>6000000</v>
      </c>
      <c r="P235" s="10">
        <v>96281977</v>
      </c>
    </row>
    <row r="236" spans="1:16" x14ac:dyDescent="0.25">
      <c r="C236" t="s">
        <v>19</v>
      </c>
      <c r="D236" s="10">
        <v>9751000</v>
      </c>
      <c r="E236" s="10">
        <v>1764000</v>
      </c>
      <c r="F236" s="10">
        <v>686000</v>
      </c>
      <c r="G236" s="10">
        <v>24647000</v>
      </c>
      <c r="H236" s="10">
        <v>9750600</v>
      </c>
      <c r="I236" s="10">
        <v>3822000</v>
      </c>
      <c r="J236" s="10">
        <v>1372000</v>
      </c>
      <c r="K236" s="10">
        <v>3775000</v>
      </c>
      <c r="L236" s="10">
        <v>1133200</v>
      </c>
      <c r="M236" s="10"/>
      <c r="N236" s="10">
        <v>11395244</v>
      </c>
      <c r="O236" s="10">
        <v>9275700</v>
      </c>
      <c r="P236" s="10">
        <v>77371744</v>
      </c>
    </row>
    <row r="237" spans="1:16" x14ac:dyDescent="0.25">
      <c r="C237" t="s">
        <v>21</v>
      </c>
      <c r="D237" s="10">
        <v>56933000</v>
      </c>
      <c r="E237" s="10">
        <v>65695568</v>
      </c>
      <c r="F237" s="10">
        <v>51627230</v>
      </c>
      <c r="G237" s="10">
        <v>64436792</v>
      </c>
      <c r="H237" s="10">
        <v>102395477</v>
      </c>
      <c r="I237" s="10">
        <v>93595211</v>
      </c>
      <c r="J237" s="10">
        <v>111461388</v>
      </c>
      <c r="K237" s="10">
        <v>99031400</v>
      </c>
      <c r="L237" s="10">
        <v>100938330</v>
      </c>
      <c r="M237" s="10">
        <v>96058930</v>
      </c>
      <c r="N237" s="10">
        <v>101504790</v>
      </c>
      <c r="O237" s="10">
        <v>65119730</v>
      </c>
      <c r="P237" s="10">
        <v>1008797846</v>
      </c>
    </row>
    <row r="238" spans="1:16" x14ac:dyDescent="0.25">
      <c r="B238" t="s">
        <v>114</v>
      </c>
      <c r="C238" t="s">
        <v>5</v>
      </c>
      <c r="D238" s="10">
        <v>711242847</v>
      </c>
      <c r="E238" s="10">
        <v>638063778</v>
      </c>
      <c r="F238" s="10">
        <v>639685104</v>
      </c>
      <c r="G238" s="10">
        <v>660919398</v>
      </c>
      <c r="H238" s="10">
        <v>648259700</v>
      </c>
      <c r="I238" s="10">
        <v>645084608</v>
      </c>
      <c r="J238" s="10">
        <v>713806400</v>
      </c>
      <c r="K238" s="10">
        <v>764399800</v>
      </c>
      <c r="L238" s="10">
        <v>680469700</v>
      </c>
      <c r="M238" s="10">
        <v>687759400</v>
      </c>
      <c r="N238" s="10">
        <v>633485300</v>
      </c>
      <c r="O238" s="10">
        <v>684020200</v>
      </c>
      <c r="P238" s="10">
        <v>8107196235</v>
      </c>
    </row>
    <row r="239" spans="1:16" x14ac:dyDescent="0.25">
      <c r="C239" t="s">
        <v>6</v>
      </c>
      <c r="D239" s="10">
        <v>67286499</v>
      </c>
      <c r="E239" s="10">
        <v>77740493</v>
      </c>
      <c r="F239" s="10">
        <v>71245008</v>
      </c>
      <c r="G239" s="10">
        <v>62187490</v>
      </c>
      <c r="H239" s="10">
        <v>56299345</v>
      </c>
      <c r="I239" s="10">
        <v>52861055</v>
      </c>
      <c r="J239" s="10">
        <v>69565292</v>
      </c>
      <c r="K239" s="10">
        <v>69279386</v>
      </c>
      <c r="L239" s="10">
        <v>69930167</v>
      </c>
      <c r="M239" s="10">
        <v>68023235</v>
      </c>
      <c r="N239" s="10">
        <v>73764126</v>
      </c>
      <c r="O239" s="10">
        <v>74809280</v>
      </c>
      <c r="P239" s="10">
        <v>812991376</v>
      </c>
    </row>
    <row r="240" spans="1:16" x14ac:dyDescent="0.25">
      <c r="C240" t="s">
        <v>7</v>
      </c>
      <c r="D240" s="10"/>
      <c r="E240" s="10"/>
      <c r="F240" s="10"/>
      <c r="G240" s="10"/>
      <c r="H240" s="10">
        <v>0</v>
      </c>
      <c r="I240" s="10"/>
      <c r="J240" s="10"/>
      <c r="K240" s="10">
        <v>171500</v>
      </c>
      <c r="L240" s="10"/>
      <c r="M240" s="10">
        <v>590000</v>
      </c>
      <c r="N240" s="10"/>
      <c r="O240" s="10">
        <v>395000</v>
      </c>
      <c r="P240" s="10">
        <v>1156500</v>
      </c>
    </row>
    <row r="241" spans="2:16" x14ac:dyDescent="0.25">
      <c r="C241" t="s">
        <v>19</v>
      </c>
      <c r="D241" s="10">
        <v>42276880</v>
      </c>
      <c r="E241" s="10">
        <v>56503597</v>
      </c>
      <c r="F241" s="10">
        <v>16511000</v>
      </c>
      <c r="G241" s="10">
        <v>16783450</v>
      </c>
      <c r="H241" s="10">
        <v>12952250</v>
      </c>
      <c r="I241" s="10">
        <v>5894941</v>
      </c>
      <c r="J241" s="10">
        <v>5805560</v>
      </c>
      <c r="K241" s="10">
        <v>4726600</v>
      </c>
      <c r="L241" s="10">
        <v>8928300</v>
      </c>
      <c r="M241" s="10">
        <v>7113600</v>
      </c>
      <c r="N241" s="10">
        <v>20686226</v>
      </c>
      <c r="O241" s="10">
        <v>21987500</v>
      </c>
      <c r="P241" s="10">
        <v>220169904</v>
      </c>
    </row>
    <row r="242" spans="2:16" x14ac:dyDescent="0.25">
      <c r="C242" t="s">
        <v>21</v>
      </c>
      <c r="D242" s="10">
        <v>37098636</v>
      </c>
      <c r="E242" s="10">
        <v>18972976</v>
      </c>
      <c r="F242" s="10">
        <v>19938256</v>
      </c>
      <c r="G242" s="10">
        <v>24239700</v>
      </c>
      <c r="H242" s="10">
        <v>23289391</v>
      </c>
      <c r="I242" s="10">
        <v>37298572</v>
      </c>
      <c r="J242" s="10">
        <v>21427245</v>
      </c>
      <c r="K242" s="10">
        <v>24808146</v>
      </c>
      <c r="L242" s="10">
        <v>27259015</v>
      </c>
      <c r="M242" s="10">
        <v>48215476</v>
      </c>
      <c r="N242" s="10">
        <v>63943631</v>
      </c>
      <c r="O242" s="10">
        <v>36536640</v>
      </c>
      <c r="P242" s="10">
        <v>383027684</v>
      </c>
    </row>
    <row r="243" spans="2:16" x14ac:dyDescent="0.25">
      <c r="B243" t="s">
        <v>116</v>
      </c>
      <c r="C243" t="s">
        <v>5</v>
      </c>
      <c r="D243" s="10">
        <v>181883395</v>
      </c>
      <c r="E243" s="10">
        <v>138616323</v>
      </c>
      <c r="F243" s="10">
        <v>114291223</v>
      </c>
      <c r="G243" s="10">
        <v>121993782</v>
      </c>
      <c r="H243" s="10">
        <v>148655302</v>
      </c>
      <c r="I243" s="10">
        <v>170337595</v>
      </c>
      <c r="J243" s="10">
        <v>158974075</v>
      </c>
      <c r="K243" s="10">
        <v>160822410</v>
      </c>
      <c r="L243" s="10">
        <v>185542504</v>
      </c>
      <c r="M243" s="10">
        <v>167251578</v>
      </c>
      <c r="N243" s="10">
        <v>131348265</v>
      </c>
      <c r="O243" s="10">
        <v>178608309</v>
      </c>
      <c r="P243" s="10">
        <v>1858324761</v>
      </c>
    </row>
    <row r="244" spans="2:16" x14ac:dyDescent="0.25">
      <c r="C244" t="s">
        <v>6</v>
      </c>
      <c r="D244" s="10">
        <v>38858805</v>
      </c>
      <c r="E244" s="10">
        <v>54406897</v>
      </c>
      <c r="F244" s="10">
        <v>30792165</v>
      </c>
      <c r="G244" s="10">
        <v>21912372</v>
      </c>
      <c r="H244" s="10">
        <v>13501258</v>
      </c>
      <c r="I244" s="10">
        <v>25430195</v>
      </c>
      <c r="J244" s="10">
        <v>26041845</v>
      </c>
      <c r="K244" s="10">
        <v>35058499</v>
      </c>
      <c r="L244" s="10">
        <v>36925892</v>
      </c>
      <c r="M244" s="10">
        <v>62067762</v>
      </c>
      <c r="N244" s="10">
        <v>57684183</v>
      </c>
      <c r="O244" s="10">
        <v>45845571</v>
      </c>
      <c r="P244" s="10">
        <v>448525444</v>
      </c>
    </row>
    <row r="245" spans="2:16" x14ac:dyDescent="0.25">
      <c r="B245" t="s">
        <v>118</v>
      </c>
      <c r="C245" t="s">
        <v>5</v>
      </c>
      <c r="D245" s="10">
        <v>691717644</v>
      </c>
      <c r="E245" s="10">
        <v>518754350</v>
      </c>
      <c r="F245" s="10">
        <v>741262905</v>
      </c>
      <c r="G245" s="10">
        <v>787260433</v>
      </c>
      <c r="H245" s="10">
        <v>862227088</v>
      </c>
      <c r="I245" s="10">
        <v>1041534023</v>
      </c>
      <c r="J245" s="10">
        <v>880671235</v>
      </c>
      <c r="K245" s="10">
        <v>757112699</v>
      </c>
      <c r="L245" s="10">
        <v>718497023</v>
      </c>
      <c r="M245" s="10">
        <v>745975809</v>
      </c>
      <c r="N245" s="10">
        <v>696818221</v>
      </c>
      <c r="O245" s="10">
        <v>648031090</v>
      </c>
      <c r="P245" s="10">
        <v>9089862520</v>
      </c>
    </row>
    <row r="246" spans="2:16" x14ac:dyDescent="0.25">
      <c r="C246" t="s">
        <v>6</v>
      </c>
      <c r="D246" s="10">
        <v>168772793</v>
      </c>
      <c r="E246" s="10">
        <v>194398436</v>
      </c>
      <c r="F246" s="10">
        <v>232468167</v>
      </c>
      <c r="G246" s="10">
        <v>194352257</v>
      </c>
      <c r="H246" s="10">
        <v>219831786</v>
      </c>
      <c r="I246" s="10">
        <v>187243820</v>
      </c>
      <c r="J246" s="10">
        <v>220412666</v>
      </c>
      <c r="K246" s="10">
        <v>216385111</v>
      </c>
      <c r="L246" s="10">
        <v>267898541</v>
      </c>
      <c r="M246" s="10">
        <v>260755377</v>
      </c>
      <c r="N246" s="10">
        <v>253303653</v>
      </c>
      <c r="O246" s="10">
        <v>247998195</v>
      </c>
      <c r="P246" s="10">
        <v>2663820802</v>
      </c>
    </row>
    <row r="247" spans="2:16" x14ac:dyDescent="0.25">
      <c r="C247" t="s">
        <v>7</v>
      </c>
      <c r="D247" s="10">
        <v>9444845</v>
      </c>
      <c r="E247" s="10">
        <v>8709500</v>
      </c>
      <c r="F247" s="10">
        <v>5866200</v>
      </c>
      <c r="G247" s="10">
        <v>600000</v>
      </c>
      <c r="H247" s="10">
        <v>14865000</v>
      </c>
      <c r="I247" s="10">
        <v>2118800</v>
      </c>
      <c r="J247" s="10"/>
      <c r="K247" s="10"/>
      <c r="L247" s="10"/>
      <c r="M247" s="10">
        <v>45000000</v>
      </c>
      <c r="N247" s="10"/>
      <c r="O247" s="10">
        <v>10000000</v>
      </c>
      <c r="P247" s="10">
        <v>96604345</v>
      </c>
    </row>
    <row r="248" spans="2:16" x14ac:dyDescent="0.25">
      <c r="C248" t="s">
        <v>19</v>
      </c>
      <c r="D248" s="10">
        <v>11182750</v>
      </c>
      <c r="E248" s="10">
        <v>9328521</v>
      </c>
      <c r="F248" s="10">
        <v>18322434</v>
      </c>
      <c r="G248" s="10">
        <v>19370494</v>
      </c>
      <c r="H248" s="10">
        <v>25784618</v>
      </c>
      <c r="I248" s="10">
        <v>23146638</v>
      </c>
      <c r="J248" s="10">
        <v>22715216</v>
      </c>
      <c r="K248" s="10">
        <v>16712099</v>
      </c>
      <c r="L248" s="10">
        <v>16592523</v>
      </c>
      <c r="M248" s="10">
        <v>16903347</v>
      </c>
      <c r="N248" s="10">
        <v>13377439</v>
      </c>
      <c r="O248" s="10">
        <v>16001465</v>
      </c>
      <c r="P248" s="10">
        <v>209437544</v>
      </c>
    </row>
    <row r="249" spans="2:16" x14ac:dyDescent="0.25">
      <c r="C249" t="s">
        <v>21</v>
      </c>
      <c r="D249" s="10">
        <v>12378000</v>
      </c>
      <c r="E249" s="10">
        <v>11533400</v>
      </c>
      <c r="F249" s="10">
        <v>19141223</v>
      </c>
      <c r="G249" s="10">
        <v>19154000</v>
      </c>
      <c r="H249" s="10">
        <v>20224240</v>
      </c>
      <c r="I249" s="10">
        <v>25489653</v>
      </c>
      <c r="J249" s="10">
        <v>18371925</v>
      </c>
      <c r="K249" s="10">
        <v>18508874</v>
      </c>
      <c r="L249" s="10">
        <v>9695900</v>
      </c>
      <c r="M249" s="10">
        <v>16353473</v>
      </c>
      <c r="N249" s="10">
        <v>10265139</v>
      </c>
      <c r="O249" s="10">
        <v>11601000</v>
      </c>
      <c r="P249" s="10">
        <v>192716827</v>
      </c>
    </row>
    <row r="250" spans="2:16" x14ac:dyDescent="0.25">
      <c r="B250" t="s">
        <v>120</v>
      </c>
      <c r="C250" t="s">
        <v>5</v>
      </c>
      <c r="D250" s="10">
        <v>476500400</v>
      </c>
      <c r="E250" s="10">
        <v>195533189</v>
      </c>
      <c r="F250" s="10">
        <v>188346396</v>
      </c>
      <c r="G250" s="10">
        <v>308387800</v>
      </c>
      <c r="H250" s="10">
        <v>265517400</v>
      </c>
      <c r="I250" s="10">
        <v>253172500</v>
      </c>
      <c r="J250" s="10">
        <v>377089400</v>
      </c>
      <c r="K250" s="10">
        <v>442025800</v>
      </c>
      <c r="L250" s="10">
        <v>312124200</v>
      </c>
      <c r="M250" s="10">
        <v>373003200</v>
      </c>
      <c r="N250" s="10">
        <v>343092000</v>
      </c>
      <c r="O250" s="10">
        <v>439891300</v>
      </c>
      <c r="P250" s="10">
        <v>3974683585</v>
      </c>
    </row>
    <row r="251" spans="2:16" x14ac:dyDescent="0.25">
      <c r="C251" t="s">
        <v>6</v>
      </c>
      <c r="D251" s="10">
        <v>70199994</v>
      </c>
      <c r="E251" s="10">
        <v>92648448</v>
      </c>
      <c r="F251" s="10">
        <v>71750259</v>
      </c>
      <c r="G251" s="10">
        <v>82903193</v>
      </c>
      <c r="H251" s="10">
        <v>184558928</v>
      </c>
      <c r="I251" s="10">
        <v>190308968</v>
      </c>
      <c r="J251" s="10">
        <v>268128924</v>
      </c>
      <c r="K251" s="10">
        <v>182201240</v>
      </c>
      <c r="L251" s="10">
        <v>234968431</v>
      </c>
      <c r="M251" s="10">
        <v>234474023</v>
      </c>
      <c r="N251" s="10">
        <v>229197809</v>
      </c>
      <c r="O251" s="10">
        <v>152113060</v>
      </c>
      <c r="P251" s="10">
        <v>1993453277</v>
      </c>
    </row>
    <row r="252" spans="2:16" x14ac:dyDescent="0.25">
      <c r="C252" t="s">
        <v>7</v>
      </c>
      <c r="D252" s="10">
        <v>99258956</v>
      </c>
      <c r="E252" s="10">
        <v>158800996</v>
      </c>
      <c r="F252" s="10">
        <v>142672716</v>
      </c>
      <c r="G252" s="10">
        <v>3700000</v>
      </c>
      <c r="H252" s="10">
        <v>107419649</v>
      </c>
      <c r="I252" s="10">
        <v>103079570</v>
      </c>
      <c r="J252" s="10">
        <v>134225960</v>
      </c>
      <c r="K252" s="10">
        <v>136303477</v>
      </c>
      <c r="L252" s="10">
        <v>126721626</v>
      </c>
      <c r="M252" s="10">
        <v>96062400</v>
      </c>
      <c r="N252" s="10">
        <v>91441335</v>
      </c>
      <c r="O252" s="10">
        <v>40724700</v>
      </c>
      <c r="P252" s="10">
        <v>1240411385</v>
      </c>
    </row>
    <row r="253" spans="2:16" x14ac:dyDescent="0.25">
      <c r="C253" t="s">
        <v>19</v>
      </c>
      <c r="D253" s="10">
        <v>66665425</v>
      </c>
      <c r="E253" s="10">
        <v>116876027</v>
      </c>
      <c r="F253" s="10">
        <v>62576332</v>
      </c>
      <c r="G253" s="10">
        <v>21868123</v>
      </c>
      <c r="H253" s="10">
        <v>58647400</v>
      </c>
      <c r="I253" s="10">
        <v>70139324</v>
      </c>
      <c r="J253" s="10">
        <v>46882377</v>
      </c>
      <c r="K253" s="10">
        <v>43064486</v>
      </c>
      <c r="L253" s="10">
        <v>37752478</v>
      </c>
      <c r="M253" s="10">
        <v>52633786</v>
      </c>
      <c r="N253" s="10">
        <v>84698900</v>
      </c>
      <c r="O253" s="10">
        <v>72415534</v>
      </c>
      <c r="P253" s="10">
        <v>734220192</v>
      </c>
    </row>
    <row r="254" spans="2:16" x14ac:dyDescent="0.25">
      <c r="C254" t="s">
        <v>21</v>
      </c>
      <c r="D254" s="10">
        <v>53547604</v>
      </c>
      <c r="E254" s="10">
        <v>36852900</v>
      </c>
      <c r="F254" s="10">
        <v>26678500</v>
      </c>
      <c r="G254" s="10">
        <v>35360112</v>
      </c>
      <c r="H254" s="10">
        <v>35304900</v>
      </c>
      <c r="I254" s="10">
        <v>54116100</v>
      </c>
      <c r="J254" s="10">
        <v>38932472</v>
      </c>
      <c r="K254" s="10">
        <v>64680850</v>
      </c>
      <c r="L254" s="10">
        <v>81069683</v>
      </c>
      <c r="M254" s="10">
        <v>78402113</v>
      </c>
      <c r="N254" s="10">
        <v>87037287</v>
      </c>
      <c r="O254" s="10">
        <v>130673237</v>
      </c>
      <c r="P254" s="10">
        <v>722655758</v>
      </c>
    </row>
    <row r="255" spans="2:16" x14ac:dyDescent="0.25">
      <c r="B255" t="s">
        <v>242</v>
      </c>
      <c r="C255" t="s">
        <v>5</v>
      </c>
      <c r="D255" s="10"/>
      <c r="E255" s="10"/>
      <c r="F255" s="10"/>
      <c r="G255" s="10">
        <v>133172500</v>
      </c>
      <c r="H255" s="10">
        <v>144433900</v>
      </c>
      <c r="I255" s="10">
        <v>174678431</v>
      </c>
      <c r="J255" s="10">
        <v>188479700</v>
      </c>
      <c r="K255" s="10">
        <v>230939200</v>
      </c>
      <c r="L255" s="10">
        <v>134882200</v>
      </c>
      <c r="M255" s="10">
        <v>161680300</v>
      </c>
      <c r="N255" s="10">
        <v>127413223</v>
      </c>
      <c r="O255" s="10">
        <v>158815161</v>
      </c>
      <c r="P255" s="10">
        <v>1454494615</v>
      </c>
    </row>
    <row r="256" spans="2:16" x14ac:dyDescent="0.25">
      <c r="C256" t="s">
        <v>6</v>
      </c>
      <c r="D256" s="10"/>
      <c r="E256" s="10"/>
      <c r="F256" s="10"/>
      <c r="G256" s="10">
        <v>9441735</v>
      </c>
      <c r="H256" s="10">
        <v>7395574</v>
      </c>
      <c r="I256" s="10">
        <v>14998134</v>
      </c>
      <c r="J256" s="10">
        <v>52914392</v>
      </c>
      <c r="K256" s="10">
        <v>7448498</v>
      </c>
      <c r="L256" s="10">
        <v>56489718</v>
      </c>
      <c r="M256" s="10">
        <v>9177370</v>
      </c>
      <c r="N256" s="10">
        <v>8101877</v>
      </c>
      <c r="O256" s="10">
        <v>11228469</v>
      </c>
      <c r="P256" s="10">
        <v>177195767</v>
      </c>
    </row>
    <row r="257" spans="1:16" x14ac:dyDescent="0.25">
      <c r="C257" t="s">
        <v>19</v>
      </c>
      <c r="D257" s="10"/>
      <c r="E257" s="10"/>
      <c r="F257" s="10"/>
      <c r="G257" s="10">
        <v>15850216</v>
      </c>
      <c r="H257" s="10">
        <v>21447606</v>
      </c>
      <c r="I257" s="10">
        <v>23638205</v>
      </c>
      <c r="J257" s="10">
        <v>25773058</v>
      </c>
      <c r="K257" s="10">
        <v>26333382</v>
      </c>
      <c r="L257" s="10">
        <v>42641492</v>
      </c>
      <c r="M257" s="10">
        <v>78733850</v>
      </c>
      <c r="N257" s="10"/>
      <c r="O257" s="10"/>
      <c r="P257" s="10">
        <v>234417809</v>
      </c>
    </row>
    <row r="258" spans="1:16" x14ac:dyDescent="0.25">
      <c r="C258" t="s">
        <v>21</v>
      </c>
      <c r="D258" s="10"/>
      <c r="E258" s="10"/>
      <c r="F258" s="10"/>
      <c r="G258" s="10">
        <v>230000</v>
      </c>
      <c r="H258" s="10"/>
      <c r="I258" s="10">
        <v>3130000</v>
      </c>
      <c r="J258" s="10">
        <v>3515000</v>
      </c>
      <c r="K258" s="10">
        <v>12691600</v>
      </c>
      <c r="L258" s="10">
        <v>10799300</v>
      </c>
      <c r="M258" s="10">
        <v>6299000</v>
      </c>
      <c r="N258" s="10"/>
      <c r="O258" s="10"/>
      <c r="P258" s="10">
        <v>36664900</v>
      </c>
    </row>
    <row r="259" spans="1:16" x14ac:dyDescent="0.25">
      <c r="B259" t="s">
        <v>122</v>
      </c>
      <c r="C259" t="s">
        <v>5</v>
      </c>
      <c r="D259" s="10">
        <v>551666419</v>
      </c>
      <c r="E259" s="10">
        <v>604833930</v>
      </c>
      <c r="F259" s="10">
        <v>486115920</v>
      </c>
      <c r="G259" s="10">
        <v>605754987</v>
      </c>
      <c r="H259" s="10">
        <v>710331942</v>
      </c>
      <c r="I259" s="10">
        <v>876071673</v>
      </c>
      <c r="J259" s="10">
        <v>879131377</v>
      </c>
      <c r="K259" s="10">
        <v>1030292727</v>
      </c>
      <c r="L259" s="10">
        <v>824682692</v>
      </c>
      <c r="M259" s="10">
        <v>904671208</v>
      </c>
      <c r="N259" s="10">
        <v>827115496</v>
      </c>
      <c r="O259" s="10">
        <v>761518750</v>
      </c>
      <c r="P259" s="10">
        <v>9062187121</v>
      </c>
    </row>
    <row r="260" spans="1:16" x14ac:dyDescent="0.25">
      <c r="C260" t="s">
        <v>6</v>
      </c>
      <c r="D260" s="10">
        <v>218778409</v>
      </c>
      <c r="E260" s="10">
        <v>191408221</v>
      </c>
      <c r="F260" s="10">
        <v>226883502</v>
      </c>
      <c r="G260" s="10">
        <v>219053086</v>
      </c>
      <c r="H260" s="10">
        <v>167806259</v>
      </c>
      <c r="I260" s="10">
        <v>207485546</v>
      </c>
      <c r="J260" s="10">
        <v>177455919</v>
      </c>
      <c r="K260" s="10">
        <v>168888918</v>
      </c>
      <c r="L260" s="10">
        <v>147250218</v>
      </c>
      <c r="M260" s="10">
        <v>160964010</v>
      </c>
      <c r="N260" s="10">
        <v>170078725</v>
      </c>
      <c r="O260" s="10">
        <v>127811667</v>
      </c>
      <c r="P260" s="10">
        <v>2183864480</v>
      </c>
    </row>
    <row r="261" spans="1:16" x14ac:dyDescent="0.25">
      <c r="C261" t="s">
        <v>7</v>
      </c>
      <c r="D261" s="10">
        <v>19953100</v>
      </c>
      <c r="E261" s="10">
        <v>16249730</v>
      </c>
      <c r="F261" s="10">
        <v>8148900</v>
      </c>
      <c r="G261" s="10"/>
      <c r="H261" s="10">
        <v>7297900</v>
      </c>
      <c r="I261" s="10"/>
      <c r="J261" s="10">
        <v>2156000</v>
      </c>
      <c r="K261" s="10">
        <v>400000</v>
      </c>
      <c r="L261" s="10"/>
      <c r="M261" s="10">
        <v>25000000</v>
      </c>
      <c r="N261" s="10">
        <v>10000000</v>
      </c>
      <c r="O261" s="10"/>
      <c r="P261" s="10">
        <v>89205630</v>
      </c>
    </row>
    <row r="262" spans="1:16" x14ac:dyDescent="0.25">
      <c r="C262" t="s">
        <v>21</v>
      </c>
      <c r="D262" s="10">
        <v>3962775</v>
      </c>
      <c r="E262" s="10">
        <v>7397411</v>
      </c>
      <c r="F262" s="10">
        <v>3318800</v>
      </c>
      <c r="G262" s="10">
        <v>2135800</v>
      </c>
      <c r="H262" s="10">
        <v>23353855</v>
      </c>
      <c r="I262" s="10">
        <v>27585730</v>
      </c>
      <c r="J262" s="10">
        <v>11425000</v>
      </c>
      <c r="K262" s="10">
        <v>44915398</v>
      </c>
      <c r="L262" s="10">
        <v>38670000</v>
      </c>
      <c r="M262" s="10">
        <v>33223800</v>
      </c>
      <c r="N262" s="10">
        <v>27381600</v>
      </c>
      <c r="O262" s="10">
        <v>26425640</v>
      </c>
      <c r="P262" s="10">
        <v>249795809</v>
      </c>
    </row>
    <row r="263" spans="1:16" x14ac:dyDescent="0.25">
      <c r="A263" t="s">
        <v>125</v>
      </c>
      <c r="B263" t="s">
        <v>246</v>
      </c>
      <c r="C263" t="s">
        <v>5</v>
      </c>
      <c r="D263" s="10"/>
      <c r="E263" s="10"/>
      <c r="F263" s="10"/>
      <c r="G263" s="10">
        <v>296819897</v>
      </c>
      <c r="H263" s="10">
        <v>977457753</v>
      </c>
      <c r="I263" s="10">
        <v>1098206727</v>
      </c>
      <c r="J263" s="10">
        <v>905217241</v>
      </c>
      <c r="K263" s="10">
        <v>1152007820</v>
      </c>
      <c r="L263" s="10">
        <v>868887430</v>
      </c>
      <c r="M263" s="10">
        <v>911338772</v>
      </c>
      <c r="N263" s="10">
        <v>826133406</v>
      </c>
      <c r="O263" s="10">
        <v>665915383</v>
      </c>
      <c r="P263" s="10">
        <v>7701984429</v>
      </c>
    </row>
    <row r="264" spans="1:16" x14ac:dyDescent="0.25">
      <c r="C264" t="s">
        <v>6</v>
      </c>
      <c r="D264" s="10"/>
      <c r="E264" s="10"/>
      <c r="F264" s="10"/>
      <c r="G264" s="10">
        <v>910164</v>
      </c>
      <c r="H264" s="10">
        <v>20902736</v>
      </c>
      <c r="I264" s="10">
        <v>23853550</v>
      </c>
      <c r="J264" s="10">
        <v>20695472</v>
      </c>
      <c r="K264" s="10">
        <v>62330346</v>
      </c>
      <c r="L264" s="10">
        <v>28137825</v>
      </c>
      <c r="M264" s="10">
        <v>54985607</v>
      </c>
      <c r="N264" s="10">
        <v>85004579</v>
      </c>
      <c r="O264" s="10">
        <v>30790247</v>
      </c>
      <c r="P264" s="10">
        <v>327610526</v>
      </c>
    </row>
    <row r="265" spans="1:16" x14ac:dyDescent="0.25">
      <c r="C265" t="s">
        <v>7</v>
      </c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>
        <v>72895027</v>
      </c>
      <c r="P265" s="10">
        <v>72895027</v>
      </c>
    </row>
    <row r="266" spans="1:16" x14ac:dyDescent="0.25">
      <c r="C266" t="s">
        <v>19</v>
      </c>
      <c r="D266" s="10"/>
      <c r="E266" s="10"/>
      <c r="F266" s="10"/>
      <c r="G266" s="10">
        <v>157440</v>
      </c>
      <c r="H266" s="10"/>
      <c r="I266" s="10">
        <v>90000</v>
      </c>
      <c r="J266" s="10"/>
      <c r="K266" s="10"/>
      <c r="L266" s="10"/>
      <c r="M266" s="10"/>
      <c r="N266" s="10"/>
      <c r="O266" s="10"/>
      <c r="P266" s="10">
        <v>247440</v>
      </c>
    </row>
    <row r="267" spans="1:16" x14ac:dyDescent="0.25">
      <c r="C267" t="s">
        <v>21</v>
      </c>
      <c r="D267" s="10"/>
      <c r="E267" s="10"/>
      <c r="F267" s="10"/>
      <c r="G267" s="10">
        <v>288000</v>
      </c>
      <c r="H267" s="10"/>
      <c r="I267" s="10">
        <v>12909210</v>
      </c>
      <c r="J267" s="10">
        <v>3875800</v>
      </c>
      <c r="K267" s="10"/>
      <c r="L267" s="10"/>
      <c r="M267" s="10"/>
      <c r="N267" s="10"/>
      <c r="O267" s="10"/>
      <c r="P267" s="10">
        <v>17073010</v>
      </c>
    </row>
    <row r="268" spans="1:16" x14ac:dyDescent="0.25">
      <c r="B268" t="s">
        <v>124</v>
      </c>
      <c r="C268" t="s">
        <v>5</v>
      </c>
      <c r="D268" s="10">
        <v>237253700</v>
      </c>
      <c r="E268" s="10">
        <v>226183200</v>
      </c>
      <c r="F268" s="10">
        <v>218822850</v>
      </c>
      <c r="G268" s="10"/>
      <c r="H268" s="10">
        <v>272772300</v>
      </c>
      <c r="I268" s="10">
        <v>239367849</v>
      </c>
      <c r="J268" s="10">
        <v>293022556</v>
      </c>
      <c r="K268" s="10">
        <v>372526876</v>
      </c>
      <c r="L268" s="10">
        <v>278676060</v>
      </c>
      <c r="M268" s="10">
        <v>278807720</v>
      </c>
      <c r="N268" s="10">
        <v>288890215</v>
      </c>
      <c r="O268" s="10">
        <v>313652850</v>
      </c>
      <c r="P268" s="10">
        <v>3019976176</v>
      </c>
    </row>
    <row r="269" spans="1:16" x14ac:dyDescent="0.25">
      <c r="C269" t="s">
        <v>6</v>
      </c>
      <c r="D269" s="10">
        <v>100000</v>
      </c>
      <c r="E269" s="10">
        <v>100000</v>
      </c>
      <c r="F269" s="10"/>
      <c r="G269" s="10"/>
      <c r="H269" s="10"/>
      <c r="I269" s="10">
        <v>0</v>
      </c>
      <c r="J269" s="10"/>
      <c r="K269" s="10"/>
      <c r="L269" s="10"/>
      <c r="M269" s="10">
        <v>143900</v>
      </c>
      <c r="N269" s="10">
        <v>98400</v>
      </c>
      <c r="O269" s="10">
        <v>721860</v>
      </c>
      <c r="P269" s="10">
        <v>1164160</v>
      </c>
    </row>
    <row r="270" spans="1:16" x14ac:dyDescent="0.25">
      <c r="C270" t="s">
        <v>7</v>
      </c>
      <c r="D270" s="10">
        <v>7609578</v>
      </c>
      <c r="E270" s="10">
        <v>21571900</v>
      </c>
      <c r="F270" s="10">
        <v>4470000</v>
      </c>
      <c r="G270" s="10"/>
      <c r="H270" s="10">
        <v>2728000</v>
      </c>
      <c r="I270" s="10">
        <v>8300500</v>
      </c>
      <c r="J270" s="10"/>
      <c r="K270" s="10"/>
      <c r="L270" s="10"/>
      <c r="M270" s="10">
        <v>1700000</v>
      </c>
      <c r="N270" s="10">
        <v>74538750</v>
      </c>
      <c r="O270" s="10">
        <v>37525240</v>
      </c>
      <c r="P270" s="10">
        <v>158443968</v>
      </c>
    </row>
    <row r="271" spans="1:16" x14ac:dyDescent="0.25">
      <c r="C271" t="s">
        <v>19</v>
      </c>
      <c r="D271" s="10"/>
      <c r="E271" s="10"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>
        <v>0</v>
      </c>
    </row>
    <row r="272" spans="1:16" x14ac:dyDescent="0.25">
      <c r="C272" t="s">
        <v>21</v>
      </c>
      <c r="D272" s="10">
        <v>2749270</v>
      </c>
      <c r="E272" s="10">
        <v>2451000</v>
      </c>
      <c r="F272" s="10">
        <v>296316</v>
      </c>
      <c r="G272" s="10"/>
      <c r="H272" s="10"/>
      <c r="I272" s="10"/>
      <c r="J272" s="10"/>
      <c r="K272" s="10"/>
      <c r="L272" s="10"/>
      <c r="M272" s="10">
        <v>0</v>
      </c>
      <c r="N272" s="10">
        <v>2398580</v>
      </c>
      <c r="O272" s="10">
        <v>1280610</v>
      </c>
      <c r="P272" s="10">
        <v>9175776</v>
      </c>
    </row>
    <row r="273" spans="2:16" x14ac:dyDescent="0.25">
      <c r="B273" t="s">
        <v>127</v>
      </c>
      <c r="C273" t="s">
        <v>5</v>
      </c>
      <c r="D273" s="10">
        <v>685427800</v>
      </c>
      <c r="E273" s="10">
        <v>476276010</v>
      </c>
      <c r="F273" s="10">
        <v>584779700</v>
      </c>
      <c r="G273" s="10">
        <v>614315033</v>
      </c>
      <c r="H273" s="10">
        <v>801825300</v>
      </c>
      <c r="I273" s="10">
        <v>787185400</v>
      </c>
      <c r="J273" s="10">
        <v>745585700</v>
      </c>
      <c r="K273" s="10">
        <v>950801610</v>
      </c>
      <c r="L273" s="10">
        <v>723353900</v>
      </c>
      <c r="M273" s="10">
        <v>822080000</v>
      </c>
      <c r="N273" s="10">
        <v>613414556</v>
      </c>
      <c r="O273" s="10">
        <v>771349300</v>
      </c>
      <c r="P273" s="10">
        <v>8576394309</v>
      </c>
    </row>
    <row r="274" spans="2:16" x14ac:dyDescent="0.25">
      <c r="C274" t="s">
        <v>6</v>
      </c>
      <c r="D274" s="10">
        <v>128178613</v>
      </c>
      <c r="E274" s="10">
        <v>106569411</v>
      </c>
      <c r="F274" s="10">
        <v>136576058</v>
      </c>
      <c r="G274" s="10">
        <v>170084339</v>
      </c>
      <c r="H274" s="10">
        <v>133772206</v>
      </c>
      <c r="I274" s="10">
        <v>151885111</v>
      </c>
      <c r="J274" s="10">
        <v>144255386</v>
      </c>
      <c r="K274" s="10">
        <v>72767038</v>
      </c>
      <c r="L274" s="10">
        <v>42638315</v>
      </c>
      <c r="M274" s="10">
        <v>16007418</v>
      </c>
      <c r="N274" s="10">
        <v>47321387</v>
      </c>
      <c r="O274" s="10">
        <v>45803707</v>
      </c>
      <c r="P274" s="10">
        <v>1195858989</v>
      </c>
    </row>
    <row r="275" spans="2:16" x14ac:dyDescent="0.25">
      <c r="C275" t="s">
        <v>7</v>
      </c>
      <c r="D275" s="10"/>
      <c r="E275" s="10">
        <v>84064713</v>
      </c>
      <c r="F275" s="10">
        <v>64945644</v>
      </c>
      <c r="G275" s="10">
        <v>6420000</v>
      </c>
      <c r="H275" s="10">
        <v>73431145</v>
      </c>
      <c r="I275" s="10">
        <v>90407049</v>
      </c>
      <c r="J275" s="10">
        <v>48830536</v>
      </c>
      <c r="K275" s="10">
        <v>83641597</v>
      </c>
      <c r="L275" s="10">
        <v>106837632</v>
      </c>
      <c r="M275" s="10">
        <v>134810591</v>
      </c>
      <c r="N275" s="10">
        <v>172640480</v>
      </c>
      <c r="O275" s="10">
        <v>43854980</v>
      </c>
      <c r="P275" s="10">
        <v>909884367</v>
      </c>
    </row>
    <row r="276" spans="2:16" x14ac:dyDescent="0.25">
      <c r="C276" t="s">
        <v>19</v>
      </c>
      <c r="D276" s="10">
        <v>134732807</v>
      </c>
      <c r="E276" s="10">
        <v>153409175</v>
      </c>
      <c r="F276" s="10">
        <v>143653902</v>
      </c>
      <c r="G276" s="10">
        <v>127861296</v>
      </c>
      <c r="H276" s="10">
        <v>157514644</v>
      </c>
      <c r="I276" s="10">
        <v>269468728</v>
      </c>
      <c r="J276" s="10">
        <v>249338615</v>
      </c>
      <c r="K276" s="10">
        <v>259421579</v>
      </c>
      <c r="L276" s="10">
        <v>347440645</v>
      </c>
      <c r="M276" s="10">
        <v>211597199</v>
      </c>
      <c r="N276" s="10">
        <v>259301971</v>
      </c>
      <c r="O276" s="10">
        <v>124306550</v>
      </c>
      <c r="P276" s="10">
        <v>2438047111</v>
      </c>
    </row>
    <row r="277" spans="2:16" x14ac:dyDescent="0.25">
      <c r="C277" t="s">
        <v>21</v>
      </c>
      <c r="D277" s="10">
        <v>85357562</v>
      </c>
      <c r="E277" s="10">
        <v>88792753</v>
      </c>
      <c r="F277" s="10">
        <v>154214444</v>
      </c>
      <c r="G277" s="10">
        <v>144141729</v>
      </c>
      <c r="H277" s="10">
        <v>118642371</v>
      </c>
      <c r="I277" s="10">
        <v>111473976</v>
      </c>
      <c r="J277" s="10">
        <v>148462705</v>
      </c>
      <c r="K277" s="10">
        <v>163741655</v>
      </c>
      <c r="L277" s="10">
        <v>163875548</v>
      </c>
      <c r="M277" s="10">
        <v>143219540</v>
      </c>
      <c r="N277" s="10">
        <v>147616901</v>
      </c>
      <c r="O277" s="10">
        <v>160919390</v>
      </c>
      <c r="P277" s="10">
        <v>1630458574</v>
      </c>
    </row>
    <row r="278" spans="2:16" x14ac:dyDescent="0.25">
      <c r="B278" t="s">
        <v>129</v>
      </c>
      <c r="C278" t="s">
        <v>5</v>
      </c>
      <c r="D278" s="10">
        <v>448813200</v>
      </c>
      <c r="E278" s="10">
        <v>369888700</v>
      </c>
      <c r="F278" s="10">
        <v>491914500</v>
      </c>
      <c r="G278" s="10">
        <v>699411920</v>
      </c>
      <c r="H278" s="10">
        <v>848234332</v>
      </c>
      <c r="I278" s="10">
        <v>801379648</v>
      </c>
      <c r="J278" s="10">
        <v>3923955700</v>
      </c>
      <c r="K278" s="10">
        <v>914554900</v>
      </c>
      <c r="L278" s="10">
        <v>777521200</v>
      </c>
      <c r="M278" s="10">
        <v>834214300</v>
      </c>
      <c r="N278" s="10">
        <v>860828920</v>
      </c>
      <c r="O278" s="10">
        <v>944772745</v>
      </c>
      <c r="P278" s="10">
        <v>11915490065</v>
      </c>
    </row>
    <row r="279" spans="2:16" x14ac:dyDescent="0.25">
      <c r="C279" t="s">
        <v>6</v>
      </c>
      <c r="D279" s="10">
        <v>63535863</v>
      </c>
      <c r="E279" s="10">
        <v>63175635</v>
      </c>
      <c r="F279" s="10">
        <v>89552751</v>
      </c>
      <c r="G279" s="10">
        <v>75917777</v>
      </c>
      <c r="H279" s="10">
        <v>77636699</v>
      </c>
      <c r="I279" s="10">
        <v>88076705</v>
      </c>
      <c r="J279" s="10">
        <v>113259221</v>
      </c>
      <c r="K279" s="10">
        <v>76829621</v>
      </c>
      <c r="L279" s="10">
        <v>61247903</v>
      </c>
      <c r="M279" s="10">
        <v>100265298</v>
      </c>
      <c r="N279" s="10">
        <v>86740900</v>
      </c>
      <c r="O279" s="10">
        <v>68136384</v>
      </c>
      <c r="P279" s="10">
        <v>964374757</v>
      </c>
    </row>
    <row r="280" spans="2:16" x14ac:dyDescent="0.25">
      <c r="C280" t="s">
        <v>7</v>
      </c>
      <c r="D280" s="10">
        <v>27873797.030000001</v>
      </c>
      <c r="E280" s="10">
        <v>82561047</v>
      </c>
      <c r="F280" s="10">
        <v>54107350</v>
      </c>
      <c r="G280" s="10"/>
      <c r="H280" s="10">
        <v>44562021</v>
      </c>
      <c r="I280" s="10">
        <v>40840537</v>
      </c>
      <c r="J280" s="10">
        <v>50474501</v>
      </c>
      <c r="K280" s="10">
        <v>43566194</v>
      </c>
      <c r="L280" s="10">
        <v>59808133</v>
      </c>
      <c r="M280" s="10">
        <v>47101282</v>
      </c>
      <c r="N280" s="10">
        <v>9545063</v>
      </c>
      <c r="O280" s="10">
        <v>2018300</v>
      </c>
      <c r="P280" s="10">
        <v>462458225.02999997</v>
      </c>
    </row>
    <row r="281" spans="2:16" x14ac:dyDescent="0.25">
      <c r="C281" t="s">
        <v>19</v>
      </c>
      <c r="D281" s="10">
        <v>83553735</v>
      </c>
      <c r="E281" s="10">
        <v>43988120</v>
      </c>
      <c r="F281" s="10">
        <v>71118614</v>
      </c>
      <c r="G281" s="10">
        <v>16984923</v>
      </c>
      <c r="H281" s="10">
        <v>12166600</v>
      </c>
      <c r="I281" s="10">
        <v>22369800</v>
      </c>
      <c r="J281" s="10">
        <v>14875310</v>
      </c>
      <c r="K281" s="10">
        <v>8936260</v>
      </c>
      <c r="L281" s="10">
        <v>13829770</v>
      </c>
      <c r="M281" s="10">
        <v>50000</v>
      </c>
      <c r="N281" s="10">
        <v>143260</v>
      </c>
      <c r="O281" s="10"/>
      <c r="P281" s="10">
        <v>288016392</v>
      </c>
    </row>
    <row r="282" spans="2:16" x14ac:dyDescent="0.25">
      <c r="C282" t="s">
        <v>21</v>
      </c>
      <c r="D282" s="10">
        <v>26984140</v>
      </c>
      <c r="E282" s="10">
        <v>20992260</v>
      </c>
      <c r="F282" s="10">
        <v>46444869</v>
      </c>
      <c r="G282" s="10">
        <v>60447953</v>
      </c>
      <c r="H282" s="10">
        <v>77188709</v>
      </c>
      <c r="I282" s="10">
        <v>52507740</v>
      </c>
      <c r="J282" s="10">
        <v>56286373</v>
      </c>
      <c r="K282" s="10">
        <v>139139741</v>
      </c>
      <c r="L282" s="10">
        <v>102822166</v>
      </c>
      <c r="M282" s="10">
        <v>176450151</v>
      </c>
      <c r="N282" s="10">
        <v>88800232</v>
      </c>
      <c r="O282" s="10">
        <v>64091114</v>
      </c>
      <c r="P282" s="10">
        <v>912155448</v>
      </c>
    </row>
    <row r="283" spans="2:16" x14ac:dyDescent="0.25">
      <c r="B283" t="s">
        <v>131</v>
      </c>
      <c r="C283" t="s">
        <v>5</v>
      </c>
      <c r="D283" s="10">
        <v>229583515</v>
      </c>
      <c r="E283" s="10">
        <v>168912710</v>
      </c>
      <c r="F283" s="10">
        <v>179459820</v>
      </c>
      <c r="G283" s="10">
        <v>266910250</v>
      </c>
      <c r="H283" s="10">
        <v>310416040</v>
      </c>
      <c r="I283" s="10">
        <v>300941359</v>
      </c>
      <c r="J283" s="10">
        <v>288775532</v>
      </c>
      <c r="K283" s="10">
        <v>286592412</v>
      </c>
      <c r="L283" s="10">
        <v>291147720</v>
      </c>
      <c r="M283" s="10">
        <v>260464960</v>
      </c>
      <c r="N283" s="10">
        <v>239684916</v>
      </c>
      <c r="O283" s="10">
        <v>232552570</v>
      </c>
      <c r="P283" s="10">
        <v>3055441804</v>
      </c>
    </row>
    <row r="284" spans="2:16" x14ac:dyDescent="0.25">
      <c r="C284" t="s">
        <v>6</v>
      </c>
      <c r="D284" s="10">
        <v>49522030</v>
      </c>
      <c r="E284" s="10">
        <v>47129011</v>
      </c>
      <c r="F284" s="10">
        <v>47222420</v>
      </c>
      <c r="G284" s="10">
        <v>44139180</v>
      </c>
      <c r="H284" s="10">
        <v>53371200</v>
      </c>
      <c r="I284" s="10">
        <v>49646340</v>
      </c>
      <c r="J284" s="10">
        <v>43271398</v>
      </c>
      <c r="K284" s="10">
        <v>54075428</v>
      </c>
      <c r="L284" s="10">
        <v>50530680</v>
      </c>
      <c r="M284" s="10">
        <v>20681680</v>
      </c>
      <c r="N284" s="10">
        <v>3710790</v>
      </c>
      <c r="O284" s="10">
        <v>19091000</v>
      </c>
      <c r="P284" s="10">
        <v>482391157</v>
      </c>
    </row>
    <row r="285" spans="2:16" x14ac:dyDescent="0.25">
      <c r="C285" t="s">
        <v>7</v>
      </c>
      <c r="D285" s="10">
        <v>30327200</v>
      </c>
      <c r="E285" s="10">
        <v>48853962</v>
      </c>
      <c r="F285" s="10">
        <v>29544640</v>
      </c>
      <c r="G285" s="10"/>
      <c r="H285" s="10">
        <v>24220000</v>
      </c>
      <c r="I285" s="10">
        <v>27315000</v>
      </c>
      <c r="J285" s="10">
        <v>25100000</v>
      </c>
      <c r="K285" s="10">
        <v>35873000</v>
      </c>
      <c r="L285" s="10">
        <v>39209000</v>
      </c>
      <c r="M285" s="10">
        <v>28522000</v>
      </c>
      <c r="N285" s="10">
        <v>5200000</v>
      </c>
      <c r="O285" s="10">
        <v>2500000</v>
      </c>
      <c r="P285" s="10">
        <v>296664802</v>
      </c>
    </row>
    <row r="286" spans="2:16" x14ac:dyDescent="0.25">
      <c r="C286" t="s">
        <v>19</v>
      </c>
      <c r="D286" s="10">
        <v>45212175</v>
      </c>
      <c r="E286" s="10">
        <v>38604880</v>
      </c>
      <c r="F286" s="10">
        <v>35240980</v>
      </c>
      <c r="G286" s="10">
        <v>28400520</v>
      </c>
      <c r="H286" s="10">
        <v>29062920</v>
      </c>
      <c r="I286" s="10">
        <v>41529689</v>
      </c>
      <c r="J286" s="10">
        <v>34364760</v>
      </c>
      <c r="K286" s="10">
        <v>49012960</v>
      </c>
      <c r="L286" s="10">
        <v>62009800</v>
      </c>
      <c r="M286" s="10">
        <v>11174360</v>
      </c>
      <c r="N286" s="10">
        <v>960000</v>
      </c>
      <c r="O286" s="10">
        <v>13456700</v>
      </c>
      <c r="P286" s="10">
        <v>389029744</v>
      </c>
    </row>
    <row r="287" spans="2:16" x14ac:dyDescent="0.25">
      <c r="C287" t="s">
        <v>21</v>
      </c>
      <c r="D287" s="10">
        <v>564800</v>
      </c>
      <c r="E287" s="10">
        <v>790000</v>
      </c>
      <c r="F287" s="10"/>
      <c r="G287" s="10">
        <v>6960000</v>
      </c>
      <c r="H287" s="10"/>
      <c r="I287" s="10"/>
      <c r="J287" s="10"/>
      <c r="K287" s="10">
        <v>0</v>
      </c>
      <c r="L287" s="10"/>
      <c r="M287" s="10"/>
      <c r="N287" s="10"/>
      <c r="O287" s="10"/>
      <c r="P287" s="10">
        <v>8314800</v>
      </c>
    </row>
    <row r="288" spans="2:16" x14ac:dyDescent="0.25">
      <c r="B288" t="s">
        <v>133</v>
      </c>
      <c r="C288" t="s">
        <v>5</v>
      </c>
      <c r="D288" s="10">
        <v>149074663</v>
      </c>
      <c r="E288" s="10">
        <v>157223149</v>
      </c>
      <c r="F288" s="10">
        <v>158567112</v>
      </c>
      <c r="G288" s="10">
        <v>258807085</v>
      </c>
      <c r="H288" s="10">
        <v>194425894</v>
      </c>
      <c r="I288" s="10">
        <v>141370351</v>
      </c>
      <c r="J288" s="10">
        <v>181018011</v>
      </c>
      <c r="K288" s="10">
        <v>167490034</v>
      </c>
      <c r="L288" s="10">
        <v>160355326</v>
      </c>
      <c r="M288" s="10">
        <v>215738414</v>
      </c>
      <c r="N288" s="10">
        <v>259538784</v>
      </c>
      <c r="O288" s="10">
        <v>270415407</v>
      </c>
      <c r="P288" s="10">
        <v>2314024230</v>
      </c>
    </row>
    <row r="289" spans="1:16" x14ac:dyDescent="0.25">
      <c r="C289" t="s">
        <v>6</v>
      </c>
      <c r="D289" s="10">
        <v>40806477</v>
      </c>
      <c r="E289" s="10">
        <v>31493954</v>
      </c>
      <c r="F289" s="10">
        <v>49609470</v>
      </c>
      <c r="G289" s="10">
        <v>47306017</v>
      </c>
      <c r="H289" s="10">
        <v>42943362</v>
      </c>
      <c r="I289" s="10">
        <v>29802596</v>
      </c>
      <c r="J289" s="10">
        <v>46537729</v>
      </c>
      <c r="K289" s="10">
        <v>35259714</v>
      </c>
      <c r="L289" s="10">
        <v>33213291</v>
      </c>
      <c r="M289" s="10">
        <v>36757666</v>
      </c>
      <c r="N289" s="10">
        <v>33978421</v>
      </c>
      <c r="O289" s="10">
        <v>27319992</v>
      </c>
      <c r="P289" s="10">
        <v>455028689</v>
      </c>
    </row>
    <row r="290" spans="1:16" x14ac:dyDescent="0.25">
      <c r="C290" t="s">
        <v>7</v>
      </c>
      <c r="D290" s="10">
        <v>13097457</v>
      </c>
      <c r="E290" s="10">
        <v>26358248</v>
      </c>
      <c r="F290" s="10">
        <v>8539961</v>
      </c>
      <c r="G290" s="10"/>
      <c r="H290" s="10">
        <v>1574008</v>
      </c>
      <c r="I290" s="10">
        <v>2500000</v>
      </c>
      <c r="J290" s="10">
        <v>51899498</v>
      </c>
      <c r="K290" s="10">
        <v>19890000</v>
      </c>
      <c r="L290" s="10">
        <v>33294913</v>
      </c>
      <c r="M290" s="10">
        <v>17334000</v>
      </c>
      <c r="N290" s="10">
        <v>18403600</v>
      </c>
      <c r="O290" s="10">
        <v>16850000</v>
      </c>
      <c r="P290" s="10">
        <v>209741685</v>
      </c>
    </row>
    <row r="291" spans="1:16" x14ac:dyDescent="0.25">
      <c r="C291" t="s">
        <v>19</v>
      </c>
      <c r="D291" s="10">
        <v>23560319</v>
      </c>
      <c r="E291" s="10">
        <v>9893299</v>
      </c>
      <c r="F291" s="10">
        <v>10962051</v>
      </c>
      <c r="G291" s="10">
        <v>74348884</v>
      </c>
      <c r="H291" s="10">
        <v>9376000</v>
      </c>
      <c r="I291" s="10">
        <v>42051000</v>
      </c>
      <c r="J291" s="10">
        <v>67660548</v>
      </c>
      <c r="K291" s="10">
        <v>61276008</v>
      </c>
      <c r="L291" s="10">
        <v>40290000</v>
      </c>
      <c r="M291" s="10">
        <v>39156000</v>
      </c>
      <c r="N291" s="10">
        <v>23661000</v>
      </c>
      <c r="O291" s="10">
        <v>11538000</v>
      </c>
      <c r="P291" s="10">
        <v>413773109</v>
      </c>
    </row>
    <row r="292" spans="1:16" x14ac:dyDescent="0.25">
      <c r="C292" t="s">
        <v>21</v>
      </c>
      <c r="D292" s="10">
        <v>16643696</v>
      </c>
      <c r="E292" s="10">
        <v>14330300</v>
      </c>
      <c r="F292" s="10">
        <v>26676800</v>
      </c>
      <c r="G292" s="10">
        <v>49449716</v>
      </c>
      <c r="H292" s="10">
        <v>31724000</v>
      </c>
      <c r="I292" s="10">
        <v>28688508</v>
      </c>
      <c r="J292" s="10">
        <v>41256000</v>
      </c>
      <c r="K292" s="10">
        <v>25373500</v>
      </c>
      <c r="L292" s="10">
        <v>30324000</v>
      </c>
      <c r="M292" s="10">
        <v>28481000</v>
      </c>
      <c r="N292" s="10">
        <v>30002500</v>
      </c>
      <c r="O292" s="10">
        <v>40573100</v>
      </c>
      <c r="P292" s="10">
        <v>363523120</v>
      </c>
    </row>
    <row r="293" spans="1:16" x14ac:dyDescent="0.25">
      <c r="B293" t="s">
        <v>135</v>
      </c>
      <c r="C293" t="s">
        <v>5</v>
      </c>
      <c r="D293" s="10">
        <v>701083800</v>
      </c>
      <c r="E293" s="10">
        <v>588975700</v>
      </c>
      <c r="F293" s="10">
        <v>687772800</v>
      </c>
      <c r="G293" s="10">
        <v>870121400</v>
      </c>
      <c r="H293" s="10">
        <v>848499700</v>
      </c>
      <c r="I293" s="10">
        <v>1002848300</v>
      </c>
      <c r="J293" s="10">
        <v>1067726200</v>
      </c>
      <c r="K293" s="10">
        <v>1164776400</v>
      </c>
      <c r="L293" s="10">
        <v>1075885700</v>
      </c>
      <c r="M293" s="10">
        <v>1050387500</v>
      </c>
      <c r="N293" s="10">
        <v>889568400</v>
      </c>
      <c r="O293" s="10">
        <v>953800000</v>
      </c>
      <c r="P293" s="10">
        <v>10901445900</v>
      </c>
    </row>
    <row r="294" spans="1:16" x14ac:dyDescent="0.25">
      <c r="C294" t="s">
        <v>6</v>
      </c>
      <c r="D294" s="10">
        <v>19552153</v>
      </c>
      <c r="E294" s="10">
        <v>20383439</v>
      </c>
      <c r="F294" s="10">
        <v>19123670</v>
      </c>
      <c r="G294" s="10">
        <v>21804929</v>
      </c>
      <c r="H294" s="10">
        <v>15732860</v>
      </c>
      <c r="I294" s="10">
        <v>19150051</v>
      </c>
      <c r="J294" s="10">
        <v>18531047</v>
      </c>
      <c r="K294" s="10">
        <v>14310596</v>
      </c>
      <c r="L294" s="10">
        <v>14045988</v>
      </c>
      <c r="M294" s="10">
        <v>17564173</v>
      </c>
      <c r="N294" s="10">
        <v>16974719</v>
      </c>
      <c r="O294" s="10">
        <v>17496621</v>
      </c>
      <c r="P294" s="10">
        <v>214670246</v>
      </c>
    </row>
    <row r="295" spans="1:16" x14ac:dyDescent="0.25">
      <c r="C295" t="s">
        <v>7</v>
      </c>
      <c r="D295" s="10">
        <v>11223761</v>
      </c>
      <c r="E295" s="10">
        <v>53205729</v>
      </c>
      <c r="F295" s="10">
        <v>70893534</v>
      </c>
      <c r="G295" s="10">
        <v>1200000</v>
      </c>
      <c r="H295" s="10">
        <v>49024706</v>
      </c>
      <c r="I295" s="10">
        <v>32988491</v>
      </c>
      <c r="J295" s="10">
        <v>26845958</v>
      </c>
      <c r="K295" s="10">
        <v>18013302</v>
      </c>
      <c r="L295" s="10">
        <v>18494763</v>
      </c>
      <c r="M295" s="10">
        <v>48233031</v>
      </c>
      <c r="N295" s="10">
        <v>63914330</v>
      </c>
      <c r="O295" s="10">
        <v>27475000</v>
      </c>
      <c r="P295" s="10">
        <v>421512605</v>
      </c>
    </row>
    <row r="296" spans="1:16" x14ac:dyDescent="0.25">
      <c r="C296" t="s">
        <v>19</v>
      </c>
      <c r="D296" s="10">
        <v>42896885</v>
      </c>
      <c r="E296" s="10">
        <v>42673331</v>
      </c>
      <c r="F296" s="10">
        <v>42969132</v>
      </c>
      <c r="G296" s="10">
        <v>19394944</v>
      </c>
      <c r="H296" s="10">
        <v>30485919</v>
      </c>
      <c r="I296" s="10">
        <v>35752674</v>
      </c>
      <c r="J296" s="10">
        <v>31171242</v>
      </c>
      <c r="K296" s="10">
        <v>35748423</v>
      </c>
      <c r="L296" s="10">
        <v>67456485</v>
      </c>
      <c r="M296" s="10">
        <v>77811075</v>
      </c>
      <c r="N296" s="10">
        <v>97195076</v>
      </c>
      <c r="O296" s="10">
        <v>94552042</v>
      </c>
      <c r="P296" s="10">
        <v>618107228</v>
      </c>
    </row>
    <row r="297" spans="1:16" x14ac:dyDescent="0.25">
      <c r="C297" t="s">
        <v>21</v>
      </c>
      <c r="D297" s="10">
        <v>23598900</v>
      </c>
      <c r="E297" s="10">
        <v>13792200</v>
      </c>
      <c r="F297" s="10">
        <v>19890000</v>
      </c>
      <c r="G297" s="10">
        <v>37854420</v>
      </c>
      <c r="H297" s="10">
        <v>23131420</v>
      </c>
      <c r="I297" s="10">
        <v>26154720</v>
      </c>
      <c r="J297" s="10">
        <v>38088104</v>
      </c>
      <c r="K297" s="10">
        <v>73019012</v>
      </c>
      <c r="L297" s="10">
        <v>73592948</v>
      </c>
      <c r="M297" s="10">
        <v>83046499</v>
      </c>
      <c r="N297" s="10">
        <v>45144788</v>
      </c>
      <c r="O297" s="10">
        <v>61193670</v>
      </c>
      <c r="P297" s="10">
        <v>518506681</v>
      </c>
    </row>
    <row r="298" spans="1:16" x14ac:dyDescent="0.25">
      <c r="B298" t="s">
        <v>137</v>
      </c>
      <c r="C298" t="s">
        <v>5</v>
      </c>
      <c r="D298" s="10">
        <v>274265848</v>
      </c>
      <c r="E298" s="10">
        <v>226110347</v>
      </c>
      <c r="F298" s="10">
        <v>373268118</v>
      </c>
      <c r="G298" s="10">
        <v>581735122</v>
      </c>
      <c r="H298" s="10">
        <v>610634770</v>
      </c>
      <c r="I298" s="10">
        <v>581973325</v>
      </c>
      <c r="J298" s="10">
        <v>617634605</v>
      </c>
      <c r="K298" s="10">
        <v>701536322</v>
      </c>
      <c r="L298" s="10">
        <v>561521528</v>
      </c>
      <c r="M298" s="10">
        <v>346238366</v>
      </c>
      <c r="N298" s="10">
        <v>336703734</v>
      </c>
      <c r="O298" s="10">
        <v>516632912</v>
      </c>
      <c r="P298" s="10">
        <v>5728254997</v>
      </c>
    </row>
    <row r="299" spans="1:16" x14ac:dyDescent="0.25">
      <c r="C299" t="s">
        <v>6</v>
      </c>
      <c r="D299" s="10">
        <v>228427034</v>
      </c>
      <c r="E299" s="10">
        <v>209790928</v>
      </c>
      <c r="F299" s="10">
        <v>223906116</v>
      </c>
      <c r="G299" s="10">
        <v>230278826</v>
      </c>
      <c r="H299" s="10">
        <v>230539513</v>
      </c>
      <c r="I299" s="10">
        <v>243641174</v>
      </c>
      <c r="J299" s="10">
        <v>257374721</v>
      </c>
      <c r="K299" s="10">
        <v>212928788</v>
      </c>
      <c r="L299" s="10">
        <v>166441978</v>
      </c>
      <c r="M299" s="10">
        <v>228518579</v>
      </c>
      <c r="N299" s="10">
        <v>216154938</v>
      </c>
      <c r="O299" s="10">
        <v>259698491</v>
      </c>
      <c r="P299" s="10">
        <v>2707701086</v>
      </c>
    </row>
    <row r="300" spans="1:16" x14ac:dyDescent="0.25">
      <c r="C300" t="s">
        <v>7</v>
      </c>
      <c r="D300" s="10">
        <v>104619242</v>
      </c>
      <c r="E300" s="10">
        <v>98370826</v>
      </c>
      <c r="F300" s="10">
        <v>61130786</v>
      </c>
      <c r="G300" s="10">
        <v>22411236</v>
      </c>
      <c r="H300" s="10">
        <v>25501478</v>
      </c>
      <c r="I300" s="10">
        <v>44045056</v>
      </c>
      <c r="J300" s="10">
        <v>103381761</v>
      </c>
      <c r="K300" s="10">
        <v>71839300</v>
      </c>
      <c r="L300" s="10">
        <v>101458990</v>
      </c>
      <c r="M300" s="10">
        <v>106416482</v>
      </c>
      <c r="N300" s="10">
        <v>91256240</v>
      </c>
      <c r="O300" s="10">
        <v>25018112</v>
      </c>
      <c r="P300" s="10">
        <v>855449509</v>
      </c>
    </row>
    <row r="301" spans="1:16" x14ac:dyDescent="0.25">
      <c r="C301" t="s">
        <v>19</v>
      </c>
      <c r="D301" s="10">
        <v>76167810</v>
      </c>
      <c r="E301" s="10">
        <v>40292125</v>
      </c>
      <c r="F301" s="10">
        <v>15055060</v>
      </c>
      <c r="G301" s="10">
        <v>16136455</v>
      </c>
      <c r="H301" s="10">
        <v>12374942</v>
      </c>
      <c r="I301" s="10">
        <v>18501351</v>
      </c>
      <c r="J301" s="10">
        <v>82752629</v>
      </c>
      <c r="K301" s="10">
        <v>36805939</v>
      </c>
      <c r="L301" s="10"/>
      <c r="M301" s="10">
        <v>1781395</v>
      </c>
      <c r="N301" s="10"/>
      <c r="O301" s="10"/>
      <c r="P301" s="10">
        <v>299867706</v>
      </c>
    </row>
    <row r="302" spans="1:16" x14ac:dyDescent="0.25">
      <c r="C302" t="s">
        <v>21</v>
      </c>
      <c r="D302" s="10"/>
      <c r="E302" s="10">
        <v>7712541</v>
      </c>
      <c r="F302" s="10">
        <v>9391270</v>
      </c>
      <c r="G302" s="10">
        <v>7555330</v>
      </c>
      <c r="H302" s="10">
        <v>42520111</v>
      </c>
      <c r="I302" s="10">
        <v>28742923</v>
      </c>
      <c r="J302" s="10">
        <v>39974756</v>
      </c>
      <c r="K302" s="10">
        <v>72424958</v>
      </c>
      <c r="L302" s="10">
        <v>50491950</v>
      </c>
      <c r="M302" s="10">
        <v>52421170</v>
      </c>
      <c r="N302" s="10">
        <v>28482875</v>
      </c>
      <c r="O302" s="10">
        <v>17055005</v>
      </c>
      <c r="P302" s="10">
        <v>356772889</v>
      </c>
    </row>
    <row r="303" spans="1:16" x14ac:dyDescent="0.25">
      <c r="A303" t="s">
        <v>140</v>
      </c>
      <c r="B303" t="s">
        <v>139</v>
      </c>
      <c r="C303" t="s">
        <v>5</v>
      </c>
      <c r="D303" s="10">
        <v>148500790</v>
      </c>
      <c r="E303" s="10">
        <v>124756095</v>
      </c>
      <c r="F303" s="10">
        <v>236383817</v>
      </c>
      <c r="G303" s="10">
        <v>182538455</v>
      </c>
      <c r="H303" s="10">
        <v>134350695</v>
      </c>
      <c r="I303" s="10">
        <v>165274125</v>
      </c>
      <c r="J303" s="10">
        <v>115623440</v>
      </c>
      <c r="K303" s="10">
        <v>167132965</v>
      </c>
      <c r="L303" s="10">
        <v>189355950</v>
      </c>
      <c r="M303" s="10">
        <v>139570485</v>
      </c>
      <c r="N303" s="10">
        <v>197893419</v>
      </c>
      <c r="O303" s="10">
        <v>180995280</v>
      </c>
      <c r="P303" s="10">
        <v>1982375516</v>
      </c>
    </row>
    <row r="304" spans="1:16" x14ac:dyDescent="0.25">
      <c r="C304" t="s">
        <v>6</v>
      </c>
      <c r="D304" s="10">
        <v>129498966</v>
      </c>
      <c r="E304" s="10">
        <v>221347784</v>
      </c>
      <c r="F304" s="10">
        <v>223517012</v>
      </c>
      <c r="G304" s="10">
        <v>189582603</v>
      </c>
      <c r="H304" s="10">
        <v>203112366</v>
      </c>
      <c r="I304" s="10">
        <v>141240646</v>
      </c>
      <c r="J304" s="10">
        <v>123108415</v>
      </c>
      <c r="K304" s="10">
        <v>120882346</v>
      </c>
      <c r="L304" s="10">
        <v>94892034</v>
      </c>
      <c r="M304" s="10">
        <v>137696337</v>
      </c>
      <c r="N304" s="10">
        <v>144515250</v>
      </c>
      <c r="O304" s="10">
        <v>148575167</v>
      </c>
      <c r="P304" s="10">
        <v>1877968926</v>
      </c>
    </row>
    <row r="305" spans="1:16" x14ac:dyDescent="0.25">
      <c r="C305" t="s">
        <v>7</v>
      </c>
      <c r="D305" s="10">
        <v>30376934</v>
      </c>
      <c r="E305" s="10">
        <v>34431249</v>
      </c>
      <c r="F305" s="10">
        <v>26376595</v>
      </c>
      <c r="G305" s="10"/>
      <c r="H305" s="10">
        <v>58798338</v>
      </c>
      <c r="I305" s="10">
        <v>82756012</v>
      </c>
      <c r="J305" s="10">
        <v>20043867</v>
      </c>
      <c r="K305" s="10">
        <v>15641351</v>
      </c>
      <c r="L305" s="10">
        <v>14209000</v>
      </c>
      <c r="M305" s="10">
        <v>14380177</v>
      </c>
      <c r="N305" s="10">
        <v>437332</v>
      </c>
      <c r="O305" s="10"/>
      <c r="P305" s="10">
        <v>297450855</v>
      </c>
    </row>
    <row r="306" spans="1:16" x14ac:dyDescent="0.25">
      <c r="C306" t="s">
        <v>19</v>
      </c>
      <c r="D306" s="10">
        <v>419562282</v>
      </c>
      <c r="E306" s="10">
        <v>420304925</v>
      </c>
      <c r="F306" s="10">
        <v>413160547</v>
      </c>
      <c r="G306" s="10">
        <v>607779989</v>
      </c>
      <c r="H306" s="10">
        <v>653370423</v>
      </c>
      <c r="I306" s="10">
        <v>634911646</v>
      </c>
      <c r="J306" s="10">
        <v>522245015</v>
      </c>
      <c r="K306" s="10">
        <v>325509693</v>
      </c>
      <c r="L306" s="10">
        <v>362865216</v>
      </c>
      <c r="M306" s="10">
        <v>248810152</v>
      </c>
      <c r="N306" s="10">
        <v>230906620</v>
      </c>
      <c r="O306" s="10">
        <v>234208081</v>
      </c>
      <c r="P306" s="10">
        <v>5073634589</v>
      </c>
    </row>
    <row r="307" spans="1:16" x14ac:dyDescent="0.25">
      <c r="C307" t="s">
        <v>21</v>
      </c>
      <c r="D307" s="10">
        <v>4103861</v>
      </c>
      <c r="E307" s="10">
        <v>4590000</v>
      </c>
      <c r="F307" s="10">
        <v>1703529</v>
      </c>
      <c r="G307" s="10">
        <v>30927775</v>
      </c>
      <c r="H307" s="10"/>
      <c r="I307" s="10">
        <v>412727</v>
      </c>
      <c r="J307" s="10">
        <v>2382923</v>
      </c>
      <c r="K307" s="10">
        <v>2159200</v>
      </c>
      <c r="L307" s="10">
        <v>8975500</v>
      </c>
      <c r="M307" s="10">
        <v>3924200</v>
      </c>
      <c r="N307" s="10">
        <v>13425000</v>
      </c>
      <c r="O307" s="10">
        <v>2905000</v>
      </c>
      <c r="P307" s="10">
        <v>75509715</v>
      </c>
    </row>
    <row r="308" spans="1:16" x14ac:dyDescent="0.25">
      <c r="B308" t="s">
        <v>142</v>
      </c>
      <c r="C308" t="s">
        <v>5</v>
      </c>
      <c r="D308" s="10">
        <v>230833081</v>
      </c>
      <c r="E308" s="10">
        <v>196016944</v>
      </c>
      <c r="F308" s="10">
        <v>282689896</v>
      </c>
      <c r="G308" s="10">
        <v>317402654</v>
      </c>
      <c r="H308" s="10">
        <v>348210720</v>
      </c>
      <c r="I308" s="10">
        <v>363917450</v>
      </c>
      <c r="J308" s="10">
        <v>284300766</v>
      </c>
      <c r="K308" s="10">
        <v>317438231</v>
      </c>
      <c r="L308" s="10">
        <v>284077103</v>
      </c>
      <c r="M308" s="10">
        <v>274365011</v>
      </c>
      <c r="N308" s="10">
        <v>311750100</v>
      </c>
      <c r="O308" s="10">
        <v>370656765</v>
      </c>
      <c r="P308" s="10">
        <v>3581658721</v>
      </c>
    </row>
    <row r="309" spans="1:16" x14ac:dyDescent="0.25">
      <c r="C309" t="s">
        <v>6</v>
      </c>
      <c r="D309" s="10">
        <v>126899039</v>
      </c>
      <c r="E309" s="10">
        <v>105336352</v>
      </c>
      <c r="F309" s="10">
        <v>100050074</v>
      </c>
      <c r="G309" s="10">
        <v>152534617</v>
      </c>
      <c r="H309" s="10">
        <v>174048586</v>
      </c>
      <c r="I309" s="10">
        <v>225027825</v>
      </c>
      <c r="J309" s="10">
        <v>185656916</v>
      </c>
      <c r="K309" s="10">
        <v>233115081</v>
      </c>
      <c r="L309" s="10">
        <v>288292362</v>
      </c>
      <c r="M309" s="10">
        <v>304002610</v>
      </c>
      <c r="N309" s="10">
        <v>327674555</v>
      </c>
      <c r="O309" s="10">
        <v>298929371</v>
      </c>
      <c r="P309" s="10">
        <v>2521567388</v>
      </c>
    </row>
    <row r="310" spans="1:16" x14ac:dyDescent="0.25">
      <c r="C310" t="s">
        <v>7</v>
      </c>
      <c r="D310" s="10"/>
      <c r="E310" s="10"/>
      <c r="F310" s="10"/>
      <c r="G310" s="10"/>
      <c r="H310" s="10">
        <v>2634021</v>
      </c>
      <c r="I310" s="10">
        <v>39406934</v>
      </c>
      <c r="J310" s="10">
        <v>17505961</v>
      </c>
      <c r="K310" s="10">
        <v>39461770</v>
      </c>
      <c r="L310" s="10">
        <v>44868301</v>
      </c>
      <c r="M310" s="10">
        <v>96869980</v>
      </c>
      <c r="N310" s="10">
        <v>131665827</v>
      </c>
      <c r="O310" s="10">
        <v>43552639</v>
      </c>
      <c r="P310" s="10">
        <v>415965433</v>
      </c>
    </row>
    <row r="311" spans="1:16" x14ac:dyDescent="0.25">
      <c r="C311" t="s">
        <v>19</v>
      </c>
      <c r="D311" s="10">
        <v>41000238</v>
      </c>
      <c r="E311" s="10">
        <v>18627600</v>
      </c>
      <c r="F311" s="10">
        <v>170492248</v>
      </c>
      <c r="G311" s="10">
        <v>200815760</v>
      </c>
      <c r="H311" s="10">
        <v>114960558</v>
      </c>
      <c r="I311" s="10">
        <v>117524949</v>
      </c>
      <c r="J311" s="10">
        <v>141405473</v>
      </c>
      <c r="K311" s="10">
        <v>174968337</v>
      </c>
      <c r="L311" s="10">
        <v>172425378</v>
      </c>
      <c r="M311" s="10">
        <v>196774336</v>
      </c>
      <c r="N311" s="10">
        <v>239819849</v>
      </c>
      <c r="O311" s="10">
        <v>225502627</v>
      </c>
      <c r="P311" s="10">
        <v>1814317353</v>
      </c>
    </row>
    <row r="312" spans="1:16" x14ac:dyDescent="0.25">
      <c r="C312" t="s">
        <v>21</v>
      </c>
      <c r="D312" s="10">
        <v>11237478</v>
      </c>
      <c r="E312" s="10">
        <v>9617923</v>
      </c>
      <c r="F312" s="10">
        <v>9570788</v>
      </c>
      <c r="G312" s="10">
        <v>9940221</v>
      </c>
      <c r="H312" s="10">
        <v>15828895</v>
      </c>
      <c r="I312" s="10">
        <v>12579642</v>
      </c>
      <c r="J312" s="10">
        <v>22621045</v>
      </c>
      <c r="K312" s="10">
        <v>74784081</v>
      </c>
      <c r="L312" s="10">
        <v>63256300</v>
      </c>
      <c r="M312" s="10">
        <v>107225864</v>
      </c>
      <c r="N312" s="10">
        <v>73007841</v>
      </c>
      <c r="O312" s="10">
        <v>110332359</v>
      </c>
      <c r="P312" s="10">
        <v>520002437</v>
      </c>
    </row>
    <row r="313" spans="1:16" x14ac:dyDescent="0.25">
      <c r="B313" t="s">
        <v>144</v>
      </c>
      <c r="C313" t="s">
        <v>5</v>
      </c>
      <c r="D313" s="10">
        <v>669651600</v>
      </c>
      <c r="E313" s="10">
        <v>662267032</v>
      </c>
      <c r="F313" s="10">
        <v>835052062</v>
      </c>
      <c r="G313" s="10">
        <v>944077920</v>
      </c>
      <c r="H313" s="10">
        <v>657796878</v>
      </c>
      <c r="I313" s="10">
        <v>737121791</v>
      </c>
      <c r="J313" s="10">
        <v>853885780</v>
      </c>
      <c r="K313" s="10">
        <v>660505100</v>
      </c>
      <c r="L313" s="10">
        <v>661515074</v>
      </c>
      <c r="M313" s="10">
        <v>804699346</v>
      </c>
      <c r="N313" s="10">
        <v>711281606</v>
      </c>
      <c r="O313" s="10">
        <v>763892729</v>
      </c>
      <c r="P313" s="10">
        <v>8961746918</v>
      </c>
    </row>
    <row r="314" spans="1:16" x14ac:dyDescent="0.25">
      <c r="C314" t="s">
        <v>6</v>
      </c>
      <c r="D314" s="10">
        <v>225269655</v>
      </c>
      <c r="E314" s="10">
        <v>191307615</v>
      </c>
      <c r="F314" s="10">
        <v>190737309</v>
      </c>
      <c r="G314" s="10">
        <v>246856096</v>
      </c>
      <c r="H314" s="10">
        <v>169334671</v>
      </c>
      <c r="I314" s="10">
        <v>222329476</v>
      </c>
      <c r="J314" s="10">
        <v>248472360</v>
      </c>
      <c r="K314" s="10">
        <v>172243736</v>
      </c>
      <c r="L314" s="10">
        <v>141826163</v>
      </c>
      <c r="M314" s="10">
        <v>174523005</v>
      </c>
      <c r="N314" s="10">
        <v>190624998</v>
      </c>
      <c r="O314" s="10">
        <v>183522035</v>
      </c>
      <c r="P314" s="10">
        <v>2357047119</v>
      </c>
    </row>
    <row r="315" spans="1:16" x14ac:dyDescent="0.25">
      <c r="C315" t="s">
        <v>7</v>
      </c>
      <c r="D315" s="10">
        <v>16357324</v>
      </c>
      <c r="E315" s="10">
        <v>9629829</v>
      </c>
      <c r="F315" s="10">
        <v>6946800</v>
      </c>
      <c r="G315" s="10">
        <v>910042</v>
      </c>
      <c r="H315" s="10">
        <v>98318168</v>
      </c>
      <c r="I315" s="10">
        <v>238098332</v>
      </c>
      <c r="J315" s="10">
        <v>166388115</v>
      </c>
      <c r="K315" s="10">
        <v>199995933</v>
      </c>
      <c r="L315" s="10">
        <v>199973536</v>
      </c>
      <c r="M315" s="10">
        <v>186952722</v>
      </c>
      <c r="N315" s="10">
        <v>200799761</v>
      </c>
      <c r="O315" s="10">
        <v>91708758</v>
      </c>
      <c r="P315" s="10">
        <v>1416079320</v>
      </c>
    </row>
    <row r="316" spans="1:16" x14ac:dyDescent="0.25">
      <c r="C316" t="s">
        <v>19</v>
      </c>
      <c r="D316" s="10">
        <v>236234766</v>
      </c>
      <c r="E316" s="10">
        <v>218399114</v>
      </c>
      <c r="F316" s="10">
        <v>265092675</v>
      </c>
      <c r="G316" s="10">
        <v>329717716</v>
      </c>
      <c r="H316" s="10">
        <v>258729051</v>
      </c>
      <c r="I316" s="10">
        <v>184497221</v>
      </c>
      <c r="J316" s="10">
        <v>248760183</v>
      </c>
      <c r="K316" s="10">
        <v>217117299</v>
      </c>
      <c r="L316" s="10">
        <v>149712700</v>
      </c>
      <c r="M316" s="10">
        <v>151101694</v>
      </c>
      <c r="N316" s="10">
        <v>235938665</v>
      </c>
      <c r="O316" s="10">
        <v>267022429</v>
      </c>
      <c r="P316" s="10">
        <v>2762323513</v>
      </c>
    </row>
    <row r="317" spans="1:16" x14ac:dyDescent="0.25">
      <c r="C317" t="s">
        <v>21</v>
      </c>
      <c r="D317" s="10">
        <v>35228595</v>
      </c>
      <c r="E317" s="10">
        <v>17279760</v>
      </c>
      <c r="F317" s="10">
        <v>33120137</v>
      </c>
      <c r="G317" s="10">
        <v>27628956</v>
      </c>
      <c r="H317" s="10">
        <v>14881182</v>
      </c>
      <c r="I317" s="10">
        <v>12977240</v>
      </c>
      <c r="J317" s="10">
        <v>9159962</v>
      </c>
      <c r="K317" s="10">
        <v>82585020</v>
      </c>
      <c r="L317" s="10">
        <v>52652033</v>
      </c>
      <c r="M317" s="10">
        <v>30216730</v>
      </c>
      <c r="N317" s="10">
        <v>17359260</v>
      </c>
      <c r="O317" s="10">
        <v>63106209</v>
      </c>
      <c r="P317" s="10">
        <v>396195084</v>
      </c>
    </row>
    <row r="318" spans="1:16" x14ac:dyDescent="0.25">
      <c r="A318" t="s">
        <v>147</v>
      </c>
      <c r="B318" t="s">
        <v>146</v>
      </c>
      <c r="C318" t="s">
        <v>5</v>
      </c>
      <c r="D318" s="10">
        <v>605861200</v>
      </c>
      <c r="E318" s="10">
        <v>539654200</v>
      </c>
      <c r="F318" s="10">
        <v>745054000</v>
      </c>
      <c r="G318" s="10">
        <v>846236300</v>
      </c>
      <c r="H318" s="10">
        <v>1088414100</v>
      </c>
      <c r="I318" s="10">
        <v>1005973500</v>
      </c>
      <c r="J318" s="10">
        <v>1026390759</v>
      </c>
      <c r="K318" s="10">
        <v>1153249780</v>
      </c>
      <c r="L318" s="10">
        <v>774707500</v>
      </c>
      <c r="M318" s="10">
        <v>787054849</v>
      </c>
      <c r="N318" s="10">
        <v>1030461300</v>
      </c>
      <c r="O318" s="10">
        <v>897734000</v>
      </c>
      <c r="P318" s="10">
        <v>10500791488</v>
      </c>
    </row>
    <row r="319" spans="1:16" x14ac:dyDescent="0.25">
      <c r="C319" t="s">
        <v>6</v>
      </c>
      <c r="D319" s="10">
        <v>191081802</v>
      </c>
      <c r="E319" s="10">
        <v>215406991</v>
      </c>
      <c r="F319" s="10">
        <v>279004937</v>
      </c>
      <c r="G319" s="10">
        <v>293390994</v>
      </c>
      <c r="H319" s="10">
        <v>301683039</v>
      </c>
      <c r="I319" s="10">
        <v>268034121</v>
      </c>
      <c r="J319" s="10">
        <v>293962019</v>
      </c>
      <c r="K319" s="10">
        <v>274384166</v>
      </c>
      <c r="L319" s="10">
        <v>238068805</v>
      </c>
      <c r="M319" s="10">
        <v>278283262</v>
      </c>
      <c r="N319" s="10">
        <v>216849221</v>
      </c>
      <c r="O319" s="10">
        <v>254620261</v>
      </c>
      <c r="P319" s="10">
        <v>3104769618</v>
      </c>
    </row>
    <row r="320" spans="1:16" x14ac:dyDescent="0.25">
      <c r="C320" t="s">
        <v>7</v>
      </c>
      <c r="D320" s="10">
        <v>17197225</v>
      </c>
      <c r="E320" s="10">
        <v>23554977</v>
      </c>
      <c r="F320" s="10">
        <v>7586640</v>
      </c>
      <c r="G320" s="10"/>
      <c r="H320" s="10">
        <v>22768823</v>
      </c>
      <c r="I320" s="10">
        <v>16360500</v>
      </c>
      <c r="J320" s="10">
        <v>17943650</v>
      </c>
      <c r="K320" s="10">
        <v>18177304</v>
      </c>
      <c r="L320" s="10">
        <v>6926675</v>
      </c>
      <c r="M320" s="10">
        <v>4420783</v>
      </c>
      <c r="N320" s="10">
        <v>12234024</v>
      </c>
      <c r="O320" s="10">
        <v>3994500</v>
      </c>
      <c r="P320" s="10">
        <v>151165101</v>
      </c>
    </row>
    <row r="321" spans="2:16" x14ac:dyDescent="0.25">
      <c r="C321" t="s">
        <v>19</v>
      </c>
      <c r="D321" s="10">
        <v>114950200</v>
      </c>
      <c r="E321" s="10">
        <v>116913900</v>
      </c>
      <c r="F321" s="10">
        <v>94647550</v>
      </c>
      <c r="G321" s="10">
        <v>158683900</v>
      </c>
      <c r="H321" s="10">
        <v>246808728</v>
      </c>
      <c r="I321" s="10">
        <v>312534620</v>
      </c>
      <c r="J321" s="10">
        <v>324751997</v>
      </c>
      <c r="K321" s="10">
        <v>336382243</v>
      </c>
      <c r="L321" s="10">
        <v>482645021</v>
      </c>
      <c r="M321" s="10">
        <v>436771203</v>
      </c>
      <c r="N321" s="10">
        <v>362939308</v>
      </c>
      <c r="O321" s="10">
        <v>239442988</v>
      </c>
      <c r="P321" s="10">
        <v>3227471658</v>
      </c>
    </row>
    <row r="322" spans="2:16" x14ac:dyDescent="0.25">
      <c r="C322" t="s">
        <v>21</v>
      </c>
      <c r="D322" s="10">
        <v>135556200</v>
      </c>
      <c r="E322" s="10">
        <v>154528711</v>
      </c>
      <c r="F322" s="10">
        <v>165233207</v>
      </c>
      <c r="G322" s="10">
        <v>153371728</v>
      </c>
      <c r="H322" s="10">
        <v>196050400</v>
      </c>
      <c r="I322" s="10">
        <v>234754570</v>
      </c>
      <c r="J322" s="10">
        <v>281341881</v>
      </c>
      <c r="K322" s="10">
        <v>304476843</v>
      </c>
      <c r="L322" s="10">
        <v>271464733</v>
      </c>
      <c r="M322" s="10">
        <v>287533320</v>
      </c>
      <c r="N322" s="10">
        <v>251551726</v>
      </c>
      <c r="O322" s="10">
        <v>212261400</v>
      </c>
      <c r="P322" s="10">
        <v>2648124719</v>
      </c>
    </row>
    <row r="323" spans="2:16" x14ac:dyDescent="0.25">
      <c r="B323" t="s">
        <v>149</v>
      </c>
      <c r="C323" t="s">
        <v>5</v>
      </c>
      <c r="D323" s="10">
        <v>285654800</v>
      </c>
      <c r="E323" s="10">
        <v>171513600</v>
      </c>
      <c r="F323" s="10">
        <v>276034700</v>
      </c>
      <c r="G323" s="10">
        <v>434573300</v>
      </c>
      <c r="H323" s="10">
        <v>358895700</v>
      </c>
      <c r="I323" s="10">
        <v>433738700</v>
      </c>
      <c r="J323" s="10">
        <v>530099200</v>
      </c>
      <c r="K323" s="10">
        <v>584126600</v>
      </c>
      <c r="L323" s="10">
        <v>453094100</v>
      </c>
      <c r="M323" s="10">
        <v>408073200</v>
      </c>
      <c r="N323" s="10">
        <v>365621500</v>
      </c>
      <c r="O323" s="10">
        <v>398584500</v>
      </c>
      <c r="P323" s="10">
        <v>4700009900</v>
      </c>
    </row>
    <row r="324" spans="2:16" x14ac:dyDescent="0.25">
      <c r="C324" t="s">
        <v>6</v>
      </c>
      <c r="D324" s="10">
        <v>133992659</v>
      </c>
      <c r="E324" s="10">
        <v>91132606</v>
      </c>
      <c r="F324" s="10">
        <v>99453774</v>
      </c>
      <c r="G324" s="10">
        <v>102454899</v>
      </c>
      <c r="H324" s="10">
        <v>85726941</v>
      </c>
      <c r="I324" s="10">
        <v>69727584</v>
      </c>
      <c r="J324" s="10">
        <v>92915942</v>
      </c>
      <c r="K324" s="10">
        <v>62231897</v>
      </c>
      <c r="L324" s="10">
        <v>102489274</v>
      </c>
      <c r="M324" s="10">
        <v>85494168</v>
      </c>
      <c r="N324" s="10">
        <v>88307637</v>
      </c>
      <c r="O324" s="10">
        <v>73003115</v>
      </c>
      <c r="P324" s="10">
        <v>1086930496</v>
      </c>
    </row>
    <row r="325" spans="2:16" x14ac:dyDescent="0.25">
      <c r="C325" t="s">
        <v>7</v>
      </c>
      <c r="D325" s="10">
        <v>51164426</v>
      </c>
      <c r="E325" s="10">
        <v>83773128</v>
      </c>
      <c r="F325" s="10">
        <v>31766542</v>
      </c>
      <c r="G325" s="10"/>
      <c r="H325" s="10">
        <v>79844087</v>
      </c>
      <c r="I325" s="10">
        <v>49891506</v>
      </c>
      <c r="J325" s="10">
        <v>46972558</v>
      </c>
      <c r="K325" s="10">
        <v>49735125</v>
      </c>
      <c r="L325" s="10">
        <v>39937000</v>
      </c>
      <c r="M325" s="10">
        <v>38274494</v>
      </c>
      <c r="N325" s="10">
        <v>31753150</v>
      </c>
      <c r="O325" s="10">
        <v>17997904</v>
      </c>
      <c r="P325" s="10">
        <v>521109920</v>
      </c>
    </row>
    <row r="326" spans="2:16" x14ac:dyDescent="0.25">
      <c r="C326" t="s">
        <v>19</v>
      </c>
      <c r="D326" s="10">
        <v>309174948</v>
      </c>
      <c r="E326" s="10">
        <v>189955988</v>
      </c>
      <c r="F326" s="10">
        <v>247303653</v>
      </c>
      <c r="G326" s="10">
        <v>269824479</v>
      </c>
      <c r="H326" s="10">
        <v>392463734</v>
      </c>
      <c r="I326" s="10">
        <v>438781474</v>
      </c>
      <c r="J326" s="10">
        <v>343493075</v>
      </c>
      <c r="K326" s="10">
        <v>267179320</v>
      </c>
      <c r="L326" s="10">
        <v>225689947</v>
      </c>
      <c r="M326" s="10">
        <v>68589245</v>
      </c>
      <c r="N326" s="10">
        <v>187713182</v>
      </c>
      <c r="O326" s="10">
        <v>354931062</v>
      </c>
      <c r="P326" s="10">
        <v>3295100107</v>
      </c>
    </row>
    <row r="327" spans="2:16" x14ac:dyDescent="0.25">
      <c r="C327" t="s">
        <v>21</v>
      </c>
      <c r="D327" s="10">
        <v>48261800</v>
      </c>
      <c r="E327" s="10">
        <v>35449700</v>
      </c>
      <c r="F327" s="10">
        <v>43270800</v>
      </c>
      <c r="G327" s="10">
        <v>54461100</v>
      </c>
      <c r="H327" s="10">
        <v>48722400</v>
      </c>
      <c r="I327" s="10">
        <v>60369714</v>
      </c>
      <c r="J327" s="10">
        <v>53101700</v>
      </c>
      <c r="K327" s="10">
        <v>51863625</v>
      </c>
      <c r="L327" s="10">
        <v>38979200</v>
      </c>
      <c r="M327" s="10">
        <v>51421900</v>
      </c>
      <c r="N327" s="10">
        <v>48047200</v>
      </c>
      <c r="O327" s="10">
        <v>72981400</v>
      </c>
      <c r="P327" s="10">
        <v>606930539</v>
      </c>
    </row>
    <row r="328" spans="2:16" x14ac:dyDescent="0.25">
      <c r="B328" t="s">
        <v>151</v>
      </c>
      <c r="C328" t="s">
        <v>5</v>
      </c>
      <c r="D328" s="10">
        <v>422996900</v>
      </c>
      <c r="E328" s="10">
        <v>333647900</v>
      </c>
      <c r="F328" s="10">
        <v>447182200</v>
      </c>
      <c r="G328" s="10">
        <v>594633200</v>
      </c>
      <c r="H328" s="10">
        <v>551991300</v>
      </c>
      <c r="I328" s="10">
        <v>793499300</v>
      </c>
      <c r="J328" s="10">
        <v>942920800</v>
      </c>
      <c r="K328" s="10">
        <v>1025789000</v>
      </c>
      <c r="L328" s="10">
        <v>703498500</v>
      </c>
      <c r="M328" s="10">
        <v>627889800</v>
      </c>
      <c r="N328" s="10">
        <v>580578500</v>
      </c>
      <c r="O328" s="10">
        <v>604173100</v>
      </c>
      <c r="P328" s="10">
        <v>7628800500</v>
      </c>
    </row>
    <row r="329" spans="2:16" x14ac:dyDescent="0.25">
      <c r="C329" t="s">
        <v>6</v>
      </c>
      <c r="D329" s="10">
        <v>105635470</v>
      </c>
      <c r="E329" s="10">
        <v>114625083</v>
      </c>
      <c r="F329" s="10">
        <v>155266026</v>
      </c>
      <c r="G329" s="10">
        <v>147308562</v>
      </c>
      <c r="H329" s="10">
        <v>211839710</v>
      </c>
      <c r="I329" s="10">
        <v>209274517</v>
      </c>
      <c r="J329" s="10">
        <v>152449297</v>
      </c>
      <c r="K329" s="10">
        <v>154031844</v>
      </c>
      <c r="L329" s="10">
        <v>118543009</v>
      </c>
      <c r="M329" s="10">
        <v>135784910</v>
      </c>
      <c r="N329" s="10">
        <v>111289578</v>
      </c>
      <c r="O329" s="10">
        <v>111977029</v>
      </c>
      <c r="P329" s="10">
        <v>1728025035</v>
      </c>
    </row>
    <row r="330" spans="2:16" x14ac:dyDescent="0.25">
      <c r="C330" t="s">
        <v>7</v>
      </c>
      <c r="D330" s="10">
        <v>111684810</v>
      </c>
      <c r="E330" s="10">
        <v>110396927</v>
      </c>
      <c r="F330" s="10">
        <v>85374400</v>
      </c>
      <c r="G330" s="10">
        <v>7087000</v>
      </c>
      <c r="H330" s="10">
        <v>137482900</v>
      </c>
      <c r="I330" s="10">
        <v>134479600</v>
      </c>
      <c r="J330" s="10">
        <v>139652350</v>
      </c>
      <c r="K330" s="10">
        <v>138964429</v>
      </c>
      <c r="L330" s="10">
        <v>108928856</v>
      </c>
      <c r="M330" s="10">
        <v>145773600</v>
      </c>
      <c r="N330" s="10">
        <v>144596540</v>
      </c>
      <c r="O330" s="10">
        <v>67679050</v>
      </c>
      <c r="P330" s="10">
        <v>1332100462</v>
      </c>
    </row>
    <row r="331" spans="2:16" x14ac:dyDescent="0.25">
      <c r="C331" t="s">
        <v>19</v>
      </c>
      <c r="D331" s="10">
        <v>160366030</v>
      </c>
      <c r="E331" s="10">
        <v>183527600</v>
      </c>
      <c r="F331" s="10">
        <v>189228000</v>
      </c>
      <c r="G331" s="10">
        <v>124046200</v>
      </c>
      <c r="H331" s="10">
        <v>96963700</v>
      </c>
      <c r="I331" s="10">
        <v>114032650</v>
      </c>
      <c r="J331" s="10">
        <v>153658450</v>
      </c>
      <c r="K331" s="10">
        <v>232036200</v>
      </c>
      <c r="L331" s="10">
        <v>185889400</v>
      </c>
      <c r="M331" s="10">
        <v>141201100</v>
      </c>
      <c r="N331" s="10">
        <v>89444650</v>
      </c>
      <c r="O331" s="10">
        <v>70327630</v>
      </c>
      <c r="P331" s="10">
        <v>1740721610</v>
      </c>
    </row>
    <row r="332" spans="2:16" x14ac:dyDescent="0.25">
      <c r="C332" t="s">
        <v>21</v>
      </c>
      <c r="D332" s="10">
        <v>30603400</v>
      </c>
      <c r="E332" s="10">
        <v>27008200</v>
      </c>
      <c r="F332" s="10">
        <v>34660000</v>
      </c>
      <c r="G332" s="10">
        <v>43049760</v>
      </c>
      <c r="H332" s="10">
        <v>41943801</v>
      </c>
      <c r="I332" s="10">
        <v>63904350</v>
      </c>
      <c r="J332" s="10">
        <v>76600530</v>
      </c>
      <c r="K332" s="10">
        <v>61788300</v>
      </c>
      <c r="L332" s="10">
        <v>57192000</v>
      </c>
      <c r="M332" s="10">
        <v>63364400</v>
      </c>
      <c r="N332" s="10">
        <v>78187806</v>
      </c>
      <c r="O332" s="10">
        <v>64033314</v>
      </c>
      <c r="P332" s="10">
        <v>642335861</v>
      </c>
    </row>
    <row r="333" spans="2:16" x14ac:dyDescent="0.25">
      <c r="B333" t="s">
        <v>153</v>
      </c>
      <c r="C333" t="s">
        <v>5</v>
      </c>
      <c r="D333" s="10">
        <v>448840360</v>
      </c>
      <c r="E333" s="10">
        <v>273153990</v>
      </c>
      <c r="F333" s="10">
        <v>252901900</v>
      </c>
      <c r="G333" s="10">
        <v>223313000</v>
      </c>
      <c r="H333" s="10">
        <v>324661300</v>
      </c>
      <c r="I333" s="10">
        <v>448096200</v>
      </c>
      <c r="J333" s="10">
        <v>628933500</v>
      </c>
      <c r="K333" s="10">
        <v>610731100</v>
      </c>
      <c r="L333" s="10">
        <v>859335500</v>
      </c>
      <c r="M333" s="10">
        <v>737249700</v>
      </c>
      <c r="N333" s="10">
        <v>611123600</v>
      </c>
      <c r="O333" s="10">
        <v>505557140</v>
      </c>
      <c r="P333" s="10">
        <v>5923897290</v>
      </c>
    </row>
    <row r="334" spans="2:16" x14ac:dyDescent="0.25">
      <c r="C334" t="s">
        <v>6</v>
      </c>
      <c r="D334" s="10">
        <v>40149240</v>
      </c>
      <c r="E334" s="10">
        <v>24181320</v>
      </c>
      <c r="F334" s="10">
        <v>38472240</v>
      </c>
      <c r="G334" s="10">
        <v>28203210</v>
      </c>
      <c r="H334" s="10">
        <v>50334350</v>
      </c>
      <c r="I334" s="10">
        <v>35396361</v>
      </c>
      <c r="J334" s="10">
        <v>45420500</v>
      </c>
      <c r="K334" s="10">
        <v>55895500</v>
      </c>
      <c r="L334" s="10">
        <v>27585300</v>
      </c>
      <c r="M334" s="10">
        <v>26858700</v>
      </c>
      <c r="N334" s="10">
        <v>31383026</v>
      </c>
      <c r="O334" s="10">
        <v>38195584</v>
      </c>
      <c r="P334" s="10">
        <v>442075331</v>
      </c>
    </row>
    <row r="335" spans="2:16" x14ac:dyDescent="0.25">
      <c r="C335" t="s">
        <v>7</v>
      </c>
      <c r="D335" s="10"/>
      <c r="E335" s="10"/>
      <c r="F335" s="10"/>
      <c r="G335" s="10"/>
      <c r="H335" s="10">
        <v>46455000</v>
      </c>
      <c r="I335" s="10">
        <v>44200000</v>
      </c>
      <c r="J335" s="10">
        <v>29000000</v>
      </c>
      <c r="K335" s="10">
        <v>60382000</v>
      </c>
      <c r="L335" s="10">
        <v>0</v>
      </c>
      <c r="M335" s="10">
        <v>47300000</v>
      </c>
      <c r="N335" s="10">
        <v>63000000</v>
      </c>
      <c r="O335" s="10">
        <v>16200000</v>
      </c>
      <c r="P335" s="10">
        <v>306537000</v>
      </c>
    </row>
    <row r="336" spans="2:16" x14ac:dyDescent="0.25">
      <c r="C336" t="s">
        <v>21</v>
      </c>
      <c r="D336" s="10"/>
      <c r="E336" s="10"/>
      <c r="F336" s="10"/>
      <c r="G336" s="10">
        <v>0</v>
      </c>
      <c r="H336" s="10"/>
      <c r="I336" s="10"/>
      <c r="J336" s="10"/>
      <c r="K336" s="10">
        <v>8000000</v>
      </c>
      <c r="L336" s="10"/>
      <c r="M336" s="10">
        <v>0</v>
      </c>
      <c r="N336" s="10"/>
      <c r="O336" s="10"/>
      <c r="P336" s="10">
        <v>8000000</v>
      </c>
    </row>
    <row r="337" spans="2:16" x14ac:dyDescent="0.25">
      <c r="B337" t="s">
        <v>155</v>
      </c>
      <c r="C337" t="s">
        <v>5</v>
      </c>
      <c r="D337" s="10"/>
      <c r="E337" s="10">
        <v>63642700</v>
      </c>
      <c r="F337" s="10">
        <v>178045030</v>
      </c>
      <c r="G337" s="10">
        <v>202468540</v>
      </c>
      <c r="H337" s="10">
        <v>216564240</v>
      </c>
      <c r="I337" s="10">
        <v>281524780</v>
      </c>
      <c r="J337" s="10">
        <v>288185060</v>
      </c>
      <c r="K337" s="10">
        <v>309952080</v>
      </c>
      <c r="L337" s="10">
        <v>323862480</v>
      </c>
      <c r="M337" s="10">
        <v>256166090</v>
      </c>
      <c r="N337" s="10">
        <v>232649530</v>
      </c>
      <c r="O337" s="10">
        <v>229381080</v>
      </c>
      <c r="P337" s="10">
        <v>2582441610</v>
      </c>
    </row>
    <row r="338" spans="2:16" x14ac:dyDescent="0.25">
      <c r="C338" t="s">
        <v>6</v>
      </c>
      <c r="D338" s="10"/>
      <c r="E338" s="10">
        <v>12392969</v>
      </c>
      <c r="F338" s="10">
        <v>34848703</v>
      </c>
      <c r="G338" s="10">
        <v>57959435</v>
      </c>
      <c r="H338" s="10">
        <v>38538913</v>
      </c>
      <c r="I338" s="10">
        <v>19269910</v>
      </c>
      <c r="J338" s="10">
        <v>30814792</v>
      </c>
      <c r="K338" s="10">
        <v>20360522</v>
      </c>
      <c r="L338" s="10">
        <v>19420780</v>
      </c>
      <c r="M338" s="10">
        <v>36858150</v>
      </c>
      <c r="N338" s="10">
        <v>30973918</v>
      </c>
      <c r="O338" s="10">
        <v>11453715</v>
      </c>
      <c r="P338" s="10">
        <v>312891807</v>
      </c>
    </row>
    <row r="339" spans="2:16" x14ac:dyDescent="0.25">
      <c r="C339" t="s">
        <v>7</v>
      </c>
      <c r="D339" s="10"/>
      <c r="E339" s="10"/>
      <c r="F339" s="10">
        <v>2828600</v>
      </c>
      <c r="G339" s="10"/>
      <c r="H339" s="10"/>
      <c r="I339" s="10">
        <v>0</v>
      </c>
      <c r="J339" s="10"/>
      <c r="K339" s="10"/>
      <c r="L339" s="10"/>
      <c r="M339" s="10"/>
      <c r="N339" s="10">
        <v>0</v>
      </c>
      <c r="O339" s="10"/>
      <c r="P339" s="10">
        <v>2828600</v>
      </c>
    </row>
    <row r="340" spans="2:16" x14ac:dyDescent="0.25">
      <c r="C340" t="s">
        <v>21</v>
      </c>
      <c r="D340" s="10"/>
      <c r="E340" s="10">
        <v>930000</v>
      </c>
      <c r="F340" s="10"/>
      <c r="G340" s="10"/>
      <c r="H340" s="10"/>
      <c r="I340" s="10"/>
      <c r="J340" s="10"/>
      <c r="K340" s="10">
        <v>2228300</v>
      </c>
      <c r="L340" s="10">
        <v>595000</v>
      </c>
      <c r="M340" s="10">
        <v>1283000</v>
      </c>
      <c r="N340" s="10">
        <v>675000</v>
      </c>
      <c r="O340" s="10">
        <v>1724600</v>
      </c>
      <c r="P340" s="10">
        <v>7435900</v>
      </c>
    </row>
    <row r="341" spans="2:16" x14ac:dyDescent="0.25">
      <c r="B341" t="s">
        <v>157</v>
      </c>
      <c r="C341" t="s">
        <v>5</v>
      </c>
      <c r="D341" s="10">
        <v>135269922</v>
      </c>
      <c r="E341" s="10">
        <v>87316500</v>
      </c>
      <c r="F341" s="10">
        <v>103983600</v>
      </c>
      <c r="G341" s="10">
        <v>144987000</v>
      </c>
      <c r="H341" s="10">
        <v>123368800</v>
      </c>
      <c r="I341" s="10">
        <v>152595200</v>
      </c>
      <c r="J341" s="10">
        <v>171603600</v>
      </c>
      <c r="K341" s="10">
        <v>198900100</v>
      </c>
      <c r="L341" s="10">
        <v>199726000</v>
      </c>
      <c r="M341" s="10">
        <v>236936200</v>
      </c>
      <c r="N341" s="10">
        <v>181861500</v>
      </c>
      <c r="O341" s="10">
        <v>211089100</v>
      </c>
      <c r="P341" s="10">
        <v>1947637522</v>
      </c>
    </row>
    <row r="342" spans="2:16" x14ac:dyDescent="0.25">
      <c r="C342" t="s">
        <v>6</v>
      </c>
      <c r="D342" s="10">
        <v>11903913</v>
      </c>
      <c r="E342" s="10">
        <v>8889079</v>
      </c>
      <c r="F342" s="10">
        <v>5490349</v>
      </c>
      <c r="G342" s="10">
        <v>5033508</v>
      </c>
      <c r="H342" s="10">
        <v>2939273</v>
      </c>
      <c r="I342" s="10">
        <v>1325615</v>
      </c>
      <c r="J342" s="10">
        <v>6777839</v>
      </c>
      <c r="K342" s="10">
        <v>10874080</v>
      </c>
      <c r="L342" s="10">
        <v>22083340</v>
      </c>
      <c r="M342" s="10">
        <v>26216543</v>
      </c>
      <c r="N342" s="10">
        <v>13729298</v>
      </c>
      <c r="O342" s="10">
        <v>14977513</v>
      </c>
      <c r="P342" s="10">
        <v>130240350</v>
      </c>
    </row>
    <row r="343" spans="2:16" x14ac:dyDescent="0.25">
      <c r="C343" t="s">
        <v>7</v>
      </c>
      <c r="D343" s="10">
        <v>2582600</v>
      </c>
      <c r="E343" s="10">
        <v>46038000</v>
      </c>
      <c r="F343" s="10">
        <v>4146000</v>
      </c>
      <c r="G343" s="10"/>
      <c r="H343" s="10">
        <v>1686500</v>
      </c>
      <c r="I343" s="10">
        <v>2906300</v>
      </c>
      <c r="J343" s="10">
        <v>1955200</v>
      </c>
      <c r="K343" s="10">
        <v>2950000</v>
      </c>
      <c r="L343" s="10">
        <v>2500000</v>
      </c>
      <c r="M343" s="10">
        <v>1206000</v>
      </c>
      <c r="N343" s="10"/>
      <c r="O343" s="10">
        <v>1000000</v>
      </c>
      <c r="P343" s="10">
        <v>66970600</v>
      </c>
    </row>
    <row r="344" spans="2:16" x14ac:dyDescent="0.25">
      <c r="C344" t="s">
        <v>19</v>
      </c>
      <c r="D344" s="10">
        <v>17203528</v>
      </c>
      <c r="E344" s="10">
        <v>68031980</v>
      </c>
      <c r="F344" s="10">
        <v>16740215</v>
      </c>
      <c r="G344" s="10">
        <v>10773000</v>
      </c>
      <c r="H344" s="10">
        <v>7436000</v>
      </c>
      <c r="I344" s="10">
        <v>4988012</v>
      </c>
      <c r="J344" s="10">
        <v>11747506</v>
      </c>
      <c r="K344" s="10">
        <v>41335100</v>
      </c>
      <c r="L344" s="10">
        <v>9298900</v>
      </c>
      <c r="M344" s="10">
        <v>7828600</v>
      </c>
      <c r="N344" s="10">
        <v>4657000</v>
      </c>
      <c r="O344" s="10">
        <v>5719000</v>
      </c>
      <c r="P344" s="10">
        <v>205758841</v>
      </c>
    </row>
    <row r="345" spans="2:16" x14ac:dyDescent="0.25">
      <c r="C345" t="s">
        <v>21</v>
      </c>
      <c r="D345" s="10"/>
      <c r="E345" s="10"/>
      <c r="F345" s="10">
        <v>0</v>
      </c>
      <c r="G345" s="10"/>
      <c r="H345" s="10"/>
      <c r="I345" s="10"/>
      <c r="J345" s="10"/>
      <c r="K345" s="10"/>
      <c r="L345" s="10"/>
      <c r="M345" s="10"/>
      <c r="N345" s="10"/>
      <c r="O345" s="10"/>
      <c r="P345" s="10">
        <v>0</v>
      </c>
    </row>
    <row r="346" spans="2:16" x14ac:dyDescent="0.25">
      <c r="B346" t="s">
        <v>159</v>
      </c>
      <c r="C346" t="s">
        <v>5</v>
      </c>
      <c r="D346" s="10">
        <v>491292000</v>
      </c>
      <c r="E346" s="10">
        <v>473011700</v>
      </c>
      <c r="F346" s="10">
        <v>564976300</v>
      </c>
      <c r="G346" s="10">
        <v>568513600</v>
      </c>
      <c r="H346" s="10">
        <v>527499100</v>
      </c>
      <c r="I346" s="10">
        <v>572911162</v>
      </c>
      <c r="J346" s="10">
        <v>537591900</v>
      </c>
      <c r="K346" s="10">
        <v>774126300</v>
      </c>
      <c r="L346" s="10">
        <v>667248200</v>
      </c>
      <c r="M346" s="10">
        <v>530621300</v>
      </c>
      <c r="N346" s="10">
        <v>616500400</v>
      </c>
      <c r="O346" s="10">
        <v>604683400</v>
      </c>
      <c r="P346" s="10">
        <v>6928975362</v>
      </c>
    </row>
    <row r="347" spans="2:16" x14ac:dyDescent="0.25">
      <c r="C347" t="s">
        <v>6</v>
      </c>
      <c r="D347" s="10">
        <v>56518232</v>
      </c>
      <c r="E347" s="10">
        <v>67422692</v>
      </c>
      <c r="F347" s="10">
        <v>92482990</v>
      </c>
      <c r="G347" s="10">
        <v>115292879</v>
      </c>
      <c r="H347" s="10">
        <v>95239046</v>
      </c>
      <c r="I347" s="10">
        <v>94847339</v>
      </c>
      <c r="J347" s="10">
        <v>115211399</v>
      </c>
      <c r="K347" s="10">
        <v>93447650</v>
      </c>
      <c r="L347" s="10">
        <v>69304910</v>
      </c>
      <c r="M347" s="10">
        <v>63500974</v>
      </c>
      <c r="N347" s="10">
        <v>58289879</v>
      </c>
      <c r="O347" s="10">
        <v>72294181</v>
      </c>
      <c r="P347" s="10">
        <v>993852171</v>
      </c>
    </row>
    <row r="348" spans="2:16" x14ac:dyDescent="0.25">
      <c r="C348" t="s">
        <v>7</v>
      </c>
      <c r="D348" s="10">
        <v>24638476</v>
      </c>
      <c r="E348" s="10">
        <v>23675100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>
        <v>48313576</v>
      </c>
    </row>
    <row r="349" spans="2:16" x14ac:dyDescent="0.25">
      <c r="C349" t="s">
        <v>19</v>
      </c>
      <c r="D349" s="10">
        <v>75031500</v>
      </c>
      <c r="E349" s="10">
        <v>63469400</v>
      </c>
      <c r="F349" s="10">
        <v>88039700</v>
      </c>
      <c r="G349" s="10">
        <v>73965400</v>
      </c>
      <c r="H349" s="10">
        <v>33382700</v>
      </c>
      <c r="I349" s="10">
        <v>28686000</v>
      </c>
      <c r="J349" s="10">
        <v>37849300</v>
      </c>
      <c r="K349" s="10">
        <v>85389059</v>
      </c>
      <c r="L349" s="10">
        <v>56220300</v>
      </c>
      <c r="M349" s="10">
        <v>44718340</v>
      </c>
      <c r="N349" s="10">
        <v>44990900</v>
      </c>
      <c r="O349" s="10">
        <v>78366700</v>
      </c>
      <c r="P349" s="10">
        <v>710109299</v>
      </c>
    </row>
    <row r="350" spans="2:16" x14ac:dyDescent="0.25">
      <c r="C350" t="s">
        <v>21</v>
      </c>
      <c r="D350" s="10">
        <v>48857567</v>
      </c>
      <c r="E350" s="10">
        <v>50768300</v>
      </c>
      <c r="F350" s="10">
        <v>72359400</v>
      </c>
      <c r="G350" s="10">
        <v>71909305</v>
      </c>
      <c r="H350" s="10">
        <v>75882215</v>
      </c>
      <c r="I350" s="10">
        <v>76374959</v>
      </c>
      <c r="J350" s="10">
        <v>78993292</v>
      </c>
      <c r="K350" s="10">
        <v>94065892</v>
      </c>
      <c r="L350" s="10">
        <v>87335969</v>
      </c>
      <c r="M350" s="10">
        <v>68933100</v>
      </c>
      <c r="N350" s="10">
        <v>80004705</v>
      </c>
      <c r="O350" s="10">
        <v>95311820</v>
      </c>
      <c r="P350" s="10">
        <v>900796524</v>
      </c>
    </row>
    <row r="351" spans="2:16" x14ac:dyDescent="0.25">
      <c r="B351" t="s">
        <v>161</v>
      </c>
      <c r="C351" t="s">
        <v>5</v>
      </c>
      <c r="D351" s="10">
        <v>513923600</v>
      </c>
      <c r="E351" s="10">
        <v>399072300</v>
      </c>
      <c r="F351" s="10">
        <v>521360300</v>
      </c>
      <c r="G351" s="10">
        <v>522100900</v>
      </c>
      <c r="H351" s="10">
        <v>523894385</v>
      </c>
      <c r="I351" s="10">
        <v>479900700</v>
      </c>
      <c r="J351" s="10">
        <v>625988100</v>
      </c>
      <c r="K351" s="10">
        <v>733456400</v>
      </c>
      <c r="L351" s="10">
        <v>501023200</v>
      </c>
      <c r="M351" s="10">
        <v>539718600</v>
      </c>
      <c r="N351" s="10">
        <v>509122200</v>
      </c>
      <c r="O351" s="10">
        <v>569683400</v>
      </c>
      <c r="P351" s="10">
        <v>6439244085</v>
      </c>
    </row>
    <row r="352" spans="2:16" x14ac:dyDescent="0.25">
      <c r="C352" t="s">
        <v>6</v>
      </c>
      <c r="D352" s="10">
        <v>83744699</v>
      </c>
      <c r="E352" s="10">
        <v>59210366</v>
      </c>
      <c r="F352" s="10">
        <v>33456984</v>
      </c>
      <c r="G352" s="10">
        <v>43115150</v>
      </c>
      <c r="H352" s="10">
        <v>28528136</v>
      </c>
      <c r="I352" s="10">
        <v>13116908</v>
      </c>
      <c r="J352" s="10">
        <v>36369667</v>
      </c>
      <c r="K352" s="10">
        <v>17792804</v>
      </c>
      <c r="L352" s="10">
        <v>29611737</v>
      </c>
      <c r="M352" s="10">
        <v>21285508</v>
      </c>
      <c r="N352" s="10">
        <v>16755278</v>
      </c>
      <c r="O352" s="10">
        <v>11840841</v>
      </c>
      <c r="P352" s="10">
        <v>394828078</v>
      </c>
    </row>
    <row r="353" spans="2:16" x14ac:dyDescent="0.25">
      <c r="C353" t="s">
        <v>7</v>
      </c>
      <c r="D353" s="10">
        <v>30761238</v>
      </c>
      <c r="E353" s="10">
        <v>65964494</v>
      </c>
      <c r="F353" s="10">
        <v>18042244</v>
      </c>
      <c r="G353" s="10">
        <v>6110000</v>
      </c>
      <c r="H353" s="10">
        <v>46172200</v>
      </c>
      <c r="I353" s="10">
        <v>56957400</v>
      </c>
      <c r="J353" s="10">
        <v>49238000</v>
      </c>
      <c r="K353" s="10">
        <v>44415000</v>
      </c>
      <c r="L353" s="10">
        <v>41552700</v>
      </c>
      <c r="M353" s="10">
        <v>47491000</v>
      </c>
      <c r="N353" s="10">
        <v>45589493</v>
      </c>
      <c r="O353" s="10">
        <v>20500000</v>
      </c>
      <c r="P353" s="10">
        <v>472793769</v>
      </c>
    </row>
    <row r="354" spans="2:16" x14ac:dyDescent="0.25">
      <c r="C354" t="s">
        <v>19</v>
      </c>
      <c r="D354" s="10">
        <v>293973895</v>
      </c>
      <c r="E354" s="10">
        <v>287574051</v>
      </c>
      <c r="F354" s="10">
        <v>329112941</v>
      </c>
      <c r="G354" s="10">
        <v>341208217</v>
      </c>
      <c r="H354" s="10">
        <v>384431353</v>
      </c>
      <c r="I354" s="10">
        <v>490494609</v>
      </c>
      <c r="J354" s="10">
        <v>473238774</v>
      </c>
      <c r="K354" s="10">
        <v>478500333</v>
      </c>
      <c r="L354" s="10">
        <v>469792500</v>
      </c>
      <c r="M354" s="10">
        <v>404610630</v>
      </c>
      <c r="N354" s="10">
        <v>350565522</v>
      </c>
      <c r="O354" s="10">
        <v>199467698</v>
      </c>
      <c r="P354" s="10">
        <v>4502970523</v>
      </c>
    </row>
    <row r="355" spans="2:16" x14ac:dyDescent="0.25">
      <c r="C355" t="s">
        <v>21</v>
      </c>
      <c r="D355" s="10">
        <v>46560900</v>
      </c>
      <c r="E355" s="10">
        <v>38546950</v>
      </c>
      <c r="F355" s="10">
        <v>39200000</v>
      </c>
      <c r="G355" s="10">
        <v>68903200</v>
      </c>
      <c r="H355" s="10">
        <v>46610919</v>
      </c>
      <c r="I355" s="10">
        <v>51300400</v>
      </c>
      <c r="J355" s="10">
        <v>55581025</v>
      </c>
      <c r="K355" s="10">
        <v>54311043</v>
      </c>
      <c r="L355" s="10">
        <v>44382875</v>
      </c>
      <c r="M355" s="10">
        <v>73514400</v>
      </c>
      <c r="N355" s="10">
        <v>48725455</v>
      </c>
      <c r="O355" s="10">
        <v>42251116</v>
      </c>
      <c r="P355" s="10">
        <v>609888283</v>
      </c>
    </row>
    <row r="356" spans="2:16" x14ac:dyDescent="0.25">
      <c r="B356" t="s">
        <v>163</v>
      </c>
      <c r="C356" t="s">
        <v>5</v>
      </c>
      <c r="D356" s="10">
        <v>181675103</v>
      </c>
      <c r="E356" s="10">
        <v>54974249</v>
      </c>
      <c r="F356" s="10">
        <v>153118265</v>
      </c>
      <c r="G356" s="10">
        <v>280340935</v>
      </c>
      <c r="H356" s="10">
        <v>341377632</v>
      </c>
      <c r="I356" s="10">
        <v>427649434</v>
      </c>
      <c r="J356" s="10">
        <v>499015533</v>
      </c>
      <c r="K356" s="10">
        <v>476485440.19999999</v>
      </c>
      <c r="L356" s="10">
        <v>551336858</v>
      </c>
      <c r="M356" s="10">
        <v>571827862</v>
      </c>
      <c r="N356" s="10">
        <v>519332155</v>
      </c>
      <c r="O356" s="10">
        <v>466836220</v>
      </c>
      <c r="P356" s="10">
        <v>4523969686.1999998</v>
      </c>
    </row>
    <row r="357" spans="2:16" x14ac:dyDescent="0.25">
      <c r="C357" t="s">
        <v>6</v>
      </c>
      <c r="D357" s="10">
        <v>22383675</v>
      </c>
      <c r="E357" s="10">
        <v>13821193</v>
      </c>
      <c r="F357" s="10">
        <v>23974121</v>
      </c>
      <c r="G357" s="10">
        <v>33035236</v>
      </c>
      <c r="H357" s="10">
        <v>47160045</v>
      </c>
      <c r="I357" s="10">
        <v>96739830</v>
      </c>
      <c r="J357" s="10">
        <v>92154236</v>
      </c>
      <c r="K357" s="10">
        <v>128592347</v>
      </c>
      <c r="L357" s="10">
        <v>132535781</v>
      </c>
      <c r="M357" s="10">
        <v>95199720</v>
      </c>
      <c r="N357" s="10">
        <v>54456165</v>
      </c>
      <c r="O357" s="10">
        <v>33590611</v>
      </c>
      <c r="P357" s="10">
        <v>773642960</v>
      </c>
    </row>
    <row r="358" spans="2:16" x14ac:dyDescent="0.25">
      <c r="C358" t="s">
        <v>7</v>
      </c>
      <c r="D358" s="10">
        <v>29688569</v>
      </c>
      <c r="E358" s="10">
        <v>3707000</v>
      </c>
      <c r="F358" s="10">
        <v>32038446</v>
      </c>
      <c r="G358" s="10"/>
      <c r="H358" s="10">
        <v>70806281</v>
      </c>
      <c r="I358" s="10">
        <v>22375620</v>
      </c>
      <c r="J358" s="10">
        <v>34977500</v>
      </c>
      <c r="K358" s="10">
        <v>98716580</v>
      </c>
      <c r="L358" s="10">
        <v>70107025</v>
      </c>
      <c r="M358" s="10">
        <v>90011200</v>
      </c>
      <c r="N358" s="10">
        <v>85458687</v>
      </c>
      <c r="O358" s="10">
        <v>35152200</v>
      </c>
      <c r="P358" s="10">
        <v>573039108</v>
      </c>
    </row>
    <row r="359" spans="2:16" x14ac:dyDescent="0.25">
      <c r="C359" t="s">
        <v>21</v>
      </c>
      <c r="D359" s="10">
        <v>5509000</v>
      </c>
      <c r="E359" s="10">
        <v>2056000</v>
      </c>
      <c r="F359" s="10">
        <v>1770000</v>
      </c>
      <c r="G359" s="10">
        <v>8101000</v>
      </c>
      <c r="H359" s="10">
        <v>4170000</v>
      </c>
      <c r="I359" s="10">
        <v>8710400</v>
      </c>
      <c r="J359" s="10">
        <v>5415700</v>
      </c>
      <c r="K359" s="10">
        <v>6851500</v>
      </c>
      <c r="L359" s="10">
        <v>708000</v>
      </c>
      <c r="M359" s="10">
        <v>12948400</v>
      </c>
      <c r="N359" s="10">
        <v>3127000</v>
      </c>
      <c r="O359" s="10">
        <v>4360873</v>
      </c>
      <c r="P359" s="10">
        <v>63727873</v>
      </c>
    </row>
    <row r="360" spans="2:16" x14ac:dyDescent="0.25">
      <c r="B360" t="s">
        <v>165</v>
      </c>
      <c r="C360" t="s">
        <v>5</v>
      </c>
      <c r="D360" s="10">
        <v>400910900</v>
      </c>
      <c r="E360" s="10">
        <v>352330900</v>
      </c>
      <c r="F360" s="10">
        <v>402979900</v>
      </c>
      <c r="G360" s="10">
        <v>461144900</v>
      </c>
      <c r="H360" s="10">
        <v>469696500</v>
      </c>
      <c r="I360" s="10">
        <v>526987500</v>
      </c>
      <c r="J360" s="10">
        <v>543428000</v>
      </c>
      <c r="K360" s="10">
        <v>597668400</v>
      </c>
      <c r="L360" s="10">
        <v>555631100</v>
      </c>
      <c r="M360" s="10">
        <v>702654001</v>
      </c>
      <c r="N360" s="10">
        <v>503058900</v>
      </c>
      <c r="O360" s="10">
        <v>605148900</v>
      </c>
      <c r="P360" s="10">
        <v>6121639901</v>
      </c>
    </row>
    <row r="361" spans="2:16" x14ac:dyDescent="0.25">
      <c r="C361" t="s">
        <v>6</v>
      </c>
      <c r="D361" s="10">
        <v>89862491</v>
      </c>
      <c r="E361" s="10">
        <v>67340487</v>
      </c>
      <c r="F361" s="10">
        <v>77581529</v>
      </c>
      <c r="G361" s="10">
        <v>95134803</v>
      </c>
      <c r="H361" s="10">
        <v>104100733</v>
      </c>
      <c r="I361" s="10">
        <v>119348631</v>
      </c>
      <c r="J361" s="10">
        <v>92077779</v>
      </c>
      <c r="K361" s="10">
        <v>131868519</v>
      </c>
      <c r="L361" s="10">
        <v>81687165</v>
      </c>
      <c r="M361" s="10">
        <v>179309702</v>
      </c>
      <c r="N361" s="10">
        <v>118099878</v>
      </c>
      <c r="O361" s="10">
        <v>130082479</v>
      </c>
      <c r="P361" s="10">
        <v>1286494196</v>
      </c>
    </row>
    <row r="362" spans="2:16" x14ac:dyDescent="0.25">
      <c r="C362" t="s">
        <v>7</v>
      </c>
      <c r="D362" s="10">
        <v>2000000</v>
      </c>
      <c r="E362" s="10">
        <v>5166000</v>
      </c>
      <c r="F362" s="10">
        <v>2700000</v>
      </c>
      <c r="G362" s="10">
        <v>392000</v>
      </c>
      <c r="H362" s="10">
        <v>15579100</v>
      </c>
      <c r="I362" s="10">
        <v>16888600</v>
      </c>
      <c r="J362" s="10">
        <v>15838500</v>
      </c>
      <c r="K362" s="10">
        <v>17031600</v>
      </c>
      <c r="L362" s="10">
        <v>14953000</v>
      </c>
      <c r="M362" s="10">
        <v>14726000</v>
      </c>
      <c r="N362" s="10">
        <v>13905000</v>
      </c>
      <c r="O362" s="10">
        <v>6956500</v>
      </c>
      <c r="P362" s="10">
        <v>126136300</v>
      </c>
    </row>
    <row r="363" spans="2:16" x14ac:dyDescent="0.25">
      <c r="C363" t="s">
        <v>19</v>
      </c>
      <c r="D363" s="10">
        <v>20031000</v>
      </c>
      <c r="E363" s="10">
        <v>3876500</v>
      </c>
      <c r="F363" s="10">
        <v>24569700</v>
      </c>
      <c r="G363" s="10">
        <v>7159500</v>
      </c>
      <c r="H363" s="10">
        <v>32018208</v>
      </c>
      <c r="I363" s="10">
        <v>21110500</v>
      </c>
      <c r="J363" s="10">
        <v>11167300</v>
      </c>
      <c r="K363" s="10">
        <v>10082000</v>
      </c>
      <c r="L363" s="10">
        <v>23804500</v>
      </c>
      <c r="M363" s="10">
        <v>32057081</v>
      </c>
      <c r="N363" s="10">
        <v>21455800</v>
      </c>
      <c r="O363" s="10">
        <v>24993400</v>
      </c>
      <c r="P363" s="10">
        <v>232325489</v>
      </c>
    </row>
    <row r="364" spans="2:16" x14ac:dyDescent="0.25">
      <c r="C364" t="s">
        <v>21</v>
      </c>
      <c r="D364" s="10"/>
      <c r="E364" s="10">
        <v>59000</v>
      </c>
      <c r="F364" s="10">
        <v>219000</v>
      </c>
      <c r="G364" s="10">
        <v>588000</v>
      </c>
      <c r="H364" s="10">
        <v>690821</v>
      </c>
      <c r="I364" s="10"/>
      <c r="J364" s="10">
        <v>1192000</v>
      </c>
      <c r="K364" s="10">
        <v>588000</v>
      </c>
      <c r="L364" s="10"/>
      <c r="M364" s="10"/>
      <c r="N364" s="10"/>
      <c r="O364" s="10"/>
      <c r="P364" s="10">
        <v>3336821</v>
      </c>
    </row>
    <row r="365" spans="2:16" x14ac:dyDescent="0.25">
      <c r="B365" t="s">
        <v>167</v>
      </c>
      <c r="C365" t="s">
        <v>5</v>
      </c>
      <c r="D365" s="10">
        <v>150993600</v>
      </c>
      <c r="E365" s="10">
        <v>125292800</v>
      </c>
      <c r="F365" s="10">
        <v>180116800</v>
      </c>
      <c r="G365" s="10">
        <v>208241100</v>
      </c>
      <c r="H365" s="10">
        <v>257281900</v>
      </c>
      <c r="I365" s="10">
        <v>226471300</v>
      </c>
      <c r="J365" s="10">
        <v>203364900</v>
      </c>
      <c r="K365" s="10">
        <v>253590700</v>
      </c>
      <c r="L365" s="10">
        <v>234730800</v>
      </c>
      <c r="M365" s="10">
        <v>247348500</v>
      </c>
      <c r="N365" s="10">
        <v>257938700</v>
      </c>
      <c r="O365" s="10">
        <v>232534500</v>
      </c>
      <c r="P365" s="10">
        <v>2577905600</v>
      </c>
    </row>
    <row r="366" spans="2:16" x14ac:dyDescent="0.25">
      <c r="C366" t="s">
        <v>6</v>
      </c>
      <c r="D366" s="10">
        <v>12787229</v>
      </c>
      <c r="E366" s="10">
        <v>46603404</v>
      </c>
      <c r="F366" s="10">
        <v>25926000</v>
      </c>
      <c r="G366" s="10">
        <v>38101469</v>
      </c>
      <c r="H366" s="10">
        <v>49481700</v>
      </c>
      <c r="I366" s="10">
        <v>63185747</v>
      </c>
      <c r="J366" s="10">
        <v>63229993</v>
      </c>
      <c r="K366" s="10">
        <v>61986566</v>
      </c>
      <c r="L366" s="10">
        <v>48188366</v>
      </c>
      <c r="M366" s="10">
        <v>32992705</v>
      </c>
      <c r="N366" s="10">
        <v>45528039</v>
      </c>
      <c r="O366" s="10">
        <v>105470530</v>
      </c>
      <c r="P366" s="10">
        <v>593481748</v>
      </c>
    </row>
    <row r="367" spans="2:16" x14ac:dyDescent="0.25">
      <c r="C367" t="s">
        <v>19</v>
      </c>
      <c r="D367" s="10">
        <v>8600000</v>
      </c>
      <c r="E367" s="10">
        <v>7184200</v>
      </c>
      <c r="F367" s="10">
        <v>14268360</v>
      </c>
      <c r="G367" s="10">
        <v>15224600</v>
      </c>
      <c r="H367" s="10">
        <v>28350100</v>
      </c>
      <c r="I367" s="10">
        <v>7795000</v>
      </c>
      <c r="J367" s="10">
        <v>16149800</v>
      </c>
      <c r="K367" s="10">
        <v>8568200</v>
      </c>
      <c r="L367" s="10">
        <v>5110000</v>
      </c>
      <c r="M367" s="10">
        <v>8741100</v>
      </c>
      <c r="N367" s="10">
        <v>7401800</v>
      </c>
      <c r="O367" s="10">
        <v>15585200</v>
      </c>
      <c r="P367" s="10">
        <v>142978360</v>
      </c>
    </row>
    <row r="368" spans="2:16" x14ac:dyDescent="0.25">
      <c r="C368" t="s">
        <v>21</v>
      </c>
      <c r="D368" s="10">
        <v>245000</v>
      </c>
      <c r="E368" s="10">
        <v>2597000</v>
      </c>
      <c r="F368" s="10">
        <v>2285000</v>
      </c>
      <c r="G368" s="10">
        <v>6968500</v>
      </c>
      <c r="H368" s="10">
        <v>5557500</v>
      </c>
      <c r="I368" s="10">
        <v>5547800</v>
      </c>
      <c r="J368" s="10">
        <v>3604000</v>
      </c>
      <c r="K368" s="10">
        <v>6675500</v>
      </c>
      <c r="L368" s="10">
        <v>10849000</v>
      </c>
      <c r="M368" s="10">
        <v>7328000</v>
      </c>
      <c r="N368" s="10">
        <v>9598500</v>
      </c>
      <c r="O368" s="10">
        <v>7043400</v>
      </c>
      <c r="P368" s="10">
        <v>68299200</v>
      </c>
    </row>
    <row r="369" spans="1:16" x14ac:dyDescent="0.25">
      <c r="B369" t="s">
        <v>169</v>
      </c>
      <c r="C369" t="s">
        <v>5</v>
      </c>
      <c r="D369" s="10">
        <v>587128900</v>
      </c>
      <c r="E369" s="10">
        <v>480281300</v>
      </c>
      <c r="F369" s="10">
        <v>616370600</v>
      </c>
      <c r="G369" s="10">
        <v>697671100</v>
      </c>
      <c r="H369" s="10">
        <v>712321400</v>
      </c>
      <c r="I369" s="10">
        <v>696405100</v>
      </c>
      <c r="J369" s="10">
        <v>834144200</v>
      </c>
      <c r="K369" s="10">
        <v>1057379300</v>
      </c>
      <c r="L369" s="10">
        <v>702124300</v>
      </c>
      <c r="M369" s="10">
        <v>680651938</v>
      </c>
      <c r="N369" s="10">
        <v>721253508</v>
      </c>
      <c r="O369" s="10">
        <v>749082600</v>
      </c>
      <c r="P369" s="10">
        <v>8534814246</v>
      </c>
    </row>
    <row r="370" spans="1:16" x14ac:dyDescent="0.25">
      <c r="C370" t="s">
        <v>6</v>
      </c>
      <c r="D370" s="10">
        <v>70176870</v>
      </c>
      <c r="E370" s="10">
        <v>63050681</v>
      </c>
      <c r="F370" s="10">
        <v>64588750</v>
      </c>
      <c r="G370" s="10">
        <v>67949601</v>
      </c>
      <c r="H370" s="10">
        <v>80282331</v>
      </c>
      <c r="I370" s="10">
        <v>104376760</v>
      </c>
      <c r="J370" s="10">
        <v>125086826</v>
      </c>
      <c r="K370" s="10">
        <v>97836770</v>
      </c>
      <c r="L370" s="10">
        <v>55228058</v>
      </c>
      <c r="M370" s="10">
        <v>54588381</v>
      </c>
      <c r="N370" s="10">
        <v>52377696</v>
      </c>
      <c r="O370" s="10">
        <v>63356066</v>
      </c>
      <c r="P370" s="10">
        <v>898898790</v>
      </c>
    </row>
    <row r="371" spans="1:16" x14ac:dyDescent="0.25">
      <c r="C371" t="s">
        <v>7</v>
      </c>
      <c r="D371" s="10">
        <v>102857259</v>
      </c>
      <c r="E371" s="10">
        <v>107674518</v>
      </c>
      <c r="F371" s="10">
        <v>68936911</v>
      </c>
      <c r="G371" s="10">
        <v>1511000</v>
      </c>
      <c r="H371" s="10">
        <v>76724100</v>
      </c>
      <c r="I371" s="10">
        <v>87558224</v>
      </c>
      <c r="J371" s="10">
        <v>86978800</v>
      </c>
      <c r="K371" s="10">
        <v>91871000</v>
      </c>
      <c r="L371" s="10">
        <v>89906200</v>
      </c>
      <c r="M371" s="10">
        <v>81463800</v>
      </c>
      <c r="N371" s="10">
        <v>70239700</v>
      </c>
      <c r="O371" s="10">
        <v>31274050</v>
      </c>
      <c r="P371" s="10">
        <v>896995562</v>
      </c>
    </row>
    <row r="372" spans="1:16" x14ac:dyDescent="0.25">
      <c r="C372" t="s">
        <v>19</v>
      </c>
      <c r="D372" s="10">
        <v>103340537</v>
      </c>
      <c r="E372" s="10">
        <v>154556600</v>
      </c>
      <c r="F372" s="10">
        <v>17512000</v>
      </c>
      <c r="G372" s="10">
        <v>27724200</v>
      </c>
      <c r="H372" s="10">
        <v>42466790</v>
      </c>
      <c r="I372" s="10">
        <v>44422050</v>
      </c>
      <c r="J372" s="10">
        <v>90760280</v>
      </c>
      <c r="K372" s="10">
        <v>69032100</v>
      </c>
      <c r="L372" s="10">
        <v>85469200</v>
      </c>
      <c r="M372" s="10">
        <v>71071260</v>
      </c>
      <c r="N372" s="10">
        <v>75840187</v>
      </c>
      <c r="O372" s="10">
        <v>45763900</v>
      </c>
      <c r="P372" s="10">
        <v>827959104</v>
      </c>
    </row>
    <row r="373" spans="1:16" x14ac:dyDescent="0.25">
      <c r="C373" t="s">
        <v>21</v>
      </c>
      <c r="D373" s="10">
        <v>81921674</v>
      </c>
      <c r="E373" s="10">
        <v>40745763</v>
      </c>
      <c r="F373" s="10">
        <v>48993573</v>
      </c>
      <c r="G373" s="10">
        <v>61461359</v>
      </c>
      <c r="H373" s="10">
        <v>69991600</v>
      </c>
      <c r="I373" s="10">
        <v>74244800</v>
      </c>
      <c r="J373" s="10">
        <v>69956799</v>
      </c>
      <c r="K373" s="10">
        <v>103790800</v>
      </c>
      <c r="L373" s="10">
        <v>37227600</v>
      </c>
      <c r="M373" s="10">
        <v>56628212</v>
      </c>
      <c r="N373" s="10">
        <v>62003837</v>
      </c>
      <c r="O373" s="10">
        <v>64118300</v>
      </c>
      <c r="P373" s="10">
        <v>771084317</v>
      </c>
    </row>
    <row r="374" spans="1:16" x14ac:dyDescent="0.25">
      <c r="A374" t="s">
        <v>172</v>
      </c>
      <c r="B374" t="s">
        <v>171</v>
      </c>
      <c r="C374" t="s">
        <v>5</v>
      </c>
      <c r="D374" s="10">
        <v>351220191</v>
      </c>
      <c r="E374" s="10">
        <v>258603992</v>
      </c>
      <c r="F374" s="10">
        <v>309593674</v>
      </c>
      <c r="G374" s="10">
        <v>423816626</v>
      </c>
      <c r="H374" s="10">
        <v>345421411</v>
      </c>
      <c r="I374" s="10">
        <v>388625134</v>
      </c>
      <c r="J374" s="10">
        <v>378280800</v>
      </c>
      <c r="K374" s="10">
        <v>387301082</v>
      </c>
      <c r="L374" s="10">
        <v>550922925</v>
      </c>
      <c r="M374" s="10">
        <v>848617468</v>
      </c>
      <c r="N374" s="10">
        <v>930722140</v>
      </c>
      <c r="O374" s="10">
        <v>694826878</v>
      </c>
      <c r="P374" s="10">
        <v>5867952321</v>
      </c>
    </row>
    <row r="375" spans="1:16" x14ac:dyDescent="0.25">
      <c r="C375" t="s">
        <v>6</v>
      </c>
      <c r="D375" s="10">
        <v>46982069</v>
      </c>
      <c r="E375" s="10">
        <v>72525908</v>
      </c>
      <c r="F375" s="10">
        <v>61892796</v>
      </c>
      <c r="G375" s="10">
        <v>48931984</v>
      </c>
      <c r="H375" s="10">
        <v>60341759</v>
      </c>
      <c r="I375" s="10">
        <v>54866755</v>
      </c>
      <c r="J375" s="10">
        <v>53125296</v>
      </c>
      <c r="K375" s="10">
        <v>72243718</v>
      </c>
      <c r="L375" s="10">
        <v>76477821</v>
      </c>
      <c r="M375" s="10">
        <v>53242822</v>
      </c>
      <c r="N375" s="10">
        <v>61488120</v>
      </c>
      <c r="O375" s="10">
        <v>63734512</v>
      </c>
      <c r="P375" s="10">
        <v>725853560</v>
      </c>
    </row>
    <row r="376" spans="1:16" x14ac:dyDescent="0.25">
      <c r="C376" t="s">
        <v>7</v>
      </c>
      <c r="D376" s="10">
        <v>20082700</v>
      </c>
      <c r="E376" s="10">
        <v>78795320</v>
      </c>
      <c r="F376" s="10">
        <v>39060500</v>
      </c>
      <c r="G376" s="10">
        <v>9409700</v>
      </c>
      <c r="H376" s="10">
        <v>88559900</v>
      </c>
      <c r="I376" s="10">
        <v>39993000</v>
      </c>
      <c r="J376" s="10">
        <v>39958394</v>
      </c>
      <c r="K376" s="10">
        <v>39968500</v>
      </c>
      <c r="L376" s="10">
        <v>34766194</v>
      </c>
      <c r="M376" s="10">
        <v>39291000</v>
      </c>
      <c r="N376" s="10">
        <v>46811500</v>
      </c>
      <c r="O376" s="10">
        <v>17997600</v>
      </c>
      <c r="P376" s="10">
        <v>494694308</v>
      </c>
    </row>
    <row r="377" spans="1:16" x14ac:dyDescent="0.25">
      <c r="C377" t="s">
        <v>19</v>
      </c>
      <c r="D377" s="10">
        <v>1831320</v>
      </c>
      <c r="E377" s="10">
        <v>12688230</v>
      </c>
      <c r="F377" s="10">
        <v>16566930</v>
      </c>
      <c r="G377" s="10">
        <v>13675000</v>
      </c>
      <c r="H377" s="10">
        <v>7695730</v>
      </c>
      <c r="I377" s="10">
        <v>9093001</v>
      </c>
      <c r="J377" s="10">
        <v>3866000</v>
      </c>
      <c r="K377" s="10">
        <v>4073800</v>
      </c>
      <c r="L377" s="10">
        <v>7341600</v>
      </c>
      <c r="M377" s="10">
        <v>3358330</v>
      </c>
      <c r="N377" s="10">
        <v>12496530</v>
      </c>
      <c r="O377" s="10">
        <v>6793230</v>
      </c>
      <c r="P377" s="10">
        <v>99479701</v>
      </c>
    </row>
    <row r="378" spans="1:16" x14ac:dyDescent="0.25">
      <c r="C378" t="s">
        <v>21</v>
      </c>
      <c r="D378" s="10">
        <v>7574000</v>
      </c>
      <c r="E378" s="10">
        <v>7557700</v>
      </c>
      <c r="F378" s="10">
        <v>6366500</v>
      </c>
      <c r="G378" s="10">
        <v>10169000</v>
      </c>
      <c r="H378" s="10">
        <v>13677000</v>
      </c>
      <c r="I378" s="10">
        <v>12519700</v>
      </c>
      <c r="J378" s="10">
        <v>7093000</v>
      </c>
      <c r="K378" s="10">
        <v>17503000</v>
      </c>
      <c r="L378" s="10">
        <v>18383000</v>
      </c>
      <c r="M378" s="10">
        <v>19130700</v>
      </c>
      <c r="N378" s="10">
        <v>10398000</v>
      </c>
      <c r="O378" s="10">
        <v>11218500</v>
      </c>
      <c r="P378" s="10">
        <v>141590100</v>
      </c>
    </row>
    <row r="379" spans="1:16" x14ac:dyDescent="0.25">
      <c r="B379" t="s">
        <v>174</v>
      </c>
      <c r="C379" t="s">
        <v>5</v>
      </c>
      <c r="D379" s="10">
        <v>612092478</v>
      </c>
      <c r="E379" s="10">
        <v>504452384</v>
      </c>
      <c r="F379" s="10">
        <v>625096227</v>
      </c>
      <c r="G379" s="10">
        <v>866043187</v>
      </c>
      <c r="H379" s="10">
        <v>827819363</v>
      </c>
      <c r="I379" s="10">
        <v>901428856</v>
      </c>
      <c r="J379" s="10">
        <v>910399207</v>
      </c>
      <c r="K379" s="10">
        <v>750023600</v>
      </c>
      <c r="L379" s="10">
        <v>914934089</v>
      </c>
      <c r="M379" s="10">
        <v>778615740</v>
      </c>
      <c r="N379" s="10">
        <v>673106162</v>
      </c>
      <c r="O379" s="10">
        <v>698608350</v>
      </c>
      <c r="P379" s="10">
        <v>9062619643</v>
      </c>
    </row>
    <row r="380" spans="1:16" x14ac:dyDescent="0.25">
      <c r="C380" t="s">
        <v>6</v>
      </c>
      <c r="D380" s="10">
        <v>152380947</v>
      </c>
      <c r="E380" s="10">
        <v>108909186</v>
      </c>
      <c r="F380" s="10">
        <v>232499710</v>
      </c>
      <c r="G380" s="10">
        <v>204159463</v>
      </c>
      <c r="H380" s="10">
        <v>237958559</v>
      </c>
      <c r="I380" s="10">
        <v>274003057</v>
      </c>
      <c r="J380" s="10">
        <v>368445088</v>
      </c>
      <c r="K380" s="10">
        <v>92977538</v>
      </c>
      <c r="L380" s="10">
        <v>111662937</v>
      </c>
      <c r="M380" s="10">
        <v>95467346</v>
      </c>
      <c r="N380" s="10">
        <v>133286027</v>
      </c>
      <c r="O380" s="10">
        <v>74407903</v>
      </c>
      <c r="P380" s="10">
        <v>2086157761</v>
      </c>
    </row>
    <row r="381" spans="1:16" x14ac:dyDescent="0.25">
      <c r="C381" t="s">
        <v>7</v>
      </c>
      <c r="D381" s="10">
        <v>6099622</v>
      </c>
      <c r="E381" s="10">
        <v>34935383</v>
      </c>
      <c r="F381" s="10">
        <v>7290082</v>
      </c>
      <c r="G381" s="10"/>
      <c r="H381" s="10">
        <v>63511258</v>
      </c>
      <c r="I381" s="10">
        <v>47605577</v>
      </c>
      <c r="J381" s="10">
        <v>45695237</v>
      </c>
      <c r="K381" s="10">
        <v>49434572</v>
      </c>
      <c r="L381" s="10">
        <v>7437082</v>
      </c>
      <c r="M381" s="10">
        <v>8620567</v>
      </c>
      <c r="N381" s="10">
        <v>8566851</v>
      </c>
      <c r="O381" s="10">
        <v>480857</v>
      </c>
      <c r="P381" s="10">
        <v>279677088</v>
      </c>
    </row>
    <row r="382" spans="1:16" x14ac:dyDescent="0.25">
      <c r="C382" t="s">
        <v>19</v>
      </c>
      <c r="D382" s="10">
        <v>83582100</v>
      </c>
      <c r="E382" s="10">
        <v>40340277</v>
      </c>
      <c r="F382" s="10">
        <v>108996200</v>
      </c>
      <c r="G382" s="10">
        <v>90906300</v>
      </c>
      <c r="H382" s="10">
        <v>90896600</v>
      </c>
      <c r="I382" s="10">
        <v>68590200</v>
      </c>
      <c r="J382" s="10">
        <v>127874924</v>
      </c>
      <c r="K382" s="10">
        <v>165323200</v>
      </c>
      <c r="L382" s="10">
        <v>323030800</v>
      </c>
      <c r="M382" s="10">
        <v>361137397</v>
      </c>
      <c r="N382" s="10">
        <v>462383200</v>
      </c>
      <c r="O382" s="10">
        <v>423467400</v>
      </c>
      <c r="P382" s="10">
        <v>2346528598</v>
      </c>
    </row>
    <row r="383" spans="1:16" x14ac:dyDescent="0.25">
      <c r="C383" t="s">
        <v>21</v>
      </c>
      <c r="D383" s="10">
        <v>22087513</v>
      </c>
      <c r="E383" s="10">
        <v>20853000</v>
      </c>
      <c r="F383" s="10">
        <v>18082631</v>
      </c>
      <c r="G383" s="10">
        <v>15069200</v>
      </c>
      <c r="H383" s="10">
        <v>25982000</v>
      </c>
      <c r="I383" s="10">
        <v>10784300</v>
      </c>
      <c r="J383" s="10">
        <v>24457654</v>
      </c>
      <c r="K383" s="10">
        <v>40471000</v>
      </c>
      <c r="L383" s="10">
        <v>33879602</v>
      </c>
      <c r="M383" s="10">
        <v>30764100</v>
      </c>
      <c r="N383" s="10">
        <v>33630900</v>
      </c>
      <c r="O383" s="10">
        <v>20992800</v>
      </c>
      <c r="P383" s="10">
        <v>297054700</v>
      </c>
    </row>
    <row r="384" spans="1:16" x14ac:dyDescent="0.25">
      <c r="B384" t="s">
        <v>176</v>
      </c>
      <c r="C384" t="s">
        <v>5</v>
      </c>
      <c r="D384" s="10">
        <v>67485154</v>
      </c>
      <c r="E384" s="10">
        <v>84785549</v>
      </c>
      <c r="F384" s="10">
        <v>101568600</v>
      </c>
      <c r="G384" s="10">
        <v>156385960</v>
      </c>
      <c r="H384" s="10">
        <v>114837500</v>
      </c>
      <c r="I384" s="10">
        <v>130846863</v>
      </c>
      <c r="J384" s="10">
        <v>118149318</v>
      </c>
      <c r="K384" s="10">
        <v>144999730</v>
      </c>
      <c r="L384" s="10">
        <v>168090200</v>
      </c>
      <c r="M384" s="10">
        <v>263152800</v>
      </c>
      <c r="N384" s="10">
        <v>229311100</v>
      </c>
      <c r="O384" s="10">
        <v>215533413</v>
      </c>
      <c r="P384" s="10">
        <v>1795146187</v>
      </c>
    </row>
    <row r="385" spans="1:16" x14ac:dyDescent="0.25">
      <c r="C385" t="s">
        <v>6</v>
      </c>
      <c r="D385" s="10">
        <v>5067163</v>
      </c>
      <c r="E385" s="10">
        <v>7648790</v>
      </c>
      <c r="F385" s="10">
        <v>7000034</v>
      </c>
      <c r="G385" s="10">
        <v>7428590</v>
      </c>
      <c r="H385" s="10">
        <v>16555949</v>
      </c>
      <c r="I385" s="10">
        <v>28230220</v>
      </c>
      <c r="J385" s="10">
        <v>25483234</v>
      </c>
      <c r="K385" s="10">
        <v>27878369</v>
      </c>
      <c r="L385" s="10">
        <v>14904813</v>
      </c>
      <c r="M385" s="10">
        <v>14194198</v>
      </c>
      <c r="N385" s="10">
        <v>13520719</v>
      </c>
      <c r="O385" s="10">
        <v>14479963</v>
      </c>
      <c r="P385" s="10">
        <v>182392042</v>
      </c>
    </row>
    <row r="386" spans="1:16" x14ac:dyDescent="0.25">
      <c r="C386" t="s">
        <v>7</v>
      </c>
      <c r="D386" s="10">
        <v>22110223</v>
      </c>
      <c r="E386" s="10">
        <v>25556056</v>
      </c>
      <c r="F386" s="10">
        <v>15899671</v>
      </c>
      <c r="G386" s="10">
        <v>2338000</v>
      </c>
      <c r="H386" s="10">
        <v>30003100</v>
      </c>
      <c r="I386" s="10">
        <v>18198200</v>
      </c>
      <c r="J386" s="10">
        <v>24260700</v>
      </c>
      <c r="K386" s="10">
        <v>13141000</v>
      </c>
      <c r="L386" s="10">
        <v>16207250</v>
      </c>
      <c r="M386" s="10">
        <v>23696200</v>
      </c>
      <c r="N386" s="10">
        <v>16891400</v>
      </c>
      <c r="O386" s="10">
        <v>700000</v>
      </c>
      <c r="P386" s="10">
        <v>209001800</v>
      </c>
    </row>
    <row r="387" spans="1:16" x14ac:dyDescent="0.25">
      <c r="C387" t="s">
        <v>19</v>
      </c>
      <c r="D387" s="10">
        <v>57189127</v>
      </c>
      <c r="E387" s="10">
        <v>77367465</v>
      </c>
      <c r="F387" s="10">
        <v>73155065</v>
      </c>
      <c r="G387" s="10">
        <v>108372080</v>
      </c>
      <c r="H387" s="10">
        <v>61184811</v>
      </c>
      <c r="I387" s="10">
        <v>72215587</v>
      </c>
      <c r="J387" s="10">
        <v>62808008</v>
      </c>
      <c r="K387" s="10">
        <v>67557771</v>
      </c>
      <c r="L387" s="10">
        <v>92379874</v>
      </c>
      <c r="M387" s="10">
        <v>81436972</v>
      </c>
      <c r="N387" s="10">
        <v>81354311</v>
      </c>
      <c r="O387" s="10">
        <v>69791404</v>
      </c>
      <c r="P387" s="10">
        <v>904812475</v>
      </c>
    </row>
    <row r="388" spans="1:16" x14ac:dyDescent="0.25">
      <c r="C388" t="s">
        <v>21</v>
      </c>
      <c r="D388" s="10">
        <v>21568000</v>
      </c>
      <c r="E388" s="10">
        <v>10533000</v>
      </c>
      <c r="F388" s="10">
        <v>10813300</v>
      </c>
      <c r="G388" s="10">
        <v>26671160</v>
      </c>
      <c r="H388" s="10">
        <v>40244100</v>
      </c>
      <c r="I388" s="10">
        <v>22152600</v>
      </c>
      <c r="J388" s="10">
        <v>39732700</v>
      </c>
      <c r="K388" s="10">
        <v>50460700</v>
      </c>
      <c r="L388" s="10">
        <v>45424243</v>
      </c>
      <c r="M388" s="10">
        <v>55540900</v>
      </c>
      <c r="N388" s="10">
        <v>51467600</v>
      </c>
      <c r="O388" s="10">
        <v>30673500</v>
      </c>
      <c r="P388" s="10">
        <v>405281803</v>
      </c>
    </row>
    <row r="389" spans="1:16" x14ac:dyDescent="0.25">
      <c r="B389" t="s">
        <v>178</v>
      </c>
      <c r="C389" t="s">
        <v>5</v>
      </c>
      <c r="D389" s="10">
        <v>258116442</v>
      </c>
      <c r="E389" s="10">
        <v>189605814</v>
      </c>
      <c r="F389" s="10">
        <v>233517613</v>
      </c>
      <c r="G389" s="10">
        <v>282927737</v>
      </c>
      <c r="H389" s="10">
        <v>260073064</v>
      </c>
      <c r="I389" s="10">
        <v>234261227</v>
      </c>
      <c r="J389" s="10">
        <v>396942346</v>
      </c>
      <c r="K389" s="10">
        <v>326102461</v>
      </c>
      <c r="L389" s="10">
        <v>362394682</v>
      </c>
      <c r="M389" s="10">
        <v>413053373</v>
      </c>
      <c r="N389" s="10">
        <v>406550909</v>
      </c>
      <c r="O389" s="10">
        <v>436280457</v>
      </c>
      <c r="P389" s="10">
        <v>3799826125</v>
      </c>
    </row>
    <row r="390" spans="1:16" x14ac:dyDescent="0.25">
      <c r="C390" t="s">
        <v>6</v>
      </c>
      <c r="D390" s="10">
        <v>41563783</v>
      </c>
      <c r="E390" s="10">
        <v>44780901</v>
      </c>
      <c r="F390" s="10">
        <v>58848254</v>
      </c>
      <c r="G390" s="10">
        <v>46381958</v>
      </c>
      <c r="H390" s="10">
        <v>53633151</v>
      </c>
      <c r="I390" s="10">
        <v>80331893</v>
      </c>
      <c r="J390" s="10">
        <v>44603233</v>
      </c>
      <c r="K390" s="10">
        <v>49290785</v>
      </c>
      <c r="L390" s="10">
        <v>49653082</v>
      </c>
      <c r="M390" s="10">
        <v>49519819</v>
      </c>
      <c r="N390" s="10">
        <v>51935556</v>
      </c>
      <c r="O390" s="10">
        <v>39953179</v>
      </c>
      <c r="P390" s="10">
        <v>610495594</v>
      </c>
    </row>
    <row r="391" spans="1:16" x14ac:dyDescent="0.25">
      <c r="C391" t="s">
        <v>7</v>
      </c>
      <c r="D391" s="10">
        <v>19668578</v>
      </c>
      <c r="E391" s="10">
        <v>29280897</v>
      </c>
      <c r="F391" s="10">
        <v>10446020</v>
      </c>
      <c r="G391" s="10">
        <v>1400000</v>
      </c>
      <c r="H391" s="10">
        <v>61456631</v>
      </c>
      <c r="I391" s="10">
        <v>20494588</v>
      </c>
      <c r="J391" s="10">
        <v>20000000</v>
      </c>
      <c r="K391" s="10">
        <v>19998206</v>
      </c>
      <c r="L391" s="10">
        <v>15000000</v>
      </c>
      <c r="M391" s="10">
        <v>15000000</v>
      </c>
      <c r="N391" s="10">
        <v>15000000</v>
      </c>
      <c r="O391" s="10">
        <v>8000000</v>
      </c>
      <c r="P391" s="10">
        <v>235744920</v>
      </c>
    </row>
    <row r="392" spans="1:16" x14ac:dyDescent="0.25">
      <c r="C392" t="s">
        <v>19</v>
      </c>
      <c r="D392" s="10">
        <v>33732536</v>
      </c>
      <c r="E392" s="10">
        <v>60794788</v>
      </c>
      <c r="F392" s="10">
        <v>66926781</v>
      </c>
      <c r="G392" s="10">
        <v>66255478</v>
      </c>
      <c r="H392" s="10">
        <v>40068182</v>
      </c>
      <c r="I392" s="10">
        <v>64152514</v>
      </c>
      <c r="J392" s="10">
        <v>37614388</v>
      </c>
      <c r="K392" s="10">
        <v>81910656</v>
      </c>
      <c r="L392" s="10">
        <v>85954678</v>
      </c>
      <c r="M392" s="10">
        <v>85522687</v>
      </c>
      <c r="N392" s="10">
        <v>78464660</v>
      </c>
      <c r="O392" s="10">
        <v>81981301</v>
      </c>
      <c r="P392" s="10">
        <v>783378649</v>
      </c>
    </row>
    <row r="393" spans="1:16" x14ac:dyDescent="0.25">
      <c r="C393" t="s">
        <v>21</v>
      </c>
      <c r="D393" s="10">
        <v>49966657</v>
      </c>
      <c r="E393" s="10">
        <v>35463208</v>
      </c>
      <c r="F393" s="10">
        <v>44025020</v>
      </c>
      <c r="G393" s="10">
        <v>65311277</v>
      </c>
      <c r="H393" s="10">
        <v>46599452</v>
      </c>
      <c r="I393" s="10">
        <v>43684808</v>
      </c>
      <c r="J393" s="10">
        <v>47721923</v>
      </c>
      <c r="K393" s="10">
        <v>63270761</v>
      </c>
      <c r="L393" s="10">
        <v>62126141</v>
      </c>
      <c r="M393" s="10">
        <v>72288511</v>
      </c>
      <c r="N393" s="10">
        <v>90046602</v>
      </c>
      <c r="O393" s="10">
        <v>70308435</v>
      </c>
      <c r="P393" s="10">
        <v>690812795</v>
      </c>
    </row>
    <row r="394" spans="1:16" x14ac:dyDescent="0.25">
      <c r="B394" t="s">
        <v>180</v>
      </c>
      <c r="C394" t="s">
        <v>5</v>
      </c>
      <c r="D394" s="10">
        <v>245136070</v>
      </c>
      <c r="E394" s="10">
        <v>239507852</v>
      </c>
      <c r="F394" s="10">
        <v>283203881</v>
      </c>
      <c r="G394" s="10">
        <v>320364103</v>
      </c>
      <c r="H394" s="10">
        <v>290403508</v>
      </c>
      <c r="I394" s="10">
        <v>293918825</v>
      </c>
      <c r="J394" s="10">
        <v>327011631</v>
      </c>
      <c r="K394" s="10">
        <v>259041289</v>
      </c>
      <c r="L394" s="10">
        <v>279096094</v>
      </c>
      <c r="M394" s="10">
        <v>277999837</v>
      </c>
      <c r="N394" s="10">
        <v>306153787</v>
      </c>
      <c r="O394" s="10">
        <v>379520929</v>
      </c>
      <c r="P394" s="10">
        <v>3501357806</v>
      </c>
    </row>
    <row r="395" spans="1:16" x14ac:dyDescent="0.25">
      <c r="C395" t="s">
        <v>6</v>
      </c>
      <c r="D395" s="10">
        <v>94162683</v>
      </c>
      <c r="E395" s="10">
        <v>98662538</v>
      </c>
      <c r="F395" s="10">
        <v>116020657</v>
      </c>
      <c r="G395" s="10">
        <v>102659138</v>
      </c>
      <c r="H395" s="10">
        <v>112956801</v>
      </c>
      <c r="I395" s="10">
        <v>109566818</v>
      </c>
      <c r="J395" s="10">
        <v>99549648</v>
      </c>
      <c r="K395" s="10">
        <v>129564289</v>
      </c>
      <c r="L395" s="10">
        <v>111141325</v>
      </c>
      <c r="M395" s="10">
        <v>113676437</v>
      </c>
      <c r="N395" s="10">
        <v>110171290</v>
      </c>
      <c r="O395" s="10">
        <v>104772433</v>
      </c>
      <c r="P395" s="10">
        <v>1302904057</v>
      </c>
    </row>
    <row r="396" spans="1:16" x14ac:dyDescent="0.25">
      <c r="C396" t="s">
        <v>7</v>
      </c>
      <c r="D396" s="10">
        <v>80902592</v>
      </c>
      <c r="E396" s="10">
        <v>90129149</v>
      </c>
      <c r="F396" s="10">
        <v>38887334</v>
      </c>
      <c r="G396" s="10">
        <v>3300000</v>
      </c>
      <c r="H396" s="10">
        <v>147635406</v>
      </c>
      <c r="I396" s="10">
        <v>72486235</v>
      </c>
      <c r="J396" s="10">
        <v>73371720</v>
      </c>
      <c r="K396" s="10">
        <v>75362175</v>
      </c>
      <c r="L396" s="10">
        <v>82161096</v>
      </c>
      <c r="M396" s="10">
        <v>61763224</v>
      </c>
      <c r="N396" s="10">
        <v>77739747</v>
      </c>
      <c r="O396" s="10">
        <v>34919971</v>
      </c>
      <c r="P396" s="10">
        <v>838658649</v>
      </c>
    </row>
    <row r="397" spans="1:16" x14ac:dyDescent="0.25">
      <c r="C397" t="s">
        <v>19</v>
      </c>
      <c r="D397" s="10">
        <v>40541899</v>
      </c>
      <c r="E397" s="10">
        <v>47785347</v>
      </c>
      <c r="F397" s="10">
        <v>41044830</v>
      </c>
      <c r="G397" s="10">
        <v>40117889</v>
      </c>
      <c r="H397" s="10">
        <v>79242537</v>
      </c>
      <c r="I397" s="10">
        <v>110713003</v>
      </c>
      <c r="J397" s="10">
        <v>133488055</v>
      </c>
      <c r="K397" s="10">
        <v>129897322</v>
      </c>
      <c r="L397" s="10">
        <v>148687488</v>
      </c>
      <c r="M397" s="10">
        <v>140886324</v>
      </c>
      <c r="N397" s="10">
        <v>126944514</v>
      </c>
      <c r="O397" s="10">
        <v>149494517</v>
      </c>
      <c r="P397" s="10">
        <v>1188843725</v>
      </c>
    </row>
    <row r="398" spans="1:16" x14ac:dyDescent="0.25">
      <c r="C398" t="s">
        <v>21</v>
      </c>
      <c r="D398" s="10">
        <v>8262990</v>
      </c>
      <c r="E398" s="10">
        <v>8980950</v>
      </c>
      <c r="F398" s="10">
        <v>16784972</v>
      </c>
      <c r="G398" s="10">
        <v>17962176</v>
      </c>
      <c r="H398" s="10">
        <v>14244000</v>
      </c>
      <c r="I398" s="10">
        <v>30028764</v>
      </c>
      <c r="J398" s="10">
        <v>32374496</v>
      </c>
      <c r="K398" s="10">
        <v>9734213</v>
      </c>
      <c r="L398" s="10">
        <v>40917696</v>
      </c>
      <c r="M398" s="10">
        <v>22374252</v>
      </c>
      <c r="N398" s="10">
        <v>16757233</v>
      </c>
      <c r="O398" s="10">
        <v>16269970</v>
      </c>
      <c r="P398" s="10">
        <v>234691712</v>
      </c>
    </row>
    <row r="399" spans="1:16" x14ac:dyDescent="0.25">
      <c r="A399" t="s">
        <v>183</v>
      </c>
      <c r="B399" t="s">
        <v>182</v>
      </c>
      <c r="C399" t="s">
        <v>5</v>
      </c>
      <c r="D399" s="10">
        <v>352440711</v>
      </c>
      <c r="E399" s="10">
        <v>256626410</v>
      </c>
      <c r="F399" s="10">
        <v>309730504</v>
      </c>
      <c r="G399" s="10">
        <v>571350706</v>
      </c>
      <c r="H399" s="10">
        <v>697372974</v>
      </c>
      <c r="I399" s="10">
        <v>663694299</v>
      </c>
      <c r="J399" s="10">
        <v>643552292</v>
      </c>
      <c r="K399" s="10">
        <v>726771247</v>
      </c>
      <c r="L399" s="10">
        <v>606743613</v>
      </c>
      <c r="M399" s="10">
        <v>897428827</v>
      </c>
      <c r="N399" s="10">
        <v>747135662</v>
      </c>
      <c r="O399" s="10">
        <v>716427553</v>
      </c>
      <c r="P399" s="10">
        <v>7189274798</v>
      </c>
    </row>
    <row r="400" spans="1:16" x14ac:dyDescent="0.25">
      <c r="C400" t="s">
        <v>6</v>
      </c>
      <c r="D400" s="10">
        <v>153798181</v>
      </c>
      <c r="E400" s="10">
        <v>108614369</v>
      </c>
      <c r="F400" s="10">
        <v>134054627</v>
      </c>
      <c r="G400" s="10">
        <v>188044773</v>
      </c>
      <c r="H400" s="10">
        <v>212329238</v>
      </c>
      <c r="I400" s="10">
        <v>232645579</v>
      </c>
      <c r="J400" s="10">
        <v>252479552</v>
      </c>
      <c r="K400" s="10">
        <v>189793378</v>
      </c>
      <c r="L400" s="10">
        <v>145642874</v>
      </c>
      <c r="M400" s="10">
        <v>181239108</v>
      </c>
      <c r="N400" s="10">
        <v>228380752</v>
      </c>
      <c r="O400" s="10">
        <v>228645731</v>
      </c>
      <c r="P400" s="10">
        <v>2255668162</v>
      </c>
    </row>
    <row r="401" spans="1:16" x14ac:dyDescent="0.25">
      <c r="C401" t="s">
        <v>7</v>
      </c>
      <c r="D401" s="10">
        <v>47193076</v>
      </c>
      <c r="E401" s="10">
        <v>127997401</v>
      </c>
      <c r="F401" s="10">
        <v>72534892</v>
      </c>
      <c r="G401" s="10">
        <v>2000000</v>
      </c>
      <c r="H401" s="10">
        <v>69791619</v>
      </c>
      <c r="I401" s="10">
        <v>73612543</v>
      </c>
      <c r="J401" s="10">
        <v>72592260</v>
      </c>
      <c r="K401" s="10">
        <v>68866184</v>
      </c>
      <c r="L401" s="10">
        <v>69990820</v>
      </c>
      <c r="M401" s="10">
        <v>72935877</v>
      </c>
      <c r="N401" s="10">
        <v>68715908</v>
      </c>
      <c r="O401" s="10">
        <v>31955635</v>
      </c>
      <c r="P401" s="10">
        <v>778186215</v>
      </c>
    </row>
    <row r="402" spans="1:16" x14ac:dyDescent="0.25">
      <c r="C402" t="s">
        <v>19</v>
      </c>
      <c r="D402" s="10">
        <v>63767400</v>
      </c>
      <c r="E402" s="10">
        <v>89994200</v>
      </c>
      <c r="F402" s="10">
        <v>75888032</v>
      </c>
      <c r="G402" s="10">
        <v>184619060</v>
      </c>
      <c r="H402" s="10">
        <v>268697100</v>
      </c>
      <c r="I402" s="10">
        <v>163879246</v>
      </c>
      <c r="J402" s="10">
        <v>161836907</v>
      </c>
      <c r="K402" s="10">
        <v>155032100</v>
      </c>
      <c r="L402" s="10">
        <v>117117766</v>
      </c>
      <c r="M402" s="10">
        <v>200856075</v>
      </c>
      <c r="N402" s="10">
        <v>197187821</v>
      </c>
      <c r="O402" s="10">
        <v>154377919</v>
      </c>
      <c r="P402" s="10">
        <v>1833253626</v>
      </c>
    </row>
    <row r="403" spans="1:16" x14ac:dyDescent="0.25">
      <c r="C403" t="s">
        <v>21</v>
      </c>
      <c r="D403" s="10">
        <v>46677724</v>
      </c>
      <c r="E403" s="10">
        <v>28318320</v>
      </c>
      <c r="F403" s="10">
        <v>36785645</v>
      </c>
      <c r="G403" s="10">
        <v>41335158</v>
      </c>
      <c r="H403" s="10">
        <v>88080069</v>
      </c>
      <c r="I403" s="10">
        <v>46827033</v>
      </c>
      <c r="J403" s="10">
        <v>67768689</v>
      </c>
      <c r="K403" s="10">
        <v>73199091</v>
      </c>
      <c r="L403" s="10">
        <v>68298342</v>
      </c>
      <c r="M403" s="10">
        <v>87436247</v>
      </c>
      <c r="N403" s="10">
        <v>103311002</v>
      </c>
      <c r="O403" s="10">
        <v>64759874</v>
      </c>
      <c r="P403" s="10">
        <v>752797194</v>
      </c>
    </row>
    <row r="404" spans="1:16" x14ac:dyDescent="0.25">
      <c r="A404" t="s">
        <v>186</v>
      </c>
      <c r="B404" t="s">
        <v>185</v>
      </c>
      <c r="C404" t="s">
        <v>5</v>
      </c>
      <c r="D404" s="10">
        <v>880238300</v>
      </c>
      <c r="E404" s="10">
        <v>767095700</v>
      </c>
      <c r="F404" s="10">
        <v>1047214360</v>
      </c>
      <c r="G404" s="10">
        <v>1261684800</v>
      </c>
      <c r="H404" s="10">
        <v>1213404900</v>
      </c>
      <c r="I404" s="10">
        <v>1161308330</v>
      </c>
      <c r="J404" s="10">
        <v>1336770680</v>
      </c>
      <c r="K404" s="10">
        <v>2106553800</v>
      </c>
      <c r="L404" s="10">
        <v>1357949360</v>
      </c>
      <c r="M404" s="10">
        <v>1580583600</v>
      </c>
      <c r="N404" s="10">
        <v>1501703100</v>
      </c>
      <c r="O404" s="10">
        <v>1286903400</v>
      </c>
      <c r="P404" s="10">
        <v>15501410330</v>
      </c>
    </row>
    <row r="405" spans="1:16" x14ac:dyDescent="0.25">
      <c r="C405" t="s">
        <v>6</v>
      </c>
      <c r="D405" s="10">
        <v>123153351</v>
      </c>
      <c r="E405" s="10">
        <v>100922110</v>
      </c>
      <c r="F405" s="10">
        <v>155745710</v>
      </c>
      <c r="G405" s="10">
        <v>137108817</v>
      </c>
      <c r="H405" s="10">
        <v>150354011</v>
      </c>
      <c r="I405" s="10">
        <v>135073045</v>
      </c>
      <c r="J405" s="10">
        <v>124937548</v>
      </c>
      <c r="K405" s="10">
        <v>172039923</v>
      </c>
      <c r="L405" s="10">
        <v>153592357</v>
      </c>
      <c r="M405" s="10">
        <v>185520395</v>
      </c>
      <c r="N405" s="10">
        <v>248636753</v>
      </c>
      <c r="O405" s="10">
        <v>275486530</v>
      </c>
      <c r="P405" s="10">
        <v>1962570550</v>
      </c>
    </row>
    <row r="406" spans="1:16" x14ac:dyDescent="0.25">
      <c r="C406" t="s">
        <v>7</v>
      </c>
      <c r="D406" s="10">
        <v>14308108</v>
      </c>
      <c r="E406" s="10">
        <v>11851500</v>
      </c>
      <c r="F406" s="10">
        <v>4478000</v>
      </c>
      <c r="G406" s="10"/>
      <c r="H406" s="10">
        <v>10343384</v>
      </c>
      <c r="I406" s="10">
        <v>16362000</v>
      </c>
      <c r="J406" s="10">
        <v>800000</v>
      </c>
      <c r="K406" s="10">
        <v>3584000</v>
      </c>
      <c r="L406" s="10">
        <v>2500000</v>
      </c>
      <c r="M406" s="10">
        <v>27200000</v>
      </c>
      <c r="N406" s="10">
        <v>35000000</v>
      </c>
      <c r="O406" s="10">
        <v>13300000</v>
      </c>
      <c r="P406" s="10">
        <v>139726992</v>
      </c>
    </row>
    <row r="407" spans="1:16" x14ac:dyDescent="0.25">
      <c r="C407" t="s">
        <v>19</v>
      </c>
      <c r="D407" s="10">
        <v>42140294</v>
      </c>
      <c r="E407" s="10">
        <v>36174294</v>
      </c>
      <c r="F407" s="10">
        <v>57641700</v>
      </c>
      <c r="G407" s="10">
        <v>64211267</v>
      </c>
      <c r="H407" s="10">
        <v>72761740</v>
      </c>
      <c r="I407" s="10">
        <v>50479594</v>
      </c>
      <c r="J407" s="10">
        <v>135797490</v>
      </c>
      <c r="K407" s="10">
        <v>70230794</v>
      </c>
      <c r="L407" s="10">
        <v>75473344</v>
      </c>
      <c r="M407" s="10">
        <v>73176487</v>
      </c>
      <c r="N407" s="10">
        <v>73306963</v>
      </c>
      <c r="O407" s="10">
        <v>66767900</v>
      </c>
      <c r="P407" s="10">
        <v>818161867</v>
      </c>
    </row>
    <row r="408" spans="1:16" x14ac:dyDescent="0.25">
      <c r="C408" t="s">
        <v>21</v>
      </c>
      <c r="D408" s="10">
        <v>106486600</v>
      </c>
      <c r="E408" s="10">
        <v>121078345</v>
      </c>
      <c r="F408" s="10">
        <v>190526760</v>
      </c>
      <c r="G408" s="10">
        <v>230653097</v>
      </c>
      <c r="H408" s="10">
        <v>217934881</v>
      </c>
      <c r="I408" s="10">
        <v>233513600</v>
      </c>
      <c r="J408" s="10">
        <v>325275158</v>
      </c>
      <c r="K408" s="10">
        <v>407781260</v>
      </c>
      <c r="L408" s="10">
        <v>266294042</v>
      </c>
      <c r="M408" s="10">
        <v>450935739</v>
      </c>
      <c r="N408" s="10">
        <v>431910586</v>
      </c>
      <c r="O408" s="10">
        <v>336197143</v>
      </c>
      <c r="P408" s="10">
        <v>3318587211</v>
      </c>
    </row>
    <row r="409" spans="1:16" x14ac:dyDescent="0.25">
      <c r="A409" t="s">
        <v>188</v>
      </c>
      <c r="B409" t="s">
        <v>244</v>
      </c>
      <c r="C409" t="s">
        <v>5</v>
      </c>
      <c r="D409" s="10"/>
      <c r="E409" s="10"/>
      <c r="F409" s="10">
        <v>20783770</v>
      </c>
      <c r="G409" s="10">
        <v>159133310</v>
      </c>
      <c r="H409" s="10">
        <v>229374770</v>
      </c>
      <c r="I409" s="10">
        <v>240483330</v>
      </c>
      <c r="J409" s="10">
        <v>307288520</v>
      </c>
      <c r="K409" s="10">
        <v>282780870</v>
      </c>
      <c r="L409" s="10">
        <v>225710478</v>
      </c>
      <c r="M409" s="10">
        <v>243229844</v>
      </c>
      <c r="N409" s="10">
        <v>220798388</v>
      </c>
      <c r="O409" s="10">
        <v>223314260</v>
      </c>
      <c r="P409" s="10">
        <v>2152897540</v>
      </c>
    </row>
    <row r="410" spans="1:16" x14ac:dyDescent="0.25">
      <c r="C410" t="s">
        <v>7</v>
      </c>
      <c r="D410" s="10"/>
      <c r="E410" s="10"/>
      <c r="F410" s="10"/>
      <c r="G410" s="10">
        <v>0</v>
      </c>
      <c r="H410" s="10"/>
      <c r="I410" s="10"/>
      <c r="J410" s="10"/>
      <c r="K410" s="10"/>
      <c r="L410" s="10"/>
      <c r="M410" s="10"/>
      <c r="N410" s="10"/>
      <c r="O410" s="10"/>
      <c r="P410" s="10">
        <v>0</v>
      </c>
    </row>
    <row r="411" spans="1:16" x14ac:dyDescent="0.25">
      <c r="C411" t="s">
        <v>21</v>
      </c>
      <c r="D411" s="10"/>
      <c r="E411" s="10"/>
      <c r="F411" s="10">
        <v>0</v>
      </c>
      <c r="G411" s="10">
        <v>0</v>
      </c>
      <c r="H411" s="10">
        <v>0</v>
      </c>
      <c r="I411" s="10"/>
      <c r="J411" s="10"/>
      <c r="K411" s="10"/>
      <c r="L411" s="10"/>
      <c r="M411" s="10"/>
      <c r="N411" s="10"/>
      <c r="O411" s="10"/>
      <c r="P411" s="10">
        <v>0</v>
      </c>
    </row>
    <row r="412" spans="1:16" x14ac:dyDescent="0.25">
      <c r="B412" t="s">
        <v>188</v>
      </c>
      <c r="C412" t="s">
        <v>5</v>
      </c>
      <c r="D412" s="10">
        <v>619663584</v>
      </c>
      <c r="E412" s="10">
        <v>541123200</v>
      </c>
      <c r="F412" s="10">
        <v>596357600</v>
      </c>
      <c r="G412" s="10">
        <v>533465400</v>
      </c>
      <c r="H412" s="10">
        <v>542022800</v>
      </c>
      <c r="I412" s="10">
        <v>619764100</v>
      </c>
      <c r="J412" s="10">
        <v>597837700</v>
      </c>
      <c r="K412" s="10">
        <v>690191670</v>
      </c>
      <c r="L412" s="10">
        <v>589313900</v>
      </c>
      <c r="M412" s="10">
        <v>595245100</v>
      </c>
      <c r="N412" s="10">
        <v>606099400</v>
      </c>
      <c r="O412" s="10">
        <v>693808700</v>
      </c>
      <c r="P412" s="10">
        <v>7224893154</v>
      </c>
    </row>
    <row r="413" spans="1:16" x14ac:dyDescent="0.25">
      <c r="C413" t="s">
        <v>6</v>
      </c>
      <c r="D413" s="10">
        <v>138377853</v>
      </c>
      <c r="E413" s="10">
        <v>65736746</v>
      </c>
      <c r="F413" s="10">
        <v>99881814</v>
      </c>
      <c r="G413" s="10">
        <v>73142966</v>
      </c>
      <c r="H413" s="10">
        <v>70179781</v>
      </c>
      <c r="I413" s="10">
        <v>92549633</v>
      </c>
      <c r="J413" s="10">
        <v>46156487</v>
      </c>
      <c r="K413" s="10">
        <v>72366026</v>
      </c>
      <c r="L413" s="10">
        <v>66417730</v>
      </c>
      <c r="M413" s="10">
        <v>62066378</v>
      </c>
      <c r="N413" s="10">
        <v>59312782</v>
      </c>
      <c r="O413" s="10">
        <v>88172721</v>
      </c>
      <c r="P413" s="10">
        <v>934360917</v>
      </c>
    </row>
    <row r="414" spans="1:16" x14ac:dyDescent="0.25">
      <c r="C414" t="s">
        <v>7</v>
      </c>
      <c r="D414" s="10"/>
      <c r="E414" s="10">
        <v>392000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>
        <v>392000</v>
      </c>
    </row>
    <row r="415" spans="1:16" x14ac:dyDescent="0.25">
      <c r="C415" t="s">
        <v>19</v>
      </c>
      <c r="D415" s="10">
        <v>83353641</v>
      </c>
      <c r="E415" s="10">
        <v>64889107</v>
      </c>
      <c r="F415" s="10">
        <v>49521045</v>
      </c>
      <c r="G415" s="10">
        <v>55220017</v>
      </c>
      <c r="H415" s="10">
        <v>43259582</v>
      </c>
      <c r="I415" s="10">
        <v>51670250</v>
      </c>
      <c r="J415" s="10">
        <v>53378591</v>
      </c>
      <c r="K415" s="10">
        <v>45955771</v>
      </c>
      <c r="L415" s="10">
        <v>65016100</v>
      </c>
      <c r="M415" s="10">
        <v>60276033</v>
      </c>
      <c r="N415" s="10">
        <v>68808607</v>
      </c>
      <c r="O415" s="10">
        <v>64397763</v>
      </c>
      <c r="P415" s="10">
        <v>705746507</v>
      </c>
    </row>
    <row r="416" spans="1:16" x14ac:dyDescent="0.25">
      <c r="C416" t="s">
        <v>21</v>
      </c>
      <c r="D416" s="10">
        <v>7671183</v>
      </c>
      <c r="E416" s="10">
        <v>41635647</v>
      </c>
      <c r="F416" s="10">
        <v>10850195</v>
      </c>
      <c r="G416" s="10">
        <v>16927767</v>
      </c>
      <c r="H416" s="10">
        <v>18283168</v>
      </c>
      <c r="I416" s="10">
        <v>27064207</v>
      </c>
      <c r="J416" s="10">
        <v>16684492</v>
      </c>
      <c r="K416" s="10">
        <v>9101173</v>
      </c>
      <c r="L416" s="10">
        <v>16877002</v>
      </c>
      <c r="M416" s="10">
        <v>19595519</v>
      </c>
      <c r="N416" s="10">
        <v>13917803</v>
      </c>
      <c r="O416" s="10">
        <v>10872230</v>
      </c>
      <c r="P416" s="10">
        <v>209480386</v>
      </c>
    </row>
    <row r="417" spans="1:16" x14ac:dyDescent="0.25">
      <c r="B417" t="s">
        <v>190</v>
      </c>
      <c r="C417" t="s">
        <v>5</v>
      </c>
      <c r="D417" s="10">
        <v>744472007</v>
      </c>
      <c r="E417" s="10">
        <v>621190394</v>
      </c>
      <c r="F417" s="10">
        <v>730694029</v>
      </c>
      <c r="G417" s="10">
        <v>720455549</v>
      </c>
      <c r="H417" s="10">
        <v>582080955</v>
      </c>
      <c r="I417" s="10">
        <v>529920132</v>
      </c>
      <c r="J417" s="10">
        <v>500149557</v>
      </c>
      <c r="K417" s="10">
        <v>556053665</v>
      </c>
      <c r="L417" s="10">
        <v>540947490</v>
      </c>
      <c r="M417" s="10">
        <v>603447589</v>
      </c>
      <c r="N417" s="10">
        <v>517700802</v>
      </c>
      <c r="O417" s="10">
        <v>620695083</v>
      </c>
      <c r="P417" s="10">
        <v>7267807252</v>
      </c>
    </row>
    <row r="418" spans="1:16" x14ac:dyDescent="0.25">
      <c r="C418" t="s">
        <v>6</v>
      </c>
      <c r="D418" s="10">
        <v>35584565</v>
      </c>
      <c r="E418" s="10">
        <v>45628059</v>
      </c>
      <c r="F418" s="10">
        <v>28708791</v>
      </c>
      <c r="G418" s="10">
        <v>33345629</v>
      </c>
      <c r="H418" s="10">
        <v>42558975</v>
      </c>
      <c r="I418" s="10">
        <v>43508468</v>
      </c>
      <c r="J418" s="10">
        <v>42814595</v>
      </c>
      <c r="K418" s="10">
        <v>51088619</v>
      </c>
      <c r="L418" s="10">
        <v>27197868</v>
      </c>
      <c r="M418" s="10">
        <v>17602011</v>
      </c>
      <c r="N418" s="10">
        <v>27004428</v>
      </c>
      <c r="O418" s="10">
        <v>28098217</v>
      </c>
      <c r="P418" s="10">
        <v>423140225</v>
      </c>
    </row>
    <row r="419" spans="1:16" x14ac:dyDescent="0.25">
      <c r="C419" t="s">
        <v>7</v>
      </c>
      <c r="D419" s="10">
        <v>16415273</v>
      </c>
      <c r="E419" s="10">
        <v>10383813</v>
      </c>
      <c r="F419" s="10">
        <v>5621600</v>
      </c>
      <c r="G419" s="10">
        <v>0</v>
      </c>
      <c r="H419" s="10">
        <v>10503000</v>
      </c>
      <c r="I419" s="10">
        <v>30255330</v>
      </c>
      <c r="J419" s="10">
        <v>43843200</v>
      </c>
      <c r="K419" s="10">
        <v>29521300</v>
      </c>
      <c r="L419" s="10">
        <v>4882050</v>
      </c>
      <c r="M419" s="10">
        <v>6124200</v>
      </c>
      <c r="N419" s="10">
        <v>16108000</v>
      </c>
      <c r="O419" s="10"/>
      <c r="P419" s="10">
        <v>173657766</v>
      </c>
    </row>
    <row r="420" spans="1:16" x14ac:dyDescent="0.25">
      <c r="C420" t="s">
        <v>19</v>
      </c>
      <c r="D420" s="10">
        <v>56140270</v>
      </c>
      <c r="E420" s="10">
        <v>186779025</v>
      </c>
      <c r="F420" s="10">
        <v>31270500</v>
      </c>
      <c r="G420" s="10">
        <v>57532952</v>
      </c>
      <c r="H420" s="10">
        <v>40321430</v>
      </c>
      <c r="I420" s="10">
        <v>44110900</v>
      </c>
      <c r="J420" s="10">
        <v>88561301</v>
      </c>
      <c r="K420" s="10">
        <v>140714718</v>
      </c>
      <c r="L420" s="10">
        <v>80202700</v>
      </c>
      <c r="M420" s="10">
        <v>77411600</v>
      </c>
      <c r="N420" s="10">
        <v>81734570</v>
      </c>
      <c r="O420" s="10">
        <v>66299300</v>
      </c>
      <c r="P420" s="10">
        <v>951079266</v>
      </c>
    </row>
    <row r="421" spans="1:16" x14ac:dyDescent="0.25">
      <c r="C421" t="s">
        <v>21</v>
      </c>
      <c r="D421" s="10">
        <v>7601793</v>
      </c>
      <c r="E421" s="10">
        <v>22810819</v>
      </c>
      <c r="F421" s="10">
        <v>26055530</v>
      </c>
      <c r="G421" s="10">
        <v>24553700</v>
      </c>
      <c r="H421" s="10">
        <v>15471000</v>
      </c>
      <c r="I421" s="10">
        <v>15070200</v>
      </c>
      <c r="J421" s="10">
        <v>15384000</v>
      </c>
      <c r="K421" s="10">
        <v>28023900</v>
      </c>
      <c r="L421" s="10">
        <v>35545600</v>
      </c>
      <c r="M421" s="10">
        <v>28119500</v>
      </c>
      <c r="N421" s="10">
        <v>22520000</v>
      </c>
      <c r="O421" s="10">
        <v>26224300</v>
      </c>
      <c r="P421" s="10">
        <v>267380342</v>
      </c>
    </row>
    <row r="422" spans="1:16" x14ac:dyDescent="0.25">
      <c r="B422" t="s">
        <v>192</v>
      </c>
      <c r="C422" t="s">
        <v>5</v>
      </c>
      <c r="D422" s="10">
        <v>611291900</v>
      </c>
      <c r="E422" s="10">
        <v>560705300</v>
      </c>
      <c r="F422" s="10">
        <v>603190100</v>
      </c>
      <c r="G422" s="10">
        <v>601412500</v>
      </c>
      <c r="H422" s="10">
        <v>490395300</v>
      </c>
      <c r="I422" s="10">
        <v>532376000</v>
      </c>
      <c r="J422" s="10">
        <v>571613000</v>
      </c>
      <c r="K422" s="10">
        <v>532326200</v>
      </c>
      <c r="L422" s="10">
        <v>535016800</v>
      </c>
      <c r="M422" s="10">
        <v>608840100</v>
      </c>
      <c r="N422" s="10">
        <v>628587000</v>
      </c>
      <c r="O422" s="10">
        <v>710927300</v>
      </c>
      <c r="P422" s="10">
        <v>6986681500</v>
      </c>
    </row>
    <row r="423" spans="1:16" x14ac:dyDescent="0.25">
      <c r="C423" t="s">
        <v>6</v>
      </c>
      <c r="D423" s="10">
        <v>221504145</v>
      </c>
      <c r="E423" s="10">
        <v>258187015</v>
      </c>
      <c r="F423" s="10">
        <v>237297541</v>
      </c>
      <c r="G423" s="10">
        <v>217893253</v>
      </c>
      <c r="H423" s="10">
        <v>238590912</v>
      </c>
      <c r="I423" s="10">
        <v>229840958</v>
      </c>
      <c r="J423" s="10">
        <v>216630364</v>
      </c>
      <c r="K423" s="10">
        <v>189478271</v>
      </c>
      <c r="L423" s="10">
        <v>191733622</v>
      </c>
      <c r="M423" s="10">
        <v>193071922</v>
      </c>
      <c r="N423" s="10">
        <v>168626104</v>
      </c>
      <c r="O423" s="10">
        <v>183094876</v>
      </c>
      <c r="P423" s="10">
        <v>2545948983</v>
      </c>
    </row>
    <row r="424" spans="1:16" x14ac:dyDescent="0.25">
      <c r="C424" t="s">
        <v>7</v>
      </c>
      <c r="D424" s="10">
        <v>53724483</v>
      </c>
      <c r="E424" s="10">
        <v>92489580</v>
      </c>
      <c r="F424" s="10">
        <v>40468122</v>
      </c>
      <c r="G424" s="10">
        <v>8930000</v>
      </c>
      <c r="H424" s="10">
        <v>160184804</v>
      </c>
      <c r="I424" s="10">
        <v>71157878</v>
      </c>
      <c r="J424" s="10">
        <v>29667000</v>
      </c>
      <c r="K424" s="10">
        <v>163159999</v>
      </c>
      <c r="L424" s="10">
        <v>105623271</v>
      </c>
      <c r="M424" s="10">
        <v>58990692</v>
      </c>
      <c r="N424" s="10">
        <v>52127700</v>
      </c>
      <c r="O424" s="10">
        <v>455000</v>
      </c>
      <c r="P424" s="10">
        <v>836978529</v>
      </c>
    </row>
    <row r="425" spans="1:16" x14ac:dyDescent="0.25">
      <c r="C425" t="s">
        <v>19</v>
      </c>
      <c r="D425" s="10">
        <v>266683622</v>
      </c>
      <c r="E425" s="10">
        <v>307838571</v>
      </c>
      <c r="F425" s="10">
        <v>287928239</v>
      </c>
      <c r="G425" s="10">
        <v>279470748</v>
      </c>
      <c r="H425" s="10">
        <v>288012474</v>
      </c>
      <c r="I425" s="10">
        <v>285254854</v>
      </c>
      <c r="J425" s="10">
        <v>257907033</v>
      </c>
      <c r="K425" s="10">
        <v>248885167</v>
      </c>
      <c r="L425" s="10">
        <v>219317049</v>
      </c>
      <c r="M425" s="10">
        <v>265124819</v>
      </c>
      <c r="N425" s="10">
        <v>288772868</v>
      </c>
      <c r="O425" s="10">
        <v>250502512</v>
      </c>
      <c r="P425" s="10">
        <v>3245697956</v>
      </c>
    </row>
    <row r="426" spans="1:16" x14ac:dyDescent="0.25">
      <c r="C426" t="s">
        <v>21</v>
      </c>
      <c r="D426" s="10">
        <v>27148150</v>
      </c>
      <c r="E426" s="10">
        <v>21305113</v>
      </c>
      <c r="F426" s="10">
        <v>41642238</v>
      </c>
      <c r="G426" s="10">
        <v>33647500</v>
      </c>
      <c r="H426" s="10">
        <v>52182900</v>
      </c>
      <c r="I426" s="10">
        <v>42634300</v>
      </c>
      <c r="J426" s="10">
        <v>57111343</v>
      </c>
      <c r="K426" s="10">
        <v>46799853</v>
      </c>
      <c r="L426" s="10">
        <v>45327868</v>
      </c>
      <c r="M426" s="10">
        <v>45707657</v>
      </c>
      <c r="N426" s="10">
        <v>44357298</v>
      </c>
      <c r="O426" s="10">
        <v>40734820</v>
      </c>
      <c r="P426" s="10">
        <v>498599040</v>
      </c>
    </row>
    <row r="427" spans="1:16" x14ac:dyDescent="0.25">
      <c r="B427" t="s">
        <v>194</v>
      </c>
      <c r="C427" t="s">
        <v>5</v>
      </c>
      <c r="D427" s="10">
        <v>477583700</v>
      </c>
      <c r="E427" s="10">
        <v>497464800</v>
      </c>
      <c r="F427" s="10">
        <v>443403200</v>
      </c>
      <c r="G427" s="10">
        <v>322561500</v>
      </c>
      <c r="H427" s="10">
        <v>361835900</v>
      </c>
      <c r="I427" s="10">
        <v>367043082</v>
      </c>
      <c r="J427" s="10">
        <v>378736126</v>
      </c>
      <c r="K427" s="10">
        <v>374083088</v>
      </c>
      <c r="L427" s="10">
        <v>350310744</v>
      </c>
      <c r="M427" s="10">
        <v>360644139</v>
      </c>
      <c r="N427" s="10">
        <v>384524866</v>
      </c>
      <c r="O427" s="10">
        <v>372968250</v>
      </c>
      <c r="P427" s="10">
        <v>4691159395</v>
      </c>
    </row>
    <row r="428" spans="1:16" x14ac:dyDescent="0.25">
      <c r="C428" t="s">
        <v>6</v>
      </c>
      <c r="D428" s="10">
        <v>57889914</v>
      </c>
      <c r="E428" s="10">
        <v>61712199</v>
      </c>
      <c r="F428" s="10">
        <v>70549881</v>
      </c>
      <c r="G428" s="10">
        <v>44361872</v>
      </c>
      <c r="H428" s="10">
        <v>61714537</v>
      </c>
      <c r="I428" s="10">
        <v>53769552</v>
      </c>
      <c r="J428" s="10">
        <v>103764794</v>
      </c>
      <c r="K428" s="10">
        <v>125453662</v>
      </c>
      <c r="L428" s="10">
        <v>106585656</v>
      </c>
      <c r="M428" s="10">
        <v>116854801</v>
      </c>
      <c r="N428" s="10">
        <v>109309974</v>
      </c>
      <c r="O428" s="10">
        <v>105842640</v>
      </c>
      <c r="P428" s="10">
        <v>1017809482</v>
      </c>
    </row>
    <row r="429" spans="1:16" x14ac:dyDescent="0.25">
      <c r="C429" t="s">
        <v>7</v>
      </c>
      <c r="D429" s="10">
        <v>20426936</v>
      </c>
      <c r="E429" s="10">
        <v>29280500</v>
      </c>
      <c r="F429" s="10">
        <v>4966000</v>
      </c>
      <c r="G429" s="10"/>
      <c r="H429" s="10"/>
      <c r="I429" s="10"/>
      <c r="J429" s="10"/>
      <c r="K429" s="10"/>
      <c r="L429" s="10"/>
      <c r="M429" s="10"/>
      <c r="N429" s="10"/>
      <c r="O429" s="10"/>
      <c r="P429" s="10">
        <v>54673436</v>
      </c>
    </row>
    <row r="430" spans="1:16" x14ac:dyDescent="0.25">
      <c r="C430" t="s">
        <v>21</v>
      </c>
      <c r="D430" s="10"/>
      <c r="E430" s="10"/>
      <c r="F430" s="10"/>
      <c r="G430" s="10"/>
      <c r="H430" s="10"/>
      <c r="I430" s="10"/>
      <c r="J430" s="10">
        <v>0</v>
      </c>
      <c r="K430" s="10"/>
      <c r="L430" s="10"/>
      <c r="M430" s="10"/>
      <c r="N430" s="10"/>
      <c r="O430" s="10"/>
      <c r="P430" s="10">
        <v>0</v>
      </c>
    </row>
    <row r="431" spans="1:16" x14ac:dyDescent="0.25">
      <c r="A431" t="s">
        <v>197</v>
      </c>
      <c r="B431" t="s">
        <v>196</v>
      </c>
      <c r="C431" t="s">
        <v>5</v>
      </c>
      <c r="D431" s="10">
        <v>759123204</v>
      </c>
      <c r="E431" s="10">
        <v>472047460</v>
      </c>
      <c r="F431" s="10">
        <v>546279080</v>
      </c>
      <c r="G431" s="10">
        <v>590196193</v>
      </c>
      <c r="H431" s="10">
        <v>452893047</v>
      </c>
      <c r="I431" s="10">
        <v>439334661</v>
      </c>
      <c r="J431" s="10">
        <v>404106400</v>
      </c>
      <c r="K431" s="10"/>
      <c r="L431" s="10"/>
      <c r="M431" s="10"/>
      <c r="N431" s="10"/>
      <c r="O431" s="10"/>
      <c r="P431" s="10">
        <v>3663980045</v>
      </c>
    </row>
    <row r="432" spans="1:16" x14ac:dyDescent="0.25">
      <c r="C432" t="s">
        <v>6</v>
      </c>
      <c r="D432" s="10">
        <v>49125103</v>
      </c>
      <c r="E432" s="10">
        <v>278060300</v>
      </c>
      <c r="F432" s="10">
        <v>111815005</v>
      </c>
      <c r="G432" s="10">
        <v>175152059</v>
      </c>
      <c r="H432" s="10">
        <v>84812318</v>
      </c>
      <c r="I432" s="10">
        <v>107950251</v>
      </c>
      <c r="J432" s="10">
        <v>76353890</v>
      </c>
      <c r="K432" s="10"/>
      <c r="L432" s="10"/>
      <c r="M432" s="10"/>
      <c r="N432" s="10"/>
      <c r="O432" s="10"/>
      <c r="P432" s="10">
        <v>883268926</v>
      </c>
    </row>
    <row r="433" spans="2:16" x14ac:dyDescent="0.25">
      <c r="C433" t="s">
        <v>7</v>
      </c>
      <c r="D433" s="10">
        <v>6411655</v>
      </c>
      <c r="E433" s="10">
        <v>39937110</v>
      </c>
      <c r="F433" s="10">
        <v>15318900</v>
      </c>
      <c r="G433" s="10"/>
      <c r="H433" s="10">
        <v>70572686</v>
      </c>
      <c r="I433" s="10">
        <v>36040735</v>
      </c>
      <c r="J433" s="10">
        <v>30759495</v>
      </c>
      <c r="K433" s="10"/>
      <c r="L433" s="10"/>
      <c r="M433" s="10"/>
      <c r="N433" s="10"/>
      <c r="O433" s="10"/>
      <c r="P433" s="10">
        <v>199040581</v>
      </c>
    </row>
    <row r="434" spans="2:16" x14ac:dyDescent="0.25">
      <c r="C434" t="s">
        <v>19</v>
      </c>
      <c r="D434" s="10"/>
      <c r="E434" s="10">
        <v>2147900</v>
      </c>
      <c r="F434" s="10">
        <v>9583900</v>
      </c>
      <c r="G434" s="10">
        <v>35684781</v>
      </c>
      <c r="H434" s="10">
        <v>34855980</v>
      </c>
      <c r="I434" s="10">
        <v>61108370</v>
      </c>
      <c r="J434" s="10">
        <v>99072801</v>
      </c>
      <c r="K434" s="10"/>
      <c r="L434" s="10"/>
      <c r="M434" s="10"/>
      <c r="N434" s="10"/>
      <c r="O434" s="10"/>
      <c r="P434" s="10">
        <v>242453732</v>
      </c>
    </row>
    <row r="435" spans="2:16" x14ac:dyDescent="0.25">
      <c r="C435" t="s">
        <v>21</v>
      </c>
      <c r="D435" s="10">
        <v>694568</v>
      </c>
      <c r="E435" s="10">
        <v>15320225</v>
      </c>
      <c r="F435" s="10">
        <v>41509000</v>
      </c>
      <c r="G435" s="10">
        <v>39630800</v>
      </c>
      <c r="H435" s="10">
        <v>39719165</v>
      </c>
      <c r="I435" s="10">
        <v>43681000</v>
      </c>
      <c r="J435" s="10">
        <v>40877900</v>
      </c>
      <c r="K435" s="10"/>
      <c r="L435" s="10"/>
      <c r="M435" s="10"/>
      <c r="N435" s="10"/>
      <c r="O435" s="10"/>
      <c r="P435" s="10">
        <v>221432658</v>
      </c>
    </row>
    <row r="436" spans="2:16" x14ac:dyDescent="0.25">
      <c r="B436" t="s">
        <v>228</v>
      </c>
      <c r="C436" t="s">
        <v>5</v>
      </c>
      <c r="D436" s="10">
        <v>247357062</v>
      </c>
      <c r="E436" s="10">
        <v>225251700</v>
      </c>
      <c r="F436" s="10">
        <v>156264700</v>
      </c>
      <c r="G436" s="10">
        <v>300619545</v>
      </c>
      <c r="H436" s="10">
        <v>297529100</v>
      </c>
      <c r="I436" s="10">
        <v>363282716</v>
      </c>
      <c r="J436" s="10">
        <v>271315823</v>
      </c>
      <c r="K436" s="10">
        <v>326789300</v>
      </c>
      <c r="L436" s="10">
        <v>375232800</v>
      </c>
      <c r="M436" s="10">
        <v>443038600</v>
      </c>
      <c r="N436" s="10">
        <v>413441357</v>
      </c>
      <c r="O436" s="10">
        <v>456736608</v>
      </c>
      <c r="P436" s="10">
        <v>3876859311</v>
      </c>
    </row>
    <row r="437" spans="2:16" x14ac:dyDescent="0.25">
      <c r="C437" t="s">
        <v>6</v>
      </c>
      <c r="D437" s="10">
        <v>251584173</v>
      </c>
      <c r="E437" s="10">
        <v>326245427</v>
      </c>
      <c r="F437" s="10">
        <v>309235740</v>
      </c>
      <c r="G437" s="10">
        <v>82643898</v>
      </c>
      <c r="H437" s="10">
        <v>115645494</v>
      </c>
      <c r="I437" s="10">
        <v>157814412</v>
      </c>
      <c r="J437" s="10">
        <v>158222224</v>
      </c>
      <c r="K437" s="10">
        <v>63401909</v>
      </c>
      <c r="L437" s="10">
        <v>68853221</v>
      </c>
      <c r="M437" s="10">
        <v>49617100</v>
      </c>
      <c r="N437" s="10">
        <v>80586631</v>
      </c>
      <c r="O437" s="10">
        <v>63414597</v>
      </c>
      <c r="P437" s="10">
        <v>1727264826</v>
      </c>
    </row>
    <row r="438" spans="2:16" x14ac:dyDescent="0.25">
      <c r="B438" t="s">
        <v>234</v>
      </c>
      <c r="C438" t="s">
        <v>5</v>
      </c>
      <c r="D438" s="10"/>
      <c r="E438" s="10">
        <v>343434176</v>
      </c>
      <c r="F438" s="10">
        <v>320685495</v>
      </c>
      <c r="G438" s="10">
        <v>413043612</v>
      </c>
      <c r="H438" s="10">
        <v>354154707</v>
      </c>
      <c r="I438" s="10">
        <v>351028756</v>
      </c>
      <c r="J438" s="10">
        <v>365427139</v>
      </c>
      <c r="K438" s="10">
        <v>539335561</v>
      </c>
      <c r="L438" s="10">
        <v>358330174</v>
      </c>
      <c r="M438" s="10">
        <v>370006352</v>
      </c>
      <c r="N438" s="10">
        <v>418820173</v>
      </c>
      <c r="O438" s="10">
        <v>490585191</v>
      </c>
      <c r="P438" s="10">
        <v>4324851336</v>
      </c>
    </row>
    <row r="439" spans="2:16" x14ac:dyDescent="0.25">
      <c r="C439" t="s">
        <v>6</v>
      </c>
      <c r="D439" s="10"/>
      <c r="E439" s="10">
        <v>63430128</v>
      </c>
      <c r="F439" s="10">
        <v>18665828</v>
      </c>
      <c r="G439" s="10">
        <v>36052455</v>
      </c>
      <c r="H439" s="10">
        <v>43306893</v>
      </c>
      <c r="I439" s="10">
        <v>45407328</v>
      </c>
      <c r="J439" s="10">
        <v>39771719</v>
      </c>
      <c r="K439" s="10">
        <v>52424648</v>
      </c>
      <c r="L439" s="10">
        <v>52862336</v>
      </c>
      <c r="M439" s="10">
        <v>69631711</v>
      </c>
      <c r="N439" s="10">
        <v>83775695</v>
      </c>
      <c r="O439" s="10">
        <v>71056595</v>
      </c>
      <c r="P439" s="10">
        <v>576385336</v>
      </c>
    </row>
    <row r="440" spans="2:16" x14ac:dyDescent="0.25">
      <c r="C440" t="s">
        <v>7</v>
      </c>
      <c r="D440" s="10"/>
      <c r="E440" s="10"/>
      <c r="F440" s="10"/>
      <c r="G440" s="10">
        <v>0</v>
      </c>
      <c r="H440" s="10"/>
      <c r="I440" s="10"/>
      <c r="J440" s="10"/>
      <c r="K440" s="10"/>
      <c r="L440" s="10">
        <v>0</v>
      </c>
      <c r="M440" s="10"/>
      <c r="N440" s="10"/>
      <c r="O440" s="10"/>
      <c r="P440" s="10">
        <v>0</v>
      </c>
    </row>
    <row r="441" spans="2:16" x14ac:dyDescent="0.25">
      <c r="C441" t="s">
        <v>19</v>
      </c>
      <c r="D441" s="10"/>
      <c r="E441" s="10"/>
      <c r="F441" s="10">
        <v>472000</v>
      </c>
      <c r="G441" s="10">
        <v>286000</v>
      </c>
      <c r="H441" s="10">
        <v>3853500</v>
      </c>
      <c r="I441" s="10">
        <v>1858000</v>
      </c>
      <c r="J441" s="10">
        <v>1864400</v>
      </c>
      <c r="K441" s="10">
        <v>3478600</v>
      </c>
      <c r="L441" s="10">
        <v>2478800</v>
      </c>
      <c r="M441" s="10">
        <v>2391500</v>
      </c>
      <c r="N441" s="10">
        <v>1750100</v>
      </c>
      <c r="O441" s="10">
        <v>1620000</v>
      </c>
      <c r="P441" s="10">
        <v>20052900</v>
      </c>
    </row>
    <row r="442" spans="2:16" x14ac:dyDescent="0.25">
      <c r="C442" t="s">
        <v>21</v>
      </c>
      <c r="D442" s="10"/>
      <c r="E442" s="10">
        <v>2000000</v>
      </c>
      <c r="F442" s="10">
        <v>2765900</v>
      </c>
      <c r="G442" s="10">
        <v>2894206</v>
      </c>
      <c r="H442" s="10">
        <v>1214000</v>
      </c>
      <c r="I442" s="10">
        <v>3650100</v>
      </c>
      <c r="J442" s="10">
        <v>58589550</v>
      </c>
      <c r="K442" s="10">
        <v>9682506</v>
      </c>
      <c r="L442" s="10">
        <v>31771940</v>
      </c>
      <c r="M442" s="10">
        <v>60882750</v>
      </c>
      <c r="N442" s="10">
        <v>45519880</v>
      </c>
      <c r="O442" s="10">
        <v>44363900</v>
      </c>
      <c r="P442" s="10">
        <v>263334732</v>
      </c>
    </row>
    <row r="443" spans="2:16" x14ac:dyDescent="0.25">
      <c r="B443" t="s">
        <v>199</v>
      </c>
      <c r="C443" t="s">
        <v>5</v>
      </c>
      <c r="D443" s="10">
        <v>532156839</v>
      </c>
      <c r="E443" s="10">
        <v>440012436</v>
      </c>
      <c r="F443" s="10">
        <v>451998512</v>
      </c>
      <c r="G443" s="10">
        <v>523349600</v>
      </c>
      <c r="H443" s="10">
        <v>384460400</v>
      </c>
      <c r="I443" s="10">
        <v>387702943</v>
      </c>
      <c r="J443" s="10">
        <v>440365381</v>
      </c>
      <c r="K443" s="10"/>
      <c r="L443" s="10"/>
      <c r="M443" s="10"/>
      <c r="N443" s="10"/>
      <c r="O443" s="10"/>
      <c r="P443" s="10">
        <v>3160046111</v>
      </c>
    </row>
    <row r="444" spans="2:16" x14ac:dyDescent="0.25">
      <c r="C444" t="s">
        <v>6</v>
      </c>
      <c r="D444" s="10">
        <v>307180761</v>
      </c>
      <c r="E444" s="10">
        <v>267693926</v>
      </c>
      <c r="F444" s="10">
        <v>223882984</v>
      </c>
      <c r="G444" s="10">
        <v>268184575</v>
      </c>
      <c r="H444" s="10">
        <v>268232155</v>
      </c>
      <c r="I444" s="10">
        <v>251224030</v>
      </c>
      <c r="J444" s="10">
        <v>251914297</v>
      </c>
      <c r="K444" s="10"/>
      <c r="L444" s="10"/>
      <c r="M444" s="10"/>
      <c r="N444" s="10"/>
      <c r="O444" s="10"/>
      <c r="P444" s="10">
        <v>1838312728</v>
      </c>
    </row>
    <row r="445" spans="2:16" x14ac:dyDescent="0.25">
      <c r="C445" t="s">
        <v>7</v>
      </c>
      <c r="D445" s="10"/>
      <c r="E445" s="10">
        <v>17473620</v>
      </c>
      <c r="F445" s="10">
        <v>74931575</v>
      </c>
      <c r="G445" s="10">
        <v>4262709</v>
      </c>
      <c r="H445" s="10">
        <v>88205215</v>
      </c>
      <c r="I445" s="10">
        <v>91557586</v>
      </c>
      <c r="J445" s="10">
        <v>91247205</v>
      </c>
      <c r="K445" s="10"/>
      <c r="L445" s="10"/>
      <c r="M445" s="10"/>
      <c r="N445" s="10"/>
      <c r="O445" s="10"/>
      <c r="P445" s="10">
        <v>367677910</v>
      </c>
    </row>
    <row r="446" spans="2:16" x14ac:dyDescent="0.25">
      <c r="C446" t="s">
        <v>19</v>
      </c>
      <c r="D446" s="10"/>
      <c r="E446" s="10">
        <v>654800</v>
      </c>
      <c r="F446" s="10">
        <v>2334900</v>
      </c>
      <c r="G446" s="10">
        <v>7196800</v>
      </c>
      <c r="H446" s="10">
        <v>37475505</v>
      </c>
      <c r="I446" s="10">
        <v>18941804</v>
      </c>
      <c r="J446" s="10">
        <v>22079038</v>
      </c>
      <c r="K446" s="10"/>
      <c r="L446" s="10"/>
      <c r="M446" s="10"/>
      <c r="N446" s="10"/>
      <c r="O446" s="10"/>
      <c r="P446" s="10">
        <v>88682847</v>
      </c>
    </row>
    <row r="447" spans="2:16" x14ac:dyDescent="0.25">
      <c r="C447" t="s">
        <v>21</v>
      </c>
      <c r="D447" s="10">
        <v>98000</v>
      </c>
      <c r="E447" s="10">
        <v>1130500</v>
      </c>
      <c r="F447" s="10">
        <v>12726100</v>
      </c>
      <c r="G447" s="10">
        <v>17521854</v>
      </c>
      <c r="H447" s="10">
        <v>14135000</v>
      </c>
      <c r="I447" s="10">
        <v>15872000</v>
      </c>
      <c r="J447" s="10">
        <v>20624769</v>
      </c>
      <c r="K447" s="10"/>
      <c r="L447" s="10"/>
      <c r="M447" s="10"/>
      <c r="N447" s="10"/>
      <c r="O447" s="10"/>
      <c r="P447" s="10">
        <v>82108223</v>
      </c>
    </row>
    <row r="448" spans="2:16" x14ac:dyDescent="0.25">
      <c r="B448" t="s">
        <v>236</v>
      </c>
      <c r="C448" t="s">
        <v>6</v>
      </c>
      <c r="D448" s="10"/>
      <c r="E448" s="10"/>
      <c r="F448" s="10"/>
      <c r="G448" s="10"/>
      <c r="H448" s="10"/>
      <c r="I448" s="10"/>
      <c r="J448" s="10"/>
      <c r="K448" s="10">
        <v>13087900</v>
      </c>
      <c r="L448" s="10"/>
      <c r="M448" s="10"/>
      <c r="N448" s="10"/>
      <c r="O448" s="10"/>
      <c r="P448" s="10">
        <v>13087900</v>
      </c>
    </row>
    <row r="449" spans="2:16" x14ac:dyDescent="0.25">
      <c r="B449" t="s">
        <v>201</v>
      </c>
      <c r="C449" t="s">
        <v>5</v>
      </c>
      <c r="D449" s="10">
        <v>159884003</v>
      </c>
      <c r="E449" s="10">
        <v>163361642</v>
      </c>
      <c r="F449" s="10">
        <v>142621824</v>
      </c>
      <c r="G449" s="10">
        <v>119993826</v>
      </c>
      <c r="H449" s="10">
        <v>114723440</v>
      </c>
      <c r="I449" s="10">
        <v>202546900</v>
      </c>
      <c r="J449" s="10">
        <v>197926035</v>
      </c>
      <c r="K449" s="10">
        <v>181946700</v>
      </c>
      <c r="L449" s="10">
        <v>227103200</v>
      </c>
      <c r="M449" s="10">
        <v>277423400</v>
      </c>
      <c r="N449" s="10">
        <v>282405000</v>
      </c>
      <c r="O449" s="10">
        <v>403885750</v>
      </c>
      <c r="P449" s="10">
        <v>2473821720</v>
      </c>
    </row>
    <row r="450" spans="2:16" x14ac:dyDescent="0.25">
      <c r="C450" t="s">
        <v>6</v>
      </c>
      <c r="D450" s="10">
        <v>603107897</v>
      </c>
      <c r="E450" s="10">
        <v>969496159</v>
      </c>
      <c r="F450" s="10">
        <v>968000757</v>
      </c>
      <c r="G450" s="10">
        <v>1161894716</v>
      </c>
      <c r="H450" s="10">
        <v>1089469009</v>
      </c>
      <c r="I450" s="10">
        <v>898053081</v>
      </c>
      <c r="J450" s="10">
        <v>977620339</v>
      </c>
      <c r="K450" s="10">
        <v>862130913</v>
      </c>
      <c r="L450" s="10">
        <v>706806174</v>
      </c>
      <c r="M450" s="10">
        <v>1055472225</v>
      </c>
      <c r="N450" s="10">
        <v>740691506</v>
      </c>
      <c r="O450" s="10">
        <v>548169365</v>
      </c>
      <c r="P450" s="10">
        <v>10580912141</v>
      </c>
    </row>
    <row r="451" spans="2:16" x14ac:dyDescent="0.25">
      <c r="C451" t="s">
        <v>7</v>
      </c>
      <c r="D451" s="10">
        <v>0</v>
      </c>
      <c r="E451" s="10">
        <v>68347414</v>
      </c>
      <c r="F451" s="10">
        <v>63551600</v>
      </c>
      <c r="G451" s="10">
        <v>16700000</v>
      </c>
      <c r="H451" s="10">
        <v>67887100</v>
      </c>
      <c r="I451" s="10">
        <v>138150984</v>
      </c>
      <c r="J451" s="10">
        <v>208929694</v>
      </c>
      <c r="K451" s="10">
        <v>87925000</v>
      </c>
      <c r="L451" s="10">
        <v>165297453</v>
      </c>
      <c r="M451" s="10">
        <v>108956000</v>
      </c>
      <c r="N451" s="10">
        <v>200300000</v>
      </c>
      <c r="O451" s="10">
        <v>15000000</v>
      </c>
      <c r="P451" s="10">
        <v>1141045245</v>
      </c>
    </row>
    <row r="452" spans="2:16" x14ac:dyDescent="0.25">
      <c r="C452" t="s">
        <v>19</v>
      </c>
      <c r="D452" s="10">
        <v>744927398</v>
      </c>
      <c r="E452" s="10">
        <v>1200367871</v>
      </c>
      <c r="F452" s="10">
        <v>1256490673</v>
      </c>
      <c r="G452" s="10">
        <v>1206758137</v>
      </c>
      <c r="H452" s="10">
        <v>1354209200</v>
      </c>
      <c r="I452" s="10">
        <v>1373557326</v>
      </c>
      <c r="J452" s="10">
        <v>871140736</v>
      </c>
      <c r="K452" s="10">
        <v>995992274</v>
      </c>
      <c r="L452" s="10">
        <v>1176170076</v>
      </c>
      <c r="M452" s="10">
        <v>1057667707</v>
      </c>
      <c r="N452" s="10">
        <v>1136788014</v>
      </c>
      <c r="O452" s="10">
        <v>1078238528</v>
      </c>
      <c r="P452" s="10">
        <v>13452307940</v>
      </c>
    </row>
    <row r="453" spans="2:16" x14ac:dyDescent="0.25">
      <c r="C453" t="s">
        <v>21</v>
      </c>
      <c r="D453" s="10">
        <v>42297420</v>
      </c>
      <c r="E453" s="10">
        <v>86495600</v>
      </c>
      <c r="F453" s="10">
        <v>116176286</v>
      </c>
      <c r="G453" s="10">
        <v>71694674</v>
      </c>
      <c r="H453" s="10">
        <v>74548646</v>
      </c>
      <c r="I453" s="10">
        <v>137233346</v>
      </c>
      <c r="J453" s="10">
        <v>138981262</v>
      </c>
      <c r="K453" s="10">
        <v>131712140</v>
      </c>
      <c r="L453" s="10">
        <v>114723667</v>
      </c>
      <c r="M453" s="10">
        <v>179256280</v>
      </c>
      <c r="N453" s="10">
        <v>147264800</v>
      </c>
      <c r="O453" s="10">
        <v>135334058</v>
      </c>
      <c r="P453" s="10">
        <v>1375718179</v>
      </c>
    </row>
    <row r="454" spans="2:16" x14ac:dyDescent="0.25">
      <c r="B454" t="s">
        <v>203</v>
      </c>
      <c r="C454" t="s">
        <v>5</v>
      </c>
      <c r="D454" s="10">
        <v>524617000</v>
      </c>
      <c r="E454" s="10">
        <v>420272480</v>
      </c>
      <c r="F454" s="10">
        <v>492651000</v>
      </c>
      <c r="G454" s="10">
        <v>491243400</v>
      </c>
      <c r="H454" s="10">
        <v>461946500</v>
      </c>
      <c r="I454" s="10">
        <v>435696300</v>
      </c>
      <c r="J454" s="10">
        <v>416046200</v>
      </c>
      <c r="K454" s="10">
        <v>507457600</v>
      </c>
      <c r="L454" s="10">
        <v>420306600</v>
      </c>
      <c r="M454" s="10">
        <v>456608500</v>
      </c>
      <c r="N454" s="10">
        <v>504071269</v>
      </c>
      <c r="O454" s="10">
        <v>559425500</v>
      </c>
      <c r="P454" s="10">
        <v>5690342349</v>
      </c>
    </row>
    <row r="455" spans="2:16" x14ac:dyDescent="0.25">
      <c r="C455" t="s">
        <v>6</v>
      </c>
      <c r="D455" s="10">
        <v>158375012</v>
      </c>
      <c r="E455" s="10">
        <v>124051880</v>
      </c>
      <c r="F455" s="10">
        <v>118678423</v>
      </c>
      <c r="G455" s="10">
        <v>109912245</v>
      </c>
      <c r="H455" s="10">
        <v>121345501</v>
      </c>
      <c r="I455" s="10">
        <v>107506788</v>
      </c>
      <c r="J455" s="10">
        <v>120096343</v>
      </c>
      <c r="K455" s="10">
        <v>268741963</v>
      </c>
      <c r="L455" s="10">
        <v>438446586</v>
      </c>
      <c r="M455" s="10">
        <v>251598570</v>
      </c>
      <c r="N455" s="10">
        <v>263913089</v>
      </c>
      <c r="O455" s="10">
        <v>213178848</v>
      </c>
      <c r="P455" s="10">
        <v>2295845248</v>
      </c>
    </row>
    <row r="456" spans="2:16" x14ac:dyDescent="0.25">
      <c r="C456" t="s">
        <v>7</v>
      </c>
      <c r="D456" s="10">
        <v>6988606</v>
      </c>
      <c r="E456" s="10">
        <v>3125746</v>
      </c>
      <c r="F456" s="10">
        <v>2599735</v>
      </c>
      <c r="G456" s="10"/>
      <c r="H456" s="10">
        <v>9517935</v>
      </c>
      <c r="I456" s="10">
        <v>12115379</v>
      </c>
      <c r="J456" s="10">
        <v>27423532</v>
      </c>
      <c r="K456" s="10">
        <v>18323657</v>
      </c>
      <c r="L456" s="10">
        <v>28919571</v>
      </c>
      <c r="M456" s="10">
        <v>19392205</v>
      </c>
      <c r="N456" s="10">
        <v>43956303</v>
      </c>
      <c r="O456" s="10">
        <v>25069542</v>
      </c>
      <c r="P456" s="10">
        <v>197432211</v>
      </c>
    </row>
    <row r="457" spans="2:16" x14ac:dyDescent="0.25">
      <c r="C457" t="s">
        <v>19</v>
      </c>
      <c r="D457" s="10">
        <v>796672299</v>
      </c>
      <c r="E457" s="10">
        <v>711501935</v>
      </c>
      <c r="F457" s="10">
        <v>688718198</v>
      </c>
      <c r="G457" s="10">
        <v>283611681</v>
      </c>
      <c r="H457" s="10"/>
      <c r="I457" s="10"/>
      <c r="J457" s="10"/>
      <c r="K457" s="10"/>
      <c r="L457" s="10"/>
      <c r="M457" s="10"/>
      <c r="N457" s="10"/>
      <c r="O457" s="10"/>
      <c r="P457" s="10">
        <v>2480504113</v>
      </c>
    </row>
    <row r="458" spans="2:16" x14ac:dyDescent="0.25">
      <c r="C458" t="s">
        <v>21</v>
      </c>
      <c r="D458" s="10">
        <v>19622154</v>
      </c>
      <c r="E458" s="10">
        <v>15880784</v>
      </c>
      <c r="F458" s="10">
        <v>22433181</v>
      </c>
      <c r="G458" s="10">
        <v>23242838</v>
      </c>
      <c r="H458" s="10">
        <v>26084400</v>
      </c>
      <c r="I458" s="10">
        <v>54904269</v>
      </c>
      <c r="J458" s="10">
        <v>41620098</v>
      </c>
      <c r="K458" s="10">
        <v>43375124</v>
      </c>
      <c r="L458" s="10">
        <v>54798294</v>
      </c>
      <c r="M458" s="10">
        <v>55628310</v>
      </c>
      <c r="N458" s="10">
        <v>86033219</v>
      </c>
      <c r="O458" s="10">
        <v>91726318</v>
      </c>
      <c r="P458" s="10">
        <v>535348989</v>
      </c>
    </row>
    <row r="459" spans="2:16" x14ac:dyDescent="0.25">
      <c r="B459" t="s">
        <v>250</v>
      </c>
      <c r="C459" t="s">
        <v>5</v>
      </c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>
        <v>167544409</v>
      </c>
      <c r="P459" s="10">
        <v>167544409</v>
      </c>
    </row>
    <row r="460" spans="2:16" x14ac:dyDescent="0.25">
      <c r="B460" t="s">
        <v>205</v>
      </c>
      <c r="C460" t="s">
        <v>5</v>
      </c>
      <c r="D460" s="10">
        <v>56858600</v>
      </c>
      <c r="E460" s="10">
        <v>7373104</v>
      </c>
      <c r="F460" s="10">
        <v>103521884</v>
      </c>
      <c r="G460" s="10">
        <v>135939709</v>
      </c>
      <c r="H460" s="10">
        <v>92402349</v>
      </c>
      <c r="I460" s="10">
        <v>106059693</v>
      </c>
      <c r="J460" s="10">
        <v>84736670</v>
      </c>
      <c r="K460" s="10">
        <v>96345327</v>
      </c>
      <c r="L460" s="10">
        <v>126146366</v>
      </c>
      <c r="M460" s="10">
        <v>151829889</v>
      </c>
      <c r="N460" s="10">
        <v>239682372</v>
      </c>
      <c r="O460" s="10">
        <v>205918226</v>
      </c>
      <c r="P460" s="10">
        <v>1406814189</v>
      </c>
    </row>
    <row r="461" spans="2:16" x14ac:dyDescent="0.25">
      <c r="C461" t="s">
        <v>6</v>
      </c>
      <c r="D461" s="10">
        <v>43643429</v>
      </c>
      <c r="E461" s="10">
        <v>24106</v>
      </c>
      <c r="F461" s="10">
        <v>370150826</v>
      </c>
      <c r="G461" s="10">
        <v>362559071</v>
      </c>
      <c r="H461" s="10">
        <v>378973701</v>
      </c>
      <c r="I461" s="10">
        <v>343423400</v>
      </c>
      <c r="J461" s="10">
        <v>390116830</v>
      </c>
      <c r="K461" s="10">
        <v>428904973</v>
      </c>
      <c r="L461" s="10">
        <v>502167570</v>
      </c>
      <c r="M461" s="10">
        <v>466697602</v>
      </c>
      <c r="N461" s="10">
        <v>455807476</v>
      </c>
      <c r="O461" s="10">
        <v>520380824</v>
      </c>
      <c r="P461" s="10">
        <v>4262849808</v>
      </c>
    </row>
    <row r="462" spans="2:16" x14ac:dyDescent="0.25">
      <c r="C462" t="s">
        <v>19</v>
      </c>
      <c r="D462" s="10"/>
      <c r="E462" s="10"/>
      <c r="F462" s="10"/>
      <c r="G462" s="10"/>
      <c r="H462" s="10"/>
      <c r="I462" s="10"/>
      <c r="J462" s="10"/>
      <c r="K462" s="10"/>
      <c r="L462" s="10">
        <v>594000</v>
      </c>
      <c r="M462" s="10"/>
      <c r="N462" s="10"/>
      <c r="O462" s="10"/>
      <c r="P462" s="10">
        <v>594000</v>
      </c>
    </row>
    <row r="463" spans="2:16" x14ac:dyDescent="0.25">
      <c r="C463" t="s">
        <v>21</v>
      </c>
      <c r="D463" s="10">
        <v>35464250</v>
      </c>
      <c r="E463" s="10"/>
      <c r="F463" s="10">
        <v>20289950</v>
      </c>
      <c r="G463" s="10">
        <v>19803750</v>
      </c>
      <c r="H463" s="10">
        <v>21745500</v>
      </c>
      <c r="I463" s="10">
        <v>26280800</v>
      </c>
      <c r="J463" s="10">
        <v>23413150</v>
      </c>
      <c r="K463" s="10">
        <v>21886300</v>
      </c>
      <c r="L463" s="10">
        <v>10089742</v>
      </c>
      <c r="M463" s="10">
        <v>22773379</v>
      </c>
      <c r="N463" s="10">
        <v>67915062</v>
      </c>
      <c r="O463" s="10">
        <v>27852500</v>
      </c>
      <c r="P463" s="10">
        <v>297514383</v>
      </c>
    </row>
    <row r="464" spans="2:16" x14ac:dyDescent="0.25">
      <c r="B464" t="s">
        <v>207</v>
      </c>
      <c r="C464" t="s">
        <v>5</v>
      </c>
      <c r="D464" s="10">
        <v>117434300</v>
      </c>
      <c r="E464" s="10">
        <v>60278453</v>
      </c>
      <c r="F464" s="10">
        <v>86903447</v>
      </c>
      <c r="G464" s="10">
        <v>38210993</v>
      </c>
      <c r="H464" s="10">
        <v>16023974</v>
      </c>
      <c r="I464" s="10">
        <v>16036853</v>
      </c>
      <c r="J464" s="10">
        <v>29599801</v>
      </c>
      <c r="K464" s="10">
        <v>34608364</v>
      </c>
      <c r="L464" s="10">
        <v>23369746</v>
      </c>
      <c r="M464" s="10">
        <v>55892453</v>
      </c>
      <c r="N464" s="10">
        <v>212538089</v>
      </c>
      <c r="O464" s="10">
        <v>143262818</v>
      </c>
      <c r="P464" s="10">
        <v>834159291</v>
      </c>
    </row>
    <row r="465" spans="1:16" x14ac:dyDescent="0.25">
      <c r="C465" t="s">
        <v>6</v>
      </c>
      <c r="D465" s="10">
        <v>162800002</v>
      </c>
      <c r="E465" s="10">
        <v>133904009</v>
      </c>
      <c r="F465" s="10">
        <v>177507153</v>
      </c>
      <c r="G465" s="10">
        <v>167037391</v>
      </c>
      <c r="H465" s="10">
        <v>164406726</v>
      </c>
      <c r="I465" s="10">
        <v>164042786</v>
      </c>
      <c r="J465" s="10">
        <v>179555599</v>
      </c>
      <c r="K465" s="10">
        <v>206178876</v>
      </c>
      <c r="L465" s="10">
        <v>163929628</v>
      </c>
      <c r="M465" s="10">
        <v>184210947</v>
      </c>
      <c r="N465" s="10">
        <v>162150088</v>
      </c>
      <c r="O465" s="10">
        <v>155364382</v>
      </c>
      <c r="P465" s="10">
        <v>2021087587</v>
      </c>
    </row>
    <row r="466" spans="1:16" x14ac:dyDescent="0.25">
      <c r="C466" t="s">
        <v>19</v>
      </c>
      <c r="D466" s="10"/>
      <c r="E466" s="10"/>
      <c r="F466" s="10"/>
      <c r="G466" s="10"/>
      <c r="H466" s="10"/>
      <c r="I466" s="10"/>
      <c r="J466" s="10">
        <v>108800</v>
      </c>
      <c r="K466" s="10"/>
      <c r="L466" s="10"/>
      <c r="M466" s="10"/>
      <c r="N466" s="10">
        <v>10800</v>
      </c>
      <c r="O466" s="10">
        <v>98000</v>
      </c>
      <c r="P466" s="10">
        <v>217600</v>
      </c>
    </row>
    <row r="467" spans="1:16" x14ac:dyDescent="0.25">
      <c r="C467" t="s">
        <v>21</v>
      </c>
      <c r="D467" s="10">
        <v>98000</v>
      </c>
      <c r="E467" s="10"/>
      <c r="F467" s="10">
        <v>10800</v>
      </c>
      <c r="G467" s="10">
        <v>98000</v>
      </c>
      <c r="H467" s="10"/>
      <c r="I467" s="10"/>
      <c r="J467" s="10">
        <v>0</v>
      </c>
      <c r="K467" s="10"/>
      <c r="L467" s="10"/>
      <c r="M467" s="10"/>
      <c r="N467" s="10"/>
      <c r="O467" s="10"/>
      <c r="P467" s="10">
        <v>206800</v>
      </c>
    </row>
    <row r="468" spans="1:16" x14ac:dyDescent="0.25">
      <c r="B468" t="s">
        <v>209</v>
      </c>
      <c r="C468" t="s">
        <v>5</v>
      </c>
      <c r="D468" s="10">
        <v>420876138</v>
      </c>
      <c r="E468" s="10">
        <v>267749062</v>
      </c>
      <c r="F468" s="10">
        <v>403472368</v>
      </c>
      <c r="G468" s="10">
        <v>647703173</v>
      </c>
      <c r="H468" s="10">
        <v>430594643</v>
      </c>
      <c r="I468" s="10">
        <v>642276236</v>
      </c>
      <c r="J468" s="10">
        <v>498279607</v>
      </c>
      <c r="K468" s="10">
        <v>402471186</v>
      </c>
      <c r="L468" s="10">
        <v>415955269</v>
      </c>
      <c r="M468" s="10">
        <v>691136228</v>
      </c>
      <c r="N468" s="10">
        <v>1011056794</v>
      </c>
      <c r="O468" s="10">
        <v>1026565461</v>
      </c>
      <c r="P468" s="10">
        <v>6858136165</v>
      </c>
    </row>
    <row r="469" spans="1:16" x14ac:dyDescent="0.25">
      <c r="C469" t="s">
        <v>6</v>
      </c>
      <c r="D469" s="10">
        <v>14428378</v>
      </c>
      <c r="E469" s="10">
        <v>12348995</v>
      </c>
      <c r="F469" s="10">
        <v>10398782</v>
      </c>
      <c r="G469" s="10">
        <v>14126647</v>
      </c>
      <c r="H469" s="10">
        <v>9661369</v>
      </c>
      <c r="I469" s="10">
        <v>19709140</v>
      </c>
      <c r="J469" s="10">
        <v>18945823</v>
      </c>
      <c r="K469" s="10">
        <v>30740864</v>
      </c>
      <c r="L469" s="10">
        <v>31037044</v>
      </c>
      <c r="M469" s="10">
        <v>34031792</v>
      </c>
      <c r="N469" s="10">
        <v>14266278</v>
      </c>
      <c r="O469" s="10">
        <v>24798009</v>
      </c>
      <c r="P469" s="10">
        <v>234493121</v>
      </c>
    </row>
    <row r="470" spans="1:16" x14ac:dyDescent="0.25">
      <c r="C470" t="s">
        <v>7</v>
      </c>
      <c r="D470" s="10">
        <v>91374554</v>
      </c>
      <c r="E470" s="10">
        <v>197014143</v>
      </c>
      <c r="F470" s="10">
        <v>144396750</v>
      </c>
      <c r="G470" s="10">
        <v>6700000</v>
      </c>
      <c r="H470" s="10">
        <v>140973828</v>
      </c>
      <c r="I470" s="10">
        <v>104941754</v>
      </c>
      <c r="J470" s="10">
        <v>150469700</v>
      </c>
      <c r="K470" s="10">
        <v>129953600</v>
      </c>
      <c r="L470" s="10">
        <v>119806300</v>
      </c>
      <c r="M470" s="10">
        <v>101169000</v>
      </c>
      <c r="N470" s="10">
        <v>89728200</v>
      </c>
      <c r="O470" s="10">
        <v>69000000</v>
      </c>
      <c r="P470" s="10">
        <v>1345527829</v>
      </c>
    </row>
    <row r="471" spans="1:16" x14ac:dyDescent="0.25">
      <c r="C471" t="s">
        <v>19</v>
      </c>
      <c r="D471" s="10">
        <v>23172934</v>
      </c>
      <c r="E471" s="10">
        <v>49200000</v>
      </c>
      <c r="F471" s="10">
        <v>62927500</v>
      </c>
      <c r="G471" s="10">
        <v>2000000</v>
      </c>
      <c r="H471" s="10">
        <v>3000000</v>
      </c>
      <c r="I471" s="10">
        <v>2000000</v>
      </c>
      <c r="J471" s="10">
        <v>27781000</v>
      </c>
      <c r="K471" s="10">
        <v>43550000</v>
      </c>
      <c r="L471" s="10"/>
      <c r="M471" s="10"/>
      <c r="N471" s="10"/>
      <c r="O471" s="10"/>
      <c r="P471" s="10">
        <v>213631434</v>
      </c>
    </row>
    <row r="472" spans="1:16" x14ac:dyDescent="0.25">
      <c r="C472" t="s">
        <v>21</v>
      </c>
      <c r="D472" s="10">
        <v>1923500</v>
      </c>
      <c r="E472" s="10">
        <v>1309600</v>
      </c>
      <c r="F472" s="10">
        <v>1582300</v>
      </c>
      <c r="G472" s="10">
        <v>6728330</v>
      </c>
      <c r="H472" s="10">
        <v>2411100</v>
      </c>
      <c r="I472" s="10">
        <v>4730500</v>
      </c>
      <c r="J472" s="10">
        <v>3566200</v>
      </c>
      <c r="K472" s="10">
        <v>3779200</v>
      </c>
      <c r="L472" s="10">
        <v>1245427</v>
      </c>
      <c r="M472" s="10">
        <v>3739600</v>
      </c>
      <c r="N472" s="10">
        <v>33440038</v>
      </c>
      <c r="O472" s="10">
        <v>23936380</v>
      </c>
      <c r="P472" s="10">
        <v>88392175</v>
      </c>
    </row>
    <row r="473" spans="1:16" x14ac:dyDescent="0.25">
      <c r="A473" t="s">
        <v>212</v>
      </c>
      <c r="B473" t="s">
        <v>211</v>
      </c>
      <c r="C473" t="s">
        <v>5</v>
      </c>
      <c r="D473" s="10"/>
      <c r="E473" s="10"/>
      <c r="F473" s="10"/>
      <c r="G473" s="10"/>
      <c r="H473" s="10">
        <v>36796800</v>
      </c>
      <c r="I473" s="10">
        <v>197864559</v>
      </c>
      <c r="J473" s="10">
        <v>254443010</v>
      </c>
      <c r="K473" s="10">
        <v>320864551</v>
      </c>
      <c r="L473" s="10">
        <v>319237653</v>
      </c>
      <c r="M473" s="10">
        <v>337565730</v>
      </c>
      <c r="N473" s="10">
        <v>326910635</v>
      </c>
      <c r="O473" s="10">
        <v>353449685</v>
      </c>
      <c r="P473" s="10">
        <v>2147132623</v>
      </c>
    </row>
    <row r="474" spans="1:16" x14ac:dyDescent="0.25">
      <c r="C474" t="s">
        <v>6</v>
      </c>
      <c r="D474" s="10"/>
      <c r="E474" s="10"/>
      <c r="F474" s="10"/>
      <c r="G474" s="10"/>
      <c r="H474" s="10">
        <v>5045000</v>
      </c>
      <c r="I474" s="10">
        <v>13510241</v>
      </c>
      <c r="J474" s="10">
        <v>12383026</v>
      </c>
      <c r="K474" s="10">
        <v>51578641</v>
      </c>
      <c r="L474" s="10">
        <v>13670900</v>
      </c>
      <c r="M474" s="10">
        <v>8473870</v>
      </c>
      <c r="N474" s="10">
        <v>4970791</v>
      </c>
      <c r="O474" s="10">
        <v>64255095</v>
      </c>
      <c r="P474" s="10">
        <v>173887564</v>
      </c>
    </row>
    <row r="475" spans="1:16" x14ac:dyDescent="0.25">
      <c r="C475" t="s">
        <v>7</v>
      </c>
      <c r="D475" s="10"/>
      <c r="E475" s="10"/>
      <c r="F475" s="10"/>
      <c r="G475" s="10"/>
      <c r="H475" s="10">
        <v>225000</v>
      </c>
      <c r="I475" s="10">
        <v>3000000</v>
      </c>
      <c r="J475" s="10">
        <v>3000000</v>
      </c>
      <c r="K475" s="10">
        <v>3000000</v>
      </c>
      <c r="L475" s="10">
        <v>3000000</v>
      </c>
      <c r="M475" s="10">
        <v>3000000</v>
      </c>
      <c r="N475" s="10">
        <v>3017374</v>
      </c>
      <c r="O475" s="10"/>
      <c r="P475" s="10">
        <v>18242374</v>
      </c>
    </row>
    <row r="476" spans="1:16" x14ac:dyDescent="0.25">
      <c r="C476" t="s">
        <v>19</v>
      </c>
      <c r="D476" s="10"/>
      <c r="E476" s="10"/>
      <c r="F476" s="10"/>
      <c r="G476" s="10"/>
      <c r="H476" s="10">
        <v>8337400</v>
      </c>
      <c r="I476" s="10">
        <v>24877500</v>
      </c>
      <c r="J476" s="10">
        <v>249675564</v>
      </c>
      <c r="K476" s="10">
        <v>204275900</v>
      </c>
      <c r="L476" s="10">
        <v>181317447</v>
      </c>
      <c r="M476" s="10">
        <v>173690000</v>
      </c>
      <c r="N476" s="10">
        <v>152104000</v>
      </c>
      <c r="O476" s="10">
        <v>18335300</v>
      </c>
      <c r="P476" s="10">
        <v>1012613111</v>
      </c>
    </row>
    <row r="477" spans="1:16" x14ac:dyDescent="0.25">
      <c r="C477" t="s">
        <v>21</v>
      </c>
      <c r="D477" s="10"/>
      <c r="E477" s="10"/>
      <c r="F477" s="10"/>
      <c r="G477" s="10"/>
      <c r="H477" s="10">
        <v>2450000</v>
      </c>
      <c r="I477" s="10">
        <v>41994000</v>
      </c>
      <c r="J477" s="10">
        <v>81427500</v>
      </c>
      <c r="K477" s="10">
        <v>29560230</v>
      </c>
      <c r="L477" s="10">
        <v>2548000</v>
      </c>
      <c r="M477" s="10">
        <v>355000</v>
      </c>
      <c r="N477" s="10">
        <v>100000</v>
      </c>
      <c r="O477" s="10">
        <v>2450000</v>
      </c>
      <c r="P477" s="10">
        <v>160884730</v>
      </c>
    </row>
    <row r="478" spans="1:16" x14ac:dyDescent="0.25">
      <c r="B478" t="s">
        <v>214</v>
      </c>
      <c r="C478" t="s">
        <v>5</v>
      </c>
      <c r="D478" s="10">
        <v>695302348</v>
      </c>
      <c r="E478" s="10">
        <v>1195795870</v>
      </c>
      <c r="F478" s="10">
        <v>933136989</v>
      </c>
      <c r="G478" s="10">
        <v>1407171244</v>
      </c>
      <c r="H478" s="10">
        <v>1443536895</v>
      </c>
      <c r="I478" s="10">
        <v>1256780037</v>
      </c>
      <c r="J478" s="10">
        <v>960070009</v>
      </c>
      <c r="K478" s="10">
        <v>990237830</v>
      </c>
      <c r="L478" s="10">
        <v>1470092906</v>
      </c>
      <c r="M478" s="10">
        <v>1287830981</v>
      </c>
      <c r="N478" s="10">
        <v>1375296920</v>
      </c>
      <c r="O478" s="10">
        <v>1126752361</v>
      </c>
      <c r="P478" s="10">
        <v>14142004390</v>
      </c>
    </row>
    <row r="479" spans="1:16" x14ac:dyDescent="0.25">
      <c r="C479" t="s">
        <v>6</v>
      </c>
      <c r="D479" s="10">
        <v>24568834</v>
      </c>
      <c r="E479" s="10">
        <v>27383206</v>
      </c>
      <c r="F479" s="10">
        <v>38773886</v>
      </c>
      <c r="G479" s="10">
        <v>24548913</v>
      </c>
      <c r="H479" s="10">
        <v>24567350</v>
      </c>
      <c r="I479" s="10">
        <v>49356375</v>
      </c>
      <c r="J479" s="10">
        <v>154064597</v>
      </c>
      <c r="K479" s="10">
        <v>36049944</v>
      </c>
      <c r="L479" s="10">
        <v>32218183</v>
      </c>
      <c r="M479" s="10">
        <v>39281001</v>
      </c>
      <c r="N479" s="10">
        <v>26527936</v>
      </c>
      <c r="O479" s="10">
        <v>24452100</v>
      </c>
      <c r="P479" s="10">
        <v>501792325</v>
      </c>
    </row>
    <row r="480" spans="1:16" x14ac:dyDescent="0.25">
      <c r="C480" t="s">
        <v>7</v>
      </c>
      <c r="D480" s="10">
        <v>22906209</v>
      </c>
      <c r="E480" s="10">
        <v>20986324</v>
      </c>
      <c r="F480" s="10">
        <v>16935925</v>
      </c>
      <c r="G480" s="10">
        <v>6798330</v>
      </c>
      <c r="H480" s="10">
        <v>81271725</v>
      </c>
      <c r="I480" s="10">
        <v>60898688</v>
      </c>
      <c r="J480" s="10">
        <v>73499594</v>
      </c>
      <c r="K480" s="10">
        <v>71361215</v>
      </c>
      <c r="L480" s="10">
        <v>61091701</v>
      </c>
      <c r="M480" s="10">
        <v>57806492</v>
      </c>
      <c r="N480" s="10">
        <v>62811967</v>
      </c>
      <c r="O480" s="10">
        <v>16817000</v>
      </c>
      <c r="P480" s="10">
        <v>553185170</v>
      </c>
    </row>
    <row r="481" spans="2:16" x14ac:dyDescent="0.25">
      <c r="C481" t="s">
        <v>19</v>
      </c>
      <c r="D481" s="10">
        <v>5857509</v>
      </c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>
        <v>5857509</v>
      </c>
    </row>
    <row r="482" spans="2:16" x14ac:dyDescent="0.25">
      <c r="C482" t="s">
        <v>21</v>
      </c>
      <c r="D482" s="10">
        <v>2897200</v>
      </c>
      <c r="E482" s="10">
        <v>2640700</v>
      </c>
      <c r="F482" s="10">
        <v>5598000</v>
      </c>
      <c r="G482" s="10">
        <v>4179143</v>
      </c>
      <c r="H482" s="10">
        <v>1931000</v>
      </c>
      <c r="I482" s="10">
        <v>7953000</v>
      </c>
      <c r="J482" s="10">
        <v>1000000</v>
      </c>
      <c r="K482" s="10">
        <v>9507411</v>
      </c>
      <c r="L482" s="10">
        <v>5803310</v>
      </c>
      <c r="M482" s="10">
        <v>9526026</v>
      </c>
      <c r="N482" s="10">
        <v>18772577</v>
      </c>
      <c r="O482" s="10">
        <v>17220339</v>
      </c>
      <c r="P482" s="10">
        <v>87028706</v>
      </c>
    </row>
    <row r="483" spans="2:16" x14ac:dyDescent="0.25">
      <c r="B483" t="s">
        <v>216</v>
      </c>
      <c r="C483" t="s">
        <v>5</v>
      </c>
      <c r="D483" s="10">
        <v>812323900</v>
      </c>
      <c r="E483" s="10">
        <v>890052500</v>
      </c>
      <c r="F483" s="10">
        <v>900609700</v>
      </c>
      <c r="G483" s="10">
        <v>900151500</v>
      </c>
      <c r="H483" s="10">
        <v>946431340</v>
      </c>
      <c r="I483" s="10">
        <v>1007008100</v>
      </c>
      <c r="J483" s="10">
        <v>1081039040</v>
      </c>
      <c r="K483" s="10">
        <v>1097599026</v>
      </c>
      <c r="L483" s="10">
        <v>1077223304</v>
      </c>
      <c r="M483" s="10">
        <v>840992200</v>
      </c>
      <c r="N483" s="10">
        <v>999652000</v>
      </c>
      <c r="O483" s="10">
        <v>1071662000</v>
      </c>
      <c r="P483" s="10">
        <v>11624744610</v>
      </c>
    </row>
    <row r="484" spans="2:16" x14ac:dyDescent="0.25">
      <c r="C484" t="s">
        <v>6</v>
      </c>
      <c r="D484" s="10">
        <v>21402875</v>
      </c>
      <c r="E484" s="10">
        <v>27357685</v>
      </c>
      <c r="F484" s="10">
        <v>53111409</v>
      </c>
      <c r="G484" s="10">
        <v>69216747</v>
      </c>
      <c r="H484" s="10">
        <v>32418338</v>
      </c>
      <c r="I484" s="10">
        <v>27607507</v>
      </c>
      <c r="J484" s="10">
        <v>39965969</v>
      </c>
      <c r="K484" s="10">
        <v>34102030</v>
      </c>
      <c r="L484" s="10">
        <v>35811765</v>
      </c>
      <c r="M484" s="10">
        <v>37683643</v>
      </c>
      <c r="N484" s="10">
        <v>41882461</v>
      </c>
      <c r="O484" s="10">
        <v>28909882</v>
      </c>
      <c r="P484" s="10">
        <v>449470311</v>
      </c>
    </row>
    <row r="485" spans="2:16" x14ac:dyDescent="0.25">
      <c r="C485" t="s">
        <v>7</v>
      </c>
      <c r="D485" s="10">
        <v>205000</v>
      </c>
      <c r="E485" s="10">
        <v>50000</v>
      </c>
      <c r="F485" s="10">
        <v>650000</v>
      </c>
      <c r="G485" s="10">
        <v>9649891</v>
      </c>
      <c r="H485" s="10">
        <v>9878840</v>
      </c>
      <c r="I485" s="10">
        <v>1152000</v>
      </c>
      <c r="J485" s="10">
        <v>0</v>
      </c>
      <c r="K485" s="10">
        <v>196800</v>
      </c>
      <c r="L485" s="10">
        <v>893600</v>
      </c>
      <c r="M485" s="10">
        <v>1000000</v>
      </c>
      <c r="N485" s="10"/>
      <c r="O485" s="10"/>
      <c r="P485" s="10">
        <v>23676131</v>
      </c>
    </row>
    <row r="486" spans="2:16" x14ac:dyDescent="0.25">
      <c r="C486" t="s">
        <v>19</v>
      </c>
      <c r="D486" s="10">
        <v>39645100</v>
      </c>
      <c r="E486" s="10"/>
      <c r="F486" s="10"/>
      <c r="G486" s="10"/>
      <c r="H486" s="10"/>
      <c r="I486" s="10"/>
      <c r="J486" s="10"/>
      <c r="K486" s="10"/>
      <c r="L486" s="10"/>
      <c r="M486" s="10">
        <v>7217640</v>
      </c>
      <c r="N486" s="10"/>
      <c r="O486" s="10"/>
      <c r="P486" s="10">
        <v>46862740</v>
      </c>
    </row>
    <row r="487" spans="2:16" x14ac:dyDescent="0.25">
      <c r="C487" t="s">
        <v>21</v>
      </c>
      <c r="D487" s="10">
        <v>26812728</v>
      </c>
      <c r="E487" s="10">
        <v>34896564</v>
      </c>
      <c r="F487" s="10">
        <v>60375352</v>
      </c>
      <c r="G487" s="10">
        <v>33230420</v>
      </c>
      <c r="H487" s="10">
        <v>69423000</v>
      </c>
      <c r="I487" s="10">
        <v>26962680</v>
      </c>
      <c r="J487" s="10">
        <v>93795600</v>
      </c>
      <c r="K487" s="10">
        <v>32842400</v>
      </c>
      <c r="L487" s="10">
        <v>27849400</v>
      </c>
      <c r="M487" s="10">
        <v>215480220</v>
      </c>
      <c r="N487" s="10">
        <v>79924900</v>
      </c>
      <c r="O487" s="10">
        <v>8396000</v>
      </c>
      <c r="P487" s="10">
        <v>709989264</v>
      </c>
    </row>
    <row r="488" spans="2:16" x14ac:dyDescent="0.25">
      <c r="B488" t="s">
        <v>218</v>
      </c>
      <c r="C488" t="s">
        <v>5</v>
      </c>
      <c r="D488" s="10">
        <v>1093928792</v>
      </c>
      <c r="E488" s="10">
        <v>877542935</v>
      </c>
      <c r="F488" s="10">
        <v>910259259</v>
      </c>
      <c r="G488" s="10">
        <v>1179869523</v>
      </c>
      <c r="H488" s="10">
        <v>1259321813</v>
      </c>
      <c r="I488" s="10">
        <v>1339752895</v>
      </c>
      <c r="J488" s="10">
        <v>1365933464</v>
      </c>
      <c r="K488" s="10">
        <v>1545354157</v>
      </c>
      <c r="L488" s="10">
        <v>1434307891.4000001</v>
      </c>
      <c r="M488" s="10">
        <v>1408855008</v>
      </c>
      <c r="N488" s="10">
        <v>1226424720</v>
      </c>
      <c r="O488" s="10">
        <v>1570293223.0699999</v>
      </c>
      <c r="P488" s="10">
        <v>15211843680.469999</v>
      </c>
    </row>
    <row r="489" spans="2:16" x14ac:dyDescent="0.25">
      <c r="C489" t="s">
        <v>6</v>
      </c>
      <c r="D489" s="10">
        <v>515348337</v>
      </c>
      <c r="E489" s="10">
        <v>408482373</v>
      </c>
      <c r="F489" s="10">
        <v>577640801</v>
      </c>
      <c r="G489" s="10">
        <v>556086583</v>
      </c>
      <c r="H489" s="10">
        <v>589525953</v>
      </c>
      <c r="I489" s="10">
        <v>592379086</v>
      </c>
      <c r="J489" s="10">
        <v>526256783</v>
      </c>
      <c r="K489" s="10">
        <v>459855139</v>
      </c>
      <c r="L489" s="10">
        <v>409727636</v>
      </c>
      <c r="M489" s="10">
        <v>657599863</v>
      </c>
      <c r="N489" s="10">
        <v>401849342</v>
      </c>
      <c r="O489" s="10">
        <v>520739388</v>
      </c>
      <c r="P489" s="10">
        <v>6215491284</v>
      </c>
    </row>
    <row r="490" spans="2:16" x14ac:dyDescent="0.25">
      <c r="C490" t="s">
        <v>7</v>
      </c>
      <c r="D490" s="10">
        <v>73974708</v>
      </c>
      <c r="E490" s="10">
        <v>116476184</v>
      </c>
      <c r="F490" s="10">
        <v>92309962</v>
      </c>
      <c r="G490" s="10">
        <v>4895000</v>
      </c>
      <c r="H490" s="10">
        <v>103529174</v>
      </c>
      <c r="I490" s="10">
        <v>85033726</v>
      </c>
      <c r="J490" s="10">
        <v>74852563</v>
      </c>
      <c r="K490" s="10">
        <v>93644365</v>
      </c>
      <c r="L490" s="10">
        <v>61458958</v>
      </c>
      <c r="M490" s="10">
        <v>76288676</v>
      </c>
      <c r="N490" s="10">
        <v>75043949</v>
      </c>
      <c r="O490" s="10">
        <v>33355170</v>
      </c>
      <c r="P490" s="10">
        <v>890862435</v>
      </c>
    </row>
    <row r="491" spans="2:16" x14ac:dyDescent="0.25">
      <c r="C491" t="s">
        <v>19</v>
      </c>
      <c r="D491" s="10">
        <v>176029186</v>
      </c>
      <c r="E491" s="10">
        <v>222479603</v>
      </c>
      <c r="F491" s="10">
        <v>174808078</v>
      </c>
      <c r="G491" s="10">
        <v>176367604</v>
      </c>
      <c r="H491" s="10">
        <v>178396100</v>
      </c>
      <c r="I491" s="10">
        <v>498522440</v>
      </c>
      <c r="J491" s="10">
        <v>379106490</v>
      </c>
      <c r="K491" s="10">
        <v>374744323.60000002</v>
      </c>
      <c r="L491" s="10">
        <v>609981213</v>
      </c>
      <c r="M491" s="10">
        <v>347528131.39999998</v>
      </c>
      <c r="N491" s="10">
        <v>255968364</v>
      </c>
      <c r="O491" s="10">
        <v>162580692</v>
      </c>
      <c r="P491" s="10">
        <v>3556512225</v>
      </c>
    </row>
    <row r="492" spans="2:16" x14ac:dyDescent="0.25">
      <c r="C492" t="s">
        <v>21</v>
      </c>
      <c r="D492" s="10">
        <v>87969025</v>
      </c>
      <c r="E492" s="10">
        <v>89627895</v>
      </c>
      <c r="F492" s="10">
        <v>111756600</v>
      </c>
      <c r="G492" s="10">
        <v>127990450</v>
      </c>
      <c r="H492" s="10">
        <v>127224600</v>
      </c>
      <c r="I492" s="10">
        <v>112988483</v>
      </c>
      <c r="J492" s="10">
        <v>146279060</v>
      </c>
      <c r="K492" s="10">
        <v>196268385.40000001</v>
      </c>
      <c r="L492" s="10">
        <v>177317461.59999999</v>
      </c>
      <c r="M492" s="10">
        <v>146198781.59999999</v>
      </c>
      <c r="N492" s="10">
        <v>180793785</v>
      </c>
      <c r="O492" s="10">
        <v>210498686.93000001</v>
      </c>
      <c r="P492" s="10">
        <v>1714913213.53</v>
      </c>
    </row>
    <row r="493" spans="2:16" x14ac:dyDescent="0.25">
      <c r="B493" t="s">
        <v>220</v>
      </c>
      <c r="C493" t="s">
        <v>5</v>
      </c>
      <c r="D493" s="10">
        <v>342847574</v>
      </c>
      <c r="E493" s="10">
        <v>250267818</v>
      </c>
      <c r="F493" s="10">
        <v>235824981</v>
      </c>
      <c r="G493" s="10">
        <v>177306086</v>
      </c>
      <c r="H493" s="10">
        <v>148840375</v>
      </c>
      <c r="I493" s="10">
        <v>206405840</v>
      </c>
      <c r="J493" s="10">
        <v>270409724</v>
      </c>
      <c r="K493" s="10">
        <v>329780171</v>
      </c>
      <c r="L493" s="10">
        <v>362906378</v>
      </c>
      <c r="M493" s="10">
        <v>346907305</v>
      </c>
      <c r="N493" s="10">
        <v>241212112</v>
      </c>
      <c r="O493" s="10">
        <v>332881677</v>
      </c>
      <c r="P493" s="10">
        <v>3245590041</v>
      </c>
    </row>
    <row r="494" spans="2:16" x14ac:dyDescent="0.25">
      <c r="C494" t="s">
        <v>6</v>
      </c>
      <c r="D494" s="10">
        <v>35851616</v>
      </c>
      <c r="E494" s="10">
        <v>36505555</v>
      </c>
      <c r="F494" s="10">
        <v>33551819</v>
      </c>
      <c r="G494" s="10">
        <v>23314514</v>
      </c>
      <c r="H494" s="10">
        <v>51330063</v>
      </c>
      <c r="I494" s="10">
        <v>48773278</v>
      </c>
      <c r="J494" s="10">
        <v>49757016</v>
      </c>
      <c r="K494" s="10">
        <v>53872489</v>
      </c>
      <c r="L494" s="10">
        <v>53194391</v>
      </c>
      <c r="M494" s="10">
        <v>63362290</v>
      </c>
      <c r="N494" s="10">
        <v>74850728</v>
      </c>
      <c r="O494" s="10">
        <v>53063543</v>
      </c>
      <c r="P494" s="10">
        <v>577427302</v>
      </c>
    </row>
    <row r="495" spans="2:16" x14ac:dyDescent="0.25">
      <c r="C495" t="s">
        <v>7</v>
      </c>
      <c r="D495" s="10">
        <v>5323110</v>
      </c>
      <c r="E495" s="10">
        <v>8015477</v>
      </c>
      <c r="F495" s="10">
        <v>3286700</v>
      </c>
      <c r="G495" s="10">
        <v>2690920</v>
      </c>
      <c r="H495" s="10">
        <v>17509792</v>
      </c>
      <c r="I495" s="10">
        <v>6010982</v>
      </c>
      <c r="J495" s="10">
        <v>5999880</v>
      </c>
      <c r="K495" s="10">
        <v>6000000</v>
      </c>
      <c r="L495" s="10">
        <v>5608011</v>
      </c>
      <c r="M495" s="10">
        <v>5999251</v>
      </c>
      <c r="N495" s="10">
        <v>5999800</v>
      </c>
      <c r="O495" s="10">
        <v>1980000</v>
      </c>
      <c r="P495" s="10">
        <v>74423923</v>
      </c>
    </row>
    <row r="496" spans="2:16" x14ac:dyDescent="0.25">
      <c r="C496" t="s">
        <v>19</v>
      </c>
      <c r="D496" s="10">
        <v>46000</v>
      </c>
      <c r="E496" s="10"/>
      <c r="F496" s="10"/>
      <c r="G496" s="10">
        <v>87000</v>
      </c>
      <c r="H496" s="10"/>
      <c r="I496" s="10"/>
      <c r="J496" s="10"/>
      <c r="K496" s="10"/>
      <c r="L496" s="10"/>
      <c r="M496" s="10"/>
      <c r="N496" s="10"/>
      <c r="O496" s="10"/>
      <c r="P496" s="10">
        <v>133000</v>
      </c>
    </row>
    <row r="497" spans="1:16" x14ac:dyDescent="0.25">
      <c r="C497" t="s">
        <v>21</v>
      </c>
      <c r="D497" s="10">
        <v>3303500</v>
      </c>
      <c r="E497" s="10">
        <v>2836000</v>
      </c>
      <c r="F497" s="10">
        <v>1621640</v>
      </c>
      <c r="G497" s="10">
        <v>7307400</v>
      </c>
      <c r="H497" s="10">
        <v>3762810</v>
      </c>
      <c r="I497" s="10">
        <v>4253700</v>
      </c>
      <c r="J497" s="10">
        <v>4944700</v>
      </c>
      <c r="K497" s="10">
        <v>13099200</v>
      </c>
      <c r="L497" s="10">
        <v>10004700</v>
      </c>
      <c r="M497" s="10">
        <v>15835514</v>
      </c>
      <c r="N497" s="10">
        <v>7667100</v>
      </c>
      <c r="O497" s="10">
        <v>25040440</v>
      </c>
      <c r="P497" s="10">
        <v>99676704</v>
      </c>
    </row>
    <row r="498" spans="1:16" x14ac:dyDescent="0.25">
      <c r="B498" t="s">
        <v>222</v>
      </c>
      <c r="C498" t="s">
        <v>6</v>
      </c>
      <c r="D498" s="10"/>
      <c r="E498" s="10"/>
      <c r="F498" s="10"/>
      <c r="G498" s="10"/>
      <c r="H498" s="10"/>
      <c r="I498" s="10"/>
      <c r="J498" s="10">
        <v>9070463</v>
      </c>
      <c r="K498" s="10"/>
      <c r="L498" s="10"/>
      <c r="M498" s="10"/>
      <c r="N498" s="10"/>
      <c r="O498" s="10"/>
      <c r="P498" s="10">
        <v>9070463</v>
      </c>
    </row>
    <row r="499" spans="1:16" x14ac:dyDescent="0.25">
      <c r="C499" t="s">
        <v>7</v>
      </c>
      <c r="D499" s="10"/>
      <c r="E499" s="10"/>
      <c r="F499" s="10"/>
      <c r="G499" s="10"/>
      <c r="H499" s="10"/>
      <c r="I499" s="10"/>
      <c r="J499" s="10">
        <v>435766</v>
      </c>
      <c r="K499" s="10"/>
      <c r="L499" s="10"/>
      <c r="M499" s="10"/>
      <c r="N499" s="10"/>
      <c r="O499" s="10"/>
      <c r="P499" s="10">
        <v>435766</v>
      </c>
    </row>
    <row r="500" spans="1:16" x14ac:dyDescent="0.25">
      <c r="C500" t="s">
        <v>21</v>
      </c>
      <c r="D500" s="10"/>
      <c r="E500" s="10"/>
      <c r="F500" s="10"/>
      <c r="G500" s="10"/>
      <c r="H500" s="10"/>
      <c r="I500" s="10"/>
      <c r="J500" s="10">
        <v>1796000</v>
      </c>
      <c r="K500" s="10"/>
      <c r="L500" s="10"/>
      <c r="M500" s="10"/>
      <c r="N500" s="10"/>
      <c r="O500" s="10"/>
      <c r="P500" s="10">
        <v>1796000</v>
      </c>
    </row>
    <row r="501" spans="1:16" x14ac:dyDescent="0.25">
      <c r="A501" t="s">
        <v>251</v>
      </c>
      <c r="D501" s="10">
        <v>82839963306.070007</v>
      </c>
      <c r="E501" s="10">
        <v>78952805927</v>
      </c>
      <c r="F501" s="10">
        <v>130621701308</v>
      </c>
      <c r="G501" s="10">
        <v>89890228462</v>
      </c>
      <c r="H501" s="10">
        <v>100833535191</v>
      </c>
      <c r="I501" s="10">
        <v>105640770360</v>
      </c>
      <c r="J501" s="10">
        <v>112248659999</v>
      </c>
      <c r="K501" s="10">
        <v>110787457647.2</v>
      </c>
      <c r="L501" s="10">
        <v>105481299038</v>
      </c>
      <c r="M501" s="10">
        <v>107159606245</v>
      </c>
      <c r="N501" s="10">
        <v>103330709886.89</v>
      </c>
      <c r="O501" s="10">
        <v>102997968735</v>
      </c>
      <c r="P501" s="10">
        <v>1230784706105.1602</v>
      </c>
    </row>
    <row r="502" spans="1:16" x14ac:dyDescent="0.25">
      <c r="D502"/>
      <c r="E502"/>
      <c r="F502"/>
      <c r="G502"/>
      <c r="H502"/>
      <c r="I502"/>
      <c r="J502"/>
      <c r="K502"/>
      <c r="L502"/>
      <c r="M502"/>
      <c r="N502"/>
      <c r="O502"/>
      <c r="P502"/>
    </row>
    <row r="503" spans="1:16" x14ac:dyDescent="0.25">
      <c r="D503"/>
      <c r="E503"/>
      <c r="F503"/>
      <c r="G503"/>
      <c r="H503"/>
      <c r="I503"/>
      <c r="J503"/>
      <c r="K503"/>
      <c r="L503"/>
      <c r="M503"/>
      <c r="N503"/>
      <c r="O503"/>
      <c r="P503"/>
    </row>
    <row r="504" spans="1:16" x14ac:dyDescent="0.25">
      <c r="D504"/>
      <c r="E504"/>
      <c r="F504"/>
      <c r="G504"/>
      <c r="H504"/>
      <c r="I504"/>
      <c r="J504"/>
      <c r="K504"/>
      <c r="L504"/>
      <c r="M504"/>
      <c r="N504"/>
      <c r="O504"/>
      <c r="P504"/>
    </row>
    <row r="505" spans="1:16" x14ac:dyDescent="0.25">
      <c r="D505"/>
      <c r="E505"/>
      <c r="F505"/>
      <c r="G505"/>
      <c r="H505"/>
      <c r="I505"/>
      <c r="J505"/>
      <c r="K505"/>
      <c r="L505"/>
      <c r="M505"/>
      <c r="N505"/>
      <c r="O505"/>
      <c r="P505"/>
    </row>
    <row r="506" spans="1:16" x14ac:dyDescent="0.25">
      <c r="D506"/>
      <c r="E506"/>
      <c r="F506"/>
      <c r="G506"/>
      <c r="H506"/>
      <c r="I506"/>
      <c r="J506"/>
      <c r="K506"/>
      <c r="L506"/>
      <c r="M506"/>
      <c r="N506"/>
      <c r="O506"/>
      <c r="P506"/>
    </row>
    <row r="507" spans="1:16" x14ac:dyDescent="0.25">
      <c r="D507"/>
      <c r="E507"/>
      <c r="F507"/>
      <c r="G507"/>
      <c r="H507"/>
      <c r="I507"/>
      <c r="J507"/>
      <c r="K507"/>
      <c r="L507"/>
      <c r="M507"/>
      <c r="N507"/>
      <c r="O507"/>
      <c r="P507"/>
    </row>
    <row r="508" spans="1:16" x14ac:dyDescent="0.25">
      <c r="D508"/>
      <c r="E508"/>
      <c r="F508"/>
      <c r="G508"/>
      <c r="H508"/>
      <c r="I508"/>
      <c r="J508"/>
      <c r="K508"/>
      <c r="L508"/>
      <c r="M508"/>
      <c r="N508"/>
      <c r="O508"/>
      <c r="P508"/>
    </row>
    <row r="509" spans="1:16" x14ac:dyDescent="0.25">
      <c r="D509"/>
      <c r="E509"/>
      <c r="F509"/>
      <c r="G509"/>
      <c r="H509"/>
      <c r="I509"/>
      <c r="J509"/>
      <c r="K509"/>
      <c r="L509"/>
      <c r="M509"/>
      <c r="N509"/>
      <c r="O509"/>
      <c r="P509"/>
    </row>
    <row r="510" spans="1:16" x14ac:dyDescent="0.25">
      <c r="D510"/>
      <c r="E510"/>
      <c r="F510"/>
      <c r="G510"/>
      <c r="H510"/>
      <c r="I510"/>
      <c r="J510"/>
      <c r="K510"/>
      <c r="L510"/>
      <c r="M510"/>
      <c r="N510"/>
      <c r="O510"/>
      <c r="P510"/>
    </row>
    <row r="511" spans="1:16" x14ac:dyDescent="0.25">
      <c r="D511"/>
      <c r="E511"/>
      <c r="F511"/>
      <c r="G511"/>
      <c r="H511"/>
      <c r="I511"/>
      <c r="J511"/>
      <c r="K511"/>
      <c r="L511"/>
      <c r="M511"/>
      <c r="N511"/>
      <c r="O511"/>
      <c r="P511"/>
    </row>
    <row r="512" spans="1:16" x14ac:dyDescent="0.25">
      <c r="D512"/>
      <c r="E512"/>
      <c r="F512"/>
      <c r="G512"/>
      <c r="H512"/>
      <c r="I512"/>
      <c r="J512"/>
      <c r="K512"/>
      <c r="L512"/>
      <c r="M512"/>
      <c r="N512"/>
      <c r="O512"/>
      <c r="P512"/>
    </row>
    <row r="513" spans="4:16" x14ac:dyDescent="0.25">
      <c r="D513"/>
      <c r="E513"/>
      <c r="F513"/>
      <c r="G513"/>
      <c r="H513"/>
      <c r="I513"/>
      <c r="J513"/>
      <c r="K513"/>
      <c r="L513"/>
      <c r="M513"/>
      <c r="N513"/>
      <c r="O513"/>
      <c r="P513"/>
    </row>
    <row r="514" spans="4:16" x14ac:dyDescent="0.25">
      <c r="D514"/>
      <c r="E514"/>
      <c r="F514"/>
      <c r="G514"/>
      <c r="H514"/>
      <c r="I514"/>
      <c r="J514"/>
      <c r="K514"/>
      <c r="L514"/>
      <c r="M514"/>
      <c r="N514"/>
      <c r="O514"/>
      <c r="P5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6691"/>
  <sheetViews>
    <sheetView workbookViewId="0">
      <selection activeCell="C15" sqref="C15"/>
    </sheetView>
  </sheetViews>
  <sheetFormatPr baseColWidth="10" defaultRowHeight="15" x14ac:dyDescent="0.25"/>
  <cols>
    <col min="1" max="1" width="17.5703125" customWidth="1"/>
    <col min="2" max="2" width="20.140625" customWidth="1"/>
    <col min="3" max="3" width="14.140625" customWidth="1"/>
    <col min="4" max="4" width="16.28515625" bestFit="1" customWidth="1"/>
    <col min="5" max="5" width="20.85546875" customWidth="1"/>
    <col min="7" max="7" width="24.28515625" customWidth="1"/>
  </cols>
  <sheetData>
    <row r="1" spans="1:7" s="5" customFormat="1" ht="22.5" customHeight="1" x14ac:dyDescent="0.25">
      <c r="A1" s="3" t="s">
        <v>10</v>
      </c>
      <c r="B1" s="3" t="s">
        <v>12</v>
      </c>
      <c r="C1" s="3" t="s">
        <v>13</v>
      </c>
      <c r="D1" s="4" t="s">
        <v>14</v>
      </c>
      <c r="E1" s="3" t="s">
        <v>15</v>
      </c>
      <c r="F1" s="3" t="s">
        <v>11</v>
      </c>
      <c r="G1" s="3" t="s">
        <v>16</v>
      </c>
    </row>
    <row r="2" spans="1:7" x14ac:dyDescent="0.25">
      <c r="A2" t="s">
        <v>4</v>
      </c>
      <c r="B2" t="s">
        <v>5</v>
      </c>
      <c r="C2" s="2">
        <v>44927</v>
      </c>
      <c r="D2" s="1">
        <v>321595800</v>
      </c>
      <c r="E2" t="s">
        <v>18</v>
      </c>
      <c r="F2" t="s">
        <v>17</v>
      </c>
      <c r="G2" t="s">
        <v>5</v>
      </c>
    </row>
    <row r="3" spans="1:7" x14ac:dyDescent="0.25">
      <c r="A3" t="s">
        <v>4</v>
      </c>
      <c r="B3" t="s">
        <v>5</v>
      </c>
      <c r="C3" s="2">
        <v>44958</v>
      </c>
      <c r="D3" s="1">
        <v>211560400</v>
      </c>
      <c r="E3" t="s">
        <v>18</v>
      </c>
      <c r="F3" t="s">
        <v>17</v>
      </c>
      <c r="G3" t="s">
        <v>5</v>
      </c>
    </row>
    <row r="4" spans="1:7" x14ac:dyDescent="0.25">
      <c r="A4" t="s">
        <v>4</v>
      </c>
      <c r="B4" t="s">
        <v>5</v>
      </c>
      <c r="C4" s="2">
        <v>44986</v>
      </c>
      <c r="D4" s="1">
        <v>251621200</v>
      </c>
      <c r="E4" t="s">
        <v>18</v>
      </c>
      <c r="F4" t="s">
        <v>17</v>
      </c>
      <c r="G4" t="s">
        <v>5</v>
      </c>
    </row>
    <row r="5" spans="1:7" x14ac:dyDescent="0.25">
      <c r="A5" t="s">
        <v>4</v>
      </c>
      <c r="B5" t="s">
        <v>5</v>
      </c>
      <c r="C5" s="2">
        <v>45017</v>
      </c>
      <c r="D5" s="1">
        <v>256876700</v>
      </c>
      <c r="E5" t="s">
        <v>18</v>
      </c>
      <c r="F5" t="s">
        <v>17</v>
      </c>
      <c r="G5" t="s">
        <v>5</v>
      </c>
    </row>
    <row r="6" spans="1:7" x14ac:dyDescent="0.25">
      <c r="A6" t="s">
        <v>4</v>
      </c>
      <c r="B6" t="s">
        <v>5</v>
      </c>
      <c r="C6" s="2">
        <v>45047</v>
      </c>
      <c r="D6" s="1">
        <v>282386700</v>
      </c>
      <c r="E6" t="s">
        <v>18</v>
      </c>
      <c r="F6" t="s">
        <v>17</v>
      </c>
      <c r="G6" t="s">
        <v>5</v>
      </c>
    </row>
    <row r="7" spans="1:7" x14ac:dyDescent="0.25">
      <c r="A7" t="s">
        <v>4</v>
      </c>
      <c r="B7" t="s">
        <v>5</v>
      </c>
      <c r="C7" s="2">
        <v>45078</v>
      </c>
      <c r="D7" s="1">
        <v>369806400</v>
      </c>
      <c r="E7" t="s">
        <v>18</v>
      </c>
      <c r="F7" t="s">
        <v>17</v>
      </c>
      <c r="G7" t="s">
        <v>5</v>
      </c>
    </row>
    <row r="8" spans="1:7" x14ac:dyDescent="0.25">
      <c r="A8" t="s">
        <v>4</v>
      </c>
      <c r="B8" t="s">
        <v>5</v>
      </c>
      <c r="C8" s="2">
        <v>45108</v>
      </c>
      <c r="D8" s="1">
        <v>422434600</v>
      </c>
      <c r="E8" t="s">
        <v>18</v>
      </c>
      <c r="F8" t="s">
        <v>17</v>
      </c>
      <c r="G8" t="s">
        <v>5</v>
      </c>
    </row>
    <row r="9" spans="1:7" x14ac:dyDescent="0.25">
      <c r="A9" t="s">
        <v>4</v>
      </c>
      <c r="B9" t="s">
        <v>5</v>
      </c>
      <c r="C9" s="2">
        <v>45139</v>
      </c>
      <c r="D9" s="1">
        <v>495804200</v>
      </c>
      <c r="E9" t="s">
        <v>18</v>
      </c>
      <c r="F9" t="s">
        <v>17</v>
      </c>
      <c r="G9" t="s">
        <v>5</v>
      </c>
    </row>
    <row r="10" spans="1:7" x14ac:dyDescent="0.25">
      <c r="A10" t="s">
        <v>4</v>
      </c>
      <c r="B10" t="s">
        <v>5</v>
      </c>
      <c r="C10" s="2">
        <v>45170</v>
      </c>
      <c r="D10" s="1">
        <v>437227700</v>
      </c>
      <c r="E10" t="s">
        <v>18</v>
      </c>
      <c r="F10" t="s">
        <v>17</v>
      </c>
      <c r="G10" t="s">
        <v>5</v>
      </c>
    </row>
    <row r="11" spans="1:7" x14ac:dyDescent="0.25">
      <c r="A11" t="s">
        <v>4</v>
      </c>
      <c r="B11" t="s">
        <v>5</v>
      </c>
      <c r="C11" s="2">
        <v>45200</v>
      </c>
      <c r="D11" s="1">
        <v>359861609</v>
      </c>
      <c r="E11" t="s">
        <v>18</v>
      </c>
      <c r="F11" t="s">
        <v>17</v>
      </c>
      <c r="G11" t="s">
        <v>5</v>
      </c>
    </row>
    <row r="12" spans="1:7" x14ac:dyDescent="0.25">
      <c r="A12" t="s">
        <v>4</v>
      </c>
      <c r="B12" t="s">
        <v>5</v>
      </c>
      <c r="C12" s="2">
        <v>45231</v>
      </c>
      <c r="D12" s="1">
        <v>357506800</v>
      </c>
      <c r="E12" t="s">
        <v>18</v>
      </c>
      <c r="F12" t="s">
        <v>17</v>
      </c>
      <c r="G12" t="s">
        <v>5</v>
      </c>
    </row>
    <row r="13" spans="1:7" x14ac:dyDescent="0.25">
      <c r="A13" t="s">
        <v>4</v>
      </c>
      <c r="B13" t="s">
        <v>5</v>
      </c>
      <c r="C13" s="2">
        <v>45261</v>
      </c>
      <c r="D13" s="1">
        <v>430353300</v>
      </c>
      <c r="E13" t="s">
        <v>18</v>
      </c>
      <c r="F13" t="s">
        <v>17</v>
      </c>
      <c r="G13" t="s">
        <v>5</v>
      </c>
    </row>
    <row r="14" spans="1:7" x14ac:dyDescent="0.25">
      <c r="A14" t="s">
        <v>4</v>
      </c>
      <c r="B14" t="s">
        <v>19</v>
      </c>
      <c r="C14" s="2">
        <v>44927</v>
      </c>
      <c r="D14" s="1">
        <v>24301999</v>
      </c>
      <c r="E14" t="s">
        <v>18</v>
      </c>
      <c r="F14" t="s">
        <v>17</v>
      </c>
      <c r="G14" t="s">
        <v>19</v>
      </c>
    </row>
    <row r="15" spans="1:7" x14ac:dyDescent="0.25">
      <c r="A15" t="s">
        <v>4</v>
      </c>
      <c r="B15" t="s">
        <v>19</v>
      </c>
      <c r="C15" s="2">
        <v>44958</v>
      </c>
      <c r="D15" s="1">
        <v>18150071</v>
      </c>
      <c r="E15" t="s">
        <v>18</v>
      </c>
      <c r="F15" t="s">
        <v>17</v>
      </c>
      <c r="G15" t="s">
        <v>19</v>
      </c>
    </row>
    <row r="16" spans="1:7" x14ac:dyDescent="0.25">
      <c r="A16" t="s">
        <v>4</v>
      </c>
      <c r="B16" t="s">
        <v>19</v>
      </c>
      <c r="C16" s="2">
        <v>44986</v>
      </c>
      <c r="D16" s="1">
        <v>20318600</v>
      </c>
      <c r="E16" t="s">
        <v>18</v>
      </c>
      <c r="F16" t="s">
        <v>17</v>
      </c>
      <c r="G16" t="s">
        <v>19</v>
      </c>
    </row>
    <row r="17" spans="1:7" x14ac:dyDescent="0.25">
      <c r="A17" t="s">
        <v>4</v>
      </c>
      <c r="B17" t="s">
        <v>19</v>
      </c>
      <c r="C17" s="2">
        <v>45017</v>
      </c>
      <c r="D17" s="1">
        <v>15842860</v>
      </c>
      <c r="E17" t="s">
        <v>18</v>
      </c>
      <c r="F17" t="s">
        <v>17</v>
      </c>
      <c r="G17" t="s">
        <v>19</v>
      </c>
    </row>
    <row r="18" spans="1:7" x14ac:dyDescent="0.25">
      <c r="A18" t="s">
        <v>4</v>
      </c>
      <c r="B18" t="s">
        <v>19</v>
      </c>
      <c r="C18" s="2">
        <v>45047</v>
      </c>
      <c r="D18" s="1">
        <v>20339400</v>
      </c>
      <c r="E18" t="s">
        <v>18</v>
      </c>
      <c r="F18" t="s">
        <v>17</v>
      </c>
      <c r="G18" t="s">
        <v>19</v>
      </c>
    </row>
    <row r="19" spans="1:7" x14ac:dyDescent="0.25">
      <c r="A19" t="s">
        <v>4</v>
      </c>
      <c r="B19" t="s">
        <v>19</v>
      </c>
      <c r="C19" s="2">
        <v>45078</v>
      </c>
      <c r="D19" s="1">
        <v>13360295</v>
      </c>
      <c r="E19" t="s">
        <v>18</v>
      </c>
      <c r="F19" t="s">
        <v>17</v>
      </c>
      <c r="G19" t="s">
        <v>19</v>
      </c>
    </row>
    <row r="20" spans="1:7" x14ac:dyDescent="0.25">
      <c r="A20" t="s">
        <v>4</v>
      </c>
      <c r="B20" t="s">
        <v>19</v>
      </c>
      <c r="C20" s="2">
        <v>45108</v>
      </c>
      <c r="D20" s="1">
        <v>10350500</v>
      </c>
      <c r="E20" t="s">
        <v>18</v>
      </c>
      <c r="F20" t="s">
        <v>17</v>
      </c>
      <c r="G20" t="s">
        <v>19</v>
      </c>
    </row>
    <row r="21" spans="1:7" x14ac:dyDescent="0.25">
      <c r="A21" t="s">
        <v>4</v>
      </c>
      <c r="B21" t="s">
        <v>19</v>
      </c>
      <c r="C21" s="2">
        <v>45139</v>
      </c>
      <c r="D21" s="1">
        <v>17926750</v>
      </c>
      <c r="E21" t="s">
        <v>18</v>
      </c>
      <c r="F21" t="s">
        <v>17</v>
      </c>
      <c r="G21" t="s">
        <v>19</v>
      </c>
    </row>
    <row r="22" spans="1:7" x14ac:dyDescent="0.25">
      <c r="A22" t="s">
        <v>4</v>
      </c>
      <c r="B22" t="s">
        <v>19</v>
      </c>
      <c r="C22" s="2">
        <v>45170</v>
      </c>
      <c r="D22" s="1">
        <v>23470200</v>
      </c>
      <c r="E22" t="s">
        <v>18</v>
      </c>
      <c r="F22" t="s">
        <v>17</v>
      </c>
      <c r="G22" t="s">
        <v>19</v>
      </c>
    </row>
    <row r="23" spans="1:7" x14ac:dyDescent="0.25">
      <c r="A23" t="s">
        <v>4</v>
      </c>
      <c r="B23" t="s">
        <v>19</v>
      </c>
      <c r="C23" s="2">
        <v>45200</v>
      </c>
      <c r="D23" s="1">
        <v>20808817</v>
      </c>
      <c r="E23" t="s">
        <v>18</v>
      </c>
      <c r="F23" t="s">
        <v>17</v>
      </c>
      <c r="G23" t="s">
        <v>19</v>
      </c>
    </row>
    <row r="24" spans="1:7" x14ac:dyDescent="0.25">
      <c r="A24" t="s">
        <v>4</v>
      </c>
      <c r="B24" t="s">
        <v>19</v>
      </c>
      <c r="C24" s="2">
        <v>45231</v>
      </c>
      <c r="D24" s="1">
        <v>18720200</v>
      </c>
      <c r="E24" t="s">
        <v>18</v>
      </c>
      <c r="F24" t="s">
        <v>17</v>
      </c>
      <c r="G24" t="s">
        <v>19</v>
      </c>
    </row>
    <row r="25" spans="1:7" x14ac:dyDescent="0.25">
      <c r="A25" t="s">
        <v>4</v>
      </c>
      <c r="B25" t="s">
        <v>19</v>
      </c>
      <c r="C25" s="2">
        <v>45261</v>
      </c>
      <c r="D25" s="1">
        <v>25148800</v>
      </c>
      <c r="E25" t="s">
        <v>18</v>
      </c>
      <c r="F25" t="s">
        <v>17</v>
      </c>
      <c r="G25" t="s">
        <v>19</v>
      </c>
    </row>
    <row r="26" spans="1:7" x14ac:dyDescent="0.25">
      <c r="A26" t="s">
        <v>4</v>
      </c>
      <c r="B26" t="s">
        <v>20</v>
      </c>
      <c r="C26" s="2">
        <v>44927</v>
      </c>
      <c r="D26" s="1">
        <v>0</v>
      </c>
      <c r="E26" t="s">
        <v>18</v>
      </c>
      <c r="F26" t="s">
        <v>17</v>
      </c>
      <c r="G26" t="s">
        <v>21</v>
      </c>
    </row>
    <row r="27" spans="1:7" x14ac:dyDescent="0.25">
      <c r="A27" t="s">
        <v>4</v>
      </c>
      <c r="B27" t="s">
        <v>6</v>
      </c>
      <c r="C27" s="2">
        <v>44927</v>
      </c>
      <c r="D27" s="1">
        <v>88344920</v>
      </c>
      <c r="E27" t="s">
        <v>18</v>
      </c>
      <c r="F27" t="s">
        <v>17</v>
      </c>
      <c r="G27" t="s">
        <v>6</v>
      </c>
    </row>
    <row r="28" spans="1:7" x14ac:dyDescent="0.25">
      <c r="A28" t="s">
        <v>4</v>
      </c>
      <c r="B28" t="s">
        <v>6</v>
      </c>
      <c r="C28" s="2">
        <v>44958</v>
      </c>
      <c r="D28" s="1">
        <v>107563074</v>
      </c>
      <c r="E28" t="s">
        <v>18</v>
      </c>
      <c r="F28" t="s">
        <v>17</v>
      </c>
      <c r="G28" t="s">
        <v>6</v>
      </c>
    </row>
    <row r="29" spans="1:7" x14ac:dyDescent="0.25">
      <c r="A29" t="s">
        <v>4</v>
      </c>
      <c r="B29" t="s">
        <v>6</v>
      </c>
      <c r="C29" s="2">
        <v>44986</v>
      </c>
      <c r="D29" s="1">
        <v>93822970</v>
      </c>
      <c r="E29" t="s">
        <v>18</v>
      </c>
      <c r="F29" t="s">
        <v>17</v>
      </c>
      <c r="G29" t="s">
        <v>6</v>
      </c>
    </row>
    <row r="30" spans="1:7" x14ac:dyDescent="0.25">
      <c r="A30" t="s">
        <v>4</v>
      </c>
      <c r="B30" t="s">
        <v>6</v>
      </c>
      <c r="C30" s="2">
        <v>45017</v>
      </c>
      <c r="D30" s="1">
        <v>118898445</v>
      </c>
      <c r="E30" t="s">
        <v>18</v>
      </c>
      <c r="F30" t="s">
        <v>17</v>
      </c>
      <c r="G30" t="s">
        <v>6</v>
      </c>
    </row>
    <row r="31" spans="1:7" x14ac:dyDescent="0.25">
      <c r="A31" t="s">
        <v>4</v>
      </c>
      <c r="B31" t="s">
        <v>6</v>
      </c>
      <c r="C31" s="2">
        <v>45047</v>
      </c>
      <c r="D31" s="1">
        <v>112881818</v>
      </c>
      <c r="E31" t="s">
        <v>18</v>
      </c>
      <c r="F31" t="s">
        <v>17</v>
      </c>
      <c r="G31" t="s">
        <v>6</v>
      </c>
    </row>
    <row r="32" spans="1:7" x14ac:dyDescent="0.25">
      <c r="A32" t="s">
        <v>4</v>
      </c>
      <c r="B32" t="s">
        <v>6</v>
      </c>
      <c r="C32" s="2">
        <v>45078</v>
      </c>
      <c r="D32" s="1">
        <v>115765179</v>
      </c>
      <c r="E32" t="s">
        <v>18</v>
      </c>
      <c r="F32" t="s">
        <v>17</v>
      </c>
      <c r="G32" t="s">
        <v>6</v>
      </c>
    </row>
    <row r="33" spans="1:7" x14ac:dyDescent="0.25">
      <c r="A33" t="s">
        <v>4</v>
      </c>
      <c r="B33" t="s">
        <v>6</v>
      </c>
      <c r="C33" s="2">
        <v>45108</v>
      </c>
      <c r="D33" s="1">
        <v>131880641</v>
      </c>
      <c r="E33" t="s">
        <v>18</v>
      </c>
      <c r="F33" t="s">
        <v>17</v>
      </c>
      <c r="G33" t="s">
        <v>6</v>
      </c>
    </row>
    <row r="34" spans="1:7" x14ac:dyDescent="0.25">
      <c r="A34" t="s">
        <v>4</v>
      </c>
      <c r="B34" t="s">
        <v>6</v>
      </c>
      <c r="C34" s="2">
        <v>45139</v>
      </c>
      <c r="D34" s="1">
        <v>117177220</v>
      </c>
      <c r="E34" t="s">
        <v>18</v>
      </c>
      <c r="F34" t="s">
        <v>17</v>
      </c>
      <c r="G34" t="s">
        <v>6</v>
      </c>
    </row>
    <row r="35" spans="1:7" x14ac:dyDescent="0.25">
      <c r="A35" t="s">
        <v>4</v>
      </c>
      <c r="B35" t="s">
        <v>6</v>
      </c>
      <c r="C35" s="2">
        <v>45170</v>
      </c>
      <c r="D35" s="1">
        <v>111484666</v>
      </c>
      <c r="E35" t="s">
        <v>18</v>
      </c>
      <c r="F35" t="s">
        <v>17</v>
      </c>
      <c r="G35" t="s">
        <v>6</v>
      </c>
    </row>
    <row r="36" spans="1:7" x14ac:dyDescent="0.25">
      <c r="A36" t="s">
        <v>4</v>
      </c>
      <c r="B36" t="s">
        <v>6</v>
      </c>
      <c r="C36" s="2">
        <v>45200</v>
      </c>
      <c r="D36" s="1">
        <v>95586398</v>
      </c>
      <c r="E36" t="s">
        <v>18</v>
      </c>
      <c r="F36" t="s">
        <v>17</v>
      </c>
      <c r="G36" t="s">
        <v>6</v>
      </c>
    </row>
    <row r="37" spans="1:7" x14ac:dyDescent="0.25">
      <c r="A37" t="s">
        <v>4</v>
      </c>
      <c r="B37" t="s">
        <v>6</v>
      </c>
      <c r="C37" s="2">
        <v>45231</v>
      </c>
      <c r="D37" s="1">
        <v>119639309</v>
      </c>
      <c r="E37" t="s">
        <v>18</v>
      </c>
      <c r="F37" t="s">
        <v>17</v>
      </c>
      <c r="G37" t="s">
        <v>6</v>
      </c>
    </row>
    <row r="38" spans="1:7" x14ac:dyDescent="0.25">
      <c r="A38" t="s">
        <v>4</v>
      </c>
      <c r="B38" t="s">
        <v>6</v>
      </c>
      <c r="C38" s="2">
        <v>45261</v>
      </c>
      <c r="D38" s="1">
        <v>113502817</v>
      </c>
      <c r="E38" t="s">
        <v>18</v>
      </c>
      <c r="F38" t="s">
        <v>17</v>
      </c>
      <c r="G38" t="s">
        <v>6</v>
      </c>
    </row>
    <row r="39" spans="1:7" x14ac:dyDescent="0.25">
      <c r="A39" t="s">
        <v>4</v>
      </c>
      <c r="B39" t="s">
        <v>22</v>
      </c>
      <c r="C39" s="2">
        <v>44927</v>
      </c>
      <c r="D39" s="1">
        <v>1215300</v>
      </c>
      <c r="E39" t="s">
        <v>18</v>
      </c>
      <c r="F39" t="s">
        <v>17</v>
      </c>
      <c r="G39" t="s">
        <v>21</v>
      </c>
    </row>
    <row r="40" spans="1:7" x14ac:dyDescent="0.25">
      <c r="A40" t="s">
        <v>4</v>
      </c>
      <c r="B40" t="s">
        <v>22</v>
      </c>
      <c r="C40" s="2">
        <v>44958</v>
      </c>
      <c r="D40" s="1">
        <v>1835550</v>
      </c>
      <c r="E40" t="s">
        <v>18</v>
      </c>
      <c r="F40" t="s">
        <v>17</v>
      </c>
      <c r="G40" t="s">
        <v>21</v>
      </c>
    </row>
    <row r="41" spans="1:7" x14ac:dyDescent="0.25">
      <c r="A41" t="s">
        <v>4</v>
      </c>
      <c r="B41" t="s">
        <v>22</v>
      </c>
      <c r="C41" s="2">
        <v>44986</v>
      </c>
      <c r="D41" s="1">
        <v>7940500</v>
      </c>
      <c r="E41" t="s">
        <v>18</v>
      </c>
      <c r="F41" t="s">
        <v>17</v>
      </c>
      <c r="G41" t="s">
        <v>21</v>
      </c>
    </row>
    <row r="42" spans="1:7" x14ac:dyDescent="0.25">
      <c r="A42" t="s">
        <v>4</v>
      </c>
      <c r="B42" t="s">
        <v>22</v>
      </c>
      <c r="C42" s="2">
        <v>45017</v>
      </c>
      <c r="D42" s="1">
        <v>32567000</v>
      </c>
      <c r="E42" t="s">
        <v>18</v>
      </c>
      <c r="F42" t="s">
        <v>17</v>
      </c>
      <c r="G42" t="s">
        <v>21</v>
      </c>
    </row>
    <row r="43" spans="1:7" x14ac:dyDescent="0.25">
      <c r="A43" t="s">
        <v>4</v>
      </c>
      <c r="B43" t="s">
        <v>22</v>
      </c>
      <c r="C43" s="2">
        <v>45047</v>
      </c>
      <c r="D43" s="1">
        <v>9371000</v>
      </c>
      <c r="E43" t="s">
        <v>18</v>
      </c>
      <c r="F43" t="s">
        <v>17</v>
      </c>
      <c r="G43" t="s">
        <v>21</v>
      </c>
    </row>
    <row r="44" spans="1:7" x14ac:dyDescent="0.25">
      <c r="A44" t="s">
        <v>4</v>
      </c>
      <c r="B44" t="s">
        <v>22</v>
      </c>
      <c r="C44" s="2">
        <v>45078</v>
      </c>
      <c r="D44" s="1">
        <v>7379000</v>
      </c>
      <c r="E44" t="s">
        <v>18</v>
      </c>
      <c r="F44" t="s">
        <v>17</v>
      </c>
      <c r="G44" t="s">
        <v>21</v>
      </c>
    </row>
    <row r="45" spans="1:7" x14ac:dyDescent="0.25">
      <c r="A45" t="s">
        <v>4</v>
      </c>
      <c r="B45" t="s">
        <v>22</v>
      </c>
      <c r="C45" s="2">
        <v>45108</v>
      </c>
      <c r="D45" s="1">
        <v>6990000</v>
      </c>
      <c r="E45" t="s">
        <v>18</v>
      </c>
      <c r="F45" t="s">
        <v>17</v>
      </c>
      <c r="G45" t="s">
        <v>21</v>
      </c>
    </row>
    <row r="46" spans="1:7" x14ac:dyDescent="0.25">
      <c r="A46" t="s">
        <v>4</v>
      </c>
      <c r="B46" t="s">
        <v>22</v>
      </c>
      <c r="C46" s="2">
        <v>45139</v>
      </c>
      <c r="D46" s="1">
        <v>18894012</v>
      </c>
      <c r="E46" t="s">
        <v>18</v>
      </c>
      <c r="F46" t="s">
        <v>17</v>
      </c>
      <c r="G46" t="s">
        <v>21</v>
      </c>
    </row>
    <row r="47" spans="1:7" x14ac:dyDescent="0.25">
      <c r="A47" t="s">
        <v>4</v>
      </c>
      <c r="B47" t="s">
        <v>22</v>
      </c>
      <c r="C47" s="2">
        <v>45170</v>
      </c>
      <c r="D47" s="1">
        <v>8369800</v>
      </c>
      <c r="E47" t="s">
        <v>18</v>
      </c>
      <c r="F47" t="s">
        <v>17</v>
      </c>
      <c r="G47" t="s">
        <v>21</v>
      </c>
    </row>
    <row r="48" spans="1:7" x14ac:dyDescent="0.25">
      <c r="A48" t="s">
        <v>4</v>
      </c>
      <c r="B48" t="s">
        <v>22</v>
      </c>
      <c r="C48" s="2">
        <v>45200</v>
      </c>
      <c r="D48" s="1">
        <v>11212000</v>
      </c>
      <c r="E48" t="s">
        <v>18</v>
      </c>
      <c r="F48" t="s">
        <v>17</v>
      </c>
      <c r="G48" t="s">
        <v>21</v>
      </c>
    </row>
    <row r="49" spans="1:7" x14ac:dyDescent="0.25">
      <c r="A49" t="s">
        <v>4</v>
      </c>
      <c r="B49" t="s">
        <v>22</v>
      </c>
      <c r="C49" s="2">
        <v>45231</v>
      </c>
      <c r="D49" s="1">
        <v>10125400</v>
      </c>
      <c r="E49" t="s">
        <v>18</v>
      </c>
      <c r="F49" t="s">
        <v>17</v>
      </c>
      <c r="G49" t="s">
        <v>21</v>
      </c>
    </row>
    <row r="50" spans="1:7" x14ac:dyDescent="0.25">
      <c r="A50" t="s">
        <v>4</v>
      </c>
      <c r="B50" t="s">
        <v>22</v>
      </c>
      <c r="C50" s="2">
        <v>45261</v>
      </c>
      <c r="D50" s="1">
        <v>7385200</v>
      </c>
      <c r="E50" t="s">
        <v>18</v>
      </c>
      <c r="F50" t="s">
        <v>17</v>
      </c>
      <c r="G50" t="s">
        <v>21</v>
      </c>
    </row>
    <row r="51" spans="1:7" x14ac:dyDescent="0.25">
      <c r="A51" t="s">
        <v>4</v>
      </c>
      <c r="B51" t="s">
        <v>7</v>
      </c>
      <c r="C51" s="2">
        <v>44927</v>
      </c>
      <c r="D51" s="1">
        <v>14522884</v>
      </c>
      <c r="E51" t="s">
        <v>18</v>
      </c>
      <c r="F51" t="s">
        <v>17</v>
      </c>
      <c r="G51" t="s">
        <v>7</v>
      </c>
    </row>
    <row r="52" spans="1:7" x14ac:dyDescent="0.25">
      <c r="A52" t="s">
        <v>4</v>
      </c>
      <c r="B52" t="s">
        <v>7</v>
      </c>
      <c r="C52" s="2">
        <v>44958</v>
      </c>
      <c r="D52" s="1">
        <v>31483719</v>
      </c>
      <c r="E52" t="s">
        <v>18</v>
      </c>
      <c r="F52" t="s">
        <v>17</v>
      </c>
      <c r="G52" t="s">
        <v>7</v>
      </c>
    </row>
    <row r="53" spans="1:7" x14ac:dyDescent="0.25">
      <c r="A53" t="s">
        <v>4</v>
      </c>
      <c r="B53" t="s">
        <v>7</v>
      </c>
      <c r="C53" s="2">
        <v>44986</v>
      </c>
      <c r="D53" s="1">
        <v>15439600</v>
      </c>
      <c r="E53" t="s">
        <v>18</v>
      </c>
      <c r="F53" t="s">
        <v>17</v>
      </c>
      <c r="G53" t="s">
        <v>7</v>
      </c>
    </row>
    <row r="54" spans="1:7" x14ac:dyDescent="0.25">
      <c r="A54" t="s">
        <v>4</v>
      </c>
      <c r="B54" t="s">
        <v>7</v>
      </c>
      <c r="C54" s="2">
        <v>45017</v>
      </c>
      <c r="D54" s="1">
        <v>2300000</v>
      </c>
      <c r="E54" t="s">
        <v>18</v>
      </c>
      <c r="F54" t="s">
        <v>17</v>
      </c>
      <c r="G54" t="s">
        <v>7</v>
      </c>
    </row>
    <row r="55" spans="1:7" x14ac:dyDescent="0.25">
      <c r="A55" t="s">
        <v>4</v>
      </c>
      <c r="B55" t="s">
        <v>7</v>
      </c>
      <c r="C55" s="2">
        <v>45047</v>
      </c>
      <c r="D55" s="1">
        <v>18254200</v>
      </c>
      <c r="E55" t="s">
        <v>18</v>
      </c>
      <c r="F55" t="s">
        <v>17</v>
      </c>
      <c r="G55" t="s">
        <v>7</v>
      </c>
    </row>
    <row r="56" spans="1:7" x14ac:dyDescent="0.25">
      <c r="A56" t="s">
        <v>4</v>
      </c>
      <c r="B56" t="s">
        <v>7</v>
      </c>
      <c r="C56" s="2">
        <v>45078</v>
      </c>
      <c r="D56" s="1">
        <v>2349000</v>
      </c>
      <c r="E56" t="s">
        <v>18</v>
      </c>
      <c r="F56" t="s">
        <v>17</v>
      </c>
      <c r="G56" t="s">
        <v>7</v>
      </c>
    </row>
    <row r="57" spans="1:7" x14ac:dyDescent="0.25">
      <c r="A57" t="s">
        <v>4</v>
      </c>
      <c r="B57" t="s">
        <v>7</v>
      </c>
      <c r="C57" s="2">
        <v>45108</v>
      </c>
      <c r="D57" s="1">
        <v>14748000</v>
      </c>
      <c r="E57" t="s">
        <v>18</v>
      </c>
      <c r="F57" t="s">
        <v>17</v>
      </c>
      <c r="G57" t="s">
        <v>7</v>
      </c>
    </row>
    <row r="58" spans="1:7" x14ac:dyDescent="0.25">
      <c r="A58" t="s">
        <v>4</v>
      </c>
      <c r="B58" t="s">
        <v>7</v>
      </c>
      <c r="C58" s="2">
        <v>45139</v>
      </c>
      <c r="D58" s="1">
        <v>15094000</v>
      </c>
      <c r="E58" t="s">
        <v>18</v>
      </c>
      <c r="F58" t="s">
        <v>17</v>
      </c>
      <c r="G58" t="s">
        <v>7</v>
      </c>
    </row>
    <row r="59" spans="1:7" x14ac:dyDescent="0.25">
      <c r="A59" t="s">
        <v>4</v>
      </c>
      <c r="B59" t="s">
        <v>7</v>
      </c>
      <c r="C59" s="2">
        <v>45170</v>
      </c>
      <c r="D59" s="1">
        <v>14801950</v>
      </c>
      <c r="E59" t="s">
        <v>18</v>
      </c>
      <c r="F59" t="s">
        <v>17</v>
      </c>
      <c r="G59" t="s">
        <v>7</v>
      </c>
    </row>
    <row r="60" spans="1:7" x14ac:dyDescent="0.25">
      <c r="A60" t="s">
        <v>4</v>
      </c>
      <c r="B60" t="s">
        <v>7</v>
      </c>
      <c r="C60" s="2">
        <v>45200</v>
      </c>
      <c r="D60" s="1">
        <v>14854500</v>
      </c>
      <c r="E60" t="s">
        <v>18</v>
      </c>
      <c r="F60" t="s">
        <v>17</v>
      </c>
      <c r="G60" t="s">
        <v>7</v>
      </c>
    </row>
    <row r="61" spans="1:7" x14ac:dyDescent="0.25">
      <c r="A61" t="s">
        <v>4</v>
      </c>
      <c r="B61" t="s">
        <v>7</v>
      </c>
      <c r="C61" s="2">
        <v>45231</v>
      </c>
      <c r="D61" s="1">
        <v>14808250</v>
      </c>
      <c r="E61" t="s">
        <v>18</v>
      </c>
      <c r="F61" t="s">
        <v>17</v>
      </c>
      <c r="G61" t="s">
        <v>7</v>
      </c>
    </row>
    <row r="62" spans="1:7" x14ac:dyDescent="0.25">
      <c r="A62" t="s">
        <v>4</v>
      </c>
      <c r="B62" t="s">
        <v>7</v>
      </c>
      <c r="C62" s="2">
        <v>45261</v>
      </c>
      <c r="D62" s="1">
        <v>802000</v>
      </c>
      <c r="E62" t="s">
        <v>18</v>
      </c>
      <c r="F62" t="s">
        <v>17</v>
      </c>
      <c r="G62" t="s">
        <v>7</v>
      </c>
    </row>
    <row r="63" spans="1:7" x14ac:dyDescent="0.25">
      <c r="A63" t="s">
        <v>4</v>
      </c>
      <c r="B63" t="s">
        <v>23</v>
      </c>
      <c r="C63" s="2">
        <v>44927</v>
      </c>
      <c r="D63" s="1">
        <v>2724400</v>
      </c>
      <c r="E63" t="s">
        <v>18</v>
      </c>
      <c r="F63" t="s">
        <v>17</v>
      </c>
      <c r="G63" t="s">
        <v>21</v>
      </c>
    </row>
    <row r="64" spans="1:7" x14ac:dyDescent="0.25">
      <c r="A64" t="s">
        <v>4</v>
      </c>
      <c r="B64" t="s">
        <v>23</v>
      </c>
      <c r="C64" s="2">
        <v>44958</v>
      </c>
      <c r="D64" s="1">
        <v>2046900</v>
      </c>
      <c r="E64" t="s">
        <v>18</v>
      </c>
      <c r="F64" t="s">
        <v>17</v>
      </c>
      <c r="G64" t="s">
        <v>21</v>
      </c>
    </row>
    <row r="65" spans="1:7" x14ac:dyDescent="0.25">
      <c r="A65" t="s">
        <v>4</v>
      </c>
      <c r="B65" t="s">
        <v>23</v>
      </c>
      <c r="C65" s="2">
        <v>44986</v>
      </c>
      <c r="D65" s="1">
        <v>4065600</v>
      </c>
      <c r="E65" t="s">
        <v>18</v>
      </c>
      <c r="F65" t="s">
        <v>17</v>
      </c>
      <c r="G65" t="s">
        <v>21</v>
      </c>
    </row>
    <row r="66" spans="1:7" x14ac:dyDescent="0.25">
      <c r="A66" t="s">
        <v>4</v>
      </c>
      <c r="B66" t="s">
        <v>23</v>
      </c>
      <c r="C66" s="2">
        <v>45017</v>
      </c>
      <c r="D66" s="1">
        <v>5732300</v>
      </c>
      <c r="E66" t="s">
        <v>18</v>
      </c>
      <c r="F66" t="s">
        <v>17</v>
      </c>
      <c r="G66" t="s">
        <v>21</v>
      </c>
    </row>
    <row r="67" spans="1:7" x14ac:dyDescent="0.25">
      <c r="A67" t="s">
        <v>4</v>
      </c>
      <c r="B67" t="s">
        <v>23</v>
      </c>
      <c r="C67" s="2">
        <v>45047</v>
      </c>
      <c r="D67" s="1">
        <v>5120310</v>
      </c>
      <c r="E67" t="s">
        <v>18</v>
      </c>
      <c r="F67" t="s">
        <v>17</v>
      </c>
      <c r="G67" t="s">
        <v>21</v>
      </c>
    </row>
    <row r="68" spans="1:7" x14ac:dyDescent="0.25">
      <c r="A68" t="s">
        <v>4</v>
      </c>
      <c r="B68" t="s">
        <v>23</v>
      </c>
      <c r="C68" s="2">
        <v>45078</v>
      </c>
      <c r="D68" s="1">
        <v>4594066</v>
      </c>
      <c r="E68" t="s">
        <v>18</v>
      </c>
      <c r="F68" t="s">
        <v>17</v>
      </c>
      <c r="G68" t="s">
        <v>21</v>
      </c>
    </row>
    <row r="69" spans="1:7" x14ac:dyDescent="0.25">
      <c r="A69" t="s">
        <v>4</v>
      </c>
      <c r="B69" t="s">
        <v>23</v>
      </c>
      <c r="C69" s="2">
        <v>45108</v>
      </c>
      <c r="D69" s="1">
        <v>10063041</v>
      </c>
      <c r="E69" t="s">
        <v>18</v>
      </c>
      <c r="F69" t="s">
        <v>17</v>
      </c>
      <c r="G69" t="s">
        <v>21</v>
      </c>
    </row>
    <row r="70" spans="1:7" x14ac:dyDescent="0.25">
      <c r="A70" t="s">
        <v>4</v>
      </c>
      <c r="B70" t="s">
        <v>23</v>
      </c>
      <c r="C70" s="2">
        <v>45139</v>
      </c>
      <c r="D70" s="1">
        <v>7804096</v>
      </c>
      <c r="E70" t="s">
        <v>18</v>
      </c>
      <c r="F70" t="s">
        <v>17</v>
      </c>
      <c r="G70" t="s">
        <v>21</v>
      </c>
    </row>
    <row r="71" spans="1:7" x14ac:dyDescent="0.25">
      <c r="A71" t="s">
        <v>4</v>
      </c>
      <c r="B71" t="s">
        <v>23</v>
      </c>
      <c r="C71" s="2">
        <v>45170</v>
      </c>
      <c r="D71" s="1">
        <v>7166240</v>
      </c>
      <c r="E71" t="s">
        <v>18</v>
      </c>
      <c r="F71" t="s">
        <v>17</v>
      </c>
      <c r="G71" t="s">
        <v>21</v>
      </c>
    </row>
    <row r="72" spans="1:7" x14ac:dyDescent="0.25">
      <c r="A72" t="s">
        <v>4</v>
      </c>
      <c r="B72" t="s">
        <v>23</v>
      </c>
      <c r="C72" s="2">
        <v>45200</v>
      </c>
      <c r="D72" s="1">
        <v>6408314</v>
      </c>
      <c r="E72" t="s">
        <v>18</v>
      </c>
      <c r="F72" t="s">
        <v>17</v>
      </c>
      <c r="G72" t="s">
        <v>21</v>
      </c>
    </row>
    <row r="73" spans="1:7" x14ac:dyDescent="0.25">
      <c r="A73" t="s">
        <v>4</v>
      </c>
      <c r="B73" t="s">
        <v>23</v>
      </c>
      <c r="C73" s="2">
        <v>45231</v>
      </c>
      <c r="D73" s="1">
        <v>5199232</v>
      </c>
      <c r="E73" t="s">
        <v>18</v>
      </c>
      <c r="F73" t="s">
        <v>17</v>
      </c>
      <c r="G73" t="s">
        <v>21</v>
      </c>
    </row>
    <row r="74" spans="1:7" x14ac:dyDescent="0.25">
      <c r="A74" t="s">
        <v>4</v>
      </c>
      <c r="B74" t="s">
        <v>23</v>
      </c>
      <c r="C74" s="2">
        <v>45261</v>
      </c>
      <c r="D74" s="1">
        <v>7667420</v>
      </c>
      <c r="E74" t="s">
        <v>18</v>
      </c>
      <c r="F74" t="s">
        <v>17</v>
      </c>
      <c r="G74" t="s">
        <v>21</v>
      </c>
    </row>
    <row r="75" spans="1:7" x14ac:dyDescent="0.25">
      <c r="A75" t="s">
        <v>8</v>
      </c>
      <c r="B75" t="s">
        <v>5</v>
      </c>
      <c r="C75" s="2">
        <v>44927</v>
      </c>
      <c r="D75" s="1">
        <v>313603280</v>
      </c>
      <c r="E75" t="s">
        <v>18</v>
      </c>
      <c r="F75" t="s">
        <v>24</v>
      </c>
      <c r="G75" t="s">
        <v>5</v>
      </c>
    </row>
    <row r="76" spans="1:7" x14ac:dyDescent="0.25">
      <c r="A76" t="s">
        <v>8</v>
      </c>
      <c r="B76" t="s">
        <v>5</v>
      </c>
      <c r="C76" s="2">
        <v>44958</v>
      </c>
      <c r="D76" s="1">
        <v>135072032</v>
      </c>
      <c r="E76" t="s">
        <v>18</v>
      </c>
      <c r="F76" t="s">
        <v>24</v>
      </c>
      <c r="G76" t="s">
        <v>5</v>
      </c>
    </row>
    <row r="77" spans="1:7" x14ac:dyDescent="0.25">
      <c r="A77" t="s">
        <v>8</v>
      </c>
      <c r="B77" t="s">
        <v>5</v>
      </c>
      <c r="C77" s="2">
        <v>44986</v>
      </c>
      <c r="D77" s="1">
        <v>104235400</v>
      </c>
      <c r="E77" t="s">
        <v>18</v>
      </c>
      <c r="F77" t="s">
        <v>24</v>
      </c>
      <c r="G77" t="s">
        <v>5</v>
      </c>
    </row>
    <row r="78" spans="1:7" x14ac:dyDescent="0.25">
      <c r="A78" t="s">
        <v>8</v>
      </c>
      <c r="B78" t="s">
        <v>5</v>
      </c>
      <c r="C78" s="2">
        <v>45017</v>
      </c>
      <c r="D78" s="1">
        <v>141715100</v>
      </c>
      <c r="E78" t="s">
        <v>18</v>
      </c>
      <c r="F78" t="s">
        <v>24</v>
      </c>
      <c r="G78" t="s">
        <v>5</v>
      </c>
    </row>
    <row r="79" spans="1:7" x14ac:dyDescent="0.25">
      <c r="A79" t="s">
        <v>8</v>
      </c>
      <c r="B79" t="s">
        <v>5</v>
      </c>
      <c r="C79" s="2">
        <v>45047</v>
      </c>
      <c r="D79" s="1">
        <v>193599940</v>
      </c>
      <c r="E79" t="s">
        <v>18</v>
      </c>
      <c r="F79" t="s">
        <v>24</v>
      </c>
      <c r="G79" t="s">
        <v>5</v>
      </c>
    </row>
    <row r="80" spans="1:7" x14ac:dyDescent="0.25">
      <c r="A80" t="s">
        <v>8</v>
      </c>
      <c r="B80" t="s">
        <v>5</v>
      </c>
      <c r="C80" s="2">
        <v>45078</v>
      </c>
      <c r="D80" s="1">
        <v>265372460</v>
      </c>
      <c r="E80" t="s">
        <v>18</v>
      </c>
      <c r="F80" t="s">
        <v>24</v>
      </c>
      <c r="G80" t="s">
        <v>5</v>
      </c>
    </row>
    <row r="81" spans="1:7" x14ac:dyDescent="0.25">
      <c r="A81" t="s">
        <v>8</v>
      </c>
      <c r="B81" t="s">
        <v>5</v>
      </c>
      <c r="C81" s="2">
        <v>45108</v>
      </c>
      <c r="D81" s="1">
        <v>388601480</v>
      </c>
      <c r="E81" t="s">
        <v>18</v>
      </c>
      <c r="F81" t="s">
        <v>24</v>
      </c>
      <c r="G81" t="s">
        <v>5</v>
      </c>
    </row>
    <row r="82" spans="1:7" x14ac:dyDescent="0.25">
      <c r="A82" t="s">
        <v>8</v>
      </c>
      <c r="B82" t="s">
        <v>5</v>
      </c>
      <c r="C82" s="2">
        <v>45139</v>
      </c>
      <c r="D82" s="1">
        <v>150261620</v>
      </c>
      <c r="E82" t="s">
        <v>18</v>
      </c>
      <c r="F82" t="s">
        <v>24</v>
      </c>
      <c r="G82" t="s">
        <v>5</v>
      </c>
    </row>
    <row r="83" spans="1:7" x14ac:dyDescent="0.25">
      <c r="A83" t="s">
        <v>8</v>
      </c>
      <c r="B83" t="s">
        <v>5</v>
      </c>
      <c r="C83" s="2">
        <v>45170</v>
      </c>
      <c r="D83" s="1">
        <v>205</v>
      </c>
      <c r="E83" t="s">
        <v>18</v>
      </c>
      <c r="F83" t="s">
        <v>24</v>
      </c>
      <c r="G83" t="s">
        <v>5</v>
      </c>
    </row>
    <row r="84" spans="1:7" x14ac:dyDescent="0.25">
      <c r="A84" t="s">
        <v>8</v>
      </c>
      <c r="B84" t="s">
        <v>6</v>
      </c>
      <c r="C84" s="2">
        <v>44958</v>
      </c>
      <c r="D84" s="1">
        <v>118000</v>
      </c>
      <c r="E84" t="s">
        <v>18</v>
      </c>
      <c r="F84" t="s">
        <v>24</v>
      </c>
      <c r="G84" t="s">
        <v>6</v>
      </c>
    </row>
    <row r="85" spans="1:7" x14ac:dyDescent="0.25">
      <c r="A85" t="s">
        <v>8</v>
      </c>
      <c r="B85" t="s">
        <v>6</v>
      </c>
      <c r="C85" s="2">
        <v>44986</v>
      </c>
      <c r="D85" s="1">
        <v>4009500</v>
      </c>
      <c r="E85" t="s">
        <v>18</v>
      </c>
      <c r="F85" t="s">
        <v>24</v>
      </c>
      <c r="G85" t="s">
        <v>6</v>
      </c>
    </row>
    <row r="86" spans="1:7" x14ac:dyDescent="0.25">
      <c r="A86" t="s">
        <v>8</v>
      </c>
      <c r="B86" t="s">
        <v>6</v>
      </c>
      <c r="C86" s="2">
        <v>45017</v>
      </c>
      <c r="D86" s="1">
        <v>6732000</v>
      </c>
      <c r="E86" t="s">
        <v>18</v>
      </c>
      <c r="F86" t="s">
        <v>24</v>
      </c>
      <c r="G86" t="s">
        <v>6</v>
      </c>
    </row>
    <row r="87" spans="1:7" x14ac:dyDescent="0.25">
      <c r="A87" t="s">
        <v>8</v>
      </c>
      <c r="B87" t="s">
        <v>6</v>
      </c>
      <c r="C87" s="2">
        <v>45078</v>
      </c>
      <c r="D87" s="1">
        <v>3528950</v>
      </c>
      <c r="E87" t="s">
        <v>18</v>
      </c>
      <c r="F87" t="s">
        <v>24</v>
      </c>
      <c r="G87" t="s">
        <v>6</v>
      </c>
    </row>
    <row r="88" spans="1:7" x14ac:dyDescent="0.25">
      <c r="A88" t="s">
        <v>8</v>
      </c>
      <c r="B88" t="s">
        <v>6</v>
      </c>
      <c r="C88" s="2">
        <v>45108</v>
      </c>
      <c r="D88" s="1">
        <v>751950</v>
      </c>
      <c r="E88" t="s">
        <v>18</v>
      </c>
      <c r="F88" t="s">
        <v>24</v>
      </c>
      <c r="G88" t="s">
        <v>6</v>
      </c>
    </row>
    <row r="89" spans="1:7" x14ac:dyDescent="0.25">
      <c r="A89" t="s">
        <v>8</v>
      </c>
      <c r="B89" t="s">
        <v>6</v>
      </c>
      <c r="C89" s="2">
        <v>45139</v>
      </c>
      <c r="D89" s="1">
        <v>255350</v>
      </c>
      <c r="E89" t="s">
        <v>18</v>
      </c>
      <c r="F89" t="s">
        <v>24</v>
      </c>
      <c r="G89" t="s">
        <v>6</v>
      </c>
    </row>
    <row r="90" spans="1:7" x14ac:dyDescent="0.25">
      <c r="A90" t="s">
        <v>8</v>
      </c>
      <c r="B90" t="s">
        <v>7</v>
      </c>
      <c r="C90" s="2">
        <v>44927</v>
      </c>
      <c r="D90" s="1">
        <v>0</v>
      </c>
      <c r="E90" t="s">
        <v>18</v>
      </c>
      <c r="F90" t="s">
        <v>24</v>
      </c>
      <c r="G90" t="s">
        <v>7</v>
      </c>
    </row>
    <row r="91" spans="1:7" x14ac:dyDescent="0.25">
      <c r="A91" t="s">
        <v>8</v>
      </c>
      <c r="B91" t="s">
        <v>7</v>
      </c>
      <c r="C91" s="2">
        <v>44958</v>
      </c>
      <c r="D91" s="1">
        <v>4540300</v>
      </c>
      <c r="E91" t="s">
        <v>18</v>
      </c>
      <c r="F91" t="s">
        <v>24</v>
      </c>
      <c r="G91" t="s">
        <v>7</v>
      </c>
    </row>
    <row r="92" spans="1:7" x14ac:dyDescent="0.25">
      <c r="A92" t="s">
        <v>8</v>
      </c>
      <c r="B92" t="s">
        <v>7</v>
      </c>
      <c r="C92" s="2">
        <v>45047</v>
      </c>
      <c r="D92" s="1">
        <v>3900000</v>
      </c>
      <c r="E92" t="s">
        <v>18</v>
      </c>
      <c r="F92" t="s">
        <v>24</v>
      </c>
      <c r="G92" t="s">
        <v>7</v>
      </c>
    </row>
    <row r="93" spans="1:7" x14ac:dyDescent="0.25">
      <c r="A93" t="s">
        <v>8</v>
      </c>
      <c r="B93" t="s">
        <v>7</v>
      </c>
      <c r="C93" s="2">
        <v>45078</v>
      </c>
      <c r="D93" s="1">
        <v>5996000</v>
      </c>
      <c r="E93" t="s">
        <v>18</v>
      </c>
      <c r="F93" t="s">
        <v>24</v>
      </c>
      <c r="G93" t="s">
        <v>7</v>
      </c>
    </row>
    <row r="94" spans="1:7" x14ac:dyDescent="0.25">
      <c r="A94" t="s">
        <v>8</v>
      </c>
      <c r="B94" t="s">
        <v>7</v>
      </c>
      <c r="C94" s="2">
        <v>45108</v>
      </c>
      <c r="D94" s="1">
        <v>4731500</v>
      </c>
      <c r="E94" t="s">
        <v>18</v>
      </c>
      <c r="F94" t="s">
        <v>24</v>
      </c>
      <c r="G94" t="s">
        <v>7</v>
      </c>
    </row>
    <row r="95" spans="1:7" x14ac:dyDescent="0.25">
      <c r="A95" t="s">
        <v>8</v>
      </c>
      <c r="B95" t="s">
        <v>7</v>
      </c>
      <c r="C95" s="2">
        <v>45139</v>
      </c>
      <c r="D95" s="1">
        <v>965000</v>
      </c>
      <c r="E95" t="s">
        <v>18</v>
      </c>
      <c r="F95" t="s">
        <v>24</v>
      </c>
      <c r="G95" t="s">
        <v>7</v>
      </c>
    </row>
    <row r="96" spans="1:7" x14ac:dyDescent="0.25">
      <c r="A96" t="s">
        <v>25</v>
      </c>
      <c r="B96" t="s">
        <v>5</v>
      </c>
      <c r="C96" s="2">
        <v>44927</v>
      </c>
      <c r="D96" s="1">
        <v>576999700</v>
      </c>
      <c r="E96" t="s">
        <v>18</v>
      </c>
      <c r="F96" t="s">
        <v>26</v>
      </c>
      <c r="G96" t="s">
        <v>5</v>
      </c>
    </row>
    <row r="97" spans="1:7" x14ac:dyDescent="0.25">
      <c r="A97" t="s">
        <v>25</v>
      </c>
      <c r="B97" t="s">
        <v>5</v>
      </c>
      <c r="C97" s="2">
        <v>44958</v>
      </c>
      <c r="D97" s="1">
        <v>354474300</v>
      </c>
      <c r="E97" t="s">
        <v>18</v>
      </c>
      <c r="F97" t="s">
        <v>26</v>
      </c>
      <c r="G97" t="s">
        <v>5</v>
      </c>
    </row>
    <row r="98" spans="1:7" x14ac:dyDescent="0.25">
      <c r="A98" t="s">
        <v>25</v>
      </c>
      <c r="B98" t="s">
        <v>5</v>
      </c>
      <c r="C98" s="2">
        <v>44986</v>
      </c>
      <c r="D98" s="1">
        <v>326575800</v>
      </c>
      <c r="E98" t="s">
        <v>18</v>
      </c>
      <c r="F98" t="s">
        <v>26</v>
      </c>
      <c r="G98" t="s">
        <v>5</v>
      </c>
    </row>
    <row r="99" spans="1:7" x14ac:dyDescent="0.25">
      <c r="A99" t="s">
        <v>25</v>
      </c>
      <c r="B99" t="s">
        <v>5</v>
      </c>
      <c r="C99" s="2">
        <v>45017</v>
      </c>
      <c r="D99" s="1">
        <v>331873200</v>
      </c>
      <c r="E99" t="s">
        <v>18</v>
      </c>
      <c r="F99" t="s">
        <v>26</v>
      </c>
      <c r="G99" t="s">
        <v>5</v>
      </c>
    </row>
    <row r="100" spans="1:7" x14ac:dyDescent="0.25">
      <c r="A100" t="s">
        <v>25</v>
      </c>
      <c r="B100" t="s">
        <v>5</v>
      </c>
      <c r="C100" s="2">
        <v>45047</v>
      </c>
      <c r="D100" s="1">
        <v>587260900</v>
      </c>
      <c r="E100" t="s">
        <v>18</v>
      </c>
      <c r="F100" t="s">
        <v>26</v>
      </c>
      <c r="G100" t="s">
        <v>5</v>
      </c>
    </row>
    <row r="101" spans="1:7" x14ac:dyDescent="0.25">
      <c r="A101" t="s">
        <v>25</v>
      </c>
      <c r="B101" t="s">
        <v>5</v>
      </c>
      <c r="C101" s="2">
        <v>45078</v>
      </c>
      <c r="D101" s="1">
        <v>993470500</v>
      </c>
      <c r="E101" t="s">
        <v>18</v>
      </c>
      <c r="F101" t="s">
        <v>26</v>
      </c>
      <c r="G101" t="s">
        <v>5</v>
      </c>
    </row>
    <row r="102" spans="1:7" x14ac:dyDescent="0.25">
      <c r="A102" t="s">
        <v>25</v>
      </c>
      <c r="B102" t="s">
        <v>5</v>
      </c>
      <c r="C102" s="2">
        <v>45108</v>
      </c>
      <c r="D102" s="1">
        <v>860276300</v>
      </c>
      <c r="E102" t="s">
        <v>18</v>
      </c>
      <c r="F102" t="s">
        <v>26</v>
      </c>
      <c r="G102" t="s">
        <v>5</v>
      </c>
    </row>
    <row r="103" spans="1:7" x14ac:dyDescent="0.25">
      <c r="A103" t="s">
        <v>25</v>
      </c>
      <c r="B103" t="s">
        <v>5</v>
      </c>
      <c r="C103" s="2">
        <v>45139</v>
      </c>
      <c r="D103" s="1">
        <v>714603432</v>
      </c>
      <c r="E103" t="s">
        <v>18</v>
      </c>
      <c r="F103" t="s">
        <v>26</v>
      </c>
      <c r="G103" t="s">
        <v>5</v>
      </c>
    </row>
    <row r="104" spans="1:7" x14ac:dyDescent="0.25">
      <c r="A104" t="s">
        <v>25</v>
      </c>
      <c r="B104" t="s">
        <v>5</v>
      </c>
      <c r="C104" s="2">
        <v>45170</v>
      </c>
      <c r="D104" s="1">
        <v>742691663</v>
      </c>
      <c r="E104" t="s">
        <v>18</v>
      </c>
      <c r="F104" t="s">
        <v>26</v>
      </c>
      <c r="G104" t="s">
        <v>5</v>
      </c>
    </row>
    <row r="105" spans="1:7" x14ac:dyDescent="0.25">
      <c r="A105" t="s">
        <v>25</v>
      </c>
      <c r="B105" t="s">
        <v>5</v>
      </c>
      <c r="C105" s="2">
        <v>45200</v>
      </c>
      <c r="D105" s="1">
        <v>933798300</v>
      </c>
      <c r="E105" t="s">
        <v>18</v>
      </c>
      <c r="F105" t="s">
        <v>26</v>
      </c>
      <c r="G105" t="s">
        <v>5</v>
      </c>
    </row>
    <row r="106" spans="1:7" x14ac:dyDescent="0.25">
      <c r="A106" t="s">
        <v>25</v>
      </c>
      <c r="B106" t="s">
        <v>5</v>
      </c>
      <c r="C106" s="2">
        <v>45231</v>
      </c>
      <c r="D106" s="1">
        <v>1030782500</v>
      </c>
      <c r="E106" t="s">
        <v>18</v>
      </c>
      <c r="F106" t="s">
        <v>26</v>
      </c>
      <c r="G106" t="s">
        <v>5</v>
      </c>
    </row>
    <row r="107" spans="1:7" x14ac:dyDescent="0.25">
      <c r="A107" t="s">
        <v>25</v>
      </c>
      <c r="B107" t="s">
        <v>5</v>
      </c>
      <c r="C107" s="2">
        <v>45261</v>
      </c>
      <c r="D107" s="1">
        <v>1064306900</v>
      </c>
      <c r="E107" t="s">
        <v>18</v>
      </c>
      <c r="F107" t="s">
        <v>26</v>
      </c>
      <c r="G107" t="s">
        <v>5</v>
      </c>
    </row>
    <row r="108" spans="1:7" x14ac:dyDescent="0.25">
      <c r="A108" t="s">
        <v>25</v>
      </c>
      <c r="B108" t="s">
        <v>19</v>
      </c>
      <c r="C108" s="2">
        <v>44927</v>
      </c>
      <c r="D108" s="1">
        <v>25164100</v>
      </c>
      <c r="E108" t="s">
        <v>18</v>
      </c>
      <c r="F108" t="s">
        <v>26</v>
      </c>
      <c r="G108" t="s">
        <v>19</v>
      </c>
    </row>
    <row r="109" spans="1:7" x14ac:dyDescent="0.25">
      <c r="A109" t="s">
        <v>25</v>
      </c>
      <c r="B109" t="s">
        <v>19</v>
      </c>
      <c r="C109" s="2">
        <v>44958</v>
      </c>
      <c r="D109" s="1">
        <v>23966600</v>
      </c>
      <c r="E109" t="s">
        <v>18</v>
      </c>
      <c r="F109" t="s">
        <v>26</v>
      </c>
      <c r="G109" t="s">
        <v>19</v>
      </c>
    </row>
    <row r="110" spans="1:7" x14ac:dyDescent="0.25">
      <c r="A110" t="s">
        <v>25</v>
      </c>
      <c r="B110" t="s">
        <v>19</v>
      </c>
      <c r="C110" s="2">
        <v>44986</v>
      </c>
      <c r="D110" s="1">
        <v>22915200</v>
      </c>
      <c r="E110" t="s">
        <v>18</v>
      </c>
      <c r="F110" t="s">
        <v>26</v>
      </c>
      <c r="G110" t="s">
        <v>19</v>
      </c>
    </row>
    <row r="111" spans="1:7" x14ac:dyDescent="0.25">
      <c r="A111" t="s">
        <v>25</v>
      </c>
      <c r="B111" t="s">
        <v>19</v>
      </c>
      <c r="C111" s="2">
        <v>45017</v>
      </c>
      <c r="D111" s="1">
        <v>26572000</v>
      </c>
      <c r="E111" t="s">
        <v>18</v>
      </c>
      <c r="F111" t="s">
        <v>26</v>
      </c>
      <c r="G111" t="s">
        <v>19</v>
      </c>
    </row>
    <row r="112" spans="1:7" x14ac:dyDescent="0.25">
      <c r="A112" t="s">
        <v>25</v>
      </c>
      <c r="B112" t="s">
        <v>19</v>
      </c>
      <c r="C112" s="2">
        <v>45047</v>
      </c>
      <c r="D112" s="1">
        <v>29818400</v>
      </c>
      <c r="E112" t="s">
        <v>18</v>
      </c>
      <c r="F112" t="s">
        <v>26</v>
      </c>
      <c r="G112" t="s">
        <v>19</v>
      </c>
    </row>
    <row r="113" spans="1:7" x14ac:dyDescent="0.25">
      <c r="A113" t="s">
        <v>25</v>
      </c>
      <c r="B113" t="s">
        <v>19</v>
      </c>
      <c r="C113" s="2">
        <v>45078</v>
      </c>
      <c r="D113" s="1">
        <v>47633300</v>
      </c>
      <c r="E113" t="s">
        <v>18</v>
      </c>
      <c r="F113" t="s">
        <v>26</v>
      </c>
      <c r="G113" t="s">
        <v>19</v>
      </c>
    </row>
    <row r="114" spans="1:7" x14ac:dyDescent="0.25">
      <c r="A114" t="s">
        <v>25</v>
      </c>
      <c r="B114" t="s">
        <v>19</v>
      </c>
      <c r="C114" s="2">
        <v>45108</v>
      </c>
      <c r="D114" s="1">
        <v>39775550</v>
      </c>
      <c r="E114" t="s">
        <v>18</v>
      </c>
      <c r="F114" t="s">
        <v>26</v>
      </c>
      <c r="G114" t="s">
        <v>19</v>
      </c>
    </row>
    <row r="115" spans="1:7" x14ac:dyDescent="0.25">
      <c r="A115" t="s">
        <v>25</v>
      </c>
      <c r="B115" t="s">
        <v>19</v>
      </c>
      <c r="C115" s="2">
        <v>45139</v>
      </c>
      <c r="D115" s="1">
        <v>31397800</v>
      </c>
      <c r="E115" t="s">
        <v>18</v>
      </c>
      <c r="F115" t="s">
        <v>26</v>
      </c>
      <c r="G115" t="s">
        <v>19</v>
      </c>
    </row>
    <row r="116" spans="1:7" x14ac:dyDescent="0.25">
      <c r="A116" t="s">
        <v>25</v>
      </c>
      <c r="B116" t="s">
        <v>19</v>
      </c>
      <c r="C116" s="2">
        <v>45170</v>
      </c>
      <c r="D116" s="1">
        <v>38551100</v>
      </c>
      <c r="E116" t="s">
        <v>18</v>
      </c>
      <c r="F116" t="s">
        <v>26</v>
      </c>
      <c r="G116" t="s">
        <v>19</v>
      </c>
    </row>
    <row r="117" spans="1:7" x14ac:dyDescent="0.25">
      <c r="A117" t="s">
        <v>25</v>
      </c>
      <c r="B117" t="s">
        <v>19</v>
      </c>
      <c r="C117" s="2">
        <v>45200</v>
      </c>
      <c r="D117" s="1">
        <v>68926600</v>
      </c>
      <c r="E117" t="s">
        <v>18</v>
      </c>
      <c r="F117" t="s">
        <v>26</v>
      </c>
      <c r="G117" t="s">
        <v>19</v>
      </c>
    </row>
    <row r="118" spans="1:7" x14ac:dyDescent="0.25">
      <c r="A118" t="s">
        <v>25</v>
      </c>
      <c r="B118" t="s">
        <v>19</v>
      </c>
      <c r="C118" s="2">
        <v>45231</v>
      </c>
      <c r="D118" s="1">
        <v>92978000</v>
      </c>
      <c r="E118" t="s">
        <v>18</v>
      </c>
      <c r="F118" t="s">
        <v>26</v>
      </c>
      <c r="G118" t="s">
        <v>19</v>
      </c>
    </row>
    <row r="119" spans="1:7" x14ac:dyDescent="0.25">
      <c r="A119" t="s">
        <v>25</v>
      </c>
      <c r="B119" t="s">
        <v>19</v>
      </c>
      <c r="C119" s="2">
        <v>45261</v>
      </c>
      <c r="D119" s="1">
        <v>50323300</v>
      </c>
      <c r="E119" t="s">
        <v>18</v>
      </c>
      <c r="F119" t="s">
        <v>26</v>
      </c>
      <c r="G119" t="s">
        <v>19</v>
      </c>
    </row>
    <row r="120" spans="1:7" x14ac:dyDescent="0.25">
      <c r="A120" t="s">
        <v>25</v>
      </c>
      <c r="B120" t="s">
        <v>6</v>
      </c>
      <c r="C120" s="2">
        <v>44927</v>
      </c>
      <c r="D120" s="1">
        <v>6294110</v>
      </c>
      <c r="E120" t="s">
        <v>18</v>
      </c>
      <c r="F120" t="s">
        <v>26</v>
      </c>
      <c r="G120" t="s">
        <v>6</v>
      </c>
    </row>
    <row r="121" spans="1:7" x14ac:dyDescent="0.25">
      <c r="A121" t="s">
        <v>25</v>
      </c>
      <c r="B121" t="s">
        <v>6</v>
      </c>
      <c r="C121" s="2">
        <v>44958</v>
      </c>
      <c r="D121" s="1">
        <v>5022797</v>
      </c>
      <c r="E121" t="s">
        <v>18</v>
      </c>
      <c r="F121" t="s">
        <v>26</v>
      </c>
      <c r="G121" t="s">
        <v>6</v>
      </c>
    </row>
    <row r="122" spans="1:7" x14ac:dyDescent="0.25">
      <c r="A122" t="s">
        <v>25</v>
      </c>
      <c r="B122" t="s">
        <v>6</v>
      </c>
      <c r="C122" s="2">
        <v>44986</v>
      </c>
      <c r="D122" s="1">
        <v>6623938</v>
      </c>
      <c r="E122" t="s">
        <v>18</v>
      </c>
      <c r="F122" t="s">
        <v>26</v>
      </c>
      <c r="G122" t="s">
        <v>6</v>
      </c>
    </row>
    <row r="123" spans="1:7" x14ac:dyDescent="0.25">
      <c r="A123" t="s">
        <v>25</v>
      </c>
      <c r="B123" t="s">
        <v>6</v>
      </c>
      <c r="C123" s="2">
        <v>45017</v>
      </c>
      <c r="D123" s="1">
        <v>19131762</v>
      </c>
      <c r="E123" t="s">
        <v>18</v>
      </c>
      <c r="F123" t="s">
        <v>26</v>
      </c>
      <c r="G123" t="s">
        <v>6</v>
      </c>
    </row>
    <row r="124" spans="1:7" x14ac:dyDescent="0.25">
      <c r="A124" t="s">
        <v>25</v>
      </c>
      <c r="B124" t="s">
        <v>6</v>
      </c>
      <c r="C124" s="2">
        <v>45047</v>
      </c>
      <c r="D124" s="1">
        <v>19634018</v>
      </c>
      <c r="E124" t="s">
        <v>18</v>
      </c>
      <c r="F124" t="s">
        <v>26</v>
      </c>
      <c r="G124" t="s">
        <v>6</v>
      </c>
    </row>
    <row r="125" spans="1:7" x14ac:dyDescent="0.25">
      <c r="A125" t="s">
        <v>25</v>
      </c>
      <c r="B125" t="s">
        <v>6</v>
      </c>
      <c r="C125" s="2">
        <v>45078</v>
      </c>
      <c r="D125" s="1">
        <v>13639290</v>
      </c>
      <c r="E125" t="s">
        <v>18</v>
      </c>
      <c r="F125" t="s">
        <v>26</v>
      </c>
      <c r="G125" t="s">
        <v>6</v>
      </c>
    </row>
    <row r="126" spans="1:7" x14ac:dyDescent="0.25">
      <c r="A126" t="s">
        <v>25</v>
      </c>
      <c r="B126" t="s">
        <v>6</v>
      </c>
      <c r="C126" s="2">
        <v>45108</v>
      </c>
      <c r="D126" s="1">
        <v>11388464</v>
      </c>
      <c r="E126" t="s">
        <v>18</v>
      </c>
      <c r="F126" t="s">
        <v>26</v>
      </c>
      <c r="G126" t="s">
        <v>6</v>
      </c>
    </row>
    <row r="127" spans="1:7" x14ac:dyDescent="0.25">
      <c r="A127" t="s">
        <v>25</v>
      </c>
      <c r="B127" t="s">
        <v>6</v>
      </c>
      <c r="C127" s="2">
        <v>45139</v>
      </c>
      <c r="D127" s="1">
        <v>28084805</v>
      </c>
      <c r="E127" t="s">
        <v>18</v>
      </c>
      <c r="F127" t="s">
        <v>26</v>
      </c>
      <c r="G127" t="s">
        <v>6</v>
      </c>
    </row>
    <row r="128" spans="1:7" x14ac:dyDescent="0.25">
      <c r="A128" t="s">
        <v>25</v>
      </c>
      <c r="B128" t="s">
        <v>6</v>
      </c>
      <c r="C128" s="2">
        <v>45170</v>
      </c>
      <c r="D128" s="1">
        <v>36120640</v>
      </c>
      <c r="E128" t="s">
        <v>18</v>
      </c>
      <c r="F128" t="s">
        <v>26</v>
      </c>
      <c r="G128" t="s">
        <v>6</v>
      </c>
    </row>
    <row r="129" spans="1:7" x14ac:dyDescent="0.25">
      <c r="A129" t="s">
        <v>25</v>
      </c>
      <c r="B129" t="s">
        <v>6</v>
      </c>
      <c r="C129" s="2">
        <v>45200</v>
      </c>
      <c r="D129" s="1">
        <v>30567458</v>
      </c>
      <c r="E129" t="s">
        <v>18</v>
      </c>
      <c r="F129" t="s">
        <v>26</v>
      </c>
      <c r="G129" t="s">
        <v>6</v>
      </c>
    </row>
    <row r="130" spans="1:7" x14ac:dyDescent="0.25">
      <c r="A130" t="s">
        <v>25</v>
      </c>
      <c r="B130" t="s">
        <v>6</v>
      </c>
      <c r="C130" s="2">
        <v>45231</v>
      </c>
      <c r="D130" s="1">
        <v>44489430</v>
      </c>
      <c r="E130" t="s">
        <v>18</v>
      </c>
      <c r="F130" t="s">
        <v>26</v>
      </c>
      <c r="G130" t="s">
        <v>6</v>
      </c>
    </row>
    <row r="131" spans="1:7" x14ac:dyDescent="0.25">
      <c r="A131" t="s">
        <v>25</v>
      </c>
      <c r="B131" t="s">
        <v>6</v>
      </c>
      <c r="C131" s="2">
        <v>45261</v>
      </c>
      <c r="D131" s="1">
        <v>24924096</v>
      </c>
      <c r="E131" t="s">
        <v>18</v>
      </c>
      <c r="F131" t="s">
        <v>26</v>
      </c>
      <c r="G131" t="s">
        <v>6</v>
      </c>
    </row>
    <row r="132" spans="1:7" x14ac:dyDescent="0.25">
      <c r="A132" t="s">
        <v>25</v>
      </c>
      <c r="B132" t="s">
        <v>22</v>
      </c>
      <c r="C132" s="2">
        <v>44958</v>
      </c>
      <c r="D132" s="1">
        <v>19671600</v>
      </c>
      <c r="E132" t="s">
        <v>18</v>
      </c>
      <c r="F132" t="s">
        <v>26</v>
      </c>
      <c r="G132" t="s">
        <v>21</v>
      </c>
    </row>
    <row r="133" spans="1:7" x14ac:dyDescent="0.25">
      <c r="A133" t="s">
        <v>25</v>
      </c>
      <c r="B133" t="s">
        <v>22</v>
      </c>
      <c r="C133" s="2">
        <v>44986</v>
      </c>
      <c r="D133" s="1">
        <v>26868000</v>
      </c>
      <c r="E133" t="s">
        <v>18</v>
      </c>
      <c r="F133" t="s">
        <v>26</v>
      </c>
      <c r="G133" t="s">
        <v>21</v>
      </c>
    </row>
    <row r="134" spans="1:7" x14ac:dyDescent="0.25">
      <c r="A134" t="s">
        <v>25</v>
      </c>
      <c r="B134" t="s">
        <v>22</v>
      </c>
      <c r="C134" s="2">
        <v>45017</v>
      </c>
      <c r="D134" s="1">
        <v>1409400</v>
      </c>
      <c r="E134" t="s">
        <v>18</v>
      </c>
      <c r="F134" t="s">
        <v>26</v>
      </c>
      <c r="G134" t="s">
        <v>21</v>
      </c>
    </row>
    <row r="135" spans="1:7" x14ac:dyDescent="0.25">
      <c r="A135" t="s">
        <v>25</v>
      </c>
      <c r="B135" t="s">
        <v>22</v>
      </c>
      <c r="C135" s="2">
        <v>45047</v>
      </c>
      <c r="D135" s="1">
        <v>29880000</v>
      </c>
      <c r="E135" t="s">
        <v>18</v>
      </c>
      <c r="F135" t="s">
        <v>26</v>
      </c>
      <c r="G135" t="s">
        <v>21</v>
      </c>
    </row>
    <row r="136" spans="1:7" x14ac:dyDescent="0.25">
      <c r="A136" t="s">
        <v>25</v>
      </c>
      <c r="B136" t="s">
        <v>22</v>
      </c>
      <c r="C136" s="2">
        <v>45078</v>
      </c>
      <c r="D136" s="1">
        <v>2686000</v>
      </c>
      <c r="E136" t="s">
        <v>18</v>
      </c>
      <c r="F136" t="s">
        <v>26</v>
      </c>
      <c r="G136" t="s">
        <v>21</v>
      </c>
    </row>
    <row r="137" spans="1:7" x14ac:dyDescent="0.25">
      <c r="A137" t="s">
        <v>25</v>
      </c>
      <c r="B137" t="s">
        <v>22</v>
      </c>
      <c r="C137" s="2">
        <v>45108</v>
      </c>
      <c r="D137" s="1">
        <v>2615000</v>
      </c>
      <c r="E137" t="s">
        <v>18</v>
      </c>
      <c r="F137" t="s">
        <v>26</v>
      </c>
      <c r="G137" t="s">
        <v>21</v>
      </c>
    </row>
    <row r="138" spans="1:7" x14ac:dyDescent="0.25">
      <c r="A138" t="s">
        <v>25</v>
      </c>
      <c r="B138" t="s">
        <v>22</v>
      </c>
      <c r="C138" s="2">
        <v>45139</v>
      </c>
      <c r="D138" s="1">
        <v>2430000</v>
      </c>
      <c r="E138" t="s">
        <v>18</v>
      </c>
      <c r="F138" t="s">
        <v>26</v>
      </c>
      <c r="G138" t="s">
        <v>21</v>
      </c>
    </row>
    <row r="139" spans="1:7" x14ac:dyDescent="0.25">
      <c r="A139" t="s">
        <v>25</v>
      </c>
      <c r="B139" t="s">
        <v>22</v>
      </c>
      <c r="C139" s="2">
        <v>45170</v>
      </c>
      <c r="D139" s="1">
        <v>61681600</v>
      </c>
      <c r="E139" t="s">
        <v>18</v>
      </c>
      <c r="F139" t="s">
        <v>26</v>
      </c>
      <c r="G139" t="s">
        <v>21</v>
      </c>
    </row>
    <row r="140" spans="1:7" x14ac:dyDescent="0.25">
      <c r="A140" t="s">
        <v>25</v>
      </c>
      <c r="B140" t="s">
        <v>22</v>
      </c>
      <c r="C140" s="2">
        <v>45200</v>
      </c>
      <c r="D140" s="1">
        <v>40839500</v>
      </c>
      <c r="E140" t="s">
        <v>18</v>
      </c>
      <c r="F140" t="s">
        <v>26</v>
      </c>
      <c r="G140" t="s">
        <v>21</v>
      </c>
    </row>
    <row r="141" spans="1:7" x14ac:dyDescent="0.25">
      <c r="A141" t="s">
        <v>25</v>
      </c>
      <c r="B141" t="s">
        <v>22</v>
      </c>
      <c r="C141" s="2">
        <v>45261</v>
      </c>
      <c r="D141" s="1">
        <v>13288400</v>
      </c>
      <c r="E141" t="s">
        <v>18</v>
      </c>
      <c r="F141" t="s">
        <v>26</v>
      </c>
      <c r="G141" t="s">
        <v>21</v>
      </c>
    </row>
    <row r="142" spans="1:7" x14ac:dyDescent="0.25">
      <c r="A142" t="s">
        <v>25</v>
      </c>
      <c r="B142" t="s">
        <v>27</v>
      </c>
      <c r="C142" s="2">
        <v>44927</v>
      </c>
      <c r="D142" s="1">
        <v>2092760</v>
      </c>
      <c r="E142" t="s">
        <v>18</v>
      </c>
      <c r="F142" t="s">
        <v>26</v>
      </c>
      <c r="G142" t="s">
        <v>21</v>
      </c>
    </row>
    <row r="143" spans="1:7" x14ac:dyDescent="0.25">
      <c r="A143" t="s">
        <v>25</v>
      </c>
      <c r="B143" t="s">
        <v>27</v>
      </c>
      <c r="C143" s="2">
        <v>44958</v>
      </c>
      <c r="D143" s="1">
        <v>1154600</v>
      </c>
      <c r="E143" t="s">
        <v>18</v>
      </c>
      <c r="F143" t="s">
        <v>26</v>
      </c>
      <c r="G143" t="s">
        <v>21</v>
      </c>
    </row>
    <row r="144" spans="1:7" x14ac:dyDescent="0.25">
      <c r="A144" t="s">
        <v>25</v>
      </c>
      <c r="B144" t="s">
        <v>27</v>
      </c>
      <c r="C144" s="2">
        <v>44986</v>
      </c>
      <c r="D144" s="1">
        <v>967930</v>
      </c>
      <c r="E144" t="s">
        <v>18</v>
      </c>
      <c r="F144" t="s">
        <v>26</v>
      </c>
      <c r="G144" t="s">
        <v>21</v>
      </c>
    </row>
    <row r="145" spans="1:7" x14ac:dyDescent="0.25">
      <c r="A145" t="s">
        <v>25</v>
      </c>
      <c r="B145" t="s">
        <v>27</v>
      </c>
      <c r="C145" s="2">
        <v>45017</v>
      </c>
      <c r="D145" s="1">
        <v>979120</v>
      </c>
      <c r="E145" t="s">
        <v>18</v>
      </c>
      <c r="F145" t="s">
        <v>26</v>
      </c>
      <c r="G145" t="s">
        <v>21</v>
      </c>
    </row>
    <row r="146" spans="1:7" x14ac:dyDescent="0.25">
      <c r="A146" t="s">
        <v>25</v>
      </c>
      <c r="B146" t="s">
        <v>27</v>
      </c>
      <c r="C146" s="2">
        <v>45047</v>
      </c>
      <c r="D146" s="1">
        <v>610100</v>
      </c>
      <c r="E146" t="s">
        <v>18</v>
      </c>
      <c r="F146" t="s">
        <v>26</v>
      </c>
      <c r="G146" t="s">
        <v>21</v>
      </c>
    </row>
    <row r="147" spans="1:7" x14ac:dyDescent="0.25">
      <c r="A147" t="s">
        <v>25</v>
      </c>
      <c r="B147" t="s">
        <v>27</v>
      </c>
      <c r="C147" s="2">
        <v>45078</v>
      </c>
      <c r="D147" s="1">
        <v>2472800</v>
      </c>
      <c r="E147" t="s">
        <v>18</v>
      </c>
      <c r="F147" t="s">
        <v>26</v>
      </c>
      <c r="G147" t="s">
        <v>21</v>
      </c>
    </row>
    <row r="148" spans="1:7" x14ac:dyDescent="0.25">
      <c r="A148" t="s">
        <v>25</v>
      </c>
      <c r="B148" t="s">
        <v>27</v>
      </c>
      <c r="C148" s="2">
        <v>45108</v>
      </c>
      <c r="D148" s="1">
        <v>2556648</v>
      </c>
      <c r="E148" t="s">
        <v>18</v>
      </c>
      <c r="F148" t="s">
        <v>26</v>
      </c>
      <c r="G148" t="s">
        <v>21</v>
      </c>
    </row>
    <row r="149" spans="1:7" x14ac:dyDescent="0.25">
      <c r="A149" t="s">
        <v>25</v>
      </c>
      <c r="B149" t="s">
        <v>27</v>
      </c>
      <c r="C149" s="2">
        <v>45139</v>
      </c>
      <c r="D149" s="1">
        <v>1070100</v>
      </c>
      <c r="E149" t="s">
        <v>18</v>
      </c>
      <c r="F149" t="s">
        <v>26</v>
      </c>
      <c r="G149" t="s">
        <v>21</v>
      </c>
    </row>
    <row r="150" spans="1:7" x14ac:dyDescent="0.25">
      <c r="A150" t="s">
        <v>25</v>
      </c>
      <c r="B150" t="s">
        <v>27</v>
      </c>
      <c r="C150" s="2">
        <v>45170</v>
      </c>
      <c r="D150" s="1">
        <v>681550</v>
      </c>
      <c r="E150" t="s">
        <v>18</v>
      </c>
      <c r="F150" t="s">
        <v>26</v>
      </c>
      <c r="G150" t="s">
        <v>21</v>
      </c>
    </row>
    <row r="151" spans="1:7" x14ac:dyDescent="0.25">
      <c r="A151" t="s">
        <v>25</v>
      </c>
      <c r="B151" t="s">
        <v>27</v>
      </c>
      <c r="C151" s="2">
        <v>45200</v>
      </c>
      <c r="D151" s="1">
        <v>940800</v>
      </c>
      <c r="E151" t="s">
        <v>18</v>
      </c>
      <c r="F151" t="s">
        <v>26</v>
      </c>
      <c r="G151" t="s">
        <v>21</v>
      </c>
    </row>
    <row r="152" spans="1:7" x14ac:dyDescent="0.25">
      <c r="A152" t="s">
        <v>25</v>
      </c>
      <c r="B152" t="s">
        <v>27</v>
      </c>
      <c r="C152" s="2">
        <v>45231</v>
      </c>
      <c r="D152" s="1">
        <v>1425000</v>
      </c>
      <c r="E152" t="s">
        <v>18</v>
      </c>
      <c r="F152" t="s">
        <v>26</v>
      </c>
      <c r="G152" t="s">
        <v>21</v>
      </c>
    </row>
    <row r="153" spans="1:7" x14ac:dyDescent="0.25">
      <c r="A153" t="s">
        <v>25</v>
      </c>
      <c r="B153" t="s">
        <v>27</v>
      </c>
      <c r="C153" s="2">
        <v>45261</v>
      </c>
      <c r="D153" s="1">
        <v>886000</v>
      </c>
      <c r="E153" t="s">
        <v>18</v>
      </c>
      <c r="F153" t="s">
        <v>26</v>
      </c>
      <c r="G153" t="s">
        <v>21</v>
      </c>
    </row>
    <row r="154" spans="1:7" x14ac:dyDescent="0.25">
      <c r="A154" t="s">
        <v>25</v>
      </c>
      <c r="B154" t="s">
        <v>7</v>
      </c>
      <c r="C154" s="2">
        <v>44927</v>
      </c>
      <c r="D154" s="1">
        <v>10373300</v>
      </c>
      <c r="E154" t="s">
        <v>18</v>
      </c>
      <c r="F154" t="s">
        <v>26</v>
      </c>
      <c r="G154" t="s">
        <v>7</v>
      </c>
    </row>
    <row r="155" spans="1:7" x14ac:dyDescent="0.25">
      <c r="A155" t="s">
        <v>25</v>
      </c>
      <c r="B155" t="s">
        <v>7</v>
      </c>
      <c r="C155" s="2">
        <v>44958</v>
      </c>
      <c r="D155" s="1">
        <v>3569700</v>
      </c>
      <c r="E155" t="s">
        <v>18</v>
      </c>
      <c r="F155" t="s">
        <v>26</v>
      </c>
      <c r="G155" t="s">
        <v>7</v>
      </c>
    </row>
    <row r="156" spans="1:7" x14ac:dyDescent="0.25">
      <c r="A156" t="s">
        <v>25</v>
      </c>
      <c r="B156" t="s">
        <v>7</v>
      </c>
      <c r="C156" s="2">
        <v>44986</v>
      </c>
      <c r="D156" s="1">
        <v>844000</v>
      </c>
      <c r="E156" t="s">
        <v>18</v>
      </c>
      <c r="F156" t="s">
        <v>26</v>
      </c>
      <c r="G156" t="s">
        <v>7</v>
      </c>
    </row>
    <row r="157" spans="1:7" x14ac:dyDescent="0.25">
      <c r="A157" t="s">
        <v>25</v>
      </c>
      <c r="B157" t="s">
        <v>7</v>
      </c>
      <c r="C157" s="2">
        <v>45017</v>
      </c>
      <c r="D157" s="1">
        <v>1000000</v>
      </c>
      <c r="E157" t="s">
        <v>18</v>
      </c>
      <c r="F157" t="s">
        <v>26</v>
      </c>
      <c r="G157" t="s">
        <v>7</v>
      </c>
    </row>
    <row r="158" spans="1:7" x14ac:dyDescent="0.25">
      <c r="A158" t="s">
        <v>25</v>
      </c>
      <c r="B158" t="s">
        <v>7</v>
      </c>
      <c r="C158" s="2">
        <v>45047</v>
      </c>
      <c r="D158" s="1">
        <v>6592200</v>
      </c>
      <c r="E158" t="s">
        <v>18</v>
      </c>
      <c r="F158" t="s">
        <v>26</v>
      </c>
      <c r="G158" t="s">
        <v>7</v>
      </c>
    </row>
    <row r="159" spans="1:7" x14ac:dyDescent="0.25">
      <c r="A159" t="s">
        <v>25</v>
      </c>
      <c r="B159" t="s">
        <v>7</v>
      </c>
      <c r="C159" s="2">
        <v>45078</v>
      </c>
      <c r="D159" s="1">
        <v>5100000</v>
      </c>
      <c r="E159" t="s">
        <v>18</v>
      </c>
      <c r="F159" t="s">
        <v>26</v>
      </c>
      <c r="G159" t="s">
        <v>7</v>
      </c>
    </row>
    <row r="160" spans="1:7" x14ac:dyDescent="0.25">
      <c r="A160" t="s">
        <v>25</v>
      </c>
      <c r="B160" t="s">
        <v>7</v>
      </c>
      <c r="C160" s="2">
        <v>45108</v>
      </c>
      <c r="D160" s="1">
        <v>4730000</v>
      </c>
      <c r="E160" t="s">
        <v>18</v>
      </c>
      <c r="F160" t="s">
        <v>26</v>
      </c>
      <c r="G160" t="s">
        <v>7</v>
      </c>
    </row>
    <row r="161" spans="1:7" x14ac:dyDescent="0.25">
      <c r="A161" t="s">
        <v>25</v>
      </c>
      <c r="B161" t="s">
        <v>7</v>
      </c>
      <c r="C161" s="2">
        <v>45139</v>
      </c>
      <c r="D161" s="1">
        <v>3580000</v>
      </c>
      <c r="E161" t="s">
        <v>18</v>
      </c>
      <c r="F161" t="s">
        <v>26</v>
      </c>
      <c r="G161" t="s">
        <v>7</v>
      </c>
    </row>
    <row r="162" spans="1:7" x14ac:dyDescent="0.25">
      <c r="A162" t="s">
        <v>25</v>
      </c>
      <c r="B162" t="s">
        <v>7</v>
      </c>
      <c r="C162" s="2">
        <v>45170</v>
      </c>
      <c r="D162" s="1">
        <v>7038500</v>
      </c>
      <c r="E162" t="s">
        <v>18</v>
      </c>
      <c r="F162" t="s">
        <v>26</v>
      </c>
      <c r="G162" t="s">
        <v>7</v>
      </c>
    </row>
    <row r="163" spans="1:7" x14ac:dyDescent="0.25">
      <c r="A163" t="s">
        <v>25</v>
      </c>
      <c r="B163" t="s">
        <v>7</v>
      </c>
      <c r="C163" s="2">
        <v>45200</v>
      </c>
      <c r="D163" s="1">
        <v>7678800</v>
      </c>
      <c r="E163" t="s">
        <v>18</v>
      </c>
      <c r="F163" t="s">
        <v>26</v>
      </c>
      <c r="G163" t="s">
        <v>7</v>
      </c>
    </row>
    <row r="164" spans="1:7" x14ac:dyDescent="0.25">
      <c r="A164" t="s">
        <v>25</v>
      </c>
      <c r="B164" t="s">
        <v>7</v>
      </c>
      <c r="C164" s="2">
        <v>45231</v>
      </c>
      <c r="D164" s="1">
        <v>10796000</v>
      </c>
      <c r="E164" t="s">
        <v>18</v>
      </c>
      <c r="F164" t="s">
        <v>26</v>
      </c>
      <c r="G164" t="s">
        <v>7</v>
      </c>
    </row>
    <row r="165" spans="1:7" x14ac:dyDescent="0.25">
      <c r="A165" t="s">
        <v>25</v>
      </c>
      <c r="B165" t="s">
        <v>7</v>
      </c>
      <c r="C165" s="2">
        <v>45261</v>
      </c>
      <c r="D165" s="1">
        <v>3961699</v>
      </c>
      <c r="E165" t="s">
        <v>18</v>
      </c>
      <c r="F165" t="s">
        <v>26</v>
      </c>
      <c r="G165" t="s">
        <v>7</v>
      </c>
    </row>
    <row r="166" spans="1:7" x14ac:dyDescent="0.25">
      <c r="A166" t="s">
        <v>25</v>
      </c>
      <c r="B166" t="s">
        <v>23</v>
      </c>
      <c r="C166" s="2">
        <v>44927</v>
      </c>
      <c r="D166" s="1">
        <v>1922500</v>
      </c>
      <c r="E166" t="s">
        <v>18</v>
      </c>
      <c r="F166" t="s">
        <v>26</v>
      </c>
      <c r="G166" t="s">
        <v>21</v>
      </c>
    </row>
    <row r="167" spans="1:7" x14ac:dyDescent="0.25">
      <c r="A167" t="s">
        <v>25</v>
      </c>
      <c r="B167" t="s">
        <v>23</v>
      </c>
      <c r="C167" s="2">
        <v>44958</v>
      </c>
      <c r="D167" s="1">
        <v>2686500</v>
      </c>
      <c r="E167" t="s">
        <v>18</v>
      </c>
      <c r="F167" t="s">
        <v>26</v>
      </c>
      <c r="G167" t="s">
        <v>21</v>
      </c>
    </row>
    <row r="168" spans="1:7" x14ac:dyDescent="0.25">
      <c r="A168" t="s">
        <v>25</v>
      </c>
      <c r="B168" t="s">
        <v>23</v>
      </c>
      <c r="C168" s="2">
        <v>44986</v>
      </c>
      <c r="D168" s="1">
        <v>2797000</v>
      </c>
      <c r="E168" t="s">
        <v>18</v>
      </c>
      <c r="F168" t="s">
        <v>26</v>
      </c>
      <c r="G168" t="s">
        <v>21</v>
      </c>
    </row>
    <row r="169" spans="1:7" x14ac:dyDescent="0.25">
      <c r="A169" t="s">
        <v>25</v>
      </c>
      <c r="B169" t="s">
        <v>23</v>
      </c>
      <c r="C169" s="2">
        <v>45017</v>
      </c>
      <c r="D169" s="1">
        <v>2865600</v>
      </c>
      <c r="E169" t="s">
        <v>18</v>
      </c>
      <c r="F169" t="s">
        <v>26</v>
      </c>
      <c r="G169" t="s">
        <v>21</v>
      </c>
    </row>
    <row r="170" spans="1:7" x14ac:dyDescent="0.25">
      <c r="A170" t="s">
        <v>25</v>
      </c>
      <c r="B170" t="s">
        <v>23</v>
      </c>
      <c r="C170" s="2">
        <v>45047</v>
      </c>
      <c r="D170" s="1">
        <v>5735200</v>
      </c>
      <c r="E170" t="s">
        <v>18</v>
      </c>
      <c r="F170" t="s">
        <v>26</v>
      </c>
      <c r="G170" t="s">
        <v>21</v>
      </c>
    </row>
    <row r="171" spans="1:7" x14ac:dyDescent="0.25">
      <c r="A171" t="s">
        <v>25</v>
      </c>
      <c r="B171" t="s">
        <v>23</v>
      </c>
      <c r="C171" s="2">
        <v>45078</v>
      </c>
      <c r="D171" s="1">
        <v>4998914</v>
      </c>
      <c r="E171" t="s">
        <v>18</v>
      </c>
      <c r="F171" t="s">
        <v>26</v>
      </c>
      <c r="G171" t="s">
        <v>21</v>
      </c>
    </row>
    <row r="172" spans="1:7" x14ac:dyDescent="0.25">
      <c r="A172" t="s">
        <v>25</v>
      </c>
      <c r="B172" t="s">
        <v>23</v>
      </c>
      <c r="C172" s="2">
        <v>45108</v>
      </c>
      <c r="D172" s="1">
        <v>3234000</v>
      </c>
      <c r="E172" t="s">
        <v>18</v>
      </c>
      <c r="F172" t="s">
        <v>26</v>
      </c>
      <c r="G172" t="s">
        <v>21</v>
      </c>
    </row>
    <row r="173" spans="1:7" x14ac:dyDescent="0.25">
      <c r="A173" t="s">
        <v>25</v>
      </c>
      <c r="B173" t="s">
        <v>23</v>
      </c>
      <c r="C173" s="2">
        <v>45139</v>
      </c>
      <c r="D173" s="1">
        <v>2054060</v>
      </c>
      <c r="E173" t="s">
        <v>18</v>
      </c>
      <c r="F173" t="s">
        <v>26</v>
      </c>
      <c r="G173" t="s">
        <v>21</v>
      </c>
    </row>
    <row r="174" spans="1:7" x14ac:dyDescent="0.25">
      <c r="A174" t="s">
        <v>25</v>
      </c>
      <c r="B174" t="s">
        <v>23</v>
      </c>
      <c r="C174" s="2">
        <v>45170</v>
      </c>
      <c r="D174" s="1">
        <v>2948000</v>
      </c>
      <c r="E174" t="s">
        <v>18</v>
      </c>
      <c r="F174" t="s">
        <v>26</v>
      </c>
      <c r="G174" t="s">
        <v>21</v>
      </c>
    </row>
    <row r="175" spans="1:7" x14ac:dyDescent="0.25">
      <c r="A175" t="s">
        <v>25</v>
      </c>
      <c r="B175" t="s">
        <v>23</v>
      </c>
      <c r="C175" s="2">
        <v>45200</v>
      </c>
      <c r="D175" s="1">
        <v>5411500</v>
      </c>
      <c r="E175" t="s">
        <v>18</v>
      </c>
      <c r="F175" t="s">
        <v>26</v>
      </c>
      <c r="G175" t="s">
        <v>21</v>
      </c>
    </row>
    <row r="176" spans="1:7" x14ac:dyDescent="0.25">
      <c r="A176" t="s">
        <v>25</v>
      </c>
      <c r="B176" t="s">
        <v>23</v>
      </c>
      <c r="C176" s="2">
        <v>45231</v>
      </c>
      <c r="D176" s="1">
        <v>6704000</v>
      </c>
      <c r="E176" t="s">
        <v>18</v>
      </c>
      <c r="F176" t="s">
        <v>26</v>
      </c>
      <c r="G176" t="s">
        <v>21</v>
      </c>
    </row>
    <row r="177" spans="1:7" x14ac:dyDescent="0.25">
      <c r="A177" t="s">
        <v>25</v>
      </c>
      <c r="B177" t="s">
        <v>23</v>
      </c>
      <c r="C177" s="2">
        <v>45261</v>
      </c>
      <c r="D177" s="1">
        <v>7283700</v>
      </c>
      <c r="E177" t="s">
        <v>18</v>
      </c>
      <c r="F177" t="s">
        <v>26</v>
      </c>
      <c r="G177" t="s">
        <v>21</v>
      </c>
    </row>
    <row r="178" spans="1:7" x14ac:dyDescent="0.25">
      <c r="A178" t="s">
        <v>28</v>
      </c>
      <c r="B178" t="s">
        <v>5</v>
      </c>
      <c r="C178" s="2">
        <v>44927</v>
      </c>
      <c r="D178" s="1">
        <v>744436748</v>
      </c>
      <c r="E178" t="s">
        <v>18</v>
      </c>
      <c r="F178" t="s">
        <v>29</v>
      </c>
      <c r="G178" t="s">
        <v>5</v>
      </c>
    </row>
    <row r="179" spans="1:7" x14ac:dyDescent="0.25">
      <c r="A179" t="s">
        <v>28</v>
      </c>
      <c r="B179" t="s">
        <v>5</v>
      </c>
      <c r="C179" s="2">
        <v>44958</v>
      </c>
      <c r="D179" s="1">
        <v>732681936</v>
      </c>
      <c r="E179" t="s">
        <v>18</v>
      </c>
      <c r="F179" t="s">
        <v>29</v>
      </c>
      <c r="G179" t="s">
        <v>5</v>
      </c>
    </row>
    <row r="180" spans="1:7" x14ac:dyDescent="0.25">
      <c r="A180" t="s">
        <v>28</v>
      </c>
      <c r="B180" t="s">
        <v>5</v>
      </c>
      <c r="C180" s="2">
        <v>44986</v>
      </c>
      <c r="D180" s="1">
        <v>837281470</v>
      </c>
      <c r="E180" t="s">
        <v>18</v>
      </c>
      <c r="F180" t="s">
        <v>29</v>
      </c>
      <c r="G180" t="s">
        <v>5</v>
      </c>
    </row>
    <row r="181" spans="1:7" x14ac:dyDescent="0.25">
      <c r="A181" t="s">
        <v>28</v>
      </c>
      <c r="B181" t="s">
        <v>5</v>
      </c>
      <c r="C181" s="2">
        <v>45017</v>
      </c>
      <c r="D181" s="1">
        <v>806846837</v>
      </c>
      <c r="E181" t="s">
        <v>18</v>
      </c>
      <c r="F181" t="s">
        <v>29</v>
      </c>
      <c r="G181" t="s">
        <v>5</v>
      </c>
    </row>
    <row r="182" spans="1:7" x14ac:dyDescent="0.25">
      <c r="A182" t="s">
        <v>28</v>
      </c>
      <c r="B182" t="s">
        <v>5</v>
      </c>
      <c r="C182" s="2">
        <v>45047</v>
      </c>
      <c r="D182" s="1">
        <v>893072130</v>
      </c>
      <c r="E182" t="s">
        <v>18</v>
      </c>
      <c r="F182" t="s">
        <v>29</v>
      </c>
      <c r="G182" t="s">
        <v>5</v>
      </c>
    </row>
    <row r="183" spans="1:7" x14ac:dyDescent="0.25">
      <c r="A183" t="s">
        <v>28</v>
      </c>
      <c r="B183" t="s">
        <v>5</v>
      </c>
      <c r="C183" s="2">
        <v>45078</v>
      </c>
      <c r="D183" s="1">
        <v>1084278344</v>
      </c>
      <c r="E183" t="s">
        <v>18</v>
      </c>
      <c r="F183" t="s">
        <v>29</v>
      </c>
      <c r="G183" t="s">
        <v>5</v>
      </c>
    </row>
    <row r="184" spans="1:7" x14ac:dyDescent="0.25">
      <c r="A184" t="s">
        <v>28</v>
      </c>
      <c r="B184" t="s">
        <v>5</v>
      </c>
      <c r="C184" s="2">
        <v>45108</v>
      </c>
      <c r="D184" s="1">
        <v>975235095</v>
      </c>
      <c r="E184" t="s">
        <v>18</v>
      </c>
      <c r="F184" t="s">
        <v>29</v>
      </c>
      <c r="G184" t="s">
        <v>5</v>
      </c>
    </row>
    <row r="185" spans="1:7" x14ac:dyDescent="0.25">
      <c r="A185" t="s">
        <v>28</v>
      </c>
      <c r="B185" t="s">
        <v>5</v>
      </c>
      <c r="C185" s="2">
        <v>45139</v>
      </c>
      <c r="D185" s="1">
        <v>1148028640</v>
      </c>
      <c r="E185" t="s">
        <v>18</v>
      </c>
      <c r="F185" t="s">
        <v>29</v>
      </c>
      <c r="G185" t="s">
        <v>5</v>
      </c>
    </row>
    <row r="186" spans="1:7" x14ac:dyDescent="0.25">
      <c r="A186" t="s">
        <v>28</v>
      </c>
      <c r="B186" t="s">
        <v>5</v>
      </c>
      <c r="C186" s="2">
        <v>45170</v>
      </c>
      <c r="D186" s="1">
        <v>767095655</v>
      </c>
      <c r="E186" t="s">
        <v>18</v>
      </c>
      <c r="F186" t="s">
        <v>29</v>
      </c>
      <c r="G186" t="s">
        <v>5</v>
      </c>
    </row>
    <row r="187" spans="1:7" x14ac:dyDescent="0.25">
      <c r="A187" t="s">
        <v>28</v>
      </c>
      <c r="B187" t="s">
        <v>5</v>
      </c>
      <c r="C187" s="2">
        <v>45200</v>
      </c>
      <c r="D187" s="1">
        <v>647481579</v>
      </c>
      <c r="E187" t="s">
        <v>18</v>
      </c>
      <c r="F187" t="s">
        <v>29</v>
      </c>
      <c r="G187" t="s">
        <v>5</v>
      </c>
    </row>
    <row r="188" spans="1:7" x14ac:dyDescent="0.25">
      <c r="A188" t="s">
        <v>28</v>
      </c>
      <c r="B188" t="s">
        <v>5</v>
      </c>
      <c r="C188" s="2">
        <v>45231</v>
      </c>
      <c r="D188" s="1">
        <v>613395864</v>
      </c>
      <c r="E188" t="s">
        <v>18</v>
      </c>
      <c r="F188" t="s">
        <v>29</v>
      </c>
      <c r="G188" t="s">
        <v>5</v>
      </c>
    </row>
    <row r="189" spans="1:7" x14ac:dyDescent="0.25">
      <c r="A189" t="s">
        <v>28</v>
      </c>
      <c r="B189" t="s">
        <v>5</v>
      </c>
      <c r="C189" s="2">
        <v>45261</v>
      </c>
      <c r="D189" s="1">
        <v>811084245</v>
      </c>
      <c r="E189" t="s">
        <v>18</v>
      </c>
      <c r="F189" t="s">
        <v>29</v>
      </c>
      <c r="G189" t="s">
        <v>5</v>
      </c>
    </row>
    <row r="190" spans="1:7" x14ac:dyDescent="0.25">
      <c r="A190" t="s">
        <v>28</v>
      </c>
      <c r="B190" t="s">
        <v>19</v>
      </c>
      <c r="C190" s="2">
        <v>44927</v>
      </c>
      <c r="D190" s="1">
        <v>163763969</v>
      </c>
      <c r="E190" t="s">
        <v>18</v>
      </c>
      <c r="F190" t="s">
        <v>29</v>
      </c>
      <c r="G190" t="s">
        <v>19</v>
      </c>
    </row>
    <row r="191" spans="1:7" x14ac:dyDescent="0.25">
      <c r="A191" t="s">
        <v>28</v>
      </c>
      <c r="B191" t="s">
        <v>19</v>
      </c>
      <c r="C191" s="2">
        <v>44958</v>
      </c>
      <c r="D191" s="1">
        <v>239888247</v>
      </c>
      <c r="E191" t="s">
        <v>18</v>
      </c>
      <c r="F191" t="s">
        <v>29</v>
      </c>
      <c r="G191" t="s">
        <v>19</v>
      </c>
    </row>
    <row r="192" spans="1:7" x14ac:dyDescent="0.25">
      <c r="A192" t="s">
        <v>28</v>
      </c>
      <c r="B192" t="s">
        <v>19</v>
      </c>
      <c r="C192" s="2">
        <v>44986</v>
      </c>
      <c r="D192" s="1">
        <v>253753180</v>
      </c>
      <c r="E192" t="s">
        <v>18</v>
      </c>
      <c r="F192" t="s">
        <v>29</v>
      </c>
      <c r="G192" t="s">
        <v>19</v>
      </c>
    </row>
    <row r="193" spans="1:7" x14ac:dyDescent="0.25">
      <c r="A193" t="s">
        <v>28</v>
      </c>
      <c r="B193" t="s">
        <v>19</v>
      </c>
      <c r="C193" s="2">
        <v>45017</v>
      </c>
      <c r="D193" s="1">
        <v>290243737</v>
      </c>
      <c r="E193" t="s">
        <v>18</v>
      </c>
      <c r="F193" t="s">
        <v>29</v>
      </c>
      <c r="G193" t="s">
        <v>19</v>
      </c>
    </row>
    <row r="194" spans="1:7" x14ac:dyDescent="0.25">
      <c r="A194" t="s">
        <v>28</v>
      </c>
      <c r="B194" t="s">
        <v>19</v>
      </c>
      <c r="C194" s="2">
        <v>45047</v>
      </c>
      <c r="D194" s="1">
        <v>256318690</v>
      </c>
      <c r="E194" t="s">
        <v>18</v>
      </c>
      <c r="F194" t="s">
        <v>29</v>
      </c>
      <c r="G194" t="s">
        <v>19</v>
      </c>
    </row>
    <row r="195" spans="1:7" x14ac:dyDescent="0.25">
      <c r="A195" t="s">
        <v>28</v>
      </c>
      <c r="B195" t="s">
        <v>19</v>
      </c>
      <c r="C195" s="2">
        <v>45078</v>
      </c>
      <c r="D195" s="1">
        <v>215372808</v>
      </c>
      <c r="E195" t="s">
        <v>18</v>
      </c>
      <c r="F195" t="s">
        <v>29</v>
      </c>
      <c r="G195" t="s">
        <v>19</v>
      </c>
    </row>
    <row r="196" spans="1:7" x14ac:dyDescent="0.25">
      <c r="A196" t="s">
        <v>28</v>
      </c>
      <c r="B196" t="s">
        <v>19</v>
      </c>
      <c r="C196" s="2">
        <v>45108</v>
      </c>
      <c r="D196" s="1">
        <v>383682982</v>
      </c>
      <c r="E196" t="s">
        <v>18</v>
      </c>
      <c r="F196" t="s">
        <v>29</v>
      </c>
      <c r="G196" t="s">
        <v>19</v>
      </c>
    </row>
    <row r="197" spans="1:7" x14ac:dyDescent="0.25">
      <c r="A197" t="s">
        <v>28</v>
      </c>
      <c r="B197" t="s">
        <v>19</v>
      </c>
      <c r="C197" s="2">
        <v>45139</v>
      </c>
      <c r="D197" s="1">
        <v>423008867</v>
      </c>
      <c r="E197" t="s">
        <v>18</v>
      </c>
      <c r="F197" t="s">
        <v>29</v>
      </c>
      <c r="G197" t="s">
        <v>19</v>
      </c>
    </row>
    <row r="198" spans="1:7" x14ac:dyDescent="0.25">
      <c r="A198" t="s">
        <v>28</v>
      </c>
      <c r="B198" t="s">
        <v>19</v>
      </c>
      <c r="C198" s="2">
        <v>45170</v>
      </c>
      <c r="D198" s="1">
        <v>468949620</v>
      </c>
      <c r="E198" t="s">
        <v>18</v>
      </c>
      <c r="F198" t="s">
        <v>29</v>
      </c>
      <c r="G198" t="s">
        <v>19</v>
      </c>
    </row>
    <row r="199" spans="1:7" x14ac:dyDescent="0.25">
      <c r="A199" t="s">
        <v>28</v>
      </c>
      <c r="B199" t="s">
        <v>19</v>
      </c>
      <c r="C199" s="2">
        <v>45200</v>
      </c>
      <c r="D199" s="1">
        <v>548410591</v>
      </c>
      <c r="E199" t="s">
        <v>18</v>
      </c>
      <c r="F199" t="s">
        <v>29</v>
      </c>
      <c r="G199" t="s">
        <v>19</v>
      </c>
    </row>
    <row r="200" spans="1:7" x14ac:dyDescent="0.25">
      <c r="A200" t="s">
        <v>28</v>
      </c>
      <c r="B200" t="s">
        <v>19</v>
      </c>
      <c r="C200" s="2">
        <v>45231</v>
      </c>
      <c r="D200" s="1">
        <v>588298412</v>
      </c>
      <c r="E200" t="s">
        <v>18</v>
      </c>
      <c r="F200" t="s">
        <v>29</v>
      </c>
      <c r="G200" t="s">
        <v>19</v>
      </c>
    </row>
    <row r="201" spans="1:7" x14ac:dyDescent="0.25">
      <c r="A201" t="s">
        <v>28</v>
      </c>
      <c r="B201" t="s">
        <v>19</v>
      </c>
      <c r="C201" s="2">
        <v>45261</v>
      </c>
      <c r="D201" s="1">
        <v>489915694</v>
      </c>
      <c r="E201" t="s">
        <v>18</v>
      </c>
      <c r="F201" t="s">
        <v>29</v>
      </c>
      <c r="G201" t="s">
        <v>19</v>
      </c>
    </row>
    <row r="202" spans="1:7" x14ac:dyDescent="0.25">
      <c r="A202" t="s">
        <v>28</v>
      </c>
      <c r="B202" t="s">
        <v>6</v>
      </c>
      <c r="C202" s="2">
        <v>44927</v>
      </c>
      <c r="D202" s="1">
        <v>409254403</v>
      </c>
      <c r="E202" t="s">
        <v>18</v>
      </c>
      <c r="F202" t="s">
        <v>29</v>
      </c>
      <c r="G202" t="s">
        <v>6</v>
      </c>
    </row>
    <row r="203" spans="1:7" x14ac:dyDescent="0.25">
      <c r="A203" t="s">
        <v>28</v>
      </c>
      <c r="B203" t="s">
        <v>6</v>
      </c>
      <c r="C203" s="2">
        <v>44958</v>
      </c>
      <c r="D203" s="1">
        <v>384393763</v>
      </c>
      <c r="E203" t="s">
        <v>18</v>
      </c>
      <c r="F203" t="s">
        <v>29</v>
      </c>
      <c r="G203" t="s">
        <v>6</v>
      </c>
    </row>
    <row r="204" spans="1:7" x14ac:dyDescent="0.25">
      <c r="A204" t="s">
        <v>28</v>
      </c>
      <c r="B204" t="s">
        <v>6</v>
      </c>
      <c r="C204" s="2">
        <v>44986</v>
      </c>
      <c r="D204" s="1">
        <v>503801663</v>
      </c>
      <c r="E204" t="s">
        <v>18</v>
      </c>
      <c r="F204" t="s">
        <v>29</v>
      </c>
      <c r="G204" t="s">
        <v>6</v>
      </c>
    </row>
    <row r="205" spans="1:7" x14ac:dyDescent="0.25">
      <c r="A205" t="s">
        <v>28</v>
      </c>
      <c r="B205" t="s">
        <v>6</v>
      </c>
      <c r="C205" s="2">
        <v>45017</v>
      </c>
      <c r="D205" s="1">
        <v>548574976</v>
      </c>
      <c r="E205" t="s">
        <v>18</v>
      </c>
      <c r="F205" t="s">
        <v>29</v>
      </c>
      <c r="G205" t="s">
        <v>6</v>
      </c>
    </row>
    <row r="206" spans="1:7" x14ac:dyDescent="0.25">
      <c r="A206" t="s">
        <v>28</v>
      </c>
      <c r="B206" t="s">
        <v>6</v>
      </c>
      <c r="C206" s="2">
        <v>45047</v>
      </c>
      <c r="D206" s="1">
        <v>521928162</v>
      </c>
      <c r="E206" t="s">
        <v>18</v>
      </c>
      <c r="F206" t="s">
        <v>29</v>
      </c>
      <c r="G206" t="s">
        <v>6</v>
      </c>
    </row>
    <row r="207" spans="1:7" x14ac:dyDescent="0.25">
      <c r="A207" t="s">
        <v>28</v>
      </c>
      <c r="B207" t="s">
        <v>6</v>
      </c>
      <c r="C207" s="2">
        <v>45078</v>
      </c>
      <c r="D207" s="1">
        <v>677288972</v>
      </c>
      <c r="E207" t="s">
        <v>18</v>
      </c>
      <c r="F207" t="s">
        <v>29</v>
      </c>
      <c r="G207" t="s">
        <v>6</v>
      </c>
    </row>
    <row r="208" spans="1:7" x14ac:dyDescent="0.25">
      <c r="A208" t="s">
        <v>28</v>
      </c>
      <c r="B208" t="s">
        <v>6</v>
      </c>
      <c r="C208" s="2">
        <v>45108</v>
      </c>
      <c r="D208" s="1">
        <v>678513696</v>
      </c>
      <c r="E208" t="s">
        <v>18</v>
      </c>
      <c r="F208" t="s">
        <v>29</v>
      </c>
      <c r="G208" t="s">
        <v>6</v>
      </c>
    </row>
    <row r="209" spans="1:7" x14ac:dyDescent="0.25">
      <c r="A209" t="s">
        <v>28</v>
      </c>
      <c r="B209" t="s">
        <v>6</v>
      </c>
      <c r="C209" s="2">
        <v>45139</v>
      </c>
      <c r="D209" s="1">
        <v>608656357</v>
      </c>
      <c r="E209" t="s">
        <v>18</v>
      </c>
      <c r="F209" t="s">
        <v>29</v>
      </c>
      <c r="G209" t="s">
        <v>6</v>
      </c>
    </row>
    <row r="210" spans="1:7" x14ac:dyDescent="0.25">
      <c r="A210" t="s">
        <v>28</v>
      </c>
      <c r="B210" t="s">
        <v>6</v>
      </c>
      <c r="C210" s="2">
        <v>45170</v>
      </c>
      <c r="D210" s="1">
        <v>808813664</v>
      </c>
      <c r="E210" t="s">
        <v>18</v>
      </c>
      <c r="F210" t="s">
        <v>29</v>
      </c>
      <c r="G210" t="s">
        <v>6</v>
      </c>
    </row>
    <row r="211" spans="1:7" x14ac:dyDescent="0.25">
      <c r="A211" t="s">
        <v>28</v>
      </c>
      <c r="B211" t="s">
        <v>6</v>
      </c>
      <c r="C211" s="2">
        <v>45200</v>
      </c>
      <c r="D211" s="1">
        <v>847809992</v>
      </c>
      <c r="E211" t="s">
        <v>18</v>
      </c>
      <c r="F211" t="s">
        <v>29</v>
      </c>
      <c r="G211" t="s">
        <v>6</v>
      </c>
    </row>
    <row r="212" spans="1:7" x14ac:dyDescent="0.25">
      <c r="A212" t="s">
        <v>28</v>
      </c>
      <c r="B212" t="s">
        <v>6</v>
      </c>
      <c r="C212" s="2">
        <v>45231</v>
      </c>
      <c r="D212" s="1">
        <v>1105967692</v>
      </c>
      <c r="E212" t="s">
        <v>18</v>
      </c>
      <c r="F212" t="s">
        <v>29</v>
      </c>
      <c r="G212" t="s">
        <v>6</v>
      </c>
    </row>
    <row r="213" spans="1:7" x14ac:dyDescent="0.25">
      <c r="A213" t="s">
        <v>28</v>
      </c>
      <c r="B213" t="s">
        <v>6</v>
      </c>
      <c r="C213" s="2">
        <v>45261</v>
      </c>
      <c r="D213" s="1">
        <v>907121240</v>
      </c>
      <c r="E213" t="s">
        <v>18</v>
      </c>
      <c r="F213" t="s">
        <v>29</v>
      </c>
      <c r="G213" t="s">
        <v>6</v>
      </c>
    </row>
    <row r="214" spans="1:7" x14ac:dyDescent="0.25">
      <c r="A214" t="s">
        <v>28</v>
      </c>
      <c r="B214" t="s">
        <v>22</v>
      </c>
      <c r="C214" s="2">
        <v>44927</v>
      </c>
      <c r="D214" s="1">
        <v>37250000</v>
      </c>
      <c r="E214" t="s">
        <v>18</v>
      </c>
      <c r="F214" t="s">
        <v>29</v>
      </c>
      <c r="G214" t="s">
        <v>21</v>
      </c>
    </row>
    <row r="215" spans="1:7" x14ac:dyDescent="0.25">
      <c r="A215" t="s">
        <v>28</v>
      </c>
      <c r="B215" t="s">
        <v>27</v>
      </c>
      <c r="C215" s="2">
        <v>44927</v>
      </c>
      <c r="D215" s="1">
        <v>6458400</v>
      </c>
      <c r="E215" t="s">
        <v>18</v>
      </c>
      <c r="F215" t="s">
        <v>29</v>
      </c>
      <c r="G215" t="s">
        <v>21</v>
      </c>
    </row>
    <row r="216" spans="1:7" x14ac:dyDescent="0.25">
      <c r="A216" t="s">
        <v>28</v>
      </c>
      <c r="B216" t="s">
        <v>27</v>
      </c>
      <c r="C216" s="2">
        <v>44958</v>
      </c>
      <c r="D216" s="1">
        <v>9373300</v>
      </c>
      <c r="E216" t="s">
        <v>18</v>
      </c>
      <c r="F216" t="s">
        <v>29</v>
      </c>
      <c r="G216" t="s">
        <v>21</v>
      </c>
    </row>
    <row r="217" spans="1:7" x14ac:dyDescent="0.25">
      <c r="A217" t="s">
        <v>28</v>
      </c>
      <c r="B217" t="s">
        <v>27</v>
      </c>
      <c r="C217" s="2">
        <v>44986</v>
      </c>
      <c r="D217" s="1">
        <v>5780030</v>
      </c>
      <c r="E217" t="s">
        <v>18</v>
      </c>
      <c r="F217" t="s">
        <v>29</v>
      </c>
      <c r="G217" t="s">
        <v>21</v>
      </c>
    </row>
    <row r="218" spans="1:7" x14ac:dyDescent="0.25">
      <c r="A218" t="s">
        <v>28</v>
      </c>
      <c r="B218" t="s">
        <v>27</v>
      </c>
      <c r="C218" s="2">
        <v>45017</v>
      </c>
      <c r="D218" s="1">
        <v>7287800</v>
      </c>
      <c r="E218" t="s">
        <v>18</v>
      </c>
      <c r="F218" t="s">
        <v>29</v>
      </c>
      <c r="G218" t="s">
        <v>21</v>
      </c>
    </row>
    <row r="219" spans="1:7" x14ac:dyDescent="0.25">
      <c r="A219" t="s">
        <v>28</v>
      </c>
      <c r="B219" t="s">
        <v>27</v>
      </c>
      <c r="C219" s="2">
        <v>45047</v>
      </c>
      <c r="D219" s="1">
        <v>7429500</v>
      </c>
      <c r="E219" t="s">
        <v>18</v>
      </c>
      <c r="F219" t="s">
        <v>29</v>
      </c>
      <c r="G219" t="s">
        <v>21</v>
      </c>
    </row>
    <row r="220" spans="1:7" x14ac:dyDescent="0.25">
      <c r="A220" t="s">
        <v>28</v>
      </c>
      <c r="B220" t="s">
        <v>27</v>
      </c>
      <c r="C220" s="2">
        <v>45078</v>
      </c>
      <c r="D220" s="1">
        <v>7092200</v>
      </c>
      <c r="E220" t="s">
        <v>18</v>
      </c>
      <c r="F220" t="s">
        <v>29</v>
      </c>
      <c r="G220" t="s">
        <v>21</v>
      </c>
    </row>
    <row r="221" spans="1:7" x14ac:dyDescent="0.25">
      <c r="A221" t="s">
        <v>28</v>
      </c>
      <c r="B221" t="s">
        <v>27</v>
      </c>
      <c r="C221" s="2">
        <v>45108</v>
      </c>
      <c r="D221" s="1">
        <v>4948900</v>
      </c>
      <c r="E221" t="s">
        <v>18</v>
      </c>
      <c r="F221" t="s">
        <v>29</v>
      </c>
      <c r="G221" t="s">
        <v>21</v>
      </c>
    </row>
    <row r="222" spans="1:7" x14ac:dyDescent="0.25">
      <c r="A222" t="s">
        <v>28</v>
      </c>
      <c r="B222" t="s">
        <v>27</v>
      </c>
      <c r="C222" s="2">
        <v>45139</v>
      </c>
      <c r="D222" s="1">
        <v>9468900</v>
      </c>
      <c r="E222" t="s">
        <v>18</v>
      </c>
      <c r="F222" t="s">
        <v>29</v>
      </c>
      <c r="G222" t="s">
        <v>21</v>
      </c>
    </row>
    <row r="223" spans="1:7" x14ac:dyDescent="0.25">
      <c r="A223" t="s">
        <v>28</v>
      </c>
      <c r="B223" t="s">
        <v>27</v>
      </c>
      <c r="C223" s="2">
        <v>45170</v>
      </c>
      <c r="D223" s="1">
        <v>3179000</v>
      </c>
      <c r="E223" t="s">
        <v>18</v>
      </c>
      <c r="F223" t="s">
        <v>29</v>
      </c>
      <c r="G223" t="s">
        <v>21</v>
      </c>
    </row>
    <row r="224" spans="1:7" x14ac:dyDescent="0.25">
      <c r="A224" t="s">
        <v>28</v>
      </c>
      <c r="B224" t="s">
        <v>27</v>
      </c>
      <c r="C224" s="2">
        <v>45200</v>
      </c>
      <c r="D224" s="1">
        <v>11138000</v>
      </c>
      <c r="E224" t="s">
        <v>18</v>
      </c>
      <c r="F224" t="s">
        <v>29</v>
      </c>
      <c r="G224" t="s">
        <v>21</v>
      </c>
    </row>
    <row r="225" spans="1:7" x14ac:dyDescent="0.25">
      <c r="A225" t="s">
        <v>28</v>
      </c>
      <c r="B225" t="s">
        <v>27</v>
      </c>
      <c r="C225" s="2">
        <v>45231</v>
      </c>
      <c r="D225" s="1">
        <v>3304000</v>
      </c>
      <c r="E225" t="s">
        <v>18</v>
      </c>
      <c r="F225" t="s">
        <v>29</v>
      </c>
      <c r="G225" t="s">
        <v>21</v>
      </c>
    </row>
    <row r="226" spans="1:7" x14ac:dyDescent="0.25">
      <c r="A226" t="s">
        <v>28</v>
      </c>
      <c r="B226" t="s">
        <v>27</v>
      </c>
      <c r="C226" s="2">
        <v>45261</v>
      </c>
      <c r="D226" s="1">
        <v>12579800</v>
      </c>
      <c r="E226" t="s">
        <v>18</v>
      </c>
      <c r="F226" t="s">
        <v>29</v>
      </c>
      <c r="G226" t="s">
        <v>21</v>
      </c>
    </row>
    <row r="227" spans="1:7" x14ac:dyDescent="0.25">
      <c r="A227" t="s">
        <v>28</v>
      </c>
      <c r="B227" t="s">
        <v>7</v>
      </c>
      <c r="C227" s="2">
        <v>44927</v>
      </c>
      <c r="D227" s="1">
        <v>44720247</v>
      </c>
      <c r="E227" t="s">
        <v>18</v>
      </c>
      <c r="F227" t="s">
        <v>29</v>
      </c>
      <c r="G227" t="s">
        <v>7</v>
      </c>
    </row>
    <row r="228" spans="1:7" x14ac:dyDescent="0.25">
      <c r="A228" t="s">
        <v>28</v>
      </c>
      <c r="B228" t="s">
        <v>7</v>
      </c>
      <c r="C228" s="2">
        <v>44958</v>
      </c>
      <c r="D228" s="1">
        <v>58498958</v>
      </c>
      <c r="E228" t="s">
        <v>18</v>
      </c>
      <c r="F228" t="s">
        <v>29</v>
      </c>
      <c r="G228" t="s">
        <v>7</v>
      </c>
    </row>
    <row r="229" spans="1:7" x14ac:dyDescent="0.25">
      <c r="A229" t="s">
        <v>28</v>
      </c>
      <c r="B229" t="s">
        <v>7</v>
      </c>
      <c r="C229" s="2">
        <v>44986</v>
      </c>
      <c r="D229" s="1">
        <v>49678475</v>
      </c>
      <c r="E229" t="s">
        <v>18</v>
      </c>
      <c r="F229" t="s">
        <v>29</v>
      </c>
      <c r="G229" t="s">
        <v>7</v>
      </c>
    </row>
    <row r="230" spans="1:7" x14ac:dyDescent="0.25">
      <c r="A230" t="s">
        <v>28</v>
      </c>
      <c r="B230" t="s">
        <v>7</v>
      </c>
      <c r="C230" s="2">
        <v>45017</v>
      </c>
      <c r="D230" s="1">
        <v>7996132</v>
      </c>
      <c r="E230" t="s">
        <v>18</v>
      </c>
      <c r="F230" t="s">
        <v>29</v>
      </c>
      <c r="G230" t="s">
        <v>7</v>
      </c>
    </row>
    <row r="231" spans="1:7" x14ac:dyDescent="0.25">
      <c r="A231" t="s">
        <v>28</v>
      </c>
      <c r="B231" t="s">
        <v>7</v>
      </c>
      <c r="C231" s="2">
        <v>45047</v>
      </c>
      <c r="D231" s="1">
        <v>35068530</v>
      </c>
      <c r="E231" t="s">
        <v>18</v>
      </c>
      <c r="F231" t="s">
        <v>29</v>
      </c>
      <c r="G231" t="s">
        <v>7</v>
      </c>
    </row>
    <row r="232" spans="1:7" x14ac:dyDescent="0.25">
      <c r="A232" t="s">
        <v>28</v>
      </c>
      <c r="B232" t="s">
        <v>7</v>
      </c>
      <c r="C232" s="2">
        <v>45078</v>
      </c>
      <c r="D232" s="1">
        <v>33982770</v>
      </c>
      <c r="E232" t="s">
        <v>18</v>
      </c>
      <c r="F232" t="s">
        <v>29</v>
      </c>
      <c r="G232" t="s">
        <v>7</v>
      </c>
    </row>
    <row r="233" spans="1:7" x14ac:dyDescent="0.25">
      <c r="A233" t="s">
        <v>28</v>
      </c>
      <c r="B233" t="s">
        <v>7</v>
      </c>
      <c r="C233" s="2">
        <v>45108</v>
      </c>
      <c r="D233" s="1">
        <v>42522210</v>
      </c>
      <c r="E233" t="s">
        <v>18</v>
      </c>
      <c r="F233" t="s">
        <v>29</v>
      </c>
      <c r="G233" t="s">
        <v>7</v>
      </c>
    </row>
    <row r="234" spans="1:7" x14ac:dyDescent="0.25">
      <c r="A234" t="s">
        <v>28</v>
      </c>
      <c r="B234" t="s">
        <v>7</v>
      </c>
      <c r="C234" s="2">
        <v>45139</v>
      </c>
      <c r="D234" s="1">
        <v>38824750</v>
      </c>
      <c r="E234" t="s">
        <v>18</v>
      </c>
      <c r="F234" t="s">
        <v>29</v>
      </c>
      <c r="G234" t="s">
        <v>7</v>
      </c>
    </row>
    <row r="235" spans="1:7" x14ac:dyDescent="0.25">
      <c r="A235" t="s">
        <v>28</v>
      </c>
      <c r="B235" t="s">
        <v>7</v>
      </c>
      <c r="C235" s="2">
        <v>45170</v>
      </c>
      <c r="D235" s="1">
        <v>33169000</v>
      </c>
      <c r="E235" t="s">
        <v>18</v>
      </c>
      <c r="F235" t="s">
        <v>29</v>
      </c>
      <c r="G235" t="s">
        <v>7</v>
      </c>
    </row>
    <row r="236" spans="1:7" x14ac:dyDescent="0.25">
      <c r="A236" t="s">
        <v>28</v>
      </c>
      <c r="B236" t="s">
        <v>7</v>
      </c>
      <c r="C236" s="2">
        <v>45200</v>
      </c>
      <c r="D236" s="1">
        <v>19168500</v>
      </c>
      <c r="E236" t="s">
        <v>18</v>
      </c>
      <c r="F236" t="s">
        <v>29</v>
      </c>
      <c r="G236" t="s">
        <v>7</v>
      </c>
    </row>
    <row r="237" spans="1:7" x14ac:dyDescent="0.25">
      <c r="A237" t="s">
        <v>28</v>
      </c>
      <c r="B237" t="s">
        <v>7</v>
      </c>
      <c r="C237" s="2">
        <v>45231</v>
      </c>
      <c r="D237" s="1">
        <v>47432169</v>
      </c>
      <c r="E237" t="s">
        <v>18</v>
      </c>
      <c r="F237" t="s">
        <v>29</v>
      </c>
      <c r="G237" t="s">
        <v>7</v>
      </c>
    </row>
    <row r="238" spans="1:7" x14ac:dyDescent="0.25">
      <c r="A238" t="s">
        <v>28</v>
      </c>
      <c r="B238" t="s">
        <v>7</v>
      </c>
      <c r="C238" s="2">
        <v>45261</v>
      </c>
      <c r="D238" s="1">
        <v>15655805</v>
      </c>
      <c r="E238" t="s">
        <v>18</v>
      </c>
      <c r="F238" t="s">
        <v>29</v>
      </c>
      <c r="G238" t="s">
        <v>7</v>
      </c>
    </row>
    <row r="239" spans="1:7" x14ac:dyDescent="0.25">
      <c r="A239" t="s">
        <v>28</v>
      </c>
      <c r="B239" t="s">
        <v>30</v>
      </c>
      <c r="C239" s="2">
        <v>44958</v>
      </c>
      <c r="D239" s="1">
        <v>0</v>
      </c>
      <c r="E239" t="s">
        <v>18</v>
      </c>
      <c r="F239" t="s">
        <v>29</v>
      </c>
      <c r="G239" t="s">
        <v>21</v>
      </c>
    </row>
    <row r="240" spans="1:7" x14ac:dyDescent="0.25">
      <c r="A240" t="s">
        <v>28</v>
      </c>
      <c r="B240" t="s">
        <v>30</v>
      </c>
      <c r="C240" s="2">
        <v>45047</v>
      </c>
      <c r="D240" s="1">
        <v>0</v>
      </c>
      <c r="E240" t="s">
        <v>18</v>
      </c>
      <c r="F240" t="s">
        <v>29</v>
      </c>
      <c r="G240" t="s">
        <v>21</v>
      </c>
    </row>
    <row r="241" spans="1:7" x14ac:dyDescent="0.25">
      <c r="A241" t="s">
        <v>28</v>
      </c>
      <c r="B241" t="s">
        <v>23</v>
      </c>
      <c r="C241" s="2">
        <v>44927</v>
      </c>
      <c r="D241" s="1">
        <v>56391800</v>
      </c>
      <c r="E241" t="s">
        <v>18</v>
      </c>
      <c r="F241" t="s">
        <v>29</v>
      </c>
      <c r="G241" t="s">
        <v>21</v>
      </c>
    </row>
    <row r="242" spans="1:7" x14ac:dyDescent="0.25">
      <c r="A242" t="s">
        <v>28</v>
      </c>
      <c r="B242" t="s">
        <v>23</v>
      </c>
      <c r="C242" s="2">
        <v>44958</v>
      </c>
      <c r="D242" s="1">
        <v>68398500</v>
      </c>
      <c r="E242" t="s">
        <v>18</v>
      </c>
      <c r="F242" t="s">
        <v>29</v>
      </c>
      <c r="G242" t="s">
        <v>21</v>
      </c>
    </row>
    <row r="243" spans="1:7" x14ac:dyDescent="0.25">
      <c r="A243" t="s">
        <v>28</v>
      </c>
      <c r="B243" t="s">
        <v>23</v>
      </c>
      <c r="C243" s="2">
        <v>44986</v>
      </c>
      <c r="D243" s="1">
        <v>88873400</v>
      </c>
      <c r="E243" t="s">
        <v>18</v>
      </c>
      <c r="F243" t="s">
        <v>29</v>
      </c>
      <c r="G243" t="s">
        <v>21</v>
      </c>
    </row>
    <row r="244" spans="1:7" x14ac:dyDescent="0.25">
      <c r="A244" t="s">
        <v>28</v>
      </c>
      <c r="B244" t="s">
        <v>23</v>
      </c>
      <c r="C244" s="2">
        <v>45017</v>
      </c>
      <c r="D244" s="1">
        <v>71321800</v>
      </c>
      <c r="E244" t="s">
        <v>18</v>
      </c>
      <c r="F244" t="s">
        <v>29</v>
      </c>
      <c r="G244" t="s">
        <v>21</v>
      </c>
    </row>
    <row r="245" spans="1:7" x14ac:dyDescent="0.25">
      <c r="A245" t="s">
        <v>28</v>
      </c>
      <c r="B245" t="s">
        <v>23</v>
      </c>
      <c r="C245" s="2">
        <v>45047</v>
      </c>
      <c r="D245" s="1">
        <v>90079868</v>
      </c>
      <c r="E245" t="s">
        <v>18</v>
      </c>
      <c r="F245" t="s">
        <v>29</v>
      </c>
      <c r="G245" t="s">
        <v>21</v>
      </c>
    </row>
    <row r="246" spans="1:7" x14ac:dyDescent="0.25">
      <c r="A246" t="s">
        <v>28</v>
      </c>
      <c r="B246" t="s">
        <v>23</v>
      </c>
      <c r="C246" s="2">
        <v>45078</v>
      </c>
      <c r="D246" s="1">
        <v>114469700</v>
      </c>
      <c r="E246" t="s">
        <v>18</v>
      </c>
      <c r="F246" t="s">
        <v>29</v>
      </c>
      <c r="G246" t="s">
        <v>21</v>
      </c>
    </row>
    <row r="247" spans="1:7" x14ac:dyDescent="0.25">
      <c r="A247" t="s">
        <v>28</v>
      </c>
      <c r="B247" t="s">
        <v>23</v>
      </c>
      <c r="C247" s="2">
        <v>45108</v>
      </c>
      <c r="D247" s="1">
        <v>109153200</v>
      </c>
      <c r="E247" t="s">
        <v>18</v>
      </c>
      <c r="F247" t="s">
        <v>29</v>
      </c>
      <c r="G247" t="s">
        <v>21</v>
      </c>
    </row>
    <row r="248" spans="1:7" x14ac:dyDescent="0.25">
      <c r="A248" t="s">
        <v>28</v>
      </c>
      <c r="B248" t="s">
        <v>23</v>
      </c>
      <c r="C248" s="2">
        <v>45139</v>
      </c>
      <c r="D248" s="1">
        <v>100785485</v>
      </c>
      <c r="E248" t="s">
        <v>18</v>
      </c>
      <c r="F248" t="s">
        <v>29</v>
      </c>
      <c r="G248" t="s">
        <v>21</v>
      </c>
    </row>
    <row r="249" spans="1:7" x14ac:dyDescent="0.25">
      <c r="A249" t="s">
        <v>28</v>
      </c>
      <c r="B249" t="s">
        <v>23</v>
      </c>
      <c r="C249" s="2">
        <v>45170</v>
      </c>
      <c r="D249" s="1">
        <v>119995900</v>
      </c>
      <c r="E249" t="s">
        <v>18</v>
      </c>
      <c r="F249" t="s">
        <v>29</v>
      </c>
      <c r="G249" t="s">
        <v>21</v>
      </c>
    </row>
    <row r="250" spans="1:7" x14ac:dyDescent="0.25">
      <c r="A250" t="s">
        <v>28</v>
      </c>
      <c r="B250" t="s">
        <v>23</v>
      </c>
      <c r="C250" s="2">
        <v>45200</v>
      </c>
      <c r="D250" s="1">
        <v>116658400</v>
      </c>
      <c r="E250" t="s">
        <v>18</v>
      </c>
      <c r="F250" t="s">
        <v>29</v>
      </c>
      <c r="G250" t="s">
        <v>21</v>
      </c>
    </row>
    <row r="251" spans="1:7" x14ac:dyDescent="0.25">
      <c r="A251" t="s">
        <v>28</v>
      </c>
      <c r="B251" t="s">
        <v>23</v>
      </c>
      <c r="C251" s="2">
        <v>45231</v>
      </c>
      <c r="D251" s="1">
        <v>120453100</v>
      </c>
      <c r="E251" t="s">
        <v>18</v>
      </c>
      <c r="F251" t="s">
        <v>29</v>
      </c>
      <c r="G251" t="s">
        <v>21</v>
      </c>
    </row>
    <row r="252" spans="1:7" x14ac:dyDescent="0.25">
      <c r="A252" t="s">
        <v>28</v>
      </c>
      <c r="B252" t="s">
        <v>23</v>
      </c>
      <c r="C252" s="2">
        <v>45261</v>
      </c>
      <c r="D252" s="1">
        <v>107376800</v>
      </c>
      <c r="E252" t="s">
        <v>18</v>
      </c>
      <c r="F252" t="s">
        <v>29</v>
      </c>
      <c r="G252" t="s">
        <v>21</v>
      </c>
    </row>
    <row r="253" spans="1:7" x14ac:dyDescent="0.25">
      <c r="A253" t="s">
        <v>31</v>
      </c>
      <c r="B253" t="s">
        <v>5</v>
      </c>
      <c r="C253" s="2">
        <v>44927</v>
      </c>
      <c r="D253" s="1">
        <v>508093604</v>
      </c>
      <c r="E253" t="s">
        <v>18</v>
      </c>
      <c r="F253" t="s">
        <v>32</v>
      </c>
      <c r="G253" t="s">
        <v>5</v>
      </c>
    </row>
    <row r="254" spans="1:7" x14ac:dyDescent="0.25">
      <c r="A254" t="s">
        <v>31</v>
      </c>
      <c r="B254" t="s">
        <v>5</v>
      </c>
      <c r="C254" s="2">
        <v>44958</v>
      </c>
      <c r="D254" s="1">
        <v>262772091</v>
      </c>
      <c r="E254" t="s">
        <v>18</v>
      </c>
      <c r="F254" t="s">
        <v>32</v>
      </c>
      <c r="G254" t="s">
        <v>5</v>
      </c>
    </row>
    <row r="255" spans="1:7" x14ac:dyDescent="0.25">
      <c r="A255" t="s">
        <v>31</v>
      </c>
      <c r="B255" t="s">
        <v>5</v>
      </c>
      <c r="C255" s="2">
        <v>44986</v>
      </c>
      <c r="D255" s="1">
        <v>167649887</v>
      </c>
      <c r="E255" t="s">
        <v>18</v>
      </c>
      <c r="F255" t="s">
        <v>32</v>
      </c>
      <c r="G255" t="s">
        <v>5</v>
      </c>
    </row>
    <row r="256" spans="1:7" x14ac:dyDescent="0.25">
      <c r="A256" t="s">
        <v>31</v>
      </c>
      <c r="B256" t="s">
        <v>5</v>
      </c>
      <c r="C256" s="2">
        <v>45017</v>
      </c>
      <c r="D256" s="1">
        <v>278020961</v>
      </c>
      <c r="E256" t="s">
        <v>18</v>
      </c>
      <c r="F256" t="s">
        <v>32</v>
      </c>
      <c r="G256" t="s">
        <v>5</v>
      </c>
    </row>
    <row r="257" spans="1:7" x14ac:dyDescent="0.25">
      <c r="A257" t="s">
        <v>31</v>
      </c>
      <c r="B257" t="s">
        <v>5</v>
      </c>
      <c r="C257" s="2">
        <v>45047</v>
      </c>
      <c r="D257" s="1">
        <v>369910492</v>
      </c>
      <c r="E257" t="s">
        <v>18</v>
      </c>
      <c r="F257" t="s">
        <v>32</v>
      </c>
      <c r="G257" t="s">
        <v>5</v>
      </c>
    </row>
    <row r="258" spans="1:7" x14ac:dyDescent="0.25">
      <c r="A258" t="s">
        <v>31</v>
      </c>
      <c r="B258" t="s">
        <v>5</v>
      </c>
      <c r="C258" s="2">
        <v>45078</v>
      </c>
      <c r="D258" s="1">
        <v>603728932</v>
      </c>
      <c r="E258" t="s">
        <v>18</v>
      </c>
      <c r="F258" t="s">
        <v>32</v>
      </c>
      <c r="G258" t="s">
        <v>5</v>
      </c>
    </row>
    <row r="259" spans="1:7" x14ac:dyDescent="0.25">
      <c r="A259" t="s">
        <v>31</v>
      </c>
      <c r="B259" t="s">
        <v>5</v>
      </c>
      <c r="C259" s="2">
        <v>45108</v>
      </c>
      <c r="D259" s="1">
        <v>475702955</v>
      </c>
      <c r="E259" t="s">
        <v>18</v>
      </c>
      <c r="F259" t="s">
        <v>32</v>
      </c>
      <c r="G259" t="s">
        <v>5</v>
      </c>
    </row>
    <row r="260" spans="1:7" x14ac:dyDescent="0.25">
      <c r="A260" t="s">
        <v>31</v>
      </c>
      <c r="B260" t="s">
        <v>5</v>
      </c>
      <c r="C260" s="2">
        <v>45139</v>
      </c>
      <c r="D260" s="1">
        <v>433726500</v>
      </c>
      <c r="E260" t="s">
        <v>18</v>
      </c>
      <c r="F260" t="s">
        <v>32</v>
      </c>
      <c r="G260" t="s">
        <v>5</v>
      </c>
    </row>
    <row r="261" spans="1:7" x14ac:dyDescent="0.25">
      <c r="A261" t="s">
        <v>31</v>
      </c>
      <c r="B261" t="s">
        <v>5</v>
      </c>
      <c r="C261" s="2">
        <v>45170</v>
      </c>
      <c r="D261" s="1">
        <v>465552978</v>
      </c>
      <c r="E261" t="s">
        <v>18</v>
      </c>
      <c r="F261" t="s">
        <v>32</v>
      </c>
      <c r="G261" t="s">
        <v>5</v>
      </c>
    </row>
    <row r="262" spans="1:7" x14ac:dyDescent="0.25">
      <c r="A262" t="s">
        <v>31</v>
      </c>
      <c r="B262" t="s">
        <v>5</v>
      </c>
      <c r="C262" s="2">
        <v>45200</v>
      </c>
      <c r="D262" s="1">
        <v>549877455</v>
      </c>
      <c r="E262" t="s">
        <v>18</v>
      </c>
      <c r="F262" t="s">
        <v>32</v>
      </c>
      <c r="G262" t="s">
        <v>5</v>
      </c>
    </row>
    <row r="263" spans="1:7" x14ac:dyDescent="0.25">
      <c r="A263" t="s">
        <v>31</v>
      </c>
      <c r="B263" t="s">
        <v>5</v>
      </c>
      <c r="C263" s="2">
        <v>45231</v>
      </c>
      <c r="D263" s="1">
        <v>595690460</v>
      </c>
      <c r="E263" t="s">
        <v>18</v>
      </c>
      <c r="F263" t="s">
        <v>32</v>
      </c>
      <c r="G263" t="s">
        <v>5</v>
      </c>
    </row>
    <row r="264" spans="1:7" x14ac:dyDescent="0.25">
      <c r="A264" t="s">
        <v>31</v>
      </c>
      <c r="B264" t="s">
        <v>5</v>
      </c>
      <c r="C264" s="2">
        <v>45261</v>
      </c>
      <c r="D264" s="1">
        <v>633414582</v>
      </c>
      <c r="E264" t="s">
        <v>18</v>
      </c>
      <c r="F264" t="s">
        <v>32</v>
      </c>
      <c r="G264" t="s">
        <v>5</v>
      </c>
    </row>
    <row r="265" spans="1:7" x14ac:dyDescent="0.25">
      <c r="A265" t="s">
        <v>31</v>
      </c>
      <c r="B265" t="s">
        <v>19</v>
      </c>
      <c r="C265" s="2">
        <v>44927</v>
      </c>
      <c r="D265" s="1">
        <v>1918500</v>
      </c>
      <c r="E265" t="s">
        <v>18</v>
      </c>
      <c r="F265" t="s">
        <v>32</v>
      </c>
      <c r="G265" t="s">
        <v>19</v>
      </c>
    </row>
    <row r="266" spans="1:7" x14ac:dyDescent="0.25">
      <c r="A266" t="s">
        <v>31</v>
      </c>
      <c r="B266" t="s">
        <v>19</v>
      </c>
      <c r="C266" s="2">
        <v>44958</v>
      </c>
      <c r="D266" s="1">
        <v>3439750</v>
      </c>
      <c r="E266" t="s">
        <v>18</v>
      </c>
      <c r="F266" t="s">
        <v>32</v>
      </c>
      <c r="G266" t="s">
        <v>19</v>
      </c>
    </row>
    <row r="267" spans="1:7" x14ac:dyDescent="0.25">
      <c r="A267" t="s">
        <v>31</v>
      </c>
      <c r="B267" t="s">
        <v>19</v>
      </c>
      <c r="C267" s="2">
        <v>44986</v>
      </c>
      <c r="D267" s="1">
        <v>445500</v>
      </c>
      <c r="E267" t="s">
        <v>18</v>
      </c>
      <c r="F267" t="s">
        <v>32</v>
      </c>
      <c r="G267" t="s">
        <v>19</v>
      </c>
    </row>
    <row r="268" spans="1:7" x14ac:dyDescent="0.25">
      <c r="A268" t="s">
        <v>31</v>
      </c>
      <c r="B268" t="s">
        <v>6</v>
      </c>
      <c r="C268" s="2">
        <v>44927</v>
      </c>
      <c r="D268" s="1">
        <v>39784116</v>
      </c>
      <c r="E268" t="s">
        <v>18</v>
      </c>
      <c r="F268" t="s">
        <v>32</v>
      </c>
      <c r="G268" t="s">
        <v>6</v>
      </c>
    </row>
    <row r="269" spans="1:7" x14ac:dyDescent="0.25">
      <c r="A269" t="s">
        <v>31</v>
      </c>
      <c r="B269" t="s">
        <v>6</v>
      </c>
      <c r="C269" s="2">
        <v>44958</v>
      </c>
      <c r="D269" s="1">
        <v>13370869</v>
      </c>
      <c r="E269" t="s">
        <v>18</v>
      </c>
      <c r="F269" t="s">
        <v>32</v>
      </c>
      <c r="G269" t="s">
        <v>6</v>
      </c>
    </row>
    <row r="270" spans="1:7" x14ac:dyDescent="0.25">
      <c r="A270" t="s">
        <v>31</v>
      </c>
      <c r="B270" t="s">
        <v>6</v>
      </c>
      <c r="C270" s="2">
        <v>44986</v>
      </c>
      <c r="D270" s="1">
        <v>28021833</v>
      </c>
      <c r="E270" t="s">
        <v>18</v>
      </c>
      <c r="F270" t="s">
        <v>32</v>
      </c>
      <c r="G270" t="s">
        <v>6</v>
      </c>
    </row>
    <row r="271" spans="1:7" x14ac:dyDescent="0.25">
      <c r="A271" t="s">
        <v>31</v>
      </c>
      <c r="B271" t="s">
        <v>6</v>
      </c>
      <c r="C271" s="2">
        <v>45017</v>
      </c>
      <c r="D271" s="1">
        <v>16852519</v>
      </c>
      <c r="E271" t="s">
        <v>18</v>
      </c>
      <c r="F271" t="s">
        <v>32</v>
      </c>
      <c r="G271" t="s">
        <v>6</v>
      </c>
    </row>
    <row r="272" spans="1:7" x14ac:dyDescent="0.25">
      <c r="A272" t="s">
        <v>31</v>
      </c>
      <c r="B272" t="s">
        <v>6</v>
      </c>
      <c r="C272" s="2">
        <v>45047</v>
      </c>
      <c r="D272" s="1">
        <v>18468432</v>
      </c>
      <c r="E272" t="s">
        <v>18</v>
      </c>
      <c r="F272" t="s">
        <v>32</v>
      </c>
      <c r="G272" t="s">
        <v>6</v>
      </c>
    </row>
    <row r="273" spans="1:7" x14ac:dyDescent="0.25">
      <c r="A273" t="s">
        <v>31</v>
      </c>
      <c r="B273" t="s">
        <v>6</v>
      </c>
      <c r="C273" s="2">
        <v>45078</v>
      </c>
      <c r="D273" s="1">
        <v>27532263</v>
      </c>
      <c r="E273" t="s">
        <v>18</v>
      </c>
      <c r="F273" t="s">
        <v>32</v>
      </c>
      <c r="G273" t="s">
        <v>6</v>
      </c>
    </row>
    <row r="274" spans="1:7" x14ac:dyDescent="0.25">
      <c r="A274" t="s">
        <v>31</v>
      </c>
      <c r="B274" t="s">
        <v>6</v>
      </c>
      <c r="C274" s="2">
        <v>45108</v>
      </c>
      <c r="D274" s="1">
        <v>31756031</v>
      </c>
      <c r="E274" t="s">
        <v>18</v>
      </c>
      <c r="F274" t="s">
        <v>32</v>
      </c>
      <c r="G274" t="s">
        <v>6</v>
      </c>
    </row>
    <row r="275" spans="1:7" x14ac:dyDescent="0.25">
      <c r="A275" t="s">
        <v>31</v>
      </c>
      <c r="B275" t="s">
        <v>6</v>
      </c>
      <c r="C275" s="2">
        <v>45139</v>
      </c>
      <c r="D275" s="1">
        <v>24409912</v>
      </c>
      <c r="E275" t="s">
        <v>18</v>
      </c>
      <c r="F275" t="s">
        <v>32</v>
      </c>
      <c r="G275" t="s">
        <v>6</v>
      </c>
    </row>
    <row r="276" spans="1:7" x14ac:dyDescent="0.25">
      <c r="A276" t="s">
        <v>31</v>
      </c>
      <c r="B276" t="s">
        <v>6</v>
      </c>
      <c r="C276" s="2">
        <v>45170</v>
      </c>
      <c r="D276" s="1">
        <v>14577192</v>
      </c>
      <c r="E276" t="s">
        <v>18</v>
      </c>
      <c r="F276" t="s">
        <v>32</v>
      </c>
      <c r="G276" t="s">
        <v>6</v>
      </c>
    </row>
    <row r="277" spans="1:7" x14ac:dyDescent="0.25">
      <c r="A277" t="s">
        <v>31</v>
      </c>
      <c r="B277" t="s">
        <v>6</v>
      </c>
      <c r="C277" s="2">
        <v>45200</v>
      </c>
      <c r="D277" s="1">
        <v>8857075</v>
      </c>
      <c r="E277" t="s">
        <v>18</v>
      </c>
      <c r="F277" t="s">
        <v>32</v>
      </c>
      <c r="G277" t="s">
        <v>6</v>
      </c>
    </row>
    <row r="278" spans="1:7" x14ac:dyDescent="0.25">
      <c r="A278" t="s">
        <v>31</v>
      </c>
      <c r="B278" t="s">
        <v>6</v>
      </c>
      <c r="C278" s="2">
        <v>45231</v>
      </c>
      <c r="D278" s="1">
        <v>13634425</v>
      </c>
      <c r="E278" t="s">
        <v>18</v>
      </c>
      <c r="F278" t="s">
        <v>32</v>
      </c>
      <c r="G278" t="s">
        <v>6</v>
      </c>
    </row>
    <row r="279" spans="1:7" x14ac:dyDescent="0.25">
      <c r="A279" t="s">
        <v>31</v>
      </c>
      <c r="B279" t="s">
        <v>6</v>
      </c>
      <c r="C279" s="2">
        <v>45261</v>
      </c>
      <c r="D279" s="1">
        <v>22819898</v>
      </c>
      <c r="E279" t="s">
        <v>18</v>
      </c>
      <c r="F279" t="s">
        <v>32</v>
      </c>
      <c r="G279" t="s">
        <v>6</v>
      </c>
    </row>
    <row r="280" spans="1:7" x14ac:dyDescent="0.25">
      <c r="A280" t="s">
        <v>31</v>
      </c>
      <c r="B280" t="s">
        <v>22</v>
      </c>
      <c r="C280" s="2">
        <v>44958</v>
      </c>
      <c r="D280" s="1">
        <v>10022790</v>
      </c>
      <c r="E280" t="s">
        <v>18</v>
      </c>
      <c r="F280" t="s">
        <v>32</v>
      </c>
      <c r="G280" t="s">
        <v>21</v>
      </c>
    </row>
    <row r="281" spans="1:7" x14ac:dyDescent="0.25">
      <c r="A281" t="s">
        <v>31</v>
      </c>
      <c r="B281" t="s">
        <v>7</v>
      </c>
      <c r="C281" s="2">
        <v>44927</v>
      </c>
      <c r="D281" s="1">
        <v>24362800</v>
      </c>
      <c r="E281" t="s">
        <v>18</v>
      </c>
      <c r="F281" t="s">
        <v>32</v>
      </c>
      <c r="G281" t="s">
        <v>7</v>
      </c>
    </row>
    <row r="282" spans="1:7" x14ac:dyDescent="0.25">
      <c r="A282" t="s">
        <v>31</v>
      </c>
      <c r="B282" t="s">
        <v>7</v>
      </c>
      <c r="C282" s="2">
        <v>44958</v>
      </c>
      <c r="D282" s="1">
        <v>16769000</v>
      </c>
      <c r="E282" t="s">
        <v>18</v>
      </c>
      <c r="F282" t="s">
        <v>32</v>
      </c>
      <c r="G282" t="s">
        <v>7</v>
      </c>
    </row>
    <row r="283" spans="1:7" x14ac:dyDescent="0.25">
      <c r="A283" t="s">
        <v>31</v>
      </c>
      <c r="B283" t="s">
        <v>7</v>
      </c>
      <c r="C283" s="2">
        <v>44986</v>
      </c>
      <c r="D283" s="1">
        <v>25703450</v>
      </c>
      <c r="E283" t="s">
        <v>18</v>
      </c>
      <c r="F283" t="s">
        <v>32</v>
      </c>
      <c r="G283" t="s">
        <v>7</v>
      </c>
    </row>
    <row r="284" spans="1:7" x14ac:dyDescent="0.25">
      <c r="A284" t="s">
        <v>31</v>
      </c>
      <c r="B284" t="s">
        <v>7</v>
      </c>
      <c r="C284" s="2">
        <v>45017</v>
      </c>
      <c r="D284" s="1">
        <v>8140300</v>
      </c>
      <c r="E284" t="s">
        <v>18</v>
      </c>
      <c r="F284" t="s">
        <v>32</v>
      </c>
      <c r="G284" t="s">
        <v>7</v>
      </c>
    </row>
    <row r="285" spans="1:7" x14ac:dyDescent="0.25">
      <c r="A285" t="s">
        <v>31</v>
      </c>
      <c r="B285" t="s">
        <v>7</v>
      </c>
      <c r="C285" s="2">
        <v>45047</v>
      </c>
      <c r="D285" s="1">
        <v>57444566</v>
      </c>
      <c r="E285" t="s">
        <v>18</v>
      </c>
      <c r="F285" t="s">
        <v>32</v>
      </c>
      <c r="G285" t="s">
        <v>7</v>
      </c>
    </row>
    <row r="286" spans="1:7" x14ac:dyDescent="0.25">
      <c r="A286" t="s">
        <v>31</v>
      </c>
      <c r="B286" t="s">
        <v>7</v>
      </c>
      <c r="C286" s="2">
        <v>45078</v>
      </c>
      <c r="D286" s="1">
        <v>24144750</v>
      </c>
      <c r="E286" t="s">
        <v>18</v>
      </c>
      <c r="F286" t="s">
        <v>32</v>
      </c>
      <c r="G286" t="s">
        <v>7</v>
      </c>
    </row>
    <row r="287" spans="1:7" x14ac:dyDescent="0.25">
      <c r="A287" t="s">
        <v>31</v>
      </c>
      <c r="B287" t="s">
        <v>7</v>
      </c>
      <c r="C287" s="2">
        <v>45108</v>
      </c>
      <c r="D287" s="1">
        <v>18887000</v>
      </c>
      <c r="E287" t="s">
        <v>18</v>
      </c>
      <c r="F287" t="s">
        <v>32</v>
      </c>
      <c r="G287" t="s">
        <v>7</v>
      </c>
    </row>
    <row r="288" spans="1:7" x14ac:dyDescent="0.25">
      <c r="A288" t="s">
        <v>31</v>
      </c>
      <c r="B288" t="s">
        <v>7</v>
      </c>
      <c r="C288" s="2">
        <v>45139</v>
      </c>
      <c r="D288" s="1">
        <v>20259500</v>
      </c>
      <c r="E288" t="s">
        <v>18</v>
      </c>
      <c r="F288" t="s">
        <v>32</v>
      </c>
      <c r="G288" t="s">
        <v>7</v>
      </c>
    </row>
    <row r="289" spans="1:7" x14ac:dyDescent="0.25">
      <c r="A289" t="s">
        <v>31</v>
      </c>
      <c r="B289" t="s">
        <v>7</v>
      </c>
      <c r="C289" s="2">
        <v>45170</v>
      </c>
      <c r="D289" s="1">
        <v>11987000</v>
      </c>
      <c r="E289" t="s">
        <v>18</v>
      </c>
      <c r="F289" t="s">
        <v>32</v>
      </c>
      <c r="G289" t="s">
        <v>7</v>
      </c>
    </row>
    <row r="290" spans="1:7" x14ac:dyDescent="0.25">
      <c r="A290" t="s">
        <v>31</v>
      </c>
      <c r="B290" t="s">
        <v>7</v>
      </c>
      <c r="C290" s="2">
        <v>45200</v>
      </c>
      <c r="D290" s="1">
        <v>5202500</v>
      </c>
      <c r="E290" t="s">
        <v>18</v>
      </c>
      <c r="F290" t="s">
        <v>32</v>
      </c>
      <c r="G290" t="s">
        <v>7</v>
      </c>
    </row>
    <row r="291" spans="1:7" x14ac:dyDescent="0.25">
      <c r="A291" t="s">
        <v>31</v>
      </c>
      <c r="B291" t="s">
        <v>7</v>
      </c>
      <c r="C291" s="2">
        <v>45231</v>
      </c>
      <c r="D291" s="1">
        <v>7635000</v>
      </c>
      <c r="E291" t="s">
        <v>18</v>
      </c>
      <c r="F291" t="s">
        <v>32</v>
      </c>
      <c r="G291" t="s">
        <v>7</v>
      </c>
    </row>
    <row r="292" spans="1:7" x14ac:dyDescent="0.25">
      <c r="A292" t="s">
        <v>31</v>
      </c>
      <c r="B292" t="s">
        <v>7</v>
      </c>
      <c r="C292" s="2">
        <v>45261</v>
      </c>
      <c r="D292" s="1">
        <v>8700000</v>
      </c>
      <c r="E292" t="s">
        <v>18</v>
      </c>
      <c r="F292" t="s">
        <v>32</v>
      </c>
      <c r="G292" t="s">
        <v>7</v>
      </c>
    </row>
    <row r="293" spans="1:7" x14ac:dyDescent="0.25">
      <c r="A293" t="s">
        <v>31</v>
      </c>
      <c r="B293" t="s">
        <v>23</v>
      </c>
      <c r="C293" s="2">
        <v>44927</v>
      </c>
      <c r="D293" s="1">
        <v>86000</v>
      </c>
      <c r="E293" t="s">
        <v>18</v>
      </c>
      <c r="F293" t="s">
        <v>32</v>
      </c>
      <c r="G293" t="s">
        <v>21</v>
      </c>
    </row>
    <row r="294" spans="1:7" x14ac:dyDescent="0.25">
      <c r="A294" t="s">
        <v>31</v>
      </c>
      <c r="B294" t="s">
        <v>23</v>
      </c>
      <c r="C294" s="2">
        <v>44986</v>
      </c>
      <c r="D294" s="1">
        <v>318000</v>
      </c>
      <c r="E294" t="s">
        <v>18</v>
      </c>
      <c r="F294" t="s">
        <v>32</v>
      </c>
      <c r="G294" t="s">
        <v>21</v>
      </c>
    </row>
    <row r="295" spans="1:7" x14ac:dyDescent="0.25">
      <c r="A295" t="s">
        <v>31</v>
      </c>
      <c r="B295" t="s">
        <v>23</v>
      </c>
      <c r="C295" s="2">
        <v>45017</v>
      </c>
      <c r="D295" s="1">
        <v>300000</v>
      </c>
      <c r="E295" t="s">
        <v>18</v>
      </c>
      <c r="F295" t="s">
        <v>32</v>
      </c>
      <c r="G295" t="s">
        <v>21</v>
      </c>
    </row>
    <row r="296" spans="1:7" x14ac:dyDescent="0.25">
      <c r="A296" t="s">
        <v>33</v>
      </c>
      <c r="B296" t="s">
        <v>5</v>
      </c>
      <c r="C296" s="2">
        <v>44927</v>
      </c>
      <c r="D296" s="1">
        <v>698908300</v>
      </c>
      <c r="E296" t="s">
        <v>18</v>
      </c>
      <c r="F296" t="s">
        <v>34</v>
      </c>
      <c r="G296" t="s">
        <v>5</v>
      </c>
    </row>
    <row r="297" spans="1:7" x14ac:dyDescent="0.25">
      <c r="A297" t="s">
        <v>33</v>
      </c>
      <c r="B297" t="s">
        <v>5</v>
      </c>
      <c r="C297" s="2">
        <v>44958</v>
      </c>
      <c r="D297" s="1">
        <v>406723400</v>
      </c>
      <c r="E297" t="s">
        <v>18</v>
      </c>
      <c r="F297" t="s">
        <v>34</v>
      </c>
      <c r="G297" t="s">
        <v>5</v>
      </c>
    </row>
    <row r="298" spans="1:7" x14ac:dyDescent="0.25">
      <c r="A298" t="s">
        <v>33</v>
      </c>
      <c r="B298" t="s">
        <v>5</v>
      </c>
      <c r="C298" s="2">
        <v>44986</v>
      </c>
      <c r="D298" s="1">
        <v>354702500</v>
      </c>
      <c r="E298" t="s">
        <v>18</v>
      </c>
      <c r="F298" t="s">
        <v>34</v>
      </c>
      <c r="G298" t="s">
        <v>5</v>
      </c>
    </row>
    <row r="299" spans="1:7" x14ac:dyDescent="0.25">
      <c r="A299" t="s">
        <v>33</v>
      </c>
      <c r="B299" t="s">
        <v>5</v>
      </c>
      <c r="C299" s="2">
        <v>45017</v>
      </c>
      <c r="D299" s="1">
        <v>340795200</v>
      </c>
      <c r="E299" t="s">
        <v>18</v>
      </c>
      <c r="F299" t="s">
        <v>34</v>
      </c>
      <c r="G299" t="s">
        <v>5</v>
      </c>
    </row>
    <row r="300" spans="1:7" x14ac:dyDescent="0.25">
      <c r="A300" t="s">
        <v>33</v>
      </c>
      <c r="B300" t="s">
        <v>5</v>
      </c>
      <c r="C300" s="2">
        <v>45047</v>
      </c>
      <c r="D300" s="1">
        <v>484809190</v>
      </c>
      <c r="E300" t="s">
        <v>18</v>
      </c>
      <c r="F300" t="s">
        <v>34</v>
      </c>
      <c r="G300" t="s">
        <v>5</v>
      </c>
    </row>
    <row r="301" spans="1:7" x14ac:dyDescent="0.25">
      <c r="A301" t="s">
        <v>33</v>
      </c>
      <c r="B301" t="s">
        <v>5</v>
      </c>
      <c r="C301" s="2">
        <v>45078</v>
      </c>
      <c r="D301" s="1">
        <v>790662400</v>
      </c>
      <c r="E301" t="s">
        <v>18</v>
      </c>
      <c r="F301" t="s">
        <v>34</v>
      </c>
      <c r="G301" t="s">
        <v>5</v>
      </c>
    </row>
    <row r="302" spans="1:7" x14ac:dyDescent="0.25">
      <c r="A302" t="s">
        <v>33</v>
      </c>
      <c r="B302" t="s">
        <v>5</v>
      </c>
      <c r="C302" s="2">
        <v>45108</v>
      </c>
      <c r="D302" s="1">
        <v>657698000</v>
      </c>
      <c r="E302" t="s">
        <v>18</v>
      </c>
      <c r="F302" t="s">
        <v>34</v>
      </c>
      <c r="G302" t="s">
        <v>5</v>
      </c>
    </row>
    <row r="303" spans="1:7" x14ac:dyDescent="0.25">
      <c r="A303" t="s">
        <v>33</v>
      </c>
      <c r="B303" t="s">
        <v>5</v>
      </c>
      <c r="C303" s="2">
        <v>45139</v>
      </c>
      <c r="D303" s="1">
        <v>606269400</v>
      </c>
      <c r="E303" t="s">
        <v>18</v>
      </c>
      <c r="F303" t="s">
        <v>34</v>
      </c>
      <c r="G303" t="s">
        <v>5</v>
      </c>
    </row>
    <row r="304" spans="1:7" x14ac:dyDescent="0.25">
      <c r="A304" t="s">
        <v>33</v>
      </c>
      <c r="B304" t="s">
        <v>5</v>
      </c>
      <c r="C304" s="2">
        <v>45170</v>
      </c>
      <c r="D304" s="1">
        <v>617645300</v>
      </c>
      <c r="E304" t="s">
        <v>18</v>
      </c>
      <c r="F304" t="s">
        <v>34</v>
      </c>
      <c r="G304" t="s">
        <v>5</v>
      </c>
    </row>
    <row r="305" spans="1:7" x14ac:dyDescent="0.25">
      <c r="A305" t="s">
        <v>33</v>
      </c>
      <c r="B305" t="s">
        <v>5</v>
      </c>
      <c r="C305" s="2">
        <v>45200</v>
      </c>
      <c r="D305" s="1">
        <v>922927200</v>
      </c>
      <c r="E305" t="s">
        <v>18</v>
      </c>
      <c r="F305" t="s">
        <v>34</v>
      </c>
      <c r="G305" t="s">
        <v>5</v>
      </c>
    </row>
    <row r="306" spans="1:7" x14ac:dyDescent="0.25">
      <c r="A306" t="s">
        <v>33</v>
      </c>
      <c r="B306" t="s">
        <v>5</v>
      </c>
      <c r="C306" s="2">
        <v>45231</v>
      </c>
      <c r="D306" s="1">
        <v>947738100</v>
      </c>
      <c r="E306" t="s">
        <v>18</v>
      </c>
      <c r="F306" t="s">
        <v>34</v>
      </c>
      <c r="G306" t="s">
        <v>5</v>
      </c>
    </row>
    <row r="307" spans="1:7" x14ac:dyDescent="0.25">
      <c r="A307" t="s">
        <v>33</v>
      </c>
      <c r="B307" t="s">
        <v>5</v>
      </c>
      <c r="C307" s="2">
        <v>45261</v>
      </c>
      <c r="D307" s="1">
        <v>1095674500</v>
      </c>
      <c r="E307" t="s">
        <v>18</v>
      </c>
      <c r="F307" t="s">
        <v>34</v>
      </c>
      <c r="G307" t="s">
        <v>5</v>
      </c>
    </row>
    <row r="308" spans="1:7" x14ac:dyDescent="0.25">
      <c r="A308" t="s">
        <v>33</v>
      </c>
      <c r="B308" t="s">
        <v>19</v>
      </c>
      <c r="C308" s="2">
        <v>44927</v>
      </c>
      <c r="D308" s="1">
        <v>45250600</v>
      </c>
      <c r="E308" t="s">
        <v>18</v>
      </c>
      <c r="F308" t="s">
        <v>34</v>
      </c>
      <c r="G308" t="s">
        <v>19</v>
      </c>
    </row>
    <row r="309" spans="1:7" x14ac:dyDescent="0.25">
      <c r="A309" t="s">
        <v>33</v>
      </c>
      <c r="B309" t="s">
        <v>19</v>
      </c>
      <c r="C309" s="2">
        <v>44958</v>
      </c>
      <c r="D309" s="1">
        <v>26605700</v>
      </c>
      <c r="E309" t="s">
        <v>18</v>
      </c>
      <c r="F309" t="s">
        <v>34</v>
      </c>
      <c r="G309" t="s">
        <v>19</v>
      </c>
    </row>
    <row r="310" spans="1:7" x14ac:dyDescent="0.25">
      <c r="A310" t="s">
        <v>33</v>
      </c>
      <c r="B310" t="s">
        <v>19</v>
      </c>
      <c r="C310" s="2">
        <v>44986</v>
      </c>
      <c r="D310" s="1">
        <v>22662500</v>
      </c>
      <c r="E310" t="s">
        <v>18</v>
      </c>
      <c r="F310" t="s">
        <v>34</v>
      </c>
      <c r="G310" t="s">
        <v>19</v>
      </c>
    </row>
    <row r="311" spans="1:7" x14ac:dyDescent="0.25">
      <c r="A311" t="s">
        <v>33</v>
      </c>
      <c r="B311" t="s">
        <v>19</v>
      </c>
      <c r="C311" s="2">
        <v>45017</v>
      </c>
      <c r="D311" s="1">
        <v>30764700</v>
      </c>
      <c r="E311" t="s">
        <v>18</v>
      </c>
      <c r="F311" t="s">
        <v>34</v>
      </c>
      <c r="G311" t="s">
        <v>19</v>
      </c>
    </row>
    <row r="312" spans="1:7" x14ac:dyDescent="0.25">
      <c r="A312" t="s">
        <v>33</v>
      </c>
      <c r="B312" t="s">
        <v>19</v>
      </c>
      <c r="C312" s="2">
        <v>45047</v>
      </c>
      <c r="D312" s="1">
        <v>47432300</v>
      </c>
      <c r="E312" t="s">
        <v>18</v>
      </c>
      <c r="F312" t="s">
        <v>34</v>
      </c>
      <c r="G312" t="s">
        <v>19</v>
      </c>
    </row>
    <row r="313" spans="1:7" x14ac:dyDescent="0.25">
      <c r="A313" t="s">
        <v>33</v>
      </c>
      <c r="B313" t="s">
        <v>19</v>
      </c>
      <c r="C313" s="2">
        <v>45078</v>
      </c>
      <c r="D313" s="1">
        <v>62584700</v>
      </c>
      <c r="E313" t="s">
        <v>18</v>
      </c>
      <c r="F313" t="s">
        <v>34</v>
      </c>
      <c r="G313" t="s">
        <v>19</v>
      </c>
    </row>
    <row r="314" spans="1:7" x14ac:dyDescent="0.25">
      <c r="A314" t="s">
        <v>33</v>
      </c>
      <c r="B314" t="s">
        <v>19</v>
      </c>
      <c r="C314" s="2">
        <v>45108</v>
      </c>
      <c r="D314" s="1">
        <v>70303000</v>
      </c>
      <c r="E314" t="s">
        <v>18</v>
      </c>
      <c r="F314" t="s">
        <v>34</v>
      </c>
      <c r="G314" t="s">
        <v>19</v>
      </c>
    </row>
    <row r="315" spans="1:7" x14ac:dyDescent="0.25">
      <c r="A315" t="s">
        <v>33</v>
      </c>
      <c r="B315" t="s">
        <v>19</v>
      </c>
      <c r="C315" s="2">
        <v>45139</v>
      </c>
      <c r="D315" s="1">
        <v>97880100</v>
      </c>
      <c r="E315" t="s">
        <v>18</v>
      </c>
      <c r="F315" t="s">
        <v>34</v>
      </c>
      <c r="G315" t="s">
        <v>19</v>
      </c>
    </row>
    <row r="316" spans="1:7" x14ac:dyDescent="0.25">
      <c r="A316" t="s">
        <v>33</v>
      </c>
      <c r="B316" t="s">
        <v>19</v>
      </c>
      <c r="C316" s="2">
        <v>45170</v>
      </c>
      <c r="D316" s="1">
        <v>143809300</v>
      </c>
      <c r="E316" t="s">
        <v>18</v>
      </c>
      <c r="F316" t="s">
        <v>34</v>
      </c>
      <c r="G316" t="s">
        <v>19</v>
      </c>
    </row>
    <row r="317" spans="1:7" x14ac:dyDescent="0.25">
      <c r="A317" t="s">
        <v>33</v>
      </c>
      <c r="B317" t="s">
        <v>19</v>
      </c>
      <c r="C317" s="2">
        <v>45200</v>
      </c>
      <c r="D317" s="1">
        <v>88582500</v>
      </c>
      <c r="E317" t="s">
        <v>18</v>
      </c>
      <c r="F317" t="s">
        <v>34</v>
      </c>
      <c r="G317" t="s">
        <v>19</v>
      </c>
    </row>
    <row r="318" spans="1:7" x14ac:dyDescent="0.25">
      <c r="A318" t="s">
        <v>33</v>
      </c>
      <c r="B318" t="s">
        <v>19</v>
      </c>
      <c r="C318" s="2">
        <v>45231</v>
      </c>
      <c r="D318" s="1">
        <v>115360200</v>
      </c>
      <c r="E318" t="s">
        <v>18</v>
      </c>
      <c r="F318" t="s">
        <v>34</v>
      </c>
      <c r="G318" t="s">
        <v>19</v>
      </c>
    </row>
    <row r="319" spans="1:7" x14ac:dyDescent="0.25">
      <c r="A319" t="s">
        <v>33</v>
      </c>
      <c r="B319" t="s">
        <v>19</v>
      </c>
      <c r="C319" s="2">
        <v>45261</v>
      </c>
      <c r="D319" s="1">
        <v>86600500</v>
      </c>
      <c r="E319" t="s">
        <v>18</v>
      </c>
      <c r="F319" t="s">
        <v>34</v>
      </c>
      <c r="G319" t="s">
        <v>19</v>
      </c>
    </row>
    <row r="320" spans="1:7" x14ac:dyDescent="0.25">
      <c r="A320" t="s">
        <v>33</v>
      </c>
      <c r="B320" t="s">
        <v>6</v>
      </c>
      <c r="C320" s="2">
        <v>44927</v>
      </c>
      <c r="D320" s="1">
        <v>18532600</v>
      </c>
      <c r="E320" t="s">
        <v>18</v>
      </c>
      <c r="F320" t="s">
        <v>34</v>
      </c>
      <c r="G320" t="s">
        <v>6</v>
      </c>
    </row>
    <row r="321" spans="1:7" x14ac:dyDescent="0.25">
      <c r="A321" t="s">
        <v>33</v>
      </c>
      <c r="B321" t="s">
        <v>6</v>
      </c>
      <c r="C321" s="2">
        <v>44958</v>
      </c>
      <c r="D321" s="1">
        <v>17408600</v>
      </c>
      <c r="E321" t="s">
        <v>18</v>
      </c>
      <c r="F321" t="s">
        <v>34</v>
      </c>
      <c r="G321" t="s">
        <v>6</v>
      </c>
    </row>
    <row r="322" spans="1:7" x14ac:dyDescent="0.25">
      <c r="A322" t="s">
        <v>33</v>
      </c>
      <c r="B322" t="s">
        <v>6</v>
      </c>
      <c r="C322" s="2">
        <v>44986</v>
      </c>
      <c r="D322" s="1">
        <v>9204492</v>
      </c>
      <c r="E322" t="s">
        <v>18</v>
      </c>
      <c r="F322" t="s">
        <v>34</v>
      </c>
      <c r="G322" t="s">
        <v>6</v>
      </c>
    </row>
    <row r="323" spans="1:7" x14ac:dyDescent="0.25">
      <c r="A323" t="s">
        <v>33</v>
      </c>
      <c r="B323" t="s">
        <v>6</v>
      </c>
      <c r="C323" s="2">
        <v>45017</v>
      </c>
      <c r="D323" s="1">
        <v>16034600</v>
      </c>
      <c r="E323" t="s">
        <v>18</v>
      </c>
      <c r="F323" t="s">
        <v>34</v>
      </c>
      <c r="G323" t="s">
        <v>6</v>
      </c>
    </row>
    <row r="324" spans="1:7" x14ac:dyDescent="0.25">
      <c r="A324" t="s">
        <v>33</v>
      </c>
      <c r="B324" t="s">
        <v>6</v>
      </c>
      <c r="C324" s="2">
        <v>45047</v>
      </c>
      <c r="D324" s="1">
        <v>71461555</v>
      </c>
      <c r="E324" t="s">
        <v>18</v>
      </c>
      <c r="F324" t="s">
        <v>34</v>
      </c>
      <c r="G324" t="s">
        <v>6</v>
      </c>
    </row>
    <row r="325" spans="1:7" x14ac:dyDescent="0.25">
      <c r="A325" t="s">
        <v>33</v>
      </c>
      <c r="B325" t="s">
        <v>6</v>
      </c>
      <c r="C325" s="2">
        <v>45078</v>
      </c>
      <c r="D325" s="1">
        <v>26234078</v>
      </c>
      <c r="E325" t="s">
        <v>18</v>
      </c>
      <c r="F325" t="s">
        <v>34</v>
      </c>
      <c r="G325" t="s">
        <v>6</v>
      </c>
    </row>
    <row r="326" spans="1:7" x14ac:dyDescent="0.25">
      <c r="A326" t="s">
        <v>33</v>
      </c>
      <c r="B326" t="s">
        <v>6</v>
      </c>
      <c r="C326" s="2">
        <v>45108</v>
      </c>
      <c r="D326" s="1">
        <v>23155000</v>
      </c>
      <c r="E326" t="s">
        <v>18</v>
      </c>
      <c r="F326" t="s">
        <v>34</v>
      </c>
      <c r="G326" t="s">
        <v>6</v>
      </c>
    </row>
    <row r="327" spans="1:7" x14ac:dyDescent="0.25">
      <c r="A327" t="s">
        <v>33</v>
      </c>
      <c r="B327" t="s">
        <v>6</v>
      </c>
      <c r="C327" s="2">
        <v>45139</v>
      </c>
      <c r="D327" s="1">
        <v>35255961</v>
      </c>
      <c r="E327" t="s">
        <v>18</v>
      </c>
      <c r="F327" t="s">
        <v>34</v>
      </c>
      <c r="G327" t="s">
        <v>6</v>
      </c>
    </row>
    <row r="328" spans="1:7" x14ac:dyDescent="0.25">
      <c r="A328" t="s">
        <v>33</v>
      </c>
      <c r="B328" t="s">
        <v>6</v>
      </c>
      <c r="C328" s="2">
        <v>45170</v>
      </c>
      <c r="D328" s="1">
        <v>27813500</v>
      </c>
      <c r="E328" t="s">
        <v>18</v>
      </c>
      <c r="F328" t="s">
        <v>34</v>
      </c>
      <c r="G328" t="s">
        <v>6</v>
      </c>
    </row>
    <row r="329" spans="1:7" x14ac:dyDescent="0.25">
      <c r="A329" t="s">
        <v>33</v>
      </c>
      <c r="B329" t="s">
        <v>6</v>
      </c>
      <c r="C329" s="2">
        <v>45200</v>
      </c>
      <c r="D329" s="1">
        <v>27063276</v>
      </c>
      <c r="E329" t="s">
        <v>18</v>
      </c>
      <c r="F329" t="s">
        <v>34</v>
      </c>
      <c r="G329" t="s">
        <v>6</v>
      </c>
    </row>
    <row r="330" spans="1:7" x14ac:dyDescent="0.25">
      <c r="A330" t="s">
        <v>33</v>
      </c>
      <c r="B330" t="s">
        <v>6</v>
      </c>
      <c r="C330" s="2">
        <v>45231</v>
      </c>
      <c r="D330" s="1">
        <v>28525087</v>
      </c>
      <c r="E330" t="s">
        <v>18</v>
      </c>
      <c r="F330" t="s">
        <v>34</v>
      </c>
      <c r="G330" t="s">
        <v>6</v>
      </c>
    </row>
    <row r="331" spans="1:7" x14ac:dyDescent="0.25">
      <c r="A331" t="s">
        <v>33</v>
      </c>
      <c r="B331" t="s">
        <v>6</v>
      </c>
      <c r="C331" s="2">
        <v>45261</v>
      </c>
      <c r="D331" s="1">
        <v>27256883</v>
      </c>
      <c r="E331" t="s">
        <v>18</v>
      </c>
      <c r="F331" t="s">
        <v>34</v>
      </c>
      <c r="G331" t="s">
        <v>6</v>
      </c>
    </row>
    <row r="332" spans="1:7" x14ac:dyDescent="0.25">
      <c r="A332" t="s">
        <v>33</v>
      </c>
      <c r="B332" t="s">
        <v>27</v>
      </c>
      <c r="C332" s="2">
        <v>44927</v>
      </c>
      <c r="D332" s="1">
        <v>2616100</v>
      </c>
      <c r="E332" t="s">
        <v>18</v>
      </c>
      <c r="F332" t="s">
        <v>34</v>
      </c>
      <c r="G332" t="s">
        <v>21</v>
      </c>
    </row>
    <row r="333" spans="1:7" x14ac:dyDescent="0.25">
      <c r="A333" t="s">
        <v>33</v>
      </c>
      <c r="B333" t="s">
        <v>27</v>
      </c>
      <c r="C333" s="2">
        <v>44958</v>
      </c>
      <c r="D333" s="1">
        <v>3357700</v>
      </c>
      <c r="E333" t="s">
        <v>18</v>
      </c>
      <c r="F333" t="s">
        <v>34</v>
      </c>
      <c r="G333" t="s">
        <v>21</v>
      </c>
    </row>
    <row r="334" spans="1:7" x14ac:dyDescent="0.25">
      <c r="A334" t="s">
        <v>33</v>
      </c>
      <c r="B334" t="s">
        <v>27</v>
      </c>
      <c r="C334" s="2">
        <v>44986</v>
      </c>
      <c r="D334" s="1">
        <v>2705900</v>
      </c>
      <c r="E334" t="s">
        <v>18</v>
      </c>
      <c r="F334" t="s">
        <v>34</v>
      </c>
      <c r="G334" t="s">
        <v>21</v>
      </c>
    </row>
    <row r="335" spans="1:7" x14ac:dyDescent="0.25">
      <c r="A335" t="s">
        <v>33</v>
      </c>
      <c r="B335" t="s">
        <v>27</v>
      </c>
      <c r="C335" s="2">
        <v>45017</v>
      </c>
      <c r="D335" s="1">
        <v>2773800</v>
      </c>
      <c r="E335" t="s">
        <v>18</v>
      </c>
      <c r="F335" t="s">
        <v>34</v>
      </c>
      <c r="G335" t="s">
        <v>21</v>
      </c>
    </row>
    <row r="336" spans="1:7" x14ac:dyDescent="0.25">
      <c r="A336" t="s">
        <v>33</v>
      </c>
      <c r="B336" t="s">
        <v>27</v>
      </c>
      <c r="C336" s="2">
        <v>45047</v>
      </c>
      <c r="D336" s="1">
        <v>3352900</v>
      </c>
      <c r="E336" t="s">
        <v>18</v>
      </c>
      <c r="F336" t="s">
        <v>34</v>
      </c>
      <c r="G336" t="s">
        <v>21</v>
      </c>
    </row>
    <row r="337" spans="1:7" x14ac:dyDescent="0.25">
      <c r="A337" t="s">
        <v>33</v>
      </c>
      <c r="B337" t="s">
        <v>27</v>
      </c>
      <c r="C337" s="2">
        <v>45078</v>
      </c>
      <c r="D337" s="1">
        <v>11900600</v>
      </c>
      <c r="E337" t="s">
        <v>18</v>
      </c>
      <c r="F337" t="s">
        <v>34</v>
      </c>
      <c r="G337" t="s">
        <v>21</v>
      </c>
    </row>
    <row r="338" spans="1:7" x14ac:dyDescent="0.25">
      <c r="A338" t="s">
        <v>33</v>
      </c>
      <c r="B338" t="s">
        <v>27</v>
      </c>
      <c r="C338" s="2">
        <v>45108</v>
      </c>
      <c r="D338" s="1">
        <v>9967100</v>
      </c>
      <c r="E338" t="s">
        <v>18</v>
      </c>
      <c r="F338" t="s">
        <v>34</v>
      </c>
      <c r="G338" t="s">
        <v>21</v>
      </c>
    </row>
    <row r="339" spans="1:7" x14ac:dyDescent="0.25">
      <c r="A339" t="s">
        <v>33</v>
      </c>
      <c r="B339" t="s">
        <v>27</v>
      </c>
      <c r="C339" s="2">
        <v>45139</v>
      </c>
      <c r="D339" s="1">
        <v>3201800</v>
      </c>
      <c r="E339" t="s">
        <v>18</v>
      </c>
      <c r="F339" t="s">
        <v>34</v>
      </c>
      <c r="G339" t="s">
        <v>21</v>
      </c>
    </row>
    <row r="340" spans="1:7" x14ac:dyDescent="0.25">
      <c r="A340" t="s">
        <v>33</v>
      </c>
      <c r="B340" t="s">
        <v>27</v>
      </c>
      <c r="C340" s="2">
        <v>45170</v>
      </c>
      <c r="D340" s="1">
        <v>2922600</v>
      </c>
      <c r="E340" t="s">
        <v>18</v>
      </c>
      <c r="F340" t="s">
        <v>34</v>
      </c>
      <c r="G340" t="s">
        <v>21</v>
      </c>
    </row>
    <row r="341" spans="1:7" x14ac:dyDescent="0.25">
      <c r="A341" t="s">
        <v>33</v>
      </c>
      <c r="B341" t="s">
        <v>27</v>
      </c>
      <c r="C341" s="2">
        <v>45200</v>
      </c>
      <c r="D341" s="1">
        <v>5101900</v>
      </c>
      <c r="E341" t="s">
        <v>18</v>
      </c>
      <c r="F341" t="s">
        <v>34</v>
      </c>
      <c r="G341" t="s">
        <v>21</v>
      </c>
    </row>
    <row r="342" spans="1:7" x14ac:dyDescent="0.25">
      <c r="A342" t="s">
        <v>33</v>
      </c>
      <c r="B342" t="s">
        <v>27</v>
      </c>
      <c r="C342" s="2">
        <v>45231</v>
      </c>
      <c r="D342" s="1">
        <v>2624900</v>
      </c>
      <c r="E342" t="s">
        <v>18</v>
      </c>
      <c r="F342" t="s">
        <v>34</v>
      </c>
      <c r="G342" t="s">
        <v>21</v>
      </c>
    </row>
    <row r="343" spans="1:7" x14ac:dyDescent="0.25">
      <c r="A343" t="s">
        <v>33</v>
      </c>
      <c r="B343" t="s">
        <v>27</v>
      </c>
      <c r="C343" s="2">
        <v>45261</v>
      </c>
      <c r="D343" s="1">
        <v>5033800</v>
      </c>
      <c r="E343" t="s">
        <v>18</v>
      </c>
      <c r="F343" t="s">
        <v>34</v>
      </c>
      <c r="G343" t="s">
        <v>21</v>
      </c>
    </row>
    <row r="344" spans="1:7" x14ac:dyDescent="0.25">
      <c r="A344" t="s">
        <v>33</v>
      </c>
      <c r="B344" t="s">
        <v>7</v>
      </c>
      <c r="C344" s="2">
        <v>44927</v>
      </c>
      <c r="D344" s="1">
        <v>100000</v>
      </c>
      <c r="E344" t="s">
        <v>18</v>
      </c>
      <c r="F344" t="s">
        <v>34</v>
      </c>
      <c r="G344" t="s">
        <v>7</v>
      </c>
    </row>
    <row r="345" spans="1:7" x14ac:dyDescent="0.25">
      <c r="A345" t="s">
        <v>33</v>
      </c>
      <c r="B345" t="s">
        <v>7</v>
      </c>
      <c r="C345" s="2">
        <v>44958</v>
      </c>
      <c r="D345" s="1">
        <v>7312200</v>
      </c>
      <c r="E345" t="s">
        <v>18</v>
      </c>
      <c r="F345" t="s">
        <v>34</v>
      </c>
      <c r="G345" t="s">
        <v>7</v>
      </c>
    </row>
    <row r="346" spans="1:7" x14ac:dyDescent="0.25">
      <c r="A346" t="s">
        <v>33</v>
      </c>
      <c r="B346" t="s">
        <v>7</v>
      </c>
      <c r="C346" s="2">
        <v>44986</v>
      </c>
      <c r="D346" s="1">
        <v>2262900</v>
      </c>
      <c r="E346" t="s">
        <v>18</v>
      </c>
      <c r="F346" t="s">
        <v>34</v>
      </c>
      <c r="G346" t="s">
        <v>7</v>
      </c>
    </row>
    <row r="347" spans="1:7" x14ac:dyDescent="0.25">
      <c r="A347" t="s">
        <v>33</v>
      </c>
      <c r="B347" t="s">
        <v>7</v>
      </c>
      <c r="C347" s="2">
        <v>45017</v>
      </c>
      <c r="D347" s="1">
        <v>2900000</v>
      </c>
      <c r="E347" t="s">
        <v>18</v>
      </c>
      <c r="F347" t="s">
        <v>34</v>
      </c>
      <c r="G347" t="s">
        <v>7</v>
      </c>
    </row>
    <row r="348" spans="1:7" x14ac:dyDescent="0.25">
      <c r="A348" t="s">
        <v>33</v>
      </c>
      <c r="B348" t="s">
        <v>7</v>
      </c>
      <c r="C348" s="2">
        <v>45047</v>
      </c>
      <c r="D348" s="1">
        <v>12271500</v>
      </c>
      <c r="E348" t="s">
        <v>18</v>
      </c>
      <c r="F348" t="s">
        <v>34</v>
      </c>
      <c r="G348" t="s">
        <v>7</v>
      </c>
    </row>
    <row r="349" spans="1:7" x14ac:dyDescent="0.25">
      <c r="A349" t="s">
        <v>33</v>
      </c>
      <c r="B349" t="s">
        <v>7</v>
      </c>
      <c r="C349" s="2">
        <v>45078</v>
      </c>
      <c r="D349" s="1">
        <v>3500000</v>
      </c>
      <c r="E349" t="s">
        <v>18</v>
      </c>
      <c r="F349" t="s">
        <v>34</v>
      </c>
      <c r="G349" t="s">
        <v>7</v>
      </c>
    </row>
    <row r="350" spans="1:7" x14ac:dyDescent="0.25">
      <c r="A350" t="s">
        <v>33</v>
      </c>
      <c r="B350" t="s">
        <v>7</v>
      </c>
      <c r="C350" s="2">
        <v>45108</v>
      </c>
      <c r="D350" s="1">
        <v>3500000</v>
      </c>
      <c r="E350" t="s">
        <v>18</v>
      </c>
      <c r="F350" t="s">
        <v>34</v>
      </c>
      <c r="G350" t="s">
        <v>7</v>
      </c>
    </row>
    <row r="351" spans="1:7" x14ac:dyDescent="0.25">
      <c r="A351" t="s">
        <v>33</v>
      </c>
      <c r="B351" t="s">
        <v>7</v>
      </c>
      <c r="C351" s="2">
        <v>45139</v>
      </c>
      <c r="D351" s="1">
        <v>2500000</v>
      </c>
      <c r="E351" t="s">
        <v>18</v>
      </c>
      <c r="F351" t="s">
        <v>34</v>
      </c>
      <c r="G351" t="s">
        <v>7</v>
      </c>
    </row>
    <row r="352" spans="1:7" x14ac:dyDescent="0.25">
      <c r="A352" t="s">
        <v>33</v>
      </c>
      <c r="B352" t="s">
        <v>7</v>
      </c>
      <c r="C352" s="2">
        <v>45170</v>
      </c>
      <c r="D352" s="1">
        <v>5040000</v>
      </c>
      <c r="E352" t="s">
        <v>18</v>
      </c>
      <c r="F352" t="s">
        <v>34</v>
      </c>
      <c r="G352" t="s">
        <v>7</v>
      </c>
    </row>
    <row r="353" spans="1:7" x14ac:dyDescent="0.25">
      <c r="A353" t="s">
        <v>33</v>
      </c>
      <c r="B353" t="s">
        <v>7</v>
      </c>
      <c r="C353" s="2">
        <v>45200</v>
      </c>
      <c r="D353" s="1">
        <v>582600</v>
      </c>
      <c r="E353" t="s">
        <v>18</v>
      </c>
      <c r="F353" t="s">
        <v>34</v>
      </c>
      <c r="G353" t="s">
        <v>7</v>
      </c>
    </row>
    <row r="354" spans="1:7" x14ac:dyDescent="0.25">
      <c r="A354" t="s">
        <v>33</v>
      </c>
      <c r="B354" t="s">
        <v>7</v>
      </c>
      <c r="C354" s="2">
        <v>45231</v>
      </c>
      <c r="D354" s="1">
        <v>4100000</v>
      </c>
      <c r="E354" t="s">
        <v>18</v>
      </c>
      <c r="F354" t="s">
        <v>34</v>
      </c>
      <c r="G354" t="s">
        <v>7</v>
      </c>
    </row>
    <row r="355" spans="1:7" x14ac:dyDescent="0.25">
      <c r="A355" t="s">
        <v>33</v>
      </c>
      <c r="B355" t="s">
        <v>7</v>
      </c>
      <c r="C355" s="2">
        <v>45261</v>
      </c>
      <c r="D355" s="1">
        <v>2500000</v>
      </c>
      <c r="E355" t="s">
        <v>18</v>
      </c>
      <c r="F355" t="s">
        <v>34</v>
      </c>
      <c r="G355" t="s">
        <v>7</v>
      </c>
    </row>
    <row r="356" spans="1:7" x14ac:dyDescent="0.25">
      <c r="A356" t="s">
        <v>33</v>
      </c>
      <c r="B356" t="s">
        <v>23</v>
      </c>
      <c r="C356" s="2">
        <v>45170</v>
      </c>
      <c r="D356" s="1">
        <v>2222600</v>
      </c>
      <c r="E356" t="s">
        <v>18</v>
      </c>
      <c r="F356" t="s">
        <v>34</v>
      </c>
      <c r="G356" t="s">
        <v>21</v>
      </c>
    </row>
    <row r="357" spans="1:7" x14ac:dyDescent="0.25">
      <c r="A357" t="s">
        <v>35</v>
      </c>
      <c r="B357" t="s">
        <v>5</v>
      </c>
      <c r="C357" s="2">
        <v>44927</v>
      </c>
      <c r="D357" s="1">
        <v>1542440841</v>
      </c>
      <c r="E357" t="s">
        <v>37</v>
      </c>
      <c r="F357" t="s">
        <v>36</v>
      </c>
      <c r="G357" t="s">
        <v>5</v>
      </c>
    </row>
    <row r="358" spans="1:7" x14ac:dyDescent="0.25">
      <c r="A358" t="s">
        <v>35</v>
      </c>
      <c r="B358" t="s">
        <v>5</v>
      </c>
      <c r="C358" s="2">
        <v>44958</v>
      </c>
      <c r="D358" s="1">
        <v>1373012479</v>
      </c>
      <c r="E358" t="s">
        <v>37</v>
      </c>
      <c r="F358" t="s">
        <v>36</v>
      </c>
      <c r="G358" t="s">
        <v>5</v>
      </c>
    </row>
    <row r="359" spans="1:7" x14ac:dyDescent="0.25">
      <c r="A359" t="s">
        <v>35</v>
      </c>
      <c r="B359" t="s">
        <v>5</v>
      </c>
      <c r="C359" s="2">
        <v>44986</v>
      </c>
      <c r="D359" s="1">
        <v>1586755648</v>
      </c>
      <c r="E359" t="s">
        <v>37</v>
      </c>
      <c r="F359" t="s">
        <v>36</v>
      </c>
      <c r="G359" t="s">
        <v>5</v>
      </c>
    </row>
    <row r="360" spans="1:7" x14ac:dyDescent="0.25">
      <c r="A360" t="s">
        <v>35</v>
      </c>
      <c r="B360" t="s">
        <v>5</v>
      </c>
      <c r="C360" s="2">
        <v>45017</v>
      </c>
      <c r="D360" s="1">
        <v>1586679491</v>
      </c>
      <c r="E360" t="s">
        <v>37</v>
      </c>
      <c r="F360" t="s">
        <v>36</v>
      </c>
      <c r="G360" t="s">
        <v>5</v>
      </c>
    </row>
    <row r="361" spans="1:7" x14ac:dyDescent="0.25">
      <c r="A361" t="s">
        <v>35</v>
      </c>
      <c r="B361" t="s">
        <v>5</v>
      </c>
      <c r="C361" s="2">
        <v>45047</v>
      </c>
      <c r="D361" s="1">
        <v>1581954577</v>
      </c>
      <c r="E361" t="s">
        <v>37</v>
      </c>
      <c r="F361" t="s">
        <v>36</v>
      </c>
      <c r="G361" t="s">
        <v>5</v>
      </c>
    </row>
    <row r="362" spans="1:7" x14ac:dyDescent="0.25">
      <c r="A362" t="s">
        <v>35</v>
      </c>
      <c r="B362" t="s">
        <v>5</v>
      </c>
      <c r="C362" s="2">
        <v>45078</v>
      </c>
      <c r="D362" s="1">
        <v>1687184322</v>
      </c>
      <c r="E362" t="s">
        <v>37</v>
      </c>
      <c r="F362" t="s">
        <v>36</v>
      </c>
      <c r="G362" t="s">
        <v>5</v>
      </c>
    </row>
    <row r="363" spans="1:7" x14ac:dyDescent="0.25">
      <c r="A363" t="s">
        <v>35</v>
      </c>
      <c r="B363" t="s">
        <v>5</v>
      </c>
      <c r="C363" s="2">
        <v>45108</v>
      </c>
      <c r="D363" s="1">
        <v>1820595515</v>
      </c>
      <c r="E363" t="s">
        <v>37</v>
      </c>
      <c r="F363" t="s">
        <v>36</v>
      </c>
      <c r="G363" t="s">
        <v>5</v>
      </c>
    </row>
    <row r="364" spans="1:7" x14ac:dyDescent="0.25">
      <c r="A364" t="s">
        <v>35</v>
      </c>
      <c r="B364" t="s">
        <v>5</v>
      </c>
      <c r="C364" s="2">
        <v>45139</v>
      </c>
      <c r="D364" s="1">
        <v>1638793008</v>
      </c>
      <c r="E364" t="s">
        <v>37</v>
      </c>
      <c r="F364" t="s">
        <v>36</v>
      </c>
      <c r="G364" t="s">
        <v>5</v>
      </c>
    </row>
    <row r="365" spans="1:7" x14ac:dyDescent="0.25">
      <c r="A365" t="s">
        <v>35</v>
      </c>
      <c r="B365" t="s">
        <v>5</v>
      </c>
      <c r="C365" s="2">
        <v>45170</v>
      </c>
      <c r="D365" s="1">
        <v>1664182239</v>
      </c>
      <c r="E365" t="s">
        <v>37</v>
      </c>
      <c r="F365" t="s">
        <v>36</v>
      </c>
      <c r="G365" t="s">
        <v>5</v>
      </c>
    </row>
    <row r="366" spans="1:7" x14ac:dyDescent="0.25">
      <c r="A366" t="s">
        <v>35</v>
      </c>
      <c r="B366" t="s">
        <v>5</v>
      </c>
      <c r="C366" s="2">
        <v>45200</v>
      </c>
      <c r="D366" s="1">
        <v>1745352486</v>
      </c>
      <c r="E366" t="s">
        <v>37</v>
      </c>
      <c r="F366" t="s">
        <v>36</v>
      </c>
      <c r="G366" t="s">
        <v>5</v>
      </c>
    </row>
    <row r="367" spans="1:7" x14ac:dyDescent="0.25">
      <c r="A367" t="s">
        <v>35</v>
      </c>
      <c r="B367" t="s">
        <v>5</v>
      </c>
      <c r="C367" s="2">
        <v>45231</v>
      </c>
      <c r="D367" s="1">
        <v>1713567460</v>
      </c>
      <c r="E367" t="s">
        <v>37</v>
      </c>
      <c r="F367" t="s">
        <v>36</v>
      </c>
      <c r="G367" t="s">
        <v>5</v>
      </c>
    </row>
    <row r="368" spans="1:7" x14ac:dyDescent="0.25">
      <c r="A368" t="s">
        <v>35</v>
      </c>
      <c r="B368" t="s">
        <v>5</v>
      </c>
      <c r="C368" s="2">
        <v>45261</v>
      </c>
      <c r="D368" s="1">
        <v>1955298147</v>
      </c>
      <c r="E368" t="s">
        <v>37</v>
      </c>
      <c r="F368" t="s">
        <v>36</v>
      </c>
      <c r="G368" t="s">
        <v>5</v>
      </c>
    </row>
    <row r="369" spans="1:7" x14ac:dyDescent="0.25">
      <c r="A369" t="s">
        <v>35</v>
      </c>
      <c r="B369" t="s">
        <v>6</v>
      </c>
      <c r="C369" s="2">
        <v>44927</v>
      </c>
      <c r="D369" s="1">
        <v>96432006</v>
      </c>
      <c r="E369" t="s">
        <v>37</v>
      </c>
      <c r="F369" t="s">
        <v>36</v>
      </c>
      <c r="G369" t="s">
        <v>6</v>
      </c>
    </row>
    <row r="370" spans="1:7" x14ac:dyDescent="0.25">
      <c r="A370" t="s">
        <v>35</v>
      </c>
      <c r="B370" t="s">
        <v>6</v>
      </c>
      <c r="C370" s="2">
        <v>44958</v>
      </c>
      <c r="D370" s="1">
        <v>105434550</v>
      </c>
      <c r="E370" t="s">
        <v>37</v>
      </c>
      <c r="F370" t="s">
        <v>36</v>
      </c>
      <c r="G370" t="s">
        <v>6</v>
      </c>
    </row>
    <row r="371" spans="1:7" x14ac:dyDescent="0.25">
      <c r="A371" t="s">
        <v>35</v>
      </c>
      <c r="B371" t="s">
        <v>6</v>
      </c>
      <c r="C371" s="2">
        <v>44986</v>
      </c>
      <c r="D371" s="1">
        <v>117019411</v>
      </c>
      <c r="E371" t="s">
        <v>37</v>
      </c>
      <c r="F371" t="s">
        <v>36</v>
      </c>
      <c r="G371" t="s">
        <v>6</v>
      </c>
    </row>
    <row r="372" spans="1:7" x14ac:dyDescent="0.25">
      <c r="A372" t="s">
        <v>35</v>
      </c>
      <c r="B372" t="s">
        <v>6</v>
      </c>
      <c r="C372" s="2">
        <v>45017</v>
      </c>
      <c r="D372" s="1">
        <v>113954652</v>
      </c>
      <c r="E372" t="s">
        <v>37</v>
      </c>
      <c r="F372" t="s">
        <v>36</v>
      </c>
      <c r="G372" t="s">
        <v>6</v>
      </c>
    </row>
    <row r="373" spans="1:7" x14ac:dyDescent="0.25">
      <c r="A373" t="s">
        <v>35</v>
      </c>
      <c r="B373" t="s">
        <v>6</v>
      </c>
      <c r="C373" s="2">
        <v>45047</v>
      </c>
      <c r="D373" s="1">
        <v>105881591</v>
      </c>
      <c r="E373" t="s">
        <v>37</v>
      </c>
      <c r="F373" t="s">
        <v>36</v>
      </c>
      <c r="G373" t="s">
        <v>6</v>
      </c>
    </row>
    <row r="374" spans="1:7" x14ac:dyDescent="0.25">
      <c r="A374" t="s">
        <v>35</v>
      </c>
      <c r="B374" t="s">
        <v>6</v>
      </c>
      <c r="C374" s="2">
        <v>45078</v>
      </c>
      <c r="D374" s="1">
        <v>114842548</v>
      </c>
      <c r="E374" t="s">
        <v>37</v>
      </c>
      <c r="F374" t="s">
        <v>36</v>
      </c>
      <c r="G374" t="s">
        <v>6</v>
      </c>
    </row>
    <row r="375" spans="1:7" x14ac:dyDescent="0.25">
      <c r="A375" t="s">
        <v>35</v>
      </c>
      <c r="B375" t="s">
        <v>6</v>
      </c>
      <c r="C375" s="2">
        <v>45108</v>
      </c>
      <c r="D375" s="1">
        <v>131307576</v>
      </c>
      <c r="E375" t="s">
        <v>37</v>
      </c>
      <c r="F375" t="s">
        <v>36</v>
      </c>
      <c r="G375" t="s">
        <v>6</v>
      </c>
    </row>
    <row r="376" spans="1:7" x14ac:dyDescent="0.25">
      <c r="A376" t="s">
        <v>35</v>
      </c>
      <c r="B376" t="s">
        <v>6</v>
      </c>
      <c r="C376" s="2">
        <v>45139</v>
      </c>
      <c r="D376" s="1">
        <v>121074853</v>
      </c>
      <c r="E376" t="s">
        <v>37</v>
      </c>
      <c r="F376" t="s">
        <v>36</v>
      </c>
      <c r="G376" t="s">
        <v>6</v>
      </c>
    </row>
    <row r="377" spans="1:7" x14ac:dyDescent="0.25">
      <c r="A377" t="s">
        <v>35</v>
      </c>
      <c r="B377" t="s">
        <v>6</v>
      </c>
      <c r="C377" s="2">
        <v>45170</v>
      </c>
      <c r="D377" s="1">
        <v>125293015</v>
      </c>
      <c r="E377" t="s">
        <v>37</v>
      </c>
      <c r="F377" t="s">
        <v>36</v>
      </c>
      <c r="G377" t="s">
        <v>6</v>
      </c>
    </row>
    <row r="378" spans="1:7" x14ac:dyDescent="0.25">
      <c r="A378" t="s">
        <v>35</v>
      </c>
      <c r="B378" t="s">
        <v>6</v>
      </c>
      <c r="C378" s="2">
        <v>45200</v>
      </c>
      <c r="D378" s="1">
        <v>144686655</v>
      </c>
      <c r="E378" t="s">
        <v>37</v>
      </c>
      <c r="F378" t="s">
        <v>36</v>
      </c>
      <c r="G378" t="s">
        <v>6</v>
      </c>
    </row>
    <row r="379" spans="1:7" x14ac:dyDescent="0.25">
      <c r="A379" t="s">
        <v>35</v>
      </c>
      <c r="B379" t="s">
        <v>6</v>
      </c>
      <c r="C379" s="2">
        <v>45231</v>
      </c>
      <c r="D379" s="1">
        <v>133829968</v>
      </c>
      <c r="E379" t="s">
        <v>37</v>
      </c>
      <c r="F379" t="s">
        <v>36</v>
      </c>
      <c r="G379" t="s">
        <v>6</v>
      </c>
    </row>
    <row r="380" spans="1:7" x14ac:dyDescent="0.25">
      <c r="A380" t="s">
        <v>35</v>
      </c>
      <c r="B380" t="s">
        <v>6</v>
      </c>
      <c r="C380" s="2">
        <v>45261</v>
      </c>
      <c r="D380" s="1">
        <v>130308371</v>
      </c>
      <c r="E380" t="s">
        <v>37</v>
      </c>
      <c r="F380" t="s">
        <v>36</v>
      </c>
      <c r="G380" t="s">
        <v>6</v>
      </c>
    </row>
    <row r="381" spans="1:7" x14ac:dyDescent="0.25">
      <c r="A381" t="s">
        <v>35</v>
      </c>
      <c r="B381" t="s">
        <v>22</v>
      </c>
      <c r="C381" s="2">
        <v>44927</v>
      </c>
      <c r="D381" s="1">
        <v>4900000</v>
      </c>
      <c r="E381" t="s">
        <v>37</v>
      </c>
      <c r="F381" t="s">
        <v>36</v>
      </c>
      <c r="G381" t="s">
        <v>21</v>
      </c>
    </row>
    <row r="382" spans="1:7" x14ac:dyDescent="0.25">
      <c r="A382" t="s">
        <v>35</v>
      </c>
      <c r="B382" t="s">
        <v>7</v>
      </c>
      <c r="C382" s="2">
        <v>44927</v>
      </c>
      <c r="D382" s="1">
        <v>131617480</v>
      </c>
      <c r="E382" t="s">
        <v>37</v>
      </c>
      <c r="F382" t="s">
        <v>36</v>
      </c>
      <c r="G382" t="s">
        <v>7</v>
      </c>
    </row>
    <row r="383" spans="1:7" x14ac:dyDescent="0.25">
      <c r="A383" t="s">
        <v>35</v>
      </c>
      <c r="B383" t="s">
        <v>7</v>
      </c>
      <c r="C383" s="2">
        <v>44958</v>
      </c>
      <c r="D383" s="1">
        <v>149835980</v>
      </c>
      <c r="E383" t="s">
        <v>37</v>
      </c>
      <c r="F383" t="s">
        <v>36</v>
      </c>
      <c r="G383" t="s">
        <v>7</v>
      </c>
    </row>
    <row r="384" spans="1:7" x14ac:dyDescent="0.25">
      <c r="A384" t="s">
        <v>35</v>
      </c>
      <c r="B384" t="s">
        <v>7</v>
      </c>
      <c r="C384" s="2">
        <v>44986</v>
      </c>
      <c r="D384" s="1">
        <v>95368100</v>
      </c>
      <c r="E384" t="s">
        <v>37</v>
      </c>
      <c r="F384" t="s">
        <v>36</v>
      </c>
      <c r="G384" t="s">
        <v>7</v>
      </c>
    </row>
    <row r="385" spans="1:7" x14ac:dyDescent="0.25">
      <c r="A385" t="s">
        <v>35</v>
      </c>
      <c r="B385" t="s">
        <v>7</v>
      </c>
      <c r="C385" s="2">
        <v>45047</v>
      </c>
      <c r="D385" s="1">
        <v>114033077</v>
      </c>
      <c r="E385" t="s">
        <v>37</v>
      </c>
      <c r="F385" t="s">
        <v>36</v>
      </c>
      <c r="G385" t="s">
        <v>7</v>
      </c>
    </row>
    <row r="386" spans="1:7" x14ac:dyDescent="0.25">
      <c r="A386" t="s">
        <v>35</v>
      </c>
      <c r="B386" t="s">
        <v>7</v>
      </c>
      <c r="C386" s="2">
        <v>45078</v>
      </c>
      <c r="D386" s="1">
        <v>35632366</v>
      </c>
      <c r="E386" t="s">
        <v>37</v>
      </c>
      <c r="F386" t="s">
        <v>36</v>
      </c>
      <c r="G386" t="s">
        <v>7</v>
      </c>
    </row>
    <row r="387" spans="1:7" x14ac:dyDescent="0.25">
      <c r="A387" t="s">
        <v>35</v>
      </c>
      <c r="B387" t="s">
        <v>7</v>
      </c>
      <c r="C387" s="2">
        <v>45108</v>
      </c>
      <c r="D387" s="1">
        <v>46359423</v>
      </c>
      <c r="E387" t="s">
        <v>37</v>
      </c>
      <c r="F387" t="s">
        <v>36</v>
      </c>
      <c r="G387" t="s">
        <v>7</v>
      </c>
    </row>
    <row r="388" spans="1:7" x14ac:dyDescent="0.25">
      <c r="A388" t="s">
        <v>35</v>
      </c>
      <c r="B388" t="s">
        <v>7</v>
      </c>
      <c r="C388" s="2">
        <v>45139</v>
      </c>
      <c r="D388" s="1">
        <v>76627199</v>
      </c>
      <c r="E388" t="s">
        <v>37</v>
      </c>
      <c r="F388" t="s">
        <v>36</v>
      </c>
      <c r="G388" t="s">
        <v>7</v>
      </c>
    </row>
    <row r="389" spans="1:7" x14ac:dyDescent="0.25">
      <c r="A389" t="s">
        <v>35</v>
      </c>
      <c r="B389" t="s">
        <v>7</v>
      </c>
      <c r="C389" s="2">
        <v>45170</v>
      </c>
      <c r="D389" s="1">
        <v>57861063</v>
      </c>
      <c r="E389" t="s">
        <v>37</v>
      </c>
      <c r="F389" t="s">
        <v>36</v>
      </c>
      <c r="G389" t="s">
        <v>7</v>
      </c>
    </row>
    <row r="390" spans="1:7" x14ac:dyDescent="0.25">
      <c r="A390" t="s">
        <v>35</v>
      </c>
      <c r="B390" t="s">
        <v>7</v>
      </c>
      <c r="C390" s="2">
        <v>45200</v>
      </c>
      <c r="D390" s="1">
        <v>52365899</v>
      </c>
      <c r="E390" t="s">
        <v>37</v>
      </c>
      <c r="F390" t="s">
        <v>36</v>
      </c>
      <c r="G390" t="s">
        <v>7</v>
      </c>
    </row>
    <row r="391" spans="1:7" x14ac:dyDescent="0.25">
      <c r="A391" t="s">
        <v>35</v>
      </c>
      <c r="B391" t="s">
        <v>7</v>
      </c>
      <c r="C391" s="2">
        <v>45231</v>
      </c>
      <c r="D391" s="1">
        <v>55279202</v>
      </c>
      <c r="E391" t="s">
        <v>37</v>
      </c>
      <c r="F391" t="s">
        <v>36</v>
      </c>
      <c r="G391" t="s">
        <v>7</v>
      </c>
    </row>
    <row r="392" spans="1:7" x14ac:dyDescent="0.25">
      <c r="A392" t="s">
        <v>35</v>
      </c>
      <c r="B392" t="s">
        <v>7</v>
      </c>
      <c r="C392" s="2">
        <v>45261</v>
      </c>
      <c r="D392" s="1">
        <v>26844244</v>
      </c>
      <c r="E392" t="s">
        <v>37</v>
      </c>
      <c r="F392" t="s">
        <v>36</v>
      </c>
      <c r="G392" t="s">
        <v>7</v>
      </c>
    </row>
    <row r="393" spans="1:7" x14ac:dyDescent="0.25">
      <c r="A393" t="s">
        <v>35</v>
      </c>
      <c r="B393" t="s">
        <v>23</v>
      </c>
      <c r="C393" s="2">
        <v>44927</v>
      </c>
      <c r="D393" s="1">
        <v>15063300</v>
      </c>
      <c r="E393" t="s">
        <v>37</v>
      </c>
      <c r="F393" t="s">
        <v>36</v>
      </c>
      <c r="G393" t="s">
        <v>21</v>
      </c>
    </row>
    <row r="394" spans="1:7" x14ac:dyDescent="0.25">
      <c r="A394" t="s">
        <v>35</v>
      </c>
      <c r="B394" t="s">
        <v>23</v>
      </c>
      <c r="C394" s="2">
        <v>44958</v>
      </c>
      <c r="D394" s="1">
        <v>11813200</v>
      </c>
      <c r="E394" t="s">
        <v>37</v>
      </c>
      <c r="F394" t="s">
        <v>36</v>
      </c>
      <c r="G394" t="s">
        <v>21</v>
      </c>
    </row>
    <row r="395" spans="1:7" x14ac:dyDescent="0.25">
      <c r="A395" t="s">
        <v>35</v>
      </c>
      <c r="B395" t="s">
        <v>23</v>
      </c>
      <c r="C395" s="2">
        <v>44986</v>
      </c>
      <c r="D395" s="1">
        <v>16165200</v>
      </c>
      <c r="E395" t="s">
        <v>37</v>
      </c>
      <c r="F395" t="s">
        <v>36</v>
      </c>
      <c r="G395" t="s">
        <v>21</v>
      </c>
    </row>
    <row r="396" spans="1:7" x14ac:dyDescent="0.25">
      <c r="A396" t="s">
        <v>35</v>
      </c>
      <c r="B396" t="s">
        <v>23</v>
      </c>
      <c r="C396" s="2">
        <v>45017</v>
      </c>
      <c r="D396" s="1">
        <v>18183900</v>
      </c>
      <c r="E396" t="s">
        <v>37</v>
      </c>
      <c r="F396" t="s">
        <v>36</v>
      </c>
      <c r="G396" t="s">
        <v>21</v>
      </c>
    </row>
    <row r="397" spans="1:7" x14ac:dyDescent="0.25">
      <c r="A397" t="s">
        <v>35</v>
      </c>
      <c r="B397" t="s">
        <v>23</v>
      </c>
      <c r="C397" s="2">
        <v>45047</v>
      </c>
      <c r="D397" s="1">
        <v>19064500</v>
      </c>
      <c r="E397" t="s">
        <v>37</v>
      </c>
      <c r="F397" t="s">
        <v>36</v>
      </c>
      <c r="G397" t="s">
        <v>21</v>
      </c>
    </row>
    <row r="398" spans="1:7" x14ac:dyDescent="0.25">
      <c r="A398" t="s">
        <v>35</v>
      </c>
      <c r="B398" t="s">
        <v>23</v>
      </c>
      <c r="C398" s="2">
        <v>45078</v>
      </c>
      <c r="D398" s="1">
        <v>16661800</v>
      </c>
      <c r="E398" t="s">
        <v>37</v>
      </c>
      <c r="F398" t="s">
        <v>36</v>
      </c>
      <c r="G398" t="s">
        <v>21</v>
      </c>
    </row>
    <row r="399" spans="1:7" x14ac:dyDescent="0.25">
      <c r="A399" t="s">
        <v>35</v>
      </c>
      <c r="B399" t="s">
        <v>23</v>
      </c>
      <c r="C399" s="2">
        <v>45108</v>
      </c>
      <c r="D399" s="1">
        <v>19936180</v>
      </c>
      <c r="E399" t="s">
        <v>37</v>
      </c>
      <c r="F399" t="s">
        <v>36</v>
      </c>
      <c r="G399" t="s">
        <v>21</v>
      </c>
    </row>
    <row r="400" spans="1:7" x14ac:dyDescent="0.25">
      <c r="A400" t="s">
        <v>35</v>
      </c>
      <c r="B400" t="s">
        <v>23</v>
      </c>
      <c r="C400" s="2">
        <v>45139</v>
      </c>
      <c r="D400" s="1">
        <v>18582200</v>
      </c>
      <c r="E400" t="s">
        <v>37</v>
      </c>
      <c r="F400" t="s">
        <v>36</v>
      </c>
      <c r="G400" t="s">
        <v>21</v>
      </c>
    </row>
    <row r="401" spans="1:7" x14ac:dyDescent="0.25">
      <c r="A401" t="s">
        <v>35</v>
      </c>
      <c r="B401" t="s">
        <v>23</v>
      </c>
      <c r="C401" s="2">
        <v>45170</v>
      </c>
      <c r="D401" s="1">
        <v>15968820</v>
      </c>
      <c r="E401" t="s">
        <v>37</v>
      </c>
      <c r="F401" t="s">
        <v>36</v>
      </c>
      <c r="G401" t="s">
        <v>21</v>
      </c>
    </row>
    <row r="402" spans="1:7" x14ac:dyDescent="0.25">
      <c r="A402" t="s">
        <v>35</v>
      </c>
      <c r="B402" t="s">
        <v>23</v>
      </c>
      <c r="C402" s="2">
        <v>45200</v>
      </c>
      <c r="D402" s="1">
        <v>17835342</v>
      </c>
      <c r="E402" t="s">
        <v>37</v>
      </c>
      <c r="F402" t="s">
        <v>36</v>
      </c>
      <c r="G402" t="s">
        <v>21</v>
      </c>
    </row>
    <row r="403" spans="1:7" x14ac:dyDescent="0.25">
      <c r="A403" t="s">
        <v>35</v>
      </c>
      <c r="B403" t="s">
        <v>23</v>
      </c>
      <c r="C403" s="2">
        <v>45231</v>
      </c>
      <c r="D403" s="1">
        <v>16809300</v>
      </c>
      <c r="E403" t="s">
        <v>37</v>
      </c>
      <c r="F403" t="s">
        <v>36</v>
      </c>
      <c r="G403" t="s">
        <v>21</v>
      </c>
    </row>
    <row r="404" spans="1:7" x14ac:dyDescent="0.25">
      <c r="A404" t="s">
        <v>35</v>
      </c>
      <c r="B404" t="s">
        <v>23</v>
      </c>
      <c r="C404" s="2">
        <v>45261</v>
      </c>
      <c r="D404" s="1">
        <v>18047208</v>
      </c>
      <c r="E404" t="s">
        <v>37</v>
      </c>
      <c r="F404" t="s">
        <v>36</v>
      </c>
      <c r="G404" t="s">
        <v>21</v>
      </c>
    </row>
    <row r="405" spans="1:7" x14ac:dyDescent="0.25">
      <c r="A405" t="s">
        <v>38</v>
      </c>
      <c r="B405" t="s">
        <v>5</v>
      </c>
      <c r="C405" s="2">
        <v>44927</v>
      </c>
      <c r="D405" s="1">
        <v>1456547900</v>
      </c>
      <c r="E405" t="s">
        <v>37</v>
      </c>
      <c r="F405" t="s">
        <v>39</v>
      </c>
      <c r="G405" t="s">
        <v>5</v>
      </c>
    </row>
    <row r="406" spans="1:7" x14ac:dyDescent="0.25">
      <c r="A406" t="s">
        <v>38</v>
      </c>
      <c r="B406" t="s">
        <v>5</v>
      </c>
      <c r="C406" s="2">
        <v>44958</v>
      </c>
      <c r="D406" s="1">
        <v>1349736400</v>
      </c>
      <c r="E406" t="s">
        <v>37</v>
      </c>
      <c r="F406" t="s">
        <v>39</v>
      </c>
      <c r="G406" t="s">
        <v>5</v>
      </c>
    </row>
    <row r="407" spans="1:7" x14ac:dyDescent="0.25">
      <c r="A407" t="s">
        <v>38</v>
      </c>
      <c r="B407" t="s">
        <v>5</v>
      </c>
      <c r="C407" s="2">
        <v>44986</v>
      </c>
      <c r="D407" s="1">
        <v>1623794900</v>
      </c>
      <c r="E407" t="s">
        <v>37</v>
      </c>
      <c r="F407" t="s">
        <v>39</v>
      </c>
      <c r="G407" t="s">
        <v>5</v>
      </c>
    </row>
    <row r="408" spans="1:7" x14ac:dyDescent="0.25">
      <c r="A408" t="s">
        <v>38</v>
      </c>
      <c r="B408" t="s">
        <v>5</v>
      </c>
      <c r="C408" s="2">
        <v>45017</v>
      </c>
      <c r="D408" s="1">
        <v>1530522800</v>
      </c>
      <c r="E408" t="s">
        <v>37</v>
      </c>
      <c r="F408" t="s">
        <v>39</v>
      </c>
      <c r="G408" t="s">
        <v>5</v>
      </c>
    </row>
    <row r="409" spans="1:7" x14ac:dyDescent="0.25">
      <c r="A409" t="s">
        <v>38</v>
      </c>
      <c r="B409" t="s">
        <v>5</v>
      </c>
      <c r="C409" s="2">
        <v>45047</v>
      </c>
      <c r="D409" s="1">
        <v>1564212681</v>
      </c>
      <c r="E409" t="s">
        <v>37</v>
      </c>
      <c r="F409" t="s">
        <v>39</v>
      </c>
      <c r="G409" t="s">
        <v>5</v>
      </c>
    </row>
    <row r="410" spans="1:7" x14ac:dyDescent="0.25">
      <c r="A410" t="s">
        <v>38</v>
      </c>
      <c r="B410" t="s">
        <v>5</v>
      </c>
      <c r="C410" s="2">
        <v>45078</v>
      </c>
      <c r="D410" s="1">
        <v>1559686385</v>
      </c>
      <c r="E410" t="s">
        <v>37</v>
      </c>
      <c r="F410" t="s">
        <v>39</v>
      </c>
      <c r="G410" t="s">
        <v>5</v>
      </c>
    </row>
    <row r="411" spans="1:7" x14ac:dyDescent="0.25">
      <c r="A411" t="s">
        <v>38</v>
      </c>
      <c r="B411" t="s">
        <v>5</v>
      </c>
      <c r="C411" s="2">
        <v>45108</v>
      </c>
      <c r="D411" s="1">
        <v>1475344986</v>
      </c>
      <c r="E411" t="s">
        <v>37</v>
      </c>
      <c r="F411" t="s">
        <v>39</v>
      </c>
      <c r="G411" t="s">
        <v>5</v>
      </c>
    </row>
    <row r="412" spans="1:7" x14ac:dyDescent="0.25">
      <c r="A412" t="s">
        <v>38</v>
      </c>
      <c r="B412" t="s">
        <v>5</v>
      </c>
      <c r="C412" s="2">
        <v>45139</v>
      </c>
      <c r="D412" s="1">
        <v>1399496462</v>
      </c>
      <c r="E412" t="s">
        <v>37</v>
      </c>
      <c r="F412" t="s">
        <v>39</v>
      </c>
      <c r="G412" t="s">
        <v>5</v>
      </c>
    </row>
    <row r="413" spans="1:7" x14ac:dyDescent="0.25">
      <c r="A413" t="s">
        <v>38</v>
      </c>
      <c r="B413" t="s">
        <v>5</v>
      </c>
      <c r="C413" s="2">
        <v>45170</v>
      </c>
      <c r="D413" s="1">
        <v>1466586400</v>
      </c>
      <c r="E413" t="s">
        <v>37</v>
      </c>
      <c r="F413" t="s">
        <v>39</v>
      </c>
      <c r="G413" t="s">
        <v>5</v>
      </c>
    </row>
    <row r="414" spans="1:7" x14ac:dyDescent="0.25">
      <c r="A414" t="s">
        <v>38</v>
      </c>
      <c r="B414" t="s">
        <v>5</v>
      </c>
      <c r="C414" s="2">
        <v>45200</v>
      </c>
      <c r="D414" s="1">
        <v>1444127100</v>
      </c>
      <c r="E414" t="s">
        <v>37</v>
      </c>
      <c r="F414" t="s">
        <v>39</v>
      </c>
      <c r="G414" t="s">
        <v>5</v>
      </c>
    </row>
    <row r="415" spans="1:7" x14ac:dyDescent="0.25">
      <c r="A415" t="s">
        <v>38</v>
      </c>
      <c r="B415" t="s">
        <v>5</v>
      </c>
      <c r="C415" s="2">
        <v>45231</v>
      </c>
      <c r="D415" s="1">
        <v>1440534320</v>
      </c>
      <c r="E415" t="s">
        <v>37</v>
      </c>
      <c r="F415" t="s">
        <v>39</v>
      </c>
      <c r="G415" t="s">
        <v>5</v>
      </c>
    </row>
    <row r="416" spans="1:7" x14ac:dyDescent="0.25">
      <c r="A416" t="s">
        <v>38</v>
      </c>
      <c r="B416" t="s">
        <v>5</v>
      </c>
      <c r="C416" s="2">
        <v>45261</v>
      </c>
      <c r="D416" s="1">
        <v>1816539400</v>
      </c>
      <c r="E416" t="s">
        <v>37</v>
      </c>
      <c r="F416" t="s">
        <v>39</v>
      </c>
      <c r="G416" t="s">
        <v>5</v>
      </c>
    </row>
    <row r="417" spans="1:7" x14ac:dyDescent="0.25">
      <c r="A417" t="s">
        <v>38</v>
      </c>
      <c r="B417" t="s">
        <v>19</v>
      </c>
      <c r="C417" s="2">
        <v>44927</v>
      </c>
      <c r="D417" s="1">
        <v>882075461</v>
      </c>
      <c r="E417" t="s">
        <v>37</v>
      </c>
      <c r="F417" t="s">
        <v>39</v>
      </c>
      <c r="G417" t="s">
        <v>19</v>
      </c>
    </row>
    <row r="418" spans="1:7" x14ac:dyDescent="0.25">
      <c r="A418" t="s">
        <v>38</v>
      </c>
      <c r="B418" t="s">
        <v>19</v>
      </c>
      <c r="C418" s="2">
        <v>44958</v>
      </c>
      <c r="D418" s="1">
        <v>836494888</v>
      </c>
      <c r="E418" t="s">
        <v>37</v>
      </c>
      <c r="F418" t="s">
        <v>39</v>
      </c>
      <c r="G418" t="s">
        <v>19</v>
      </c>
    </row>
    <row r="419" spans="1:7" x14ac:dyDescent="0.25">
      <c r="A419" t="s">
        <v>38</v>
      </c>
      <c r="B419" t="s">
        <v>19</v>
      </c>
      <c r="C419" s="2">
        <v>44986</v>
      </c>
      <c r="D419" s="1">
        <v>1012725570</v>
      </c>
      <c r="E419" t="s">
        <v>37</v>
      </c>
      <c r="F419" t="s">
        <v>39</v>
      </c>
      <c r="G419" t="s">
        <v>19</v>
      </c>
    </row>
    <row r="420" spans="1:7" x14ac:dyDescent="0.25">
      <c r="A420" t="s">
        <v>38</v>
      </c>
      <c r="B420" t="s">
        <v>19</v>
      </c>
      <c r="C420" s="2">
        <v>45017</v>
      </c>
      <c r="D420" s="1">
        <v>825158274</v>
      </c>
      <c r="E420" t="s">
        <v>37</v>
      </c>
      <c r="F420" t="s">
        <v>39</v>
      </c>
      <c r="G420" t="s">
        <v>19</v>
      </c>
    </row>
    <row r="421" spans="1:7" x14ac:dyDescent="0.25">
      <c r="A421" t="s">
        <v>38</v>
      </c>
      <c r="B421" t="s">
        <v>19</v>
      </c>
      <c r="C421" s="2">
        <v>45047</v>
      </c>
      <c r="D421" s="1">
        <v>945519044</v>
      </c>
      <c r="E421" t="s">
        <v>37</v>
      </c>
      <c r="F421" t="s">
        <v>39</v>
      </c>
      <c r="G421" t="s">
        <v>19</v>
      </c>
    </row>
    <row r="422" spans="1:7" x14ac:dyDescent="0.25">
      <c r="A422" t="s">
        <v>38</v>
      </c>
      <c r="B422" t="s">
        <v>19</v>
      </c>
      <c r="C422" s="2">
        <v>45078</v>
      </c>
      <c r="D422" s="1">
        <v>1060158426</v>
      </c>
      <c r="E422" t="s">
        <v>37</v>
      </c>
      <c r="F422" t="s">
        <v>39</v>
      </c>
      <c r="G422" t="s">
        <v>19</v>
      </c>
    </row>
    <row r="423" spans="1:7" x14ac:dyDescent="0.25">
      <c r="A423" t="s">
        <v>38</v>
      </c>
      <c r="B423" t="s">
        <v>19</v>
      </c>
      <c r="C423" s="2">
        <v>45108</v>
      </c>
      <c r="D423" s="1">
        <v>1210078244</v>
      </c>
      <c r="E423" t="s">
        <v>37</v>
      </c>
      <c r="F423" t="s">
        <v>39</v>
      </c>
      <c r="G423" t="s">
        <v>19</v>
      </c>
    </row>
    <row r="424" spans="1:7" x14ac:dyDescent="0.25">
      <c r="A424" t="s">
        <v>38</v>
      </c>
      <c r="B424" t="s">
        <v>19</v>
      </c>
      <c r="C424" s="2">
        <v>45139</v>
      </c>
      <c r="D424" s="1">
        <v>1219670239</v>
      </c>
      <c r="E424" t="s">
        <v>37</v>
      </c>
      <c r="F424" t="s">
        <v>39</v>
      </c>
      <c r="G424" t="s">
        <v>19</v>
      </c>
    </row>
    <row r="425" spans="1:7" x14ac:dyDescent="0.25">
      <c r="A425" t="s">
        <v>38</v>
      </c>
      <c r="B425" t="s">
        <v>19</v>
      </c>
      <c r="C425" s="2">
        <v>45170</v>
      </c>
      <c r="D425" s="1">
        <v>1126097927</v>
      </c>
      <c r="E425" t="s">
        <v>37</v>
      </c>
      <c r="F425" t="s">
        <v>39</v>
      </c>
      <c r="G425" t="s">
        <v>19</v>
      </c>
    </row>
    <row r="426" spans="1:7" x14ac:dyDescent="0.25">
      <c r="A426" t="s">
        <v>38</v>
      </c>
      <c r="B426" t="s">
        <v>19</v>
      </c>
      <c r="C426" s="2">
        <v>45200</v>
      </c>
      <c r="D426" s="1">
        <v>1210117436</v>
      </c>
      <c r="E426" t="s">
        <v>37</v>
      </c>
      <c r="F426" t="s">
        <v>39</v>
      </c>
      <c r="G426" t="s">
        <v>19</v>
      </c>
    </row>
    <row r="427" spans="1:7" x14ac:dyDescent="0.25">
      <c r="A427" t="s">
        <v>38</v>
      </c>
      <c r="B427" t="s">
        <v>19</v>
      </c>
      <c r="C427" s="2">
        <v>45231</v>
      </c>
      <c r="D427" s="1">
        <v>1189491340</v>
      </c>
      <c r="E427" t="s">
        <v>37</v>
      </c>
      <c r="F427" t="s">
        <v>39</v>
      </c>
      <c r="G427" t="s">
        <v>19</v>
      </c>
    </row>
    <row r="428" spans="1:7" x14ac:dyDescent="0.25">
      <c r="A428" t="s">
        <v>38</v>
      </c>
      <c r="B428" t="s">
        <v>19</v>
      </c>
      <c r="C428" s="2">
        <v>45261</v>
      </c>
      <c r="D428" s="1">
        <v>1079106495</v>
      </c>
      <c r="E428" t="s">
        <v>37</v>
      </c>
      <c r="F428" t="s">
        <v>39</v>
      </c>
      <c r="G428" t="s">
        <v>19</v>
      </c>
    </row>
    <row r="429" spans="1:7" x14ac:dyDescent="0.25">
      <c r="A429" t="s">
        <v>38</v>
      </c>
      <c r="B429" t="s">
        <v>20</v>
      </c>
      <c r="C429" s="2">
        <v>44927</v>
      </c>
      <c r="D429" s="1">
        <v>48463334</v>
      </c>
      <c r="E429" t="s">
        <v>37</v>
      </c>
      <c r="F429" t="s">
        <v>39</v>
      </c>
      <c r="G429" t="s">
        <v>21</v>
      </c>
    </row>
    <row r="430" spans="1:7" x14ac:dyDescent="0.25">
      <c r="A430" t="s">
        <v>38</v>
      </c>
      <c r="B430" t="s">
        <v>20</v>
      </c>
      <c r="C430" s="2">
        <v>44958</v>
      </c>
      <c r="D430" s="1">
        <v>57746497</v>
      </c>
      <c r="E430" t="s">
        <v>37</v>
      </c>
      <c r="F430" t="s">
        <v>39</v>
      </c>
      <c r="G430" t="s">
        <v>21</v>
      </c>
    </row>
    <row r="431" spans="1:7" x14ac:dyDescent="0.25">
      <c r="A431" t="s">
        <v>38</v>
      </c>
      <c r="B431" t="s">
        <v>20</v>
      </c>
      <c r="C431" s="2">
        <v>44986</v>
      </c>
      <c r="D431" s="1">
        <v>54710410</v>
      </c>
      <c r="E431" t="s">
        <v>37</v>
      </c>
      <c r="F431" t="s">
        <v>39</v>
      </c>
      <c r="G431" t="s">
        <v>21</v>
      </c>
    </row>
    <row r="432" spans="1:7" x14ac:dyDescent="0.25">
      <c r="A432" t="s">
        <v>38</v>
      </c>
      <c r="B432" t="s">
        <v>20</v>
      </c>
      <c r="C432" s="2">
        <v>45017</v>
      </c>
      <c r="D432" s="1">
        <v>57348897</v>
      </c>
      <c r="E432" t="s">
        <v>37</v>
      </c>
      <c r="F432" t="s">
        <v>39</v>
      </c>
      <c r="G432" t="s">
        <v>21</v>
      </c>
    </row>
    <row r="433" spans="1:7" x14ac:dyDescent="0.25">
      <c r="A433" t="s">
        <v>38</v>
      </c>
      <c r="B433" t="s">
        <v>20</v>
      </c>
      <c r="C433" s="2">
        <v>45047</v>
      </c>
      <c r="D433" s="1">
        <v>67525277</v>
      </c>
      <c r="E433" t="s">
        <v>37</v>
      </c>
      <c r="F433" t="s">
        <v>39</v>
      </c>
      <c r="G433" t="s">
        <v>21</v>
      </c>
    </row>
    <row r="434" spans="1:7" x14ac:dyDescent="0.25">
      <c r="A434" t="s">
        <v>38</v>
      </c>
      <c r="B434" t="s">
        <v>20</v>
      </c>
      <c r="C434" s="2">
        <v>45078</v>
      </c>
      <c r="D434" s="1">
        <v>58021637</v>
      </c>
      <c r="E434" t="s">
        <v>37</v>
      </c>
      <c r="F434" t="s">
        <v>39</v>
      </c>
      <c r="G434" t="s">
        <v>21</v>
      </c>
    </row>
    <row r="435" spans="1:7" x14ac:dyDescent="0.25">
      <c r="A435" t="s">
        <v>38</v>
      </c>
      <c r="B435" t="s">
        <v>20</v>
      </c>
      <c r="C435" s="2">
        <v>45108</v>
      </c>
      <c r="D435" s="1">
        <v>67312969</v>
      </c>
      <c r="E435" t="s">
        <v>37</v>
      </c>
      <c r="F435" t="s">
        <v>39</v>
      </c>
      <c r="G435" t="s">
        <v>21</v>
      </c>
    </row>
    <row r="436" spans="1:7" x14ac:dyDescent="0.25">
      <c r="A436" t="s">
        <v>38</v>
      </c>
      <c r="B436" t="s">
        <v>20</v>
      </c>
      <c r="C436" s="2">
        <v>45139</v>
      </c>
      <c r="D436" s="1">
        <v>50126665</v>
      </c>
      <c r="E436" t="s">
        <v>37</v>
      </c>
      <c r="F436" t="s">
        <v>39</v>
      </c>
      <c r="G436" t="s">
        <v>21</v>
      </c>
    </row>
    <row r="437" spans="1:7" x14ac:dyDescent="0.25">
      <c r="A437" t="s">
        <v>38</v>
      </c>
      <c r="B437" t="s">
        <v>20</v>
      </c>
      <c r="C437" s="2">
        <v>45170</v>
      </c>
      <c r="D437" s="1">
        <v>85380836</v>
      </c>
      <c r="E437" t="s">
        <v>37</v>
      </c>
      <c r="F437" t="s">
        <v>39</v>
      </c>
      <c r="G437" t="s">
        <v>21</v>
      </c>
    </row>
    <row r="438" spans="1:7" x14ac:dyDescent="0.25">
      <c r="A438" t="s">
        <v>38</v>
      </c>
      <c r="B438" t="s">
        <v>20</v>
      </c>
      <c r="C438" s="2">
        <v>45200</v>
      </c>
      <c r="D438" s="1">
        <v>94582339</v>
      </c>
      <c r="E438" t="s">
        <v>37</v>
      </c>
      <c r="F438" t="s">
        <v>39</v>
      </c>
      <c r="G438" t="s">
        <v>21</v>
      </c>
    </row>
    <row r="439" spans="1:7" x14ac:dyDescent="0.25">
      <c r="A439" t="s">
        <v>38</v>
      </c>
      <c r="B439" t="s">
        <v>20</v>
      </c>
      <c r="C439" s="2">
        <v>45231</v>
      </c>
      <c r="D439" s="1">
        <v>91268152</v>
      </c>
      <c r="E439" t="s">
        <v>37</v>
      </c>
      <c r="F439" t="s">
        <v>39</v>
      </c>
      <c r="G439" t="s">
        <v>21</v>
      </c>
    </row>
    <row r="440" spans="1:7" x14ac:dyDescent="0.25">
      <c r="A440" t="s">
        <v>38</v>
      </c>
      <c r="B440" t="s">
        <v>20</v>
      </c>
      <c r="C440" s="2">
        <v>45261</v>
      </c>
      <c r="D440" s="1">
        <v>97084570</v>
      </c>
      <c r="E440" t="s">
        <v>37</v>
      </c>
      <c r="F440" t="s">
        <v>39</v>
      </c>
      <c r="G440" t="s">
        <v>21</v>
      </c>
    </row>
    <row r="441" spans="1:7" x14ac:dyDescent="0.25">
      <c r="A441" t="s">
        <v>38</v>
      </c>
      <c r="B441" t="s">
        <v>6</v>
      </c>
      <c r="C441" s="2">
        <v>44927</v>
      </c>
      <c r="D441" s="1">
        <v>672424889</v>
      </c>
      <c r="E441" t="s">
        <v>37</v>
      </c>
      <c r="F441" t="s">
        <v>39</v>
      </c>
      <c r="G441" t="s">
        <v>6</v>
      </c>
    </row>
    <row r="442" spans="1:7" x14ac:dyDescent="0.25">
      <c r="A442" t="s">
        <v>38</v>
      </c>
      <c r="B442" t="s">
        <v>6</v>
      </c>
      <c r="C442" s="2">
        <v>44958</v>
      </c>
      <c r="D442" s="1">
        <v>701338668</v>
      </c>
      <c r="E442" t="s">
        <v>37</v>
      </c>
      <c r="F442" t="s">
        <v>39</v>
      </c>
      <c r="G442" t="s">
        <v>6</v>
      </c>
    </row>
    <row r="443" spans="1:7" x14ac:dyDescent="0.25">
      <c r="A443" t="s">
        <v>38</v>
      </c>
      <c r="B443" t="s">
        <v>6</v>
      </c>
      <c r="C443" s="2">
        <v>44986</v>
      </c>
      <c r="D443" s="1">
        <v>1053608160</v>
      </c>
      <c r="E443" t="s">
        <v>37</v>
      </c>
      <c r="F443" t="s">
        <v>39</v>
      </c>
      <c r="G443" t="s">
        <v>6</v>
      </c>
    </row>
    <row r="444" spans="1:7" x14ac:dyDescent="0.25">
      <c r="A444" t="s">
        <v>38</v>
      </c>
      <c r="B444" t="s">
        <v>6</v>
      </c>
      <c r="C444" s="2">
        <v>45017</v>
      </c>
      <c r="D444" s="1">
        <v>731635680</v>
      </c>
      <c r="E444" t="s">
        <v>37</v>
      </c>
      <c r="F444" t="s">
        <v>39</v>
      </c>
      <c r="G444" t="s">
        <v>6</v>
      </c>
    </row>
    <row r="445" spans="1:7" x14ac:dyDescent="0.25">
      <c r="A445" t="s">
        <v>38</v>
      </c>
      <c r="B445" t="s">
        <v>6</v>
      </c>
      <c r="C445" s="2">
        <v>45047</v>
      </c>
      <c r="D445" s="1">
        <v>990850969</v>
      </c>
      <c r="E445" t="s">
        <v>37</v>
      </c>
      <c r="F445" t="s">
        <v>39</v>
      </c>
      <c r="G445" t="s">
        <v>6</v>
      </c>
    </row>
    <row r="446" spans="1:7" x14ac:dyDescent="0.25">
      <c r="A446" t="s">
        <v>38</v>
      </c>
      <c r="B446" t="s">
        <v>6</v>
      </c>
      <c r="C446" s="2">
        <v>45078</v>
      </c>
      <c r="D446" s="1">
        <v>897423005</v>
      </c>
      <c r="E446" t="s">
        <v>37</v>
      </c>
      <c r="F446" t="s">
        <v>39</v>
      </c>
      <c r="G446" t="s">
        <v>6</v>
      </c>
    </row>
    <row r="447" spans="1:7" x14ac:dyDescent="0.25">
      <c r="A447" t="s">
        <v>38</v>
      </c>
      <c r="B447" t="s">
        <v>6</v>
      </c>
      <c r="C447" s="2">
        <v>45108</v>
      </c>
      <c r="D447" s="1">
        <v>960223874</v>
      </c>
      <c r="E447" t="s">
        <v>37</v>
      </c>
      <c r="F447" t="s">
        <v>39</v>
      </c>
      <c r="G447" t="s">
        <v>6</v>
      </c>
    </row>
    <row r="448" spans="1:7" x14ac:dyDescent="0.25">
      <c r="A448" t="s">
        <v>38</v>
      </c>
      <c r="B448" t="s">
        <v>6</v>
      </c>
      <c r="C448" s="2">
        <v>45139</v>
      </c>
      <c r="D448" s="1">
        <v>1097118280</v>
      </c>
      <c r="E448" t="s">
        <v>37</v>
      </c>
      <c r="F448" t="s">
        <v>39</v>
      </c>
      <c r="G448" t="s">
        <v>6</v>
      </c>
    </row>
    <row r="449" spans="1:7" x14ac:dyDescent="0.25">
      <c r="A449" t="s">
        <v>38</v>
      </c>
      <c r="B449" t="s">
        <v>6</v>
      </c>
      <c r="C449" s="2">
        <v>45170</v>
      </c>
      <c r="D449" s="1">
        <v>1515712295</v>
      </c>
      <c r="E449" t="s">
        <v>37</v>
      </c>
      <c r="F449" t="s">
        <v>39</v>
      </c>
      <c r="G449" t="s">
        <v>6</v>
      </c>
    </row>
    <row r="450" spans="1:7" x14ac:dyDescent="0.25">
      <c r="A450" t="s">
        <v>38</v>
      </c>
      <c r="B450" t="s">
        <v>6</v>
      </c>
      <c r="C450" s="2">
        <v>45200</v>
      </c>
      <c r="D450" s="1">
        <v>1263516511</v>
      </c>
      <c r="E450" t="s">
        <v>37</v>
      </c>
      <c r="F450" t="s">
        <v>39</v>
      </c>
      <c r="G450" t="s">
        <v>6</v>
      </c>
    </row>
    <row r="451" spans="1:7" x14ac:dyDescent="0.25">
      <c r="A451" t="s">
        <v>38</v>
      </c>
      <c r="B451" t="s">
        <v>6</v>
      </c>
      <c r="C451" s="2">
        <v>45231</v>
      </c>
      <c r="D451" s="1">
        <v>1290642649</v>
      </c>
      <c r="E451" t="s">
        <v>37</v>
      </c>
      <c r="F451" t="s">
        <v>39</v>
      </c>
      <c r="G451" t="s">
        <v>6</v>
      </c>
    </row>
    <row r="452" spans="1:7" x14ac:dyDescent="0.25">
      <c r="A452" t="s">
        <v>38</v>
      </c>
      <c r="B452" t="s">
        <v>6</v>
      </c>
      <c r="C452" s="2">
        <v>45261</v>
      </c>
      <c r="D452" s="1">
        <v>1113504458</v>
      </c>
      <c r="E452" t="s">
        <v>37</v>
      </c>
      <c r="F452" t="s">
        <v>39</v>
      </c>
      <c r="G452" t="s">
        <v>6</v>
      </c>
    </row>
    <row r="453" spans="1:7" x14ac:dyDescent="0.25">
      <c r="A453" t="s">
        <v>38</v>
      </c>
      <c r="B453" t="s">
        <v>22</v>
      </c>
      <c r="C453" s="2">
        <v>44927</v>
      </c>
      <c r="D453" s="1">
        <v>8685133</v>
      </c>
      <c r="E453" t="s">
        <v>37</v>
      </c>
      <c r="F453" t="s">
        <v>39</v>
      </c>
      <c r="G453" t="s">
        <v>21</v>
      </c>
    </row>
    <row r="454" spans="1:7" x14ac:dyDescent="0.25">
      <c r="A454" t="s">
        <v>38</v>
      </c>
      <c r="B454" t="s">
        <v>22</v>
      </c>
      <c r="C454" s="2">
        <v>44958</v>
      </c>
      <c r="D454" s="1">
        <v>3950000</v>
      </c>
      <c r="E454" t="s">
        <v>37</v>
      </c>
      <c r="F454" t="s">
        <v>39</v>
      </c>
      <c r="G454" t="s">
        <v>21</v>
      </c>
    </row>
    <row r="455" spans="1:7" x14ac:dyDescent="0.25">
      <c r="A455" t="s">
        <v>38</v>
      </c>
      <c r="B455" t="s">
        <v>22</v>
      </c>
      <c r="C455" s="2">
        <v>45139</v>
      </c>
      <c r="D455" s="1">
        <v>4133000</v>
      </c>
      <c r="E455" t="s">
        <v>37</v>
      </c>
      <c r="F455" t="s">
        <v>39</v>
      </c>
      <c r="G455" t="s">
        <v>21</v>
      </c>
    </row>
    <row r="456" spans="1:7" x14ac:dyDescent="0.25">
      <c r="A456" t="s">
        <v>38</v>
      </c>
      <c r="B456" t="s">
        <v>7</v>
      </c>
      <c r="C456" s="2">
        <v>44927</v>
      </c>
      <c r="D456" s="1">
        <v>131437953</v>
      </c>
      <c r="E456" t="s">
        <v>37</v>
      </c>
      <c r="F456" t="s">
        <v>39</v>
      </c>
      <c r="G456" t="s">
        <v>7</v>
      </c>
    </row>
    <row r="457" spans="1:7" x14ac:dyDescent="0.25">
      <c r="A457" t="s">
        <v>38</v>
      </c>
      <c r="B457" t="s">
        <v>7</v>
      </c>
      <c r="C457" s="2">
        <v>44958</v>
      </c>
      <c r="D457" s="1">
        <v>154328205</v>
      </c>
      <c r="E457" t="s">
        <v>37</v>
      </c>
      <c r="F457" t="s">
        <v>39</v>
      </c>
      <c r="G457" t="s">
        <v>7</v>
      </c>
    </row>
    <row r="458" spans="1:7" x14ac:dyDescent="0.25">
      <c r="A458" t="s">
        <v>38</v>
      </c>
      <c r="B458" t="s">
        <v>7</v>
      </c>
      <c r="C458" s="2">
        <v>44986</v>
      </c>
      <c r="D458" s="1">
        <v>13194980</v>
      </c>
      <c r="E458" t="s">
        <v>37</v>
      </c>
      <c r="F458" t="s">
        <v>39</v>
      </c>
      <c r="G458" t="s">
        <v>7</v>
      </c>
    </row>
    <row r="459" spans="1:7" x14ac:dyDescent="0.25">
      <c r="A459" t="s">
        <v>38</v>
      </c>
      <c r="B459" t="s">
        <v>7</v>
      </c>
      <c r="C459" s="2">
        <v>45047</v>
      </c>
      <c r="D459" s="1">
        <v>155925919</v>
      </c>
      <c r="E459" t="s">
        <v>37</v>
      </c>
      <c r="F459" t="s">
        <v>39</v>
      </c>
      <c r="G459" t="s">
        <v>7</v>
      </c>
    </row>
    <row r="460" spans="1:7" x14ac:dyDescent="0.25">
      <c r="A460" t="s">
        <v>38</v>
      </c>
      <c r="B460" t="s">
        <v>7</v>
      </c>
      <c r="C460" s="2">
        <v>45078</v>
      </c>
      <c r="D460" s="1">
        <v>210504545</v>
      </c>
      <c r="E460" t="s">
        <v>37</v>
      </c>
      <c r="F460" t="s">
        <v>39</v>
      </c>
      <c r="G460" t="s">
        <v>7</v>
      </c>
    </row>
    <row r="461" spans="1:7" x14ac:dyDescent="0.25">
      <c r="A461" t="s">
        <v>38</v>
      </c>
      <c r="B461" t="s">
        <v>7</v>
      </c>
      <c r="C461" s="2">
        <v>45108</v>
      </c>
      <c r="D461" s="1">
        <v>199666325</v>
      </c>
      <c r="E461" t="s">
        <v>37</v>
      </c>
      <c r="F461" t="s">
        <v>39</v>
      </c>
      <c r="G461" t="s">
        <v>7</v>
      </c>
    </row>
    <row r="462" spans="1:7" x14ac:dyDescent="0.25">
      <c r="A462" t="s">
        <v>38</v>
      </c>
      <c r="B462" t="s">
        <v>7</v>
      </c>
      <c r="C462" s="2">
        <v>45139</v>
      </c>
      <c r="D462" s="1">
        <v>323908112</v>
      </c>
      <c r="E462" t="s">
        <v>37</v>
      </c>
      <c r="F462" t="s">
        <v>39</v>
      </c>
      <c r="G462" t="s">
        <v>7</v>
      </c>
    </row>
    <row r="463" spans="1:7" x14ac:dyDescent="0.25">
      <c r="A463" t="s">
        <v>38</v>
      </c>
      <c r="B463" t="s">
        <v>7</v>
      </c>
      <c r="C463" s="2">
        <v>45170</v>
      </c>
      <c r="D463" s="1">
        <v>325861551</v>
      </c>
      <c r="E463" t="s">
        <v>37</v>
      </c>
      <c r="F463" t="s">
        <v>39</v>
      </c>
      <c r="G463" t="s">
        <v>7</v>
      </c>
    </row>
    <row r="464" spans="1:7" x14ac:dyDescent="0.25">
      <c r="A464" t="s">
        <v>38</v>
      </c>
      <c r="B464" t="s">
        <v>7</v>
      </c>
      <c r="C464" s="2">
        <v>45200</v>
      </c>
      <c r="D464" s="1">
        <v>335578361</v>
      </c>
      <c r="E464" t="s">
        <v>37</v>
      </c>
      <c r="F464" t="s">
        <v>39</v>
      </c>
      <c r="G464" t="s">
        <v>7</v>
      </c>
    </row>
    <row r="465" spans="1:7" x14ac:dyDescent="0.25">
      <c r="A465" t="s">
        <v>38</v>
      </c>
      <c r="B465" t="s">
        <v>7</v>
      </c>
      <c r="C465" s="2">
        <v>45231</v>
      </c>
      <c r="D465" s="1">
        <v>349972117</v>
      </c>
      <c r="E465" t="s">
        <v>37</v>
      </c>
      <c r="F465" t="s">
        <v>39</v>
      </c>
      <c r="G465" t="s">
        <v>7</v>
      </c>
    </row>
    <row r="466" spans="1:7" x14ac:dyDescent="0.25">
      <c r="A466" t="s">
        <v>38</v>
      </c>
      <c r="B466" t="s">
        <v>7</v>
      </c>
      <c r="C466" s="2">
        <v>45261</v>
      </c>
      <c r="D466" s="1">
        <v>133938783</v>
      </c>
      <c r="E466" t="s">
        <v>37</v>
      </c>
      <c r="F466" t="s">
        <v>39</v>
      </c>
      <c r="G466" t="s">
        <v>7</v>
      </c>
    </row>
    <row r="467" spans="1:7" x14ac:dyDescent="0.25">
      <c r="A467" t="s">
        <v>38</v>
      </c>
      <c r="B467" t="s">
        <v>30</v>
      </c>
      <c r="C467" s="2">
        <v>45139</v>
      </c>
      <c r="D467" s="1">
        <v>0</v>
      </c>
      <c r="E467" t="s">
        <v>37</v>
      </c>
      <c r="F467" t="s">
        <v>39</v>
      </c>
      <c r="G467" t="s">
        <v>21</v>
      </c>
    </row>
    <row r="468" spans="1:7" x14ac:dyDescent="0.25">
      <c r="A468" t="s">
        <v>38</v>
      </c>
      <c r="B468" t="s">
        <v>23</v>
      </c>
      <c r="C468" s="2">
        <v>44927</v>
      </c>
      <c r="D468" s="1">
        <v>129666295</v>
      </c>
      <c r="E468" t="s">
        <v>37</v>
      </c>
      <c r="F468" t="s">
        <v>39</v>
      </c>
      <c r="G468" t="s">
        <v>21</v>
      </c>
    </row>
    <row r="469" spans="1:7" x14ac:dyDescent="0.25">
      <c r="A469" t="s">
        <v>38</v>
      </c>
      <c r="B469" t="s">
        <v>23</v>
      </c>
      <c r="C469" s="2">
        <v>44958</v>
      </c>
      <c r="D469" s="1">
        <v>68807797</v>
      </c>
      <c r="E469" t="s">
        <v>37</v>
      </c>
      <c r="F469" t="s">
        <v>39</v>
      </c>
      <c r="G469" t="s">
        <v>21</v>
      </c>
    </row>
    <row r="470" spans="1:7" x14ac:dyDescent="0.25">
      <c r="A470" t="s">
        <v>38</v>
      </c>
      <c r="B470" t="s">
        <v>23</v>
      </c>
      <c r="C470" s="2">
        <v>44986</v>
      </c>
      <c r="D470" s="1">
        <v>93449515</v>
      </c>
      <c r="E470" t="s">
        <v>37</v>
      </c>
      <c r="F470" t="s">
        <v>39</v>
      </c>
      <c r="G470" t="s">
        <v>21</v>
      </c>
    </row>
    <row r="471" spans="1:7" x14ac:dyDescent="0.25">
      <c r="A471" t="s">
        <v>38</v>
      </c>
      <c r="B471" t="s">
        <v>23</v>
      </c>
      <c r="C471" s="2">
        <v>45017</v>
      </c>
      <c r="D471" s="1">
        <v>107227196</v>
      </c>
      <c r="E471" t="s">
        <v>37</v>
      </c>
      <c r="F471" t="s">
        <v>39</v>
      </c>
      <c r="G471" t="s">
        <v>21</v>
      </c>
    </row>
    <row r="472" spans="1:7" x14ac:dyDescent="0.25">
      <c r="A472" t="s">
        <v>38</v>
      </c>
      <c r="B472" t="s">
        <v>23</v>
      </c>
      <c r="C472" s="2">
        <v>45047</v>
      </c>
      <c r="D472" s="1">
        <v>109641206</v>
      </c>
      <c r="E472" t="s">
        <v>37</v>
      </c>
      <c r="F472" t="s">
        <v>39</v>
      </c>
      <c r="G472" t="s">
        <v>21</v>
      </c>
    </row>
    <row r="473" spans="1:7" x14ac:dyDescent="0.25">
      <c r="A473" t="s">
        <v>38</v>
      </c>
      <c r="B473" t="s">
        <v>23</v>
      </c>
      <c r="C473" s="2">
        <v>45078</v>
      </c>
      <c r="D473" s="1">
        <v>118276997</v>
      </c>
      <c r="E473" t="s">
        <v>37</v>
      </c>
      <c r="F473" t="s">
        <v>39</v>
      </c>
      <c r="G473" t="s">
        <v>21</v>
      </c>
    </row>
    <row r="474" spans="1:7" x14ac:dyDescent="0.25">
      <c r="A474" t="s">
        <v>38</v>
      </c>
      <c r="B474" t="s">
        <v>23</v>
      </c>
      <c r="C474" s="2">
        <v>45108</v>
      </c>
      <c r="D474" s="1">
        <v>134913300</v>
      </c>
      <c r="E474" t="s">
        <v>37</v>
      </c>
      <c r="F474" t="s">
        <v>39</v>
      </c>
      <c r="G474" t="s">
        <v>21</v>
      </c>
    </row>
    <row r="475" spans="1:7" x14ac:dyDescent="0.25">
      <c r="A475" t="s">
        <v>38</v>
      </c>
      <c r="B475" t="s">
        <v>23</v>
      </c>
      <c r="C475" s="2">
        <v>45139</v>
      </c>
      <c r="D475" s="1">
        <v>113423800</v>
      </c>
      <c r="E475" t="s">
        <v>37</v>
      </c>
      <c r="F475" t="s">
        <v>39</v>
      </c>
      <c r="G475" t="s">
        <v>21</v>
      </c>
    </row>
    <row r="476" spans="1:7" x14ac:dyDescent="0.25">
      <c r="A476" t="s">
        <v>38</v>
      </c>
      <c r="B476" t="s">
        <v>23</v>
      </c>
      <c r="C476" s="2">
        <v>45170</v>
      </c>
      <c r="D476" s="1">
        <v>139218243</v>
      </c>
      <c r="E476" t="s">
        <v>37</v>
      </c>
      <c r="F476" t="s">
        <v>39</v>
      </c>
      <c r="G476" t="s">
        <v>21</v>
      </c>
    </row>
    <row r="477" spans="1:7" x14ac:dyDescent="0.25">
      <c r="A477" t="s">
        <v>38</v>
      </c>
      <c r="B477" t="s">
        <v>23</v>
      </c>
      <c r="C477" s="2">
        <v>45200</v>
      </c>
      <c r="D477" s="1">
        <v>181970756</v>
      </c>
      <c r="E477" t="s">
        <v>37</v>
      </c>
      <c r="F477" t="s">
        <v>39</v>
      </c>
      <c r="G477" t="s">
        <v>21</v>
      </c>
    </row>
    <row r="478" spans="1:7" x14ac:dyDescent="0.25">
      <c r="A478" t="s">
        <v>38</v>
      </c>
      <c r="B478" t="s">
        <v>23</v>
      </c>
      <c r="C478" s="2">
        <v>45231</v>
      </c>
      <c r="D478" s="1">
        <v>142396425</v>
      </c>
      <c r="E478" t="s">
        <v>37</v>
      </c>
      <c r="F478" t="s">
        <v>39</v>
      </c>
      <c r="G478" t="s">
        <v>21</v>
      </c>
    </row>
    <row r="479" spans="1:7" x14ac:dyDescent="0.25">
      <c r="A479" t="s">
        <v>38</v>
      </c>
      <c r="B479" t="s">
        <v>23</v>
      </c>
      <c r="C479" s="2">
        <v>45261</v>
      </c>
      <c r="D479" s="1">
        <v>142440093</v>
      </c>
      <c r="E479" t="s">
        <v>37</v>
      </c>
      <c r="F479" t="s">
        <v>39</v>
      </c>
      <c r="G479" t="s">
        <v>21</v>
      </c>
    </row>
    <row r="480" spans="1:7" x14ac:dyDescent="0.25">
      <c r="A480" t="s">
        <v>40</v>
      </c>
      <c r="B480" t="s">
        <v>5</v>
      </c>
      <c r="C480" s="2">
        <v>44927</v>
      </c>
      <c r="D480" s="1">
        <v>502900000</v>
      </c>
      <c r="E480" t="s">
        <v>37</v>
      </c>
      <c r="F480" t="s">
        <v>41</v>
      </c>
      <c r="G480" t="s">
        <v>5</v>
      </c>
    </row>
    <row r="481" spans="1:7" x14ac:dyDescent="0.25">
      <c r="A481" t="s">
        <v>40</v>
      </c>
      <c r="B481" t="s">
        <v>5</v>
      </c>
      <c r="C481" s="2">
        <v>44958</v>
      </c>
      <c r="D481" s="1">
        <v>462000000</v>
      </c>
      <c r="E481" t="s">
        <v>37</v>
      </c>
      <c r="F481" t="s">
        <v>41</v>
      </c>
      <c r="G481" t="s">
        <v>5</v>
      </c>
    </row>
    <row r="482" spans="1:7" x14ac:dyDescent="0.25">
      <c r="A482" t="s">
        <v>40</v>
      </c>
      <c r="B482" t="s">
        <v>5</v>
      </c>
      <c r="C482" s="2">
        <v>44986</v>
      </c>
      <c r="D482" s="1">
        <v>457300000</v>
      </c>
      <c r="E482" t="s">
        <v>37</v>
      </c>
      <c r="F482" t="s">
        <v>41</v>
      </c>
      <c r="G482" t="s">
        <v>5</v>
      </c>
    </row>
    <row r="483" spans="1:7" x14ac:dyDescent="0.25">
      <c r="A483" t="s">
        <v>40</v>
      </c>
      <c r="B483" t="s">
        <v>5</v>
      </c>
      <c r="C483" s="2">
        <v>45017</v>
      </c>
      <c r="D483" s="1">
        <v>527542900</v>
      </c>
      <c r="E483" t="s">
        <v>37</v>
      </c>
      <c r="F483" t="s">
        <v>41</v>
      </c>
      <c r="G483" t="s">
        <v>5</v>
      </c>
    </row>
    <row r="484" spans="1:7" x14ac:dyDescent="0.25">
      <c r="A484" t="s">
        <v>40</v>
      </c>
      <c r="B484" t="s">
        <v>5</v>
      </c>
      <c r="C484" s="2">
        <v>45047</v>
      </c>
      <c r="D484" s="1">
        <v>544856200</v>
      </c>
      <c r="E484" t="s">
        <v>37</v>
      </c>
      <c r="F484" t="s">
        <v>41</v>
      </c>
      <c r="G484" t="s">
        <v>5</v>
      </c>
    </row>
    <row r="485" spans="1:7" x14ac:dyDescent="0.25">
      <c r="A485" t="s">
        <v>40</v>
      </c>
      <c r="B485" t="s">
        <v>5</v>
      </c>
      <c r="C485" s="2">
        <v>45078</v>
      </c>
      <c r="D485" s="1">
        <v>597953800</v>
      </c>
      <c r="E485" t="s">
        <v>37</v>
      </c>
      <c r="F485" t="s">
        <v>41</v>
      </c>
      <c r="G485" t="s">
        <v>5</v>
      </c>
    </row>
    <row r="486" spans="1:7" x14ac:dyDescent="0.25">
      <c r="A486" t="s">
        <v>40</v>
      </c>
      <c r="B486" t="s">
        <v>5</v>
      </c>
      <c r="C486" s="2">
        <v>45108</v>
      </c>
      <c r="D486" s="1">
        <v>680000000</v>
      </c>
      <c r="E486" t="s">
        <v>37</v>
      </c>
      <c r="F486" t="s">
        <v>41</v>
      </c>
      <c r="G486" t="s">
        <v>5</v>
      </c>
    </row>
    <row r="487" spans="1:7" x14ac:dyDescent="0.25">
      <c r="A487" t="s">
        <v>40</v>
      </c>
      <c r="B487" t="s">
        <v>5</v>
      </c>
      <c r="C487" s="2">
        <v>45139</v>
      </c>
      <c r="D487" s="1">
        <v>676500000</v>
      </c>
      <c r="E487" t="s">
        <v>37</v>
      </c>
      <c r="F487" t="s">
        <v>41</v>
      </c>
      <c r="G487" t="s">
        <v>5</v>
      </c>
    </row>
    <row r="488" spans="1:7" x14ac:dyDescent="0.25">
      <c r="A488" t="s">
        <v>40</v>
      </c>
      <c r="B488" t="s">
        <v>5</v>
      </c>
      <c r="C488" s="2">
        <v>45170</v>
      </c>
      <c r="D488" s="1">
        <v>637000000</v>
      </c>
      <c r="E488" t="s">
        <v>37</v>
      </c>
      <c r="F488" t="s">
        <v>41</v>
      </c>
      <c r="G488" t="s">
        <v>5</v>
      </c>
    </row>
    <row r="489" spans="1:7" x14ac:dyDescent="0.25">
      <c r="A489" t="s">
        <v>40</v>
      </c>
      <c r="B489" t="s">
        <v>5</v>
      </c>
      <c r="C489" s="2">
        <v>45200</v>
      </c>
      <c r="D489" s="1">
        <v>643000000</v>
      </c>
      <c r="E489" t="s">
        <v>37</v>
      </c>
      <c r="F489" t="s">
        <v>41</v>
      </c>
      <c r="G489" t="s">
        <v>5</v>
      </c>
    </row>
    <row r="490" spans="1:7" x14ac:dyDescent="0.25">
      <c r="A490" t="s">
        <v>40</v>
      </c>
      <c r="B490" t="s">
        <v>5</v>
      </c>
      <c r="C490" s="2">
        <v>45231</v>
      </c>
      <c r="D490" s="1">
        <v>614000000</v>
      </c>
      <c r="E490" t="s">
        <v>37</v>
      </c>
      <c r="F490" t="s">
        <v>41</v>
      </c>
      <c r="G490" t="s">
        <v>5</v>
      </c>
    </row>
    <row r="491" spans="1:7" x14ac:dyDescent="0.25">
      <c r="A491" t="s">
        <v>40</v>
      </c>
      <c r="B491" t="s">
        <v>5</v>
      </c>
      <c r="C491" s="2">
        <v>45261</v>
      </c>
      <c r="D491" s="1">
        <v>605000000</v>
      </c>
      <c r="E491" t="s">
        <v>37</v>
      </c>
      <c r="F491" t="s">
        <v>41</v>
      </c>
      <c r="G491" t="s">
        <v>5</v>
      </c>
    </row>
    <row r="492" spans="1:7" x14ac:dyDescent="0.25">
      <c r="A492" t="s">
        <v>40</v>
      </c>
      <c r="B492" t="s">
        <v>6</v>
      </c>
      <c r="C492" s="2">
        <v>44927</v>
      </c>
      <c r="D492" s="1">
        <v>33979395</v>
      </c>
      <c r="E492" t="s">
        <v>37</v>
      </c>
      <c r="F492" t="s">
        <v>41</v>
      </c>
      <c r="G492" t="s">
        <v>6</v>
      </c>
    </row>
    <row r="493" spans="1:7" x14ac:dyDescent="0.25">
      <c r="A493" t="s">
        <v>40</v>
      </c>
      <c r="B493" t="s">
        <v>6</v>
      </c>
      <c r="C493" s="2">
        <v>44958</v>
      </c>
      <c r="D493" s="1">
        <v>49121391</v>
      </c>
      <c r="E493" t="s">
        <v>37</v>
      </c>
      <c r="F493" t="s">
        <v>41</v>
      </c>
      <c r="G493" t="s">
        <v>6</v>
      </c>
    </row>
    <row r="494" spans="1:7" x14ac:dyDescent="0.25">
      <c r="A494" t="s">
        <v>40</v>
      </c>
      <c r="B494" t="s">
        <v>6</v>
      </c>
      <c r="C494" s="2">
        <v>44986</v>
      </c>
      <c r="D494" s="1">
        <v>77713150</v>
      </c>
      <c r="E494" t="s">
        <v>37</v>
      </c>
      <c r="F494" t="s">
        <v>41</v>
      </c>
      <c r="G494" t="s">
        <v>6</v>
      </c>
    </row>
    <row r="495" spans="1:7" x14ac:dyDescent="0.25">
      <c r="A495" t="s">
        <v>40</v>
      </c>
      <c r="B495" t="s">
        <v>6</v>
      </c>
      <c r="C495" s="2">
        <v>45017</v>
      </c>
      <c r="D495" s="1">
        <v>40670773</v>
      </c>
      <c r="E495" t="s">
        <v>37</v>
      </c>
      <c r="F495" t="s">
        <v>41</v>
      </c>
      <c r="G495" t="s">
        <v>6</v>
      </c>
    </row>
    <row r="496" spans="1:7" x14ac:dyDescent="0.25">
      <c r="A496" t="s">
        <v>40</v>
      </c>
      <c r="B496" t="s">
        <v>6</v>
      </c>
      <c r="C496" s="2">
        <v>45047</v>
      </c>
      <c r="D496" s="1">
        <v>45693644</v>
      </c>
      <c r="E496" t="s">
        <v>37</v>
      </c>
      <c r="F496" t="s">
        <v>41</v>
      </c>
      <c r="G496" t="s">
        <v>6</v>
      </c>
    </row>
    <row r="497" spans="1:7" x14ac:dyDescent="0.25">
      <c r="A497" t="s">
        <v>40</v>
      </c>
      <c r="B497" t="s">
        <v>6</v>
      </c>
      <c r="C497" s="2">
        <v>45078</v>
      </c>
      <c r="D497" s="1">
        <v>55215549</v>
      </c>
      <c r="E497" t="s">
        <v>37</v>
      </c>
      <c r="F497" t="s">
        <v>41</v>
      </c>
      <c r="G497" t="s">
        <v>6</v>
      </c>
    </row>
    <row r="498" spans="1:7" x14ac:dyDescent="0.25">
      <c r="A498" t="s">
        <v>40</v>
      </c>
      <c r="B498" t="s">
        <v>6</v>
      </c>
      <c r="C498" s="2">
        <v>45108</v>
      </c>
      <c r="D498" s="1">
        <v>38213929</v>
      </c>
      <c r="E498" t="s">
        <v>37</v>
      </c>
      <c r="F498" t="s">
        <v>41</v>
      </c>
      <c r="G498" t="s">
        <v>6</v>
      </c>
    </row>
    <row r="499" spans="1:7" x14ac:dyDescent="0.25">
      <c r="A499" t="s">
        <v>40</v>
      </c>
      <c r="B499" t="s">
        <v>6</v>
      </c>
      <c r="C499" s="2">
        <v>45139</v>
      </c>
      <c r="D499" s="1">
        <v>46837897</v>
      </c>
      <c r="E499" t="s">
        <v>37</v>
      </c>
      <c r="F499" t="s">
        <v>41</v>
      </c>
      <c r="G499" t="s">
        <v>6</v>
      </c>
    </row>
    <row r="500" spans="1:7" x14ac:dyDescent="0.25">
      <c r="A500" t="s">
        <v>40</v>
      </c>
      <c r="B500" t="s">
        <v>6</v>
      </c>
      <c r="C500" s="2">
        <v>45170</v>
      </c>
      <c r="D500" s="1">
        <v>35415122</v>
      </c>
      <c r="E500" t="s">
        <v>37</v>
      </c>
      <c r="F500" t="s">
        <v>41</v>
      </c>
      <c r="G500" t="s">
        <v>6</v>
      </c>
    </row>
    <row r="501" spans="1:7" x14ac:dyDescent="0.25">
      <c r="A501" t="s">
        <v>40</v>
      </c>
      <c r="B501" t="s">
        <v>6</v>
      </c>
      <c r="C501" s="2">
        <v>45200</v>
      </c>
      <c r="D501" s="1">
        <v>50076819</v>
      </c>
      <c r="E501" t="s">
        <v>37</v>
      </c>
      <c r="F501" t="s">
        <v>41</v>
      </c>
      <c r="G501" t="s">
        <v>6</v>
      </c>
    </row>
    <row r="502" spans="1:7" x14ac:dyDescent="0.25">
      <c r="A502" t="s">
        <v>40</v>
      </c>
      <c r="B502" t="s">
        <v>6</v>
      </c>
      <c r="C502" s="2">
        <v>45231</v>
      </c>
      <c r="D502" s="1">
        <v>49488551</v>
      </c>
      <c r="E502" t="s">
        <v>37</v>
      </c>
      <c r="F502" t="s">
        <v>41</v>
      </c>
      <c r="G502" t="s">
        <v>6</v>
      </c>
    </row>
    <row r="503" spans="1:7" x14ac:dyDescent="0.25">
      <c r="A503" t="s">
        <v>40</v>
      </c>
      <c r="B503" t="s">
        <v>6</v>
      </c>
      <c r="C503" s="2">
        <v>45261</v>
      </c>
      <c r="D503" s="1">
        <v>39147207</v>
      </c>
      <c r="E503" t="s">
        <v>37</v>
      </c>
      <c r="F503" t="s">
        <v>41</v>
      </c>
      <c r="G503" t="s">
        <v>6</v>
      </c>
    </row>
    <row r="504" spans="1:7" x14ac:dyDescent="0.25">
      <c r="A504" t="s">
        <v>40</v>
      </c>
      <c r="B504" t="s">
        <v>7</v>
      </c>
      <c r="C504" s="2">
        <v>44927</v>
      </c>
      <c r="D504" s="1">
        <v>39449883</v>
      </c>
      <c r="E504" t="s">
        <v>37</v>
      </c>
      <c r="F504" t="s">
        <v>41</v>
      </c>
      <c r="G504" t="s">
        <v>7</v>
      </c>
    </row>
    <row r="505" spans="1:7" x14ac:dyDescent="0.25">
      <c r="A505" t="s">
        <v>40</v>
      </c>
      <c r="B505" t="s">
        <v>7</v>
      </c>
      <c r="C505" s="2">
        <v>44958</v>
      </c>
      <c r="D505" s="1">
        <v>38829744</v>
      </c>
      <c r="E505" t="s">
        <v>37</v>
      </c>
      <c r="F505" t="s">
        <v>41</v>
      </c>
      <c r="G505" t="s">
        <v>7</v>
      </c>
    </row>
    <row r="506" spans="1:7" x14ac:dyDescent="0.25">
      <c r="A506" t="s">
        <v>40</v>
      </c>
      <c r="B506" t="s">
        <v>7</v>
      </c>
      <c r="C506" s="2">
        <v>44986</v>
      </c>
      <c r="D506" s="1">
        <v>30407645</v>
      </c>
      <c r="E506" t="s">
        <v>37</v>
      </c>
      <c r="F506" t="s">
        <v>41</v>
      </c>
      <c r="G506" t="s">
        <v>7</v>
      </c>
    </row>
    <row r="507" spans="1:7" x14ac:dyDescent="0.25">
      <c r="A507" t="s">
        <v>40</v>
      </c>
      <c r="B507" t="s">
        <v>7</v>
      </c>
      <c r="C507" s="2">
        <v>45017</v>
      </c>
      <c r="D507" s="1">
        <v>2640000</v>
      </c>
      <c r="E507" t="s">
        <v>37</v>
      </c>
      <c r="F507" t="s">
        <v>41</v>
      </c>
      <c r="G507" t="s">
        <v>7</v>
      </c>
    </row>
    <row r="508" spans="1:7" x14ac:dyDescent="0.25">
      <c r="A508" t="s">
        <v>40</v>
      </c>
      <c r="B508" t="s">
        <v>7</v>
      </c>
      <c r="C508" s="2">
        <v>45047</v>
      </c>
      <c r="D508" s="1">
        <v>57213693</v>
      </c>
      <c r="E508" t="s">
        <v>37</v>
      </c>
      <c r="F508" t="s">
        <v>41</v>
      </c>
      <c r="G508" t="s">
        <v>7</v>
      </c>
    </row>
    <row r="509" spans="1:7" x14ac:dyDescent="0.25">
      <c r="A509" t="s">
        <v>40</v>
      </c>
      <c r="B509" t="s">
        <v>7</v>
      </c>
      <c r="C509" s="2">
        <v>45078</v>
      </c>
      <c r="D509" s="1">
        <v>40996500</v>
      </c>
      <c r="E509" t="s">
        <v>37</v>
      </c>
      <c r="F509" t="s">
        <v>41</v>
      </c>
      <c r="G509" t="s">
        <v>7</v>
      </c>
    </row>
    <row r="510" spans="1:7" x14ac:dyDescent="0.25">
      <c r="A510" t="s">
        <v>40</v>
      </c>
      <c r="B510" t="s">
        <v>7</v>
      </c>
      <c r="C510" s="2">
        <v>45108</v>
      </c>
      <c r="D510" s="1">
        <v>24866000</v>
      </c>
      <c r="E510" t="s">
        <v>37</v>
      </c>
      <c r="F510" t="s">
        <v>41</v>
      </c>
      <c r="G510" t="s">
        <v>7</v>
      </c>
    </row>
    <row r="511" spans="1:7" x14ac:dyDescent="0.25">
      <c r="A511" t="s">
        <v>40</v>
      </c>
      <c r="B511" t="s">
        <v>7</v>
      </c>
      <c r="C511" s="2">
        <v>45139</v>
      </c>
      <c r="D511" s="1">
        <v>25000000</v>
      </c>
      <c r="E511" t="s">
        <v>37</v>
      </c>
      <c r="F511" t="s">
        <v>41</v>
      </c>
      <c r="G511" t="s">
        <v>7</v>
      </c>
    </row>
    <row r="512" spans="1:7" x14ac:dyDescent="0.25">
      <c r="A512" t="s">
        <v>40</v>
      </c>
      <c r="B512" t="s">
        <v>7</v>
      </c>
      <c r="C512" s="2">
        <v>45170</v>
      </c>
      <c r="D512" s="1">
        <v>20900000</v>
      </c>
      <c r="E512" t="s">
        <v>37</v>
      </c>
      <c r="F512" t="s">
        <v>41</v>
      </c>
      <c r="G512" t="s">
        <v>7</v>
      </c>
    </row>
    <row r="513" spans="1:7" x14ac:dyDescent="0.25">
      <c r="A513" t="s">
        <v>40</v>
      </c>
      <c r="B513" t="s">
        <v>7</v>
      </c>
      <c r="C513" s="2">
        <v>45200</v>
      </c>
      <c r="D513" s="1">
        <v>25000000</v>
      </c>
      <c r="E513" t="s">
        <v>37</v>
      </c>
      <c r="F513" t="s">
        <v>41</v>
      </c>
      <c r="G513" t="s">
        <v>7</v>
      </c>
    </row>
    <row r="514" spans="1:7" x14ac:dyDescent="0.25">
      <c r="A514" t="s">
        <v>40</v>
      </c>
      <c r="B514" t="s">
        <v>7</v>
      </c>
      <c r="C514" s="2">
        <v>45231</v>
      </c>
      <c r="D514" s="1">
        <v>16100000</v>
      </c>
      <c r="E514" t="s">
        <v>37</v>
      </c>
      <c r="F514" t="s">
        <v>41</v>
      </c>
      <c r="G514" t="s">
        <v>7</v>
      </c>
    </row>
    <row r="515" spans="1:7" x14ac:dyDescent="0.25">
      <c r="A515" t="s">
        <v>40</v>
      </c>
      <c r="B515" t="s">
        <v>7</v>
      </c>
      <c r="C515" s="2">
        <v>45261</v>
      </c>
      <c r="D515" s="1">
        <v>2000000</v>
      </c>
      <c r="E515" t="s">
        <v>37</v>
      </c>
      <c r="F515" t="s">
        <v>41</v>
      </c>
      <c r="G515" t="s">
        <v>7</v>
      </c>
    </row>
    <row r="516" spans="1:7" x14ac:dyDescent="0.25">
      <c r="A516" t="s">
        <v>40</v>
      </c>
      <c r="B516" t="s">
        <v>30</v>
      </c>
      <c r="C516" s="2">
        <v>44927</v>
      </c>
      <c r="D516" s="1">
        <v>752200</v>
      </c>
      <c r="E516" t="s">
        <v>37</v>
      </c>
      <c r="F516" t="s">
        <v>41</v>
      </c>
      <c r="G516" t="s">
        <v>21</v>
      </c>
    </row>
    <row r="517" spans="1:7" x14ac:dyDescent="0.25">
      <c r="A517" t="s">
        <v>40</v>
      </c>
      <c r="B517" t="s">
        <v>30</v>
      </c>
      <c r="C517" s="2">
        <v>44958</v>
      </c>
      <c r="D517" s="1">
        <v>170000</v>
      </c>
      <c r="E517" t="s">
        <v>37</v>
      </c>
      <c r="F517" t="s">
        <v>41</v>
      </c>
      <c r="G517" t="s">
        <v>21</v>
      </c>
    </row>
    <row r="518" spans="1:7" x14ac:dyDescent="0.25">
      <c r="A518" t="s">
        <v>40</v>
      </c>
      <c r="B518" t="s">
        <v>30</v>
      </c>
      <c r="C518" s="2">
        <v>44986</v>
      </c>
      <c r="D518" s="1">
        <v>743000</v>
      </c>
      <c r="E518" t="s">
        <v>37</v>
      </c>
      <c r="F518" t="s">
        <v>41</v>
      </c>
      <c r="G518" t="s">
        <v>21</v>
      </c>
    </row>
    <row r="519" spans="1:7" x14ac:dyDescent="0.25">
      <c r="A519" t="s">
        <v>40</v>
      </c>
      <c r="B519" t="s">
        <v>30</v>
      </c>
      <c r="C519" s="2">
        <v>45017</v>
      </c>
      <c r="D519" s="1">
        <v>1067344</v>
      </c>
      <c r="E519" t="s">
        <v>37</v>
      </c>
      <c r="F519" t="s">
        <v>41</v>
      </c>
      <c r="G519" t="s">
        <v>21</v>
      </c>
    </row>
    <row r="520" spans="1:7" x14ac:dyDescent="0.25">
      <c r="A520" t="s">
        <v>40</v>
      </c>
      <c r="B520" t="s">
        <v>30</v>
      </c>
      <c r="C520" s="2">
        <v>45047</v>
      </c>
      <c r="D520" s="1">
        <v>1477800</v>
      </c>
      <c r="E520" t="s">
        <v>37</v>
      </c>
      <c r="F520" t="s">
        <v>41</v>
      </c>
      <c r="G520" t="s">
        <v>21</v>
      </c>
    </row>
    <row r="521" spans="1:7" x14ac:dyDescent="0.25">
      <c r="A521" t="s">
        <v>40</v>
      </c>
      <c r="B521" t="s">
        <v>30</v>
      </c>
      <c r="C521" s="2">
        <v>45078</v>
      </c>
      <c r="D521" s="1">
        <v>572000</v>
      </c>
      <c r="E521" t="s">
        <v>37</v>
      </c>
      <c r="F521" t="s">
        <v>41</v>
      </c>
      <c r="G521" t="s">
        <v>21</v>
      </c>
    </row>
    <row r="522" spans="1:7" x14ac:dyDescent="0.25">
      <c r="A522" t="s">
        <v>40</v>
      </c>
      <c r="B522" t="s">
        <v>30</v>
      </c>
      <c r="C522" s="2">
        <v>45261</v>
      </c>
      <c r="D522" s="1">
        <v>1600000</v>
      </c>
      <c r="E522" t="s">
        <v>37</v>
      </c>
      <c r="F522" t="s">
        <v>41</v>
      </c>
      <c r="G522" t="s">
        <v>21</v>
      </c>
    </row>
    <row r="523" spans="1:7" x14ac:dyDescent="0.25">
      <c r="A523" t="s">
        <v>40</v>
      </c>
      <c r="B523" t="s">
        <v>23</v>
      </c>
      <c r="C523" s="2">
        <v>44927</v>
      </c>
      <c r="D523" s="1">
        <v>9034880</v>
      </c>
      <c r="E523" t="s">
        <v>37</v>
      </c>
      <c r="F523" t="s">
        <v>41</v>
      </c>
      <c r="G523" t="s">
        <v>21</v>
      </c>
    </row>
    <row r="524" spans="1:7" x14ac:dyDescent="0.25">
      <c r="A524" t="s">
        <v>40</v>
      </c>
      <c r="B524" t="s">
        <v>23</v>
      </c>
      <c r="C524" s="2">
        <v>44958</v>
      </c>
      <c r="D524" s="1">
        <v>13719170</v>
      </c>
      <c r="E524" t="s">
        <v>37</v>
      </c>
      <c r="F524" t="s">
        <v>41</v>
      </c>
      <c r="G524" t="s">
        <v>21</v>
      </c>
    </row>
    <row r="525" spans="1:7" x14ac:dyDescent="0.25">
      <c r="A525" t="s">
        <v>40</v>
      </c>
      <c r="B525" t="s">
        <v>23</v>
      </c>
      <c r="C525" s="2">
        <v>44986</v>
      </c>
      <c r="D525" s="1">
        <v>67363682</v>
      </c>
      <c r="E525" t="s">
        <v>37</v>
      </c>
      <c r="F525" t="s">
        <v>41</v>
      </c>
      <c r="G525" t="s">
        <v>21</v>
      </c>
    </row>
    <row r="526" spans="1:7" x14ac:dyDescent="0.25">
      <c r="A526" t="s">
        <v>40</v>
      </c>
      <c r="B526" t="s">
        <v>23</v>
      </c>
      <c r="C526" s="2">
        <v>45017</v>
      </c>
      <c r="D526" s="1">
        <v>14547090</v>
      </c>
      <c r="E526" t="s">
        <v>37</v>
      </c>
      <c r="F526" t="s">
        <v>41</v>
      </c>
      <c r="G526" t="s">
        <v>21</v>
      </c>
    </row>
    <row r="527" spans="1:7" x14ac:dyDescent="0.25">
      <c r="A527" t="s">
        <v>40</v>
      </c>
      <c r="B527" t="s">
        <v>23</v>
      </c>
      <c r="C527" s="2">
        <v>45047</v>
      </c>
      <c r="D527" s="1">
        <v>20129838</v>
      </c>
      <c r="E527" t="s">
        <v>37</v>
      </c>
      <c r="F527" t="s">
        <v>41</v>
      </c>
      <c r="G527" t="s">
        <v>21</v>
      </c>
    </row>
    <row r="528" spans="1:7" x14ac:dyDescent="0.25">
      <c r="A528" t="s">
        <v>40</v>
      </c>
      <c r="B528" t="s">
        <v>23</v>
      </c>
      <c r="C528" s="2">
        <v>45078</v>
      </c>
      <c r="D528" s="1">
        <v>17252299</v>
      </c>
      <c r="E528" t="s">
        <v>37</v>
      </c>
      <c r="F528" t="s">
        <v>41</v>
      </c>
      <c r="G528" t="s">
        <v>21</v>
      </c>
    </row>
    <row r="529" spans="1:7" x14ac:dyDescent="0.25">
      <c r="A529" t="s">
        <v>40</v>
      </c>
      <c r="B529" t="s">
        <v>23</v>
      </c>
      <c r="C529" s="2">
        <v>45108</v>
      </c>
      <c r="D529" s="1">
        <v>14171897</v>
      </c>
      <c r="E529" t="s">
        <v>37</v>
      </c>
      <c r="F529" t="s">
        <v>41</v>
      </c>
      <c r="G529" t="s">
        <v>21</v>
      </c>
    </row>
    <row r="530" spans="1:7" x14ac:dyDescent="0.25">
      <c r="A530" t="s">
        <v>40</v>
      </c>
      <c r="B530" t="s">
        <v>23</v>
      </c>
      <c r="C530" s="2">
        <v>45139</v>
      </c>
      <c r="D530" s="1">
        <v>16336137</v>
      </c>
      <c r="E530" t="s">
        <v>37</v>
      </c>
      <c r="F530" t="s">
        <v>41</v>
      </c>
      <c r="G530" t="s">
        <v>21</v>
      </c>
    </row>
    <row r="531" spans="1:7" x14ac:dyDescent="0.25">
      <c r="A531" t="s">
        <v>40</v>
      </c>
      <c r="B531" t="s">
        <v>23</v>
      </c>
      <c r="C531" s="2">
        <v>45170</v>
      </c>
      <c r="D531" s="1">
        <v>22644274</v>
      </c>
      <c r="E531" t="s">
        <v>37</v>
      </c>
      <c r="F531" t="s">
        <v>41</v>
      </c>
      <c r="G531" t="s">
        <v>21</v>
      </c>
    </row>
    <row r="532" spans="1:7" x14ac:dyDescent="0.25">
      <c r="A532" t="s">
        <v>40</v>
      </c>
      <c r="B532" t="s">
        <v>23</v>
      </c>
      <c r="C532" s="2">
        <v>45200</v>
      </c>
      <c r="D532" s="1">
        <v>17523000</v>
      </c>
      <c r="E532" t="s">
        <v>37</v>
      </c>
      <c r="F532" t="s">
        <v>41</v>
      </c>
      <c r="G532" t="s">
        <v>21</v>
      </c>
    </row>
    <row r="533" spans="1:7" x14ac:dyDescent="0.25">
      <c r="A533" t="s">
        <v>40</v>
      </c>
      <c r="B533" t="s">
        <v>23</v>
      </c>
      <c r="C533" s="2">
        <v>45231</v>
      </c>
      <c r="D533" s="1">
        <v>19075400</v>
      </c>
      <c r="E533" t="s">
        <v>37</v>
      </c>
      <c r="F533" t="s">
        <v>41</v>
      </c>
      <c r="G533" t="s">
        <v>21</v>
      </c>
    </row>
    <row r="534" spans="1:7" x14ac:dyDescent="0.25">
      <c r="A534" t="s">
        <v>40</v>
      </c>
      <c r="B534" t="s">
        <v>23</v>
      </c>
      <c r="C534" s="2">
        <v>45261</v>
      </c>
      <c r="D534" s="1">
        <v>18413540</v>
      </c>
      <c r="E534" t="s">
        <v>37</v>
      </c>
      <c r="F534" t="s">
        <v>41</v>
      </c>
      <c r="G534" t="s">
        <v>21</v>
      </c>
    </row>
    <row r="535" spans="1:7" x14ac:dyDescent="0.25">
      <c r="A535" t="s">
        <v>42</v>
      </c>
      <c r="B535" t="s">
        <v>5</v>
      </c>
      <c r="C535" s="2">
        <v>44927</v>
      </c>
      <c r="D535" s="1">
        <v>924281214</v>
      </c>
      <c r="E535" t="s">
        <v>37</v>
      </c>
      <c r="F535" t="s">
        <v>43</v>
      </c>
      <c r="G535" t="s">
        <v>5</v>
      </c>
    </row>
    <row r="536" spans="1:7" x14ac:dyDescent="0.25">
      <c r="A536" t="s">
        <v>42</v>
      </c>
      <c r="B536" t="s">
        <v>5</v>
      </c>
      <c r="C536" s="2">
        <v>44958</v>
      </c>
      <c r="D536" s="1">
        <v>914023423</v>
      </c>
      <c r="E536" t="s">
        <v>37</v>
      </c>
      <c r="F536" t="s">
        <v>43</v>
      </c>
      <c r="G536" t="s">
        <v>5</v>
      </c>
    </row>
    <row r="537" spans="1:7" x14ac:dyDescent="0.25">
      <c r="A537" t="s">
        <v>42</v>
      </c>
      <c r="B537" t="s">
        <v>5</v>
      </c>
      <c r="C537" s="2">
        <v>44986</v>
      </c>
      <c r="D537" s="1">
        <v>846700150</v>
      </c>
      <c r="E537" t="s">
        <v>37</v>
      </c>
      <c r="F537" t="s">
        <v>43</v>
      </c>
      <c r="G537" t="s">
        <v>5</v>
      </c>
    </row>
    <row r="538" spans="1:7" x14ac:dyDescent="0.25">
      <c r="A538" t="s">
        <v>42</v>
      </c>
      <c r="B538" t="s">
        <v>5</v>
      </c>
      <c r="C538" s="2">
        <v>45017</v>
      </c>
      <c r="D538" s="1">
        <v>954614437</v>
      </c>
      <c r="E538" t="s">
        <v>37</v>
      </c>
      <c r="F538" t="s">
        <v>43</v>
      </c>
      <c r="G538" t="s">
        <v>5</v>
      </c>
    </row>
    <row r="539" spans="1:7" x14ac:dyDescent="0.25">
      <c r="A539" t="s">
        <v>42</v>
      </c>
      <c r="B539" t="s">
        <v>5</v>
      </c>
      <c r="C539" s="2">
        <v>45047</v>
      </c>
      <c r="D539" s="1">
        <v>1069138021</v>
      </c>
      <c r="E539" t="s">
        <v>37</v>
      </c>
      <c r="F539" t="s">
        <v>43</v>
      </c>
      <c r="G539" t="s">
        <v>5</v>
      </c>
    </row>
    <row r="540" spans="1:7" x14ac:dyDescent="0.25">
      <c r="A540" t="s">
        <v>42</v>
      </c>
      <c r="B540" t="s">
        <v>5</v>
      </c>
      <c r="C540" s="2">
        <v>45078</v>
      </c>
      <c r="D540" s="1">
        <v>1187577510</v>
      </c>
      <c r="E540" t="s">
        <v>37</v>
      </c>
      <c r="F540" t="s">
        <v>43</v>
      </c>
      <c r="G540" t="s">
        <v>5</v>
      </c>
    </row>
    <row r="541" spans="1:7" x14ac:dyDescent="0.25">
      <c r="A541" t="s">
        <v>42</v>
      </c>
      <c r="B541" t="s">
        <v>5</v>
      </c>
      <c r="C541" s="2">
        <v>45108</v>
      </c>
      <c r="D541" s="1">
        <v>1283381731</v>
      </c>
      <c r="E541" t="s">
        <v>37</v>
      </c>
      <c r="F541" t="s">
        <v>43</v>
      </c>
      <c r="G541" t="s">
        <v>5</v>
      </c>
    </row>
    <row r="542" spans="1:7" x14ac:dyDescent="0.25">
      <c r="A542" t="s">
        <v>42</v>
      </c>
      <c r="B542" t="s">
        <v>5</v>
      </c>
      <c r="C542" s="2">
        <v>45139</v>
      </c>
      <c r="D542" s="1">
        <v>1922884775</v>
      </c>
      <c r="E542" t="s">
        <v>37</v>
      </c>
      <c r="F542" t="s">
        <v>43</v>
      </c>
      <c r="G542" t="s">
        <v>5</v>
      </c>
    </row>
    <row r="543" spans="1:7" x14ac:dyDescent="0.25">
      <c r="A543" t="s">
        <v>42</v>
      </c>
      <c r="B543" t="s">
        <v>5</v>
      </c>
      <c r="C543" s="2">
        <v>45170</v>
      </c>
      <c r="D543" s="1">
        <v>1802747802</v>
      </c>
      <c r="E543" t="s">
        <v>37</v>
      </c>
      <c r="F543" t="s">
        <v>43</v>
      </c>
      <c r="G543" t="s">
        <v>5</v>
      </c>
    </row>
    <row r="544" spans="1:7" x14ac:dyDescent="0.25">
      <c r="A544" t="s">
        <v>42</v>
      </c>
      <c r="B544" t="s">
        <v>5</v>
      </c>
      <c r="C544" s="2">
        <v>45200</v>
      </c>
      <c r="D544" s="1">
        <v>2189196250</v>
      </c>
      <c r="E544" t="s">
        <v>37</v>
      </c>
      <c r="F544" t="s">
        <v>43</v>
      </c>
      <c r="G544" t="s">
        <v>5</v>
      </c>
    </row>
    <row r="545" spans="1:7" x14ac:dyDescent="0.25">
      <c r="A545" t="s">
        <v>42</v>
      </c>
      <c r="B545" t="s">
        <v>5</v>
      </c>
      <c r="C545" s="2">
        <v>45231</v>
      </c>
      <c r="D545" s="1">
        <v>1946373080</v>
      </c>
      <c r="E545" t="s">
        <v>37</v>
      </c>
      <c r="F545" t="s">
        <v>43</v>
      </c>
      <c r="G545" t="s">
        <v>5</v>
      </c>
    </row>
    <row r="546" spans="1:7" x14ac:dyDescent="0.25">
      <c r="A546" t="s">
        <v>42</v>
      </c>
      <c r="B546" t="s">
        <v>5</v>
      </c>
      <c r="C546" s="2">
        <v>45261</v>
      </c>
      <c r="D546" s="1">
        <v>1789872588</v>
      </c>
      <c r="E546" t="s">
        <v>37</v>
      </c>
      <c r="F546" t="s">
        <v>43</v>
      </c>
      <c r="G546" t="s">
        <v>5</v>
      </c>
    </row>
    <row r="547" spans="1:7" x14ac:dyDescent="0.25">
      <c r="A547" t="s">
        <v>42</v>
      </c>
      <c r="B547" t="s">
        <v>19</v>
      </c>
      <c r="C547" s="2">
        <v>44927</v>
      </c>
      <c r="D547" s="1">
        <v>1314625405</v>
      </c>
      <c r="E547" t="s">
        <v>37</v>
      </c>
      <c r="F547" t="s">
        <v>43</v>
      </c>
      <c r="G547" t="s">
        <v>19</v>
      </c>
    </row>
    <row r="548" spans="1:7" x14ac:dyDescent="0.25">
      <c r="A548" t="s">
        <v>42</v>
      </c>
      <c r="B548" t="s">
        <v>19</v>
      </c>
      <c r="C548" s="2">
        <v>44958</v>
      </c>
      <c r="D548" s="1">
        <v>1371195340</v>
      </c>
      <c r="E548" t="s">
        <v>37</v>
      </c>
      <c r="F548" t="s">
        <v>43</v>
      </c>
      <c r="G548" t="s">
        <v>19</v>
      </c>
    </row>
    <row r="549" spans="1:7" x14ac:dyDescent="0.25">
      <c r="A549" t="s">
        <v>42</v>
      </c>
      <c r="B549" t="s">
        <v>19</v>
      </c>
      <c r="C549" s="2">
        <v>44986</v>
      </c>
      <c r="D549" s="1">
        <v>1328464995</v>
      </c>
      <c r="E549" t="s">
        <v>37</v>
      </c>
      <c r="F549" t="s">
        <v>43</v>
      </c>
      <c r="G549" t="s">
        <v>19</v>
      </c>
    </row>
    <row r="550" spans="1:7" x14ac:dyDescent="0.25">
      <c r="A550" t="s">
        <v>42</v>
      </c>
      <c r="B550" t="s">
        <v>19</v>
      </c>
      <c r="C550" s="2">
        <v>45017</v>
      </c>
      <c r="D550" s="1">
        <v>1445113985</v>
      </c>
      <c r="E550" t="s">
        <v>37</v>
      </c>
      <c r="F550" t="s">
        <v>43</v>
      </c>
      <c r="G550" t="s">
        <v>19</v>
      </c>
    </row>
    <row r="551" spans="1:7" x14ac:dyDescent="0.25">
      <c r="A551" t="s">
        <v>42</v>
      </c>
      <c r="B551" t="s">
        <v>19</v>
      </c>
      <c r="C551" s="2">
        <v>45047</v>
      </c>
      <c r="D551" s="1">
        <v>1128821795</v>
      </c>
      <c r="E551" t="s">
        <v>37</v>
      </c>
      <c r="F551" t="s">
        <v>43</v>
      </c>
      <c r="G551" t="s">
        <v>19</v>
      </c>
    </row>
    <row r="552" spans="1:7" x14ac:dyDescent="0.25">
      <c r="A552" t="s">
        <v>42</v>
      </c>
      <c r="B552" t="s">
        <v>19</v>
      </c>
      <c r="C552" s="2">
        <v>45078</v>
      </c>
      <c r="D552" s="1">
        <v>1021414275</v>
      </c>
      <c r="E552" t="s">
        <v>37</v>
      </c>
      <c r="F552" t="s">
        <v>43</v>
      </c>
      <c r="G552" t="s">
        <v>19</v>
      </c>
    </row>
    <row r="553" spans="1:7" x14ac:dyDescent="0.25">
      <c r="A553" t="s">
        <v>42</v>
      </c>
      <c r="B553" t="s">
        <v>19</v>
      </c>
      <c r="C553" s="2">
        <v>45108</v>
      </c>
      <c r="D553" s="1">
        <v>830916935</v>
      </c>
      <c r="E553" t="s">
        <v>37</v>
      </c>
      <c r="F553" t="s">
        <v>43</v>
      </c>
      <c r="G553" t="s">
        <v>19</v>
      </c>
    </row>
    <row r="554" spans="1:7" x14ac:dyDescent="0.25">
      <c r="A554" t="s">
        <v>42</v>
      </c>
      <c r="B554" t="s">
        <v>19</v>
      </c>
      <c r="C554" s="2">
        <v>45139</v>
      </c>
      <c r="D554" s="1">
        <v>715598905</v>
      </c>
      <c r="E554" t="s">
        <v>37</v>
      </c>
      <c r="F554" t="s">
        <v>43</v>
      </c>
      <c r="G554" t="s">
        <v>19</v>
      </c>
    </row>
    <row r="555" spans="1:7" x14ac:dyDescent="0.25">
      <c r="A555" t="s">
        <v>42</v>
      </c>
      <c r="B555" t="s">
        <v>19</v>
      </c>
      <c r="C555" s="2">
        <v>45170</v>
      </c>
      <c r="D555" s="1">
        <v>582067470</v>
      </c>
      <c r="E555" t="s">
        <v>37</v>
      </c>
      <c r="F555" t="s">
        <v>43</v>
      </c>
      <c r="G555" t="s">
        <v>19</v>
      </c>
    </row>
    <row r="556" spans="1:7" x14ac:dyDescent="0.25">
      <c r="A556" t="s">
        <v>42</v>
      </c>
      <c r="B556" t="s">
        <v>19</v>
      </c>
      <c r="C556" s="2">
        <v>45200</v>
      </c>
      <c r="D556" s="1">
        <v>451607900</v>
      </c>
      <c r="E556" t="s">
        <v>37</v>
      </c>
      <c r="F556" t="s">
        <v>43</v>
      </c>
      <c r="G556" t="s">
        <v>19</v>
      </c>
    </row>
    <row r="557" spans="1:7" x14ac:dyDescent="0.25">
      <c r="A557" t="s">
        <v>42</v>
      </c>
      <c r="B557" t="s">
        <v>19</v>
      </c>
      <c r="C557" s="2">
        <v>45231</v>
      </c>
      <c r="D557" s="1">
        <v>707667400</v>
      </c>
      <c r="E557" t="s">
        <v>37</v>
      </c>
      <c r="F557" t="s">
        <v>43</v>
      </c>
      <c r="G557" t="s">
        <v>19</v>
      </c>
    </row>
    <row r="558" spans="1:7" x14ac:dyDescent="0.25">
      <c r="A558" t="s">
        <v>42</v>
      </c>
      <c r="B558" t="s">
        <v>19</v>
      </c>
      <c r="C558" s="2">
        <v>45261</v>
      </c>
      <c r="D558" s="1">
        <v>673200400</v>
      </c>
      <c r="E558" t="s">
        <v>37</v>
      </c>
      <c r="F558" t="s">
        <v>43</v>
      </c>
      <c r="G558" t="s">
        <v>19</v>
      </c>
    </row>
    <row r="559" spans="1:7" x14ac:dyDescent="0.25">
      <c r="A559" t="s">
        <v>42</v>
      </c>
      <c r="B559" t="s">
        <v>20</v>
      </c>
      <c r="C559" s="2">
        <v>44927</v>
      </c>
      <c r="D559" s="1">
        <v>13113150</v>
      </c>
      <c r="E559" t="s">
        <v>37</v>
      </c>
      <c r="F559" t="s">
        <v>43</v>
      </c>
      <c r="G559" t="s">
        <v>21</v>
      </c>
    </row>
    <row r="560" spans="1:7" x14ac:dyDescent="0.25">
      <c r="A560" t="s">
        <v>42</v>
      </c>
      <c r="B560" t="s">
        <v>20</v>
      </c>
      <c r="C560" s="2">
        <v>44958</v>
      </c>
      <c r="D560" s="1">
        <v>13594700</v>
      </c>
      <c r="E560" t="s">
        <v>37</v>
      </c>
      <c r="F560" t="s">
        <v>43</v>
      </c>
      <c r="G560" t="s">
        <v>21</v>
      </c>
    </row>
    <row r="561" spans="1:7" x14ac:dyDescent="0.25">
      <c r="A561" t="s">
        <v>42</v>
      </c>
      <c r="B561" t="s">
        <v>20</v>
      </c>
      <c r="C561" s="2">
        <v>44986</v>
      </c>
      <c r="D561" s="1">
        <v>13490700</v>
      </c>
      <c r="E561" t="s">
        <v>37</v>
      </c>
      <c r="F561" t="s">
        <v>43</v>
      </c>
      <c r="G561" t="s">
        <v>21</v>
      </c>
    </row>
    <row r="562" spans="1:7" x14ac:dyDescent="0.25">
      <c r="A562" t="s">
        <v>42</v>
      </c>
      <c r="B562" t="s">
        <v>20</v>
      </c>
      <c r="C562" s="2">
        <v>45017</v>
      </c>
      <c r="D562" s="1">
        <v>16040900</v>
      </c>
      <c r="E562" t="s">
        <v>37</v>
      </c>
      <c r="F562" t="s">
        <v>43</v>
      </c>
      <c r="G562" t="s">
        <v>21</v>
      </c>
    </row>
    <row r="563" spans="1:7" x14ac:dyDescent="0.25">
      <c r="A563" t="s">
        <v>42</v>
      </c>
      <c r="B563" t="s">
        <v>20</v>
      </c>
      <c r="C563" s="2">
        <v>45047</v>
      </c>
      <c r="D563" s="1">
        <v>20848300</v>
      </c>
      <c r="E563" t="s">
        <v>37</v>
      </c>
      <c r="F563" t="s">
        <v>43</v>
      </c>
      <c r="G563" t="s">
        <v>21</v>
      </c>
    </row>
    <row r="564" spans="1:7" x14ac:dyDescent="0.25">
      <c r="A564" t="s">
        <v>42</v>
      </c>
      <c r="B564" t="s">
        <v>20</v>
      </c>
      <c r="C564" s="2">
        <v>45078</v>
      </c>
      <c r="D564" s="1">
        <v>16341700</v>
      </c>
      <c r="E564" t="s">
        <v>37</v>
      </c>
      <c r="F564" t="s">
        <v>43</v>
      </c>
      <c r="G564" t="s">
        <v>21</v>
      </c>
    </row>
    <row r="565" spans="1:7" x14ac:dyDescent="0.25">
      <c r="A565" t="s">
        <v>42</v>
      </c>
      <c r="B565" t="s">
        <v>20</v>
      </c>
      <c r="C565" s="2">
        <v>45108</v>
      </c>
      <c r="D565" s="1">
        <v>24006100</v>
      </c>
      <c r="E565" t="s">
        <v>37</v>
      </c>
      <c r="F565" t="s">
        <v>43</v>
      </c>
      <c r="G565" t="s">
        <v>21</v>
      </c>
    </row>
    <row r="566" spans="1:7" x14ac:dyDescent="0.25">
      <c r="A566" t="s">
        <v>42</v>
      </c>
      <c r="B566" t="s">
        <v>20</v>
      </c>
      <c r="C566" s="2">
        <v>45139</v>
      </c>
      <c r="D566" s="1">
        <v>33528600</v>
      </c>
      <c r="E566" t="s">
        <v>37</v>
      </c>
      <c r="F566" t="s">
        <v>43</v>
      </c>
      <c r="G566" t="s">
        <v>21</v>
      </c>
    </row>
    <row r="567" spans="1:7" x14ac:dyDescent="0.25">
      <c r="A567" t="s">
        <v>42</v>
      </c>
      <c r="B567" t="s">
        <v>20</v>
      </c>
      <c r="C567" s="2">
        <v>45170</v>
      </c>
      <c r="D567" s="1">
        <v>25872500</v>
      </c>
      <c r="E567" t="s">
        <v>37</v>
      </c>
      <c r="F567" t="s">
        <v>43</v>
      </c>
      <c r="G567" t="s">
        <v>21</v>
      </c>
    </row>
    <row r="568" spans="1:7" x14ac:dyDescent="0.25">
      <c r="A568" t="s">
        <v>42</v>
      </c>
      <c r="B568" t="s">
        <v>20</v>
      </c>
      <c r="C568" s="2">
        <v>45200</v>
      </c>
      <c r="D568" s="1">
        <v>23900900</v>
      </c>
      <c r="E568" t="s">
        <v>37</v>
      </c>
      <c r="F568" t="s">
        <v>43</v>
      </c>
      <c r="G568" t="s">
        <v>21</v>
      </c>
    </row>
    <row r="569" spans="1:7" x14ac:dyDescent="0.25">
      <c r="A569" t="s">
        <v>42</v>
      </c>
      <c r="B569" t="s">
        <v>20</v>
      </c>
      <c r="C569" s="2">
        <v>45231</v>
      </c>
      <c r="D569" s="1">
        <v>17130500</v>
      </c>
      <c r="E569" t="s">
        <v>37</v>
      </c>
      <c r="F569" t="s">
        <v>43</v>
      </c>
      <c r="G569" t="s">
        <v>21</v>
      </c>
    </row>
    <row r="570" spans="1:7" x14ac:dyDescent="0.25">
      <c r="A570" t="s">
        <v>42</v>
      </c>
      <c r="B570" t="s">
        <v>20</v>
      </c>
      <c r="C570" s="2">
        <v>45261</v>
      </c>
      <c r="D570" s="1">
        <v>33507500</v>
      </c>
      <c r="E570" t="s">
        <v>37</v>
      </c>
      <c r="F570" t="s">
        <v>43</v>
      </c>
      <c r="G570" t="s">
        <v>21</v>
      </c>
    </row>
    <row r="571" spans="1:7" x14ac:dyDescent="0.25">
      <c r="A571" t="s">
        <v>42</v>
      </c>
      <c r="B571" t="s">
        <v>6</v>
      </c>
      <c r="C571" s="2">
        <v>44927</v>
      </c>
      <c r="D571" s="1">
        <v>393288471</v>
      </c>
      <c r="E571" t="s">
        <v>37</v>
      </c>
      <c r="F571" t="s">
        <v>43</v>
      </c>
      <c r="G571" t="s">
        <v>6</v>
      </c>
    </row>
    <row r="572" spans="1:7" x14ac:dyDescent="0.25">
      <c r="A572" t="s">
        <v>42</v>
      </c>
      <c r="B572" t="s">
        <v>6</v>
      </c>
      <c r="C572" s="2">
        <v>44958</v>
      </c>
      <c r="D572" s="1">
        <v>317288417</v>
      </c>
      <c r="E572" t="s">
        <v>37</v>
      </c>
      <c r="F572" t="s">
        <v>43</v>
      </c>
      <c r="G572" t="s">
        <v>6</v>
      </c>
    </row>
    <row r="573" spans="1:7" x14ac:dyDescent="0.25">
      <c r="A573" t="s">
        <v>42</v>
      </c>
      <c r="B573" t="s">
        <v>6</v>
      </c>
      <c r="C573" s="2">
        <v>44986</v>
      </c>
      <c r="D573" s="1">
        <v>344899895</v>
      </c>
      <c r="E573" t="s">
        <v>37</v>
      </c>
      <c r="F573" t="s">
        <v>43</v>
      </c>
      <c r="G573" t="s">
        <v>6</v>
      </c>
    </row>
    <row r="574" spans="1:7" x14ac:dyDescent="0.25">
      <c r="A574" t="s">
        <v>42</v>
      </c>
      <c r="B574" t="s">
        <v>6</v>
      </c>
      <c r="C574" s="2">
        <v>45017</v>
      </c>
      <c r="D574" s="1">
        <v>347081646</v>
      </c>
      <c r="E574" t="s">
        <v>37</v>
      </c>
      <c r="F574" t="s">
        <v>43</v>
      </c>
      <c r="G574" t="s">
        <v>6</v>
      </c>
    </row>
    <row r="575" spans="1:7" x14ac:dyDescent="0.25">
      <c r="A575" t="s">
        <v>42</v>
      </c>
      <c r="B575" t="s">
        <v>6</v>
      </c>
      <c r="C575" s="2">
        <v>45047</v>
      </c>
      <c r="D575" s="1">
        <v>407812567</v>
      </c>
      <c r="E575" t="s">
        <v>37</v>
      </c>
      <c r="F575" t="s">
        <v>43</v>
      </c>
      <c r="G575" t="s">
        <v>6</v>
      </c>
    </row>
    <row r="576" spans="1:7" x14ac:dyDescent="0.25">
      <c r="A576" t="s">
        <v>42</v>
      </c>
      <c r="B576" t="s">
        <v>6</v>
      </c>
      <c r="C576" s="2">
        <v>45078</v>
      </c>
      <c r="D576" s="1">
        <v>595867055</v>
      </c>
      <c r="E576" t="s">
        <v>37</v>
      </c>
      <c r="F576" t="s">
        <v>43</v>
      </c>
      <c r="G576" t="s">
        <v>6</v>
      </c>
    </row>
    <row r="577" spans="1:7" x14ac:dyDescent="0.25">
      <c r="A577" t="s">
        <v>42</v>
      </c>
      <c r="B577" t="s">
        <v>6</v>
      </c>
      <c r="C577" s="2">
        <v>45108</v>
      </c>
      <c r="D577" s="1">
        <v>478023812</v>
      </c>
      <c r="E577" t="s">
        <v>37</v>
      </c>
      <c r="F577" t="s">
        <v>43</v>
      </c>
      <c r="G577" t="s">
        <v>6</v>
      </c>
    </row>
    <row r="578" spans="1:7" x14ac:dyDescent="0.25">
      <c r="A578" t="s">
        <v>42</v>
      </c>
      <c r="B578" t="s">
        <v>6</v>
      </c>
      <c r="C578" s="2">
        <v>45139</v>
      </c>
      <c r="D578" s="1">
        <v>510662360</v>
      </c>
      <c r="E578" t="s">
        <v>37</v>
      </c>
      <c r="F578" t="s">
        <v>43</v>
      </c>
      <c r="G578" t="s">
        <v>6</v>
      </c>
    </row>
    <row r="579" spans="1:7" x14ac:dyDescent="0.25">
      <c r="A579" t="s">
        <v>42</v>
      </c>
      <c r="B579" t="s">
        <v>6</v>
      </c>
      <c r="C579" s="2">
        <v>45170</v>
      </c>
      <c r="D579" s="1">
        <v>431971320</v>
      </c>
      <c r="E579" t="s">
        <v>37</v>
      </c>
      <c r="F579" t="s">
        <v>43</v>
      </c>
      <c r="G579" t="s">
        <v>6</v>
      </c>
    </row>
    <row r="580" spans="1:7" x14ac:dyDescent="0.25">
      <c r="A580" t="s">
        <v>42</v>
      </c>
      <c r="B580" t="s">
        <v>6</v>
      </c>
      <c r="C580" s="2">
        <v>45200</v>
      </c>
      <c r="D580" s="1">
        <v>407425460</v>
      </c>
      <c r="E580" t="s">
        <v>37</v>
      </c>
      <c r="F580" t="s">
        <v>43</v>
      </c>
      <c r="G580" t="s">
        <v>6</v>
      </c>
    </row>
    <row r="581" spans="1:7" x14ac:dyDescent="0.25">
      <c r="A581" t="s">
        <v>42</v>
      </c>
      <c r="B581" t="s">
        <v>6</v>
      </c>
      <c r="C581" s="2">
        <v>45231</v>
      </c>
      <c r="D581" s="1">
        <v>487108040</v>
      </c>
      <c r="E581" t="s">
        <v>37</v>
      </c>
      <c r="F581" t="s">
        <v>43</v>
      </c>
      <c r="G581" t="s">
        <v>6</v>
      </c>
    </row>
    <row r="582" spans="1:7" x14ac:dyDescent="0.25">
      <c r="A582" t="s">
        <v>42</v>
      </c>
      <c r="B582" t="s">
        <v>6</v>
      </c>
      <c r="C582" s="2">
        <v>45261</v>
      </c>
      <c r="D582" s="1">
        <v>369624772</v>
      </c>
      <c r="E582" t="s">
        <v>37</v>
      </c>
      <c r="F582" t="s">
        <v>43</v>
      </c>
      <c r="G582" t="s">
        <v>6</v>
      </c>
    </row>
    <row r="583" spans="1:7" x14ac:dyDescent="0.25">
      <c r="A583" t="s">
        <v>42</v>
      </c>
      <c r="B583" t="s">
        <v>22</v>
      </c>
      <c r="C583" s="2">
        <v>44927</v>
      </c>
      <c r="D583" s="1">
        <v>28526800</v>
      </c>
      <c r="E583" t="s">
        <v>37</v>
      </c>
      <c r="F583" t="s">
        <v>43</v>
      </c>
      <c r="G583" t="s">
        <v>21</v>
      </c>
    </row>
    <row r="584" spans="1:7" x14ac:dyDescent="0.25">
      <c r="A584" t="s">
        <v>42</v>
      </c>
      <c r="B584" t="s">
        <v>22</v>
      </c>
      <c r="C584" s="2">
        <v>44958</v>
      </c>
      <c r="D584" s="1">
        <v>26865900</v>
      </c>
      <c r="E584" t="s">
        <v>37</v>
      </c>
      <c r="F584" t="s">
        <v>43</v>
      </c>
      <c r="G584" t="s">
        <v>21</v>
      </c>
    </row>
    <row r="585" spans="1:7" x14ac:dyDescent="0.25">
      <c r="A585" t="s">
        <v>42</v>
      </c>
      <c r="B585" t="s">
        <v>22</v>
      </c>
      <c r="C585" s="2">
        <v>44986</v>
      </c>
      <c r="D585" s="1">
        <v>32011200</v>
      </c>
      <c r="E585" t="s">
        <v>37</v>
      </c>
      <c r="F585" t="s">
        <v>43</v>
      </c>
      <c r="G585" t="s">
        <v>21</v>
      </c>
    </row>
    <row r="586" spans="1:7" x14ac:dyDescent="0.25">
      <c r="A586" t="s">
        <v>42</v>
      </c>
      <c r="B586" t="s">
        <v>22</v>
      </c>
      <c r="C586" s="2">
        <v>45017</v>
      </c>
      <c r="D586" s="1">
        <v>25308700</v>
      </c>
      <c r="E586" t="s">
        <v>37</v>
      </c>
      <c r="F586" t="s">
        <v>43</v>
      </c>
      <c r="G586" t="s">
        <v>21</v>
      </c>
    </row>
    <row r="587" spans="1:7" x14ac:dyDescent="0.25">
      <c r="A587" t="s">
        <v>42</v>
      </c>
      <c r="B587" t="s">
        <v>22</v>
      </c>
      <c r="C587" s="2">
        <v>45047</v>
      </c>
      <c r="D587" s="1">
        <v>12455700</v>
      </c>
      <c r="E587" t="s">
        <v>37</v>
      </c>
      <c r="F587" t="s">
        <v>43</v>
      </c>
      <c r="G587" t="s">
        <v>21</v>
      </c>
    </row>
    <row r="588" spans="1:7" x14ac:dyDescent="0.25">
      <c r="A588" t="s">
        <v>42</v>
      </c>
      <c r="B588" t="s">
        <v>22</v>
      </c>
      <c r="C588" s="2">
        <v>45078</v>
      </c>
      <c r="D588" s="1">
        <v>17950500</v>
      </c>
      <c r="E588" t="s">
        <v>37</v>
      </c>
      <c r="F588" t="s">
        <v>43</v>
      </c>
      <c r="G588" t="s">
        <v>21</v>
      </c>
    </row>
    <row r="589" spans="1:7" x14ac:dyDescent="0.25">
      <c r="A589" t="s">
        <v>42</v>
      </c>
      <c r="B589" t="s">
        <v>22</v>
      </c>
      <c r="C589" s="2">
        <v>45108</v>
      </c>
      <c r="D589" s="1">
        <v>10673000</v>
      </c>
      <c r="E589" t="s">
        <v>37</v>
      </c>
      <c r="F589" t="s">
        <v>43</v>
      </c>
      <c r="G589" t="s">
        <v>21</v>
      </c>
    </row>
    <row r="590" spans="1:7" x14ac:dyDescent="0.25">
      <c r="A590" t="s">
        <v>42</v>
      </c>
      <c r="B590" t="s">
        <v>22</v>
      </c>
      <c r="C590" s="2">
        <v>45139</v>
      </c>
      <c r="D590" s="1">
        <v>16569100</v>
      </c>
      <c r="E590" t="s">
        <v>37</v>
      </c>
      <c r="F590" t="s">
        <v>43</v>
      </c>
      <c r="G590" t="s">
        <v>21</v>
      </c>
    </row>
    <row r="591" spans="1:7" x14ac:dyDescent="0.25">
      <c r="A591" t="s">
        <v>42</v>
      </c>
      <c r="B591" t="s">
        <v>22</v>
      </c>
      <c r="C591" s="2">
        <v>45170</v>
      </c>
      <c r="D591" s="1">
        <v>5906200</v>
      </c>
      <c r="E591" t="s">
        <v>37</v>
      </c>
      <c r="F591" t="s">
        <v>43</v>
      </c>
      <c r="G591" t="s">
        <v>21</v>
      </c>
    </row>
    <row r="592" spans="1:7" x14ac:dyDescent="0.25">
      <c r="A592" t="s">
        <v>42</v>
      </c>
      <c r="B592" t="s">
        <v>22</v>
      </c>
      <c r="C592" s="2">
        <v>45200</v>
      </c>
      <c r="D592" s="1">
        <v>5791200</v>
      </c>
      <c r="E592" t="s">
        <v>37</v>
      </c>
      <c r="F592" t="s">
        <v>43</v>
      </c>
      <c r="G592" t="s">
        <v>21</v>
      </c>
    </row>
    <row r="593" spans="1:7" x14ac:dyDescent="0.25">
      <c r="A593" t="s">
        <v>42</v>
      </c>
      <c r="B593" t="s">
        <v>22</v>
      </c>
      <c r="C593" s="2">
        <v>45231</v>
      </c>
      <c r="D593" s="1">
        <v>5353900</v>
      </c>
      <c r="E593" t="s">
        <v>37</v>
      </c>
      <c r="F593" t="s">
        <v>43</v>
      </c>
      <c r="G593" t="s">
        <v>21</v>
      </c>
    </row>
    <row r="594" spans="1:7" x14ac:dyDescent="0.25">
      <c r="A594" t="s">
        <v>42</v>
      </c>
      <c r="B594" t="s">
        <v>22</v>
      </c>
      <c r="C594" s="2">
        <v>45261</v>
      </c>
      <c r="D594" s="1">
        <v>2000000</v>
      </c>
      <c r="E594" t="s">
        <v>37</v>
      </c>
      <c r="F594" t="s">
        <v>43</v>
      </c>
      <c r="G594" t="s">
        <v>21</v>
      </c>
    </row>
    <row r="595" spans="1:7" x14ac:dyDescent="0.25">
      <c r="A595" t="s">
        <v>42</v>
      </c>
      <c r="B595" t="s">
        <v>27</v>
      </c>
      <c r="C595" s="2">
        <v>44927</v>
      </c>
      <c r="D595" s="1">
        <v>882000</v>
      </c>
      <c r="E595" t="s">
        <v>37</v>
      </c>
      <c r="F595" t="s">
        <v>43</v>
      </c>
      <c r="G595" t="s">
        <v>21</v>
      </c>
    </row>
    <row r="596" spans="1:7" x14ac:dyDescent="0.25">
      <c r="A596" t="s">
        <v>42</v>
      </c>
      <c r="B596" t="s">
        <v>27</v>
      </c>
      <c r="C596" s="2">
        <v>44958</v>
      </c>
      <c r="D596" s="1">
        <v>196000</v>
      </c>
      <c r="E596" t="s">
        <v>37</v>
      </c>
      <c r="F596" t="s">
        <v>43</v>
      </c>
      <c r="G596" t="s">
        <v>21</v>
      </c>
    </row>
    <row r="597" spans="1:7" x14ac:dyDescent="0.25">
      <c r="A597" t="s">
        <v>42</v>
      </c>
      <c r="B597" t="s">
        <v>27</v>
      </c>
      <c r="C597" s="2">
        <v>44986</v>
      </c>
      <c r="D597" s="1">
        <v>588000</v>
      </c>
      <c r="E597" t="s">
        <v>37</v>
      </c>
      <c r="F597" t="s">
        <v>43</v>
      </c>
      <c r="G597" t="s">
        <v>21</v>
      </c>
    </row>
    <row r="598" spans="1:7" x14ac:dyDescent="0.25">
      <c r="A598" t="s">
        <v>42</v>
      </c>
      <c r="B598" t="s">
        <v>27</v>
      </c>
      <c r="C598" s="2">
        <v>45017</v>
      </c>
      <c r="D598" s="1">
        <v>490000</v>
      </c>
      <c r="E598" t="s">
        <v>37</v>
      </c>
      <c r="F598" t="s">
        <v>43</v>
      </c>
      <c r="G598" t="s">
        <v>21</v>
      </c>
    </row>
    <row r="599" spans="1:7" x14ac:dyDescent="0.25">
      <c r="A599" t="s">
        <v>42</v>
      </c>
      <c r="B599" t="s">
        <v>27</v>
      </c>
      <c r="C599" s="2">
        <v>45047</v>
      </c>
      <c r="D599" s="1">
        <v>1078000</v>
      </c>
      <c r="E599" t="s">
        <v>37</v>
      </c>
      <c r="F599" t="s">
        <v>43</v>
      </c>
      <c r="G599" t="s">
        <v>21</v>
      </c>
    </row>
    <row r="600" spans="1:7" x14ac:dyDescent="0.25">
      <c r="A600" t="s">
        <v>42</v>
      </c>
      <c r="B600" t="s">
        <v>27</v>
      </c>
      <c r="C600" s="2">
        <v>45078</v>
      </c>
      <c r="D600" s="1">
        <v>1666000</v>
      </c>
      <c r="E600" t="s">
        <v>37</v>
      </c>
      <c r="F600" t="s">
        <v>43</v>
      </c>
      <c r="G600" t="s">
        <v>21</v>
      </c>
    </row>
    <row r="601" spans="1:7" x14ac:dyDescent="0.25">
      <c r="A601" t="s">
        <v>42</v>
      </c>
      <c r="B601" t="s">
        <v>27</v>
      </c>
      <c r="C601" s="2">
        <v>45108</v>
      </c>
      <c r="D601" s="1">
        <v>1764000</v>
      </c>
      <c r="E601" t="s">
        <v>37</v>
      </c>
      <c r="F601" t="s">
        <v>43</v>
      </c>
      <c r="G601" t="s">
        <v>21</v>
      </c>
    </row>
    <row r="602" spans="1:7" x14ac:dyDescent="0.25">
      <c r="A602" t="s">
        <v>42</v>
      </c>
      <c r="B602" t="s">
        <v>27</v>
      </c>
      <c r="C602" s="2">
        <v>45139</v>
      </c>
      <c r="D602" s="1">
        <v>588000</v>
      </c>
      <c r="E602" t="s">
        <v>37</v>
      </c>
      <c r="F602" t="s">
        <v>43</v>
      </c>
      <c r="G602" t="s">
        <v>21</v>
      </c>
    </row>
    <row r="603" spans="1:7" x14ac:dyDescent="0.25">
      <c r="A603" t="s">
        <v>42</v>
      </c>
      <c r="B603" t="s">
        <v>27</v>
      </c>
      <c r="C603" s="2">
        <v>45170</v>
      </c>
      <c r="D603" s="1">
        <v>686000</v>
      </c>
      <c r="E603" t="s">
        <v>37</v>
      </c>
      <c r="F603" t="s">
        <v>43</v>
      </c>
      <c r="G603" t="s">
        <v>21</v>
      </c>
    </row>
    <row r="604" spans="1:7" x14ac:dyDescent="0.25">
      <c r="A604" t="s">
        <v>42</v>
      </c>
      <c r="B604" t="s">
        <v>27</v>
      </c>
      <c r="C604" s="2">
        <v>45200</v>
      </c>
      <c r="D604" s="1">
        <v>3136000</v>
      </c>
      <c r="E604" t="s">
        <v>37</v>
      </c>
      <c r="F604" t="s">
        <v>43</v>
      </c>
      <c r="G604" t="s">
        <v>21</v>
      </c>
    </row>
    <row r="605" spans="1:7" x14ac:dyDescent="0.25">
      <c r="A605" t="s">
        <v>42</v>
      </c>
      <c r="B605" t="s">
        <v>27</v>
      </c>
      <c r="C605" s="2">
        <v>45231</v>
      </c>
      <c r="D605" s="1">
        <v>882000</v>
      </c>
      <c r="E605" t="s">
        <v>37</v>
      </c>
      <c r="F605" t="s">
        <v>43</v>
      </c>
      <c r="G605" t="s">
        <v>21</v>
      </c>
    </row>
    <row r="606" spans="1:7" x14ac:dyDescent="0.25">
      <c r="A606" t="s">
        <v>42</v>
      </c>
      <c r="B606" t="s">
        <v>27</v>
      </c>
      <c r="C606" s="2">
        <v>45261</v>
      </c>
      <c r="D606" s="1">
        <v>30282000</v>
      </c>
      <c r="E606" t="s">
        <v>37</v>
      </c>
      <c r="F606" t="s">
        <v>43</v>
      </c>
      <c r="G606" t="s">
        <v>21</v>
      </c>
    </row>
    <row r="607" spans="1:7" x14ac:dyDescent="0.25">
      <c r="A607" t="s">
        <v>42</v>
      </c>
      <c r="B607" t="s">
        <v>7</v>
      </c>
      <c r="C607" s="2">
        <v>44927</v>
      </c>
      <c r="D607" s="1">
        <v>15469000</v>
      </c>
      <c r="E607" t="s">
        <v>37</v>
      </c>
      <c r="F607" t="s">
        <v>43</v>
      </c>
      <c r="G607" t="s">
        <v>7</v>
      </c>
    </row>
    <row r="608" spans="1:7" x14ac:dyDescent="0.25">
      <c r="A608" t="s">
        <v>42</v>
      </c>
      <c r="B608" t="s">
        <v>7</v>
      </c>
      <c r="C608" s="2">
        <v>44958</v>
      </c>
      <c r="D608" s="1">
        <v>31752300</v>
      </c>
      <c r="E608" t="s">
        <v>37</v>
      </c>
      <c r="F608" t="s">
        <v>43</v>
      </c>
      <c r="G608" t="s">
        <v>7</v>
      </c>
    </row>
    <row r="609" spans="1:7" x14ac:dyDescent="0.25">
      <c r="A609" t="s">
        <v>42</v>
      </c>
      <c r="B609" t="s">
        <v>7</v>
      </c>
      <c r="C609" s="2">
        <v>44986</v>
      </c>
      <c r="D609" s="1">
        <v>6001500</v>
      </c>
      <c r="E609" t="s">
        <v>37</v>
      </c>
      <c r="F609" t="s">
        <v>43</v>
      </c>
      <c r="G609" t="s">
        <v>7</v>
      </c>
    </row>
    <row r="610" spans="1:7" x14ac:dyDescent="0.25">
      <c r="A610" t="s">
        <v>42</v>
      </c>
      <c r="B610" t="s">
        <v>7</v>
      </c>
      <c r="C610" s="2">
        <v>45047</v>
      </c>
      <c r="D610" s="1">
        <v>396876807</v>
      </c>
      <c r="E610" t="s">
        <v>37</v>
      </c>
      <c r="F610" t="s">
        <v>43</v>
      </c>
      <c r="G610" t="s">
        <v>7</v>
      </c>
    </row>
    <row r="611" spans="1:7" x14ac:dyDescent="0.25">
      <c r="A611" t="s">
        <v>42</v>
      </c>
      <c r="B611" t="s">
        <v>7</v>
      </c>
      <c r="C611" s="2">
        <v>45078</v>
      </c>
      <c r="D611" s="1">
        <v>253124600</v>
      </c>
      <c r="E611" t="s">
        <v>37</v>
      </c>
      <c r="F611" t="s">
        <v>43</v>
      </c>
      <c r="G611" t="s">
        <v>7</v>
      </c>
    </row>
    <row r="612" spans="1:7" x14ac:dyDescent="0.25">
      <c r="A612" t="s">
        <v>42</v>
      </c>
      <c r="B612" t="s">
        <v>7</v>
      </c>
      <c r="C612" s="2">
        <v>45108</v>
      </c>
      <c r="D612" s="1">
        <v>238935212</v>
      </c>
      <c r="E612" t="s">
        <v>37</v>
      </c>
      <c r="F612" t="s">
        <v>43</v>
      </c>
      <c r="G612" t="s">
        <v>7</v>
      </c>
    </row>
    <row r="613" spans="1:7" x14ac:dyDescent="0.25">
      <c r="A613" t="s">
        <v>42</v>
      </c>
      <c r="B613" t="s">
        <v>7</v>
      </c>
      <c r="C613" s="2">
        <v>45139</v>
      </c>
      <c r="D613" s="1">
        <v>167406000</v>
      </c>
      <c r="E613" t="s">
        <v>37</v>
      </c>
      <c r="F613" t="s">
        <v>43</v>
      </c>
      <c r="G613" t="s">
        <v>7</v>
      </c>
    </row>
    <row r="614" spans="1:7" x14ac:dyDescent="0.25">
      <c r="A614" t="s">
        <v>42</v>
      </c>
      <c r="B614" t="s">
        <v>7</v>
      </c>
      <c r="C614" s="2">
        <v>45170</v>
      </c>
      <c r="D614" s="1">
        <v>128120700</v>
      </c>
      <c r="E614" t="s">
        <v>37</v>
      </c>
      <c r="F614" t="s">
        <v>43</v>
      </c>
      <c r="G614" t="s">
        <v>7</v>
      </c>
    </row>
    <row r="615" spans="1:7" x14ac:dyDescent="0.25">
      <c r="A615" t="s">
        <v>42</v>
      </c>
      <c r="B615" t="s">
        <v>7</v>
      </c>
      <c r="C615" s="2">
        <v>45200</v>
      </c>
      <c r="D615" s="1">
        <v>88181000</v>
      </c>
      <c r="E615" t="s">
        <v>37</v>
      </c>
      <c r="F615" t="s">
        <v>43</v>
      </c>
      <c r="G615" t="s">
        <v>7</v>
      </c>
    </row>
    <row r="616" spans="1:7" x14ac:dyDescent="0.25">
      <c r="A616" t="s">
        <v>42</v>
      </c>
      <c r="B616" t="s">
        <v>7</v>
      </c>
      <c r="C616" s="2">
        <v>45231</v>
      </c>
      <c r="D616" s="1">
        <v>105245000</v>
      </c>
      <c r="E616" t="s">
        <v>37</v>
      </c>
      <c r="F616" t="s">
        <v>43</v>
      </c>
      <c r="G616" t="s">
        <v>7</v>
      </c>
    </row>
    <row r="617" spans="1:7" x14ac:dyDescent="0.25">
      <c r="A617" t="s">
        <v>42</v>
      </c>
      <c r="B617" t="s">
        <v>7</v>
      </c>
      <c r="C617" s="2">
        <v>45261</v>
      </c>
      <c r="D617" s="1">
        <v>78293000</v>
      </c>
      <c r="E617" t="s">
        <v>37</v>
      </c>
      <c r="F617" t="s">
        <v>43</v>
      </c>
      <c r="G617" t="s">
        <v>7</v>
      </c>
    </row>
    <row r="618" spans="1:7" x14ac:dyDescent="0.25">
      <c r="A618" t="s">
        <v>42</v>
      </c>
      <c r="B618" t="s">
        <v>23</v>
      </c>
      <c r="C618" s="2">
        <v>44927</v>
      </c>
      <c r="D618" s="1">
        <v>68466100</v>
      </c>
      <c r="E618" t="s">
        <v>37</v>
      </c>
      <c r="F618" t="s">
        <v>43</v>
      </c>
      <c r="G618" t="s">
        <v>21</v>
      </c>
    </row>
    <row r="619" spans="1:7" x14ac:dyDescent="0.25">
      <c r="A619" t="s">
        <v>42</v>
      </c>
      <c r="B619" t="s">
        <v>23</v>
      </c>
      <c r="C619" s="2">
        <v>44958</v>
      </c>
      <c r="D619" s="1">
        <v>67474600</v>
      </c>
      <c r="E619" t="s">
        <v>37</v>
      </c>
      <c r="F619" t="s">
        <v>43</v>
      </c>
      <c r="G619" t="s">
        <v>21</v>
      </c>
    </row>
    <row r="620" spans="1:7" x14ac:dyDescent="0.25">
      <c r="A620" t="s">
        <v>42</v>
      </c>
      <c r="B620" t="s">
        <v>23</v>
      </c>
      <c r="C620" s="2">
        <v>44986</v>
      </c>
      <c r="D620" s="1">
        <v>91303850</v>
      </c>
      <c r="E620" t="s">
        <v>37</v>
      </c>
      <c r="F620" t="s">
        <v>43</v>
      </c>
      <c r="G620" t="s">
        <v>21</v>
      </c>
    </row>
    <row r="621" spans="1:7" x14ac:dyDescent="0.25">
      <c r="A621" t="s">
        <v>42</v>
      </c>
      <c r="B621" t="s">
        <v>23</v>
      </c>
      <c r="C621" s="2">
        <v>45017</v>
      </c>
      <c r="D621" s="1">
        <v>101578302</v>
      </c>
      <c r="E621" t="s">
        <v>37</v>
      </c>
      <c r="F621" t="s">
        <v>43</v>
      </c>
      <c r="G621" t="s">
        <v>21</v>
      </c>
    </row>
    <row r="622" spans="1:7" x14ac:dyDescent="0.25">
      <c r="A622" t="s">
        <v>42</v>
      </c>
      <c r="B622" t="s">
        <v>23</v>
      </c>
      <c r="C622" s="2">
        <v>45047</v>
      </c>
      <c r="D622" s="1">
        <v>73595600</v>
      </c>
      <c r="E622" t="s">
        <v>37</v>
      </c>
      <c r="F622" t="s">
        <v>43</v>
      </c>
      <c r="G622" t="s">
        <v>21</v>
      </c>
    </row>
    <row r="623" spans="1:7" x14ac:dyDescent="0.25">
      <c r="A623" t="s">
        <v>42</v>
      </c>
      <c r="B623" t="s">
        <v>23</v>
      </c>
      <c r="C623" s="2">
        <v>45078</v>
      </c>
      <c r="D623" s="1">
        <v>111527100</v>
      </c>
      <c r="E623" t="s">
        <v>37</v>
      </c>
      <c r="F623" t="s">
        <v>43</v>
      </c>
      <c r="G623" t="s">
        <v>21</v>
      </c>
    </row>
    <row r="624" spans="1:7" x14ac:dyDescent="0.25">
      <c r="A624" t="s">
        <v>42</v>
      </c>
      <c r="B624" t="s">
        <v>23</v>
      </c>
      <c r="C624" s="2">
        <v>45108</v>
      </c>
      <c r="D624" s="1">
        <v>127949300</v>
      </c>
      <c r="E624" t="s">
        <v>37</v>
      </c>
      <c r="F624" t="s">
        <v>43</v>
      </c>
      <c r="G624" t="s">
        <v>21</v>
      </c>
    </row>
    <row r="625" spans="1:7" x14ac:dyDescent="0.25">
      <c r="A625" t="s">
        <v>42</v>
      </c>
      <c r="B625" t="s">
        <v>23</v>
      </c>
      <c r="C625" s="2">
        <v>45139</v>
      </c>
      <c r="D625" s="1">
        <v>132866300</v>
      </c>
      <c r="E625" t="s">
        <v>37</v>
      </c>
      <c r="F625" t="s">
        <v>43</v>
      </c>
      <c r="G625" t="s">
        <v>21</v>
      </c>
    </row>
    <row r="626" spans="1:7" x14ac:dyDescent="0.25">
      <c r="A626" t="s">
        <v>42</v>
      </c>
      <c r="B626" t="s">
        <v>23</v>
      </c>
      <c r="C626" s="2">
        <v>45170</v>
      </c>
      <c r="D626" s="1">
        <v>174533000</v>
      </c>
      <c r="E626" t="s">
        <v>37</v>
      </c>
      <c r="F626" t="s">
        <v>43</v>
      </c>
      <c r="G626" t="s">
        <v>21</v>
      </c>
    </row>
    <row r="627" spans="1:7" x14ac:dyDescent="0.25">
      <c r="A627" t="s">
        <v>42</v>
      </c>
      <c r="B627" t="s">
        <v>23</v>
      </c>
      <c r="C627" s="2">
        <v>45200</v>
      </c>
      <c r="D627" s="1">
        <v>162275700</v>
      </c>
      <c r="E627" t="s">
        <v>37</v>
      </c>
      <c r="F627" t="s">
        <v>43</v>
      </c>
      <c r="G627" t="s">
        <v>21</v>
      </c>
    </row>
    <row r="628" spans="1:7" x14ac:dyDescent="0.25">
      <c r="A628" t="s">
        <v>42</v>
      </c>
      <c r="B628" t="s">
        <v>23</v>
      </c>
      <c r="C628" s="2">
        <v>45231</v>
      </c>
      <c r="D628" s="1">
        <v>152547700</v>
      </c>
      <c r="E628" t="s">
        <v>37</v>
      </c>
      <c r="F628" t="s">
        <v>43</v>
      </c>
      <c r="G628" t="s">
        <v>21</v>
      </c>
    </row>
    <row r="629" spans="1:7" x14ac:dyDescent="0.25">
      <c r="A629" t="s">
        <v>42</v>
      </c>
      <c r="B629" t="s">
        <v>23</v>
      </c>
      <c r="C629" s="2">
        <v>45261</v>
      </c>
      <c r="D629" s="1">
        <v>167075600</v>
      </c>
      <c r="E629" t="s">
        <v>37</v>
      </c>
      <c r="F629" t="s">
        <v>43</v>
      </c>
      <c r="G629" t="s">
        <v>21</v>
      </c>
    </row>
    <row r="630" spans="1:7" x14ac:dyDescent="0.25">
      <c r="A630" t="s">
        <v>42</v>
      </c>
      <c r="B630" t="s">
        <v>44</v>
      </c>
      <c r="C630" s="2">
        <v>45047</v>
      </c>
      <c r="D630" s="1">
        <v>0</v>
      </c>
      <c r="E630" t="s">
        <v>37</v>
      </c>
      <c r="F630" t="s">
        <v>43</v>
      </c>
      <c r="G630" t="s">
        <v>21</v>
      </c>
    </row>
    <row r="631" spans="1:7" x14ac:dyDescent="0.25">
      <c r="A631" t="s">
        <v>45</v>
      </c>
      <c r="B631" t="s">
        <v>5</v>
      </c>
      <c r="C631" s="2">
        <v>44927</v>
      </c>
      <c r="D631" s="1">
        <v>680358837</v>
      </c>
      <c r="E631" t="s">
        <v>37</v>
      </c>
      <c r="F631" t="s">
        <v>46</v>
      </c>
      <c r="G631" t="s">
        <v>5</v>
      </c>
    </row>
    <row r="632" spans="1:7" x14ac:dyDescent="0.25">
      <c r="A632" t="s">
        <v>45</v>
      </c>
      <c r="B632" t="s">
        <v>5</v>
      </c>
      <c r="C632" s="2">
        <v>44958</v>
      </c>
      <c r="D632" s="1">
        <v>469664865</v>
      </c>
      <c r="E632" t="s">
        <v>37</v>
      </c>
      <c r="F632" t="s">
        <v>46</v>
      </c>
      <c r="G632" t="s">
        <v>5</v>
      </c>
    </row>
    <row r="633" spans="1:7" x14ac:dyDescent="0.25">
      <c r="A633" t="s">
        <v>45</v>
      </c>
      <c r="B633" t="s">
        <v>5</v>
      </c>
      <c r="C633" s="2">
        <v>44986</v>
      </c>
      <c r="D633" s="1">
        <v>44434720130</v>
      </c>
      <c r="E633" t="s">
        <v>37</v>
      </c>
      <c r="F633" t="s">
        <v>46</v>
      </c>
      <c r="G633" t="s">
        <v>5</v>
      </c>
    </row>
    <row r="634" spans="1:7" x14ac:dyDescent="0.25">
      <c r="A634" t="s">
        <v>45</v>
      </c>
      <c r="B634" t="s">
        <v>5</v>
      </c>
      <c r="C634" s="2">
        <v>45017</v>
      </c>
      <c r="D634" s="1">
        <v>667002719</v>
      </c>
      <c r="E634" t="s">
        <v>37</v>
      </c>
      <c r="F634" t="s">
        <v>46</v>
      </c>
      <c r="G634" t="s">
        <v>5</v>
      </c>
    </row>
    <row r="635" spans="1:7" x14ac:dyDescent="0.25">
      <c r="A635" t="s">
        <v>45</v>
      </c>
      <c r="B635" t="s">
        <v>5</v>
      </c>
      <c r="C635" s="2">
        <v>45047</v>
      </c>
      <c r="D635" s="1">
        <v>684158500</v>
      </c>
      <c r="E635" t="s">
        <v>37</v>
      </c>
      <c r="F635" t="s">
        <v>46</v>
      </c>
      <c r="G635" t="s">
        <v>5</v>
      </c>
    </row>
    <row r="636" spans="1:7" x14ac:dyDescent="0.25">
      <c r="A636" t="s">
        <v>45</v>
      </c>
      <c r="B636" t="s">
        <v>5</v>
      </c>
      <c r="C636" s="2">
        <v>45078</v>
      </c>
      <c r="D636" s="1">
        <v>715083701</v>
      </c>
      <c r="E636" t="s">
        <v>37</v>
      </c>
      <c r="F636" t="s">
        <v>46</v>
      </c>
      <c r="G636" t="s">
        <v>5</v>
      </c>
    </row>
    <row r="637" spans="1:7" x14ac:dyDescent="0.25">
      <c r="A637" t="s">
        <v>45</v>
      </c>
      <c r="B637" t="s">
        <v>5</v>
      </c>
      <c r="C637" s="2">
        <v>45108</v>
      </c>
      <c r="D637" s="1">
        <v>759047300</v>
      </c>
      <c r="E637" t="s">
        <v>37</v>
      </c>
      <c r="F637" t="s">
        <v>46</v>
      </c>
      <c r="G637" t="s">
        <v>5</v>
      </c>
    </row>
    <row r="638" spans="1:7" x14ac:dyDescent="0.25">
      <c r="A638" t="s">
        <v>45</v>
      </c>
      <c r="B638" t="s">
        <v>5</v>
      </c>
      <c r="C638" s="2">
        <v>45139</v>
      </c>
      <c r="D638" s="1">
        <v>511000000</v>
      </c>
      <c r="E638" t="s">
        <v>37</v>
      </c>
      <c r="F638" t="s">
        <v>46</v>
      </c>
      <c r="G638" t="s">
        <v>5</v>
      </c>
    </row>
    <row r="639" spans="1:7" x14ac:dyDescent="0.25">
      <c r="A639" t="s">
        <v>45</v>
      </c>
      <c r="B639" t="s">
        <v>5</v>
      </c>
      <c r="C639" s="2">
        <v>45170</v>
      </c>
      <c r="D639" s="1">
        <v>490000000</v>
      </c>
      <c r="E639" t="s">
        <v>37</v>
      </c>
      <c r="F639" t="s">
        <v>46</v>
      </c>
      <c r="G639" t="s">
        <v>5</v>
      </c>
    </row>
    <row r="640" spans="1:7" x14ac:dyDescent="0.25">
      <c r="A640" t="s">
        <v>45</v>
      </c>
      <c r="B640" t="s">
        <v>5</v>
      </c>
      <c r="C640" s="2">
        <v>45200</v>
      </c>
      <c r="D640" s="1">
        <v>488000000</v>
      </c>
      <c r="E640" t="s">
        <v>37</v>
      </c>
      <c r="F640" t="s">
        <v>46</v>
      </c>
      <c r="G640" t="s">
        <v>5</v>
      </c>
    </row>
    <row r="641" spans="1:7" x14ac:dyDescent="0.25">
      <c r="A641" t="s">
        <v>45</v>
      </c>
      <c r="B641" t="s">
        <v>5</v>
      </c>
      <c r="C641" s="2">
        <v>45231</v>
      </c>
      <c r="D641" s="1">
        <v>529000000</v>
      </c>
      <c r="E641" t="s">
        <v>37</v>
      </c>
      <c r="F641" t="s">
        <v>46</v>
      </c>
      <c r="G641" t="s">
        <v>5</v>
      </c>
    </row>
    <row r="642" spans="1:7" x14ac:dyDescent="0.25">
      <c r="A642" t="s">
        <v>45</v>
      </c>
      <c r="B642" t="s">
        <v>5</v>
      </c>
      <c r="C642" s="2">
        <v>45261</v>
      </c>
      <c r="D642" s="1">
        <v>535000000</v>
      </c>
      <c r="E642" t="s">
        <v>37</v>
      </c>
      <c r="F642" t="s">
        <v>46</v>
      </c>
      <c r="G642" t="s">
        <v>5</v>
      </c>
    </row>
    <row r="643" spans="1:7" x14ac:dyDescent="0.25">
      <c r="A643" t="s">
        <v>45</v>
      </c>
      <c r="B643" t="s">
        <v>6</v>
      </c>
      <c r="C643" s="2">
        <v>44927</v>
      </c>
      <c r="D643" s="1">
        <v>23118165</v>
      </c>
      <c r="E643" t="s">
        <v>37</v>
      </c>
      <c r="F643" t="s">
        <v>46</v>
      </c>
      <c r="G643" t="s">
        <v>6</v>
      </c>
    </row>
    <row r="644" spans="1:7" x14ac:dyDescent="0.25">
      <c r="A644" t="s">
        <v>45</v>
      </c>
      <c r="B644" t="s">
        <v>6</v>
      </c>
      <c r="C644" s="2">
        <v>44958</v>
      </c>
      <c r="D644" s="1">
        <v>16576086</v>
      </c>
      <c r="E644" t="s">
        <v>37</v>
      </c>
      <c r="F644" t="s">
        <v>46</v>
      </c>
      <c r="G644" t="s">
        <v>6</v>
      </c>
    </row>
    <row r="645" spans="1:7" x14ac:dyDescent="0.25">
      <c r="A645" t="s">
        <v>45</v>
      </c>
      <c r="B645" t="s">
        <v>6</v>
      </c>
      <c r="C645" s="2">
        <v>44986</v>
      </c>
      <c r="D645" s="1">
        <v>18240309</v>
      </c>
      <c r="E645" t="s">
        <v>37</v>
      </c>
      <c r="F645" t="s">
        <v>46</v>
      </c>
      <c r="G645" t="s">
        <v>6</v>
      </c>
    </row>
    <row r="646" spans="1:7" x14ac:dyDescent="0.25">
      <c r="A646" t="s">
        <v>45</v>
      </c>
      <c r="B646" t="s">
        <v>6</v>
      </c>
      <c r="C646" s="2">
        <v>45017</v>
      </c>
      <c r="D646" s="1">
        <v>55651242</v>
      </c>
      <c r="E646" t="s">
        <v>37</v>
      </c>
      <c r="F646" t="s">
        <v>46</v>
      </c>
      <c r="G646" t="s">
        <v>6</v>
      </c>
    </row>
    <row r="647" spans="1:7" x14ac:dyDescent="0.25">
      <c r="A647" t="s">
        <v>45</v>
      </c>
      <c r="B647" t="s">
        <v>6</v>
      </c>
      <c r="C647" s="2">
        <v>45047</v>
      </c>
      <c r="D647" s="1">
        <v>64261459</v>
      </c>
      <c r="E647" t="s">
        <v>37</v>
      </c>
      <c r="F647" t="s">
        <v>46</v>
      </c>
      <c r="G647" t="s">
        <v>6</v>
      </c>
    </row>
    <row r="648" spans="1:7" x14ac:dyDescent="0.25">
      <c r="A648" t="s">
        <v>45</v>
      </c>
      <c r="B648" t="s">
        <v>6</v>
      </c>
      <c r="C648" s="2">
        <v>45078</v>
      </c>
      <c r="D648" s="1">
        <v>41061030</v>
      </c>
      <c r="E648" t="s">
        <v>37</v>
      </c>
      <c r="F648" t="s">
        <v>46</v>
      </c>
      <c r="G648" t="s">
        <v>6</v>
      </c>
    </row>
    <row r="649" spans="1:7" x14ac:dyDescent="0.25">
      <c r="A649" t="s">
        <v>45</v>
      </c>
      <c r="B649" t="s">
        <v>6</v>
      </c>
      <c r="C649" s="2">
        <v>45108</v>
      </c>
      <c r="D649" s="1">
        <v>68784888</v>
      </c>
      <c r="E649" t="s">
        <v>37</v>
      </c>
      <c r="F649" t="s">
        <v>46</v>
      </c>
      <c r="G649" t="s">
        <v>6</v>
      </c>
    </row>
    <row r="650" spans="1:7" x14ac:dyDescent="0.25">
      <c r="A650" t="s">
        <v>45</v>
      </c>
      <c r="B650" t="s">
        <v>6</v>
      </c>
      <c r="C650" s="2">
        <v>45139</v>
      </c>
      <c r="D650" s="1">
        <v>39222189</v>
      </c>
      <c r="E650" t="s">
        <v>37</v>
      </c>
      <c r="F650" t="s">
        <v>46</v>
      </c>
      <c r="G650" t="s">
        <v>6</v>
      </c>
    </row>
    <row r="651" spans="1:7" x14ac:dyDescent="0.25">
      <c r="A651" t="s">
        <v>45</v>
      </c>
      <c r="B651" t="s">
        <v>6</v>
      </c>
      <c r="C651" s="2">
        <v>45170</v>
      </c>
      <c r="D651" s="1">
        <v>28855255</v>
      </c>
      <c r="E651" t="s">
        <v>37</v>
      </c>
      <c r="F651" t="s">
        <v>46</v>
      </c>
      <c r="G651" t="s">
        <v>6</v>
      </c>
    </row>
    <row r="652" spans="1:7" x14ac:dyDescent="0.25">
      <c r="A652" t="s">
        <v>45</v>
      </c>
      <c r="B652" t="s">
        <v>6</v>
      </c>
      <c r="C652" s="2">
        <v>45200</v>
      </c>
      <c r="D652" s="1">
        <v>34023292</v>
      </c>
      <c r="E652" t="s">
        <v>37</v>
      </c>
      <c r="F652" t="s">
        <v>46</v>
      </c>
      <c r="G652" t="s">
        <v>6</v>
      </c>
    </row>
    <row r="653" spans="1:7" x14ac:dyDescent="0.25">
      <c r="A653" t="s">
        <v>45</v>
      </c>
      <c r="B653" t="s">
        <v>6</v>
      </c>
      <c r="C653" s="2">
        <v>45231</v>
      </c>
      <c r="D653" s="1">
        <v>34536262</v>
      </c>
      <c r="E653" t="s">
        <v>37</v>
      </c>
      <c r="F653" t="s">
        <v>46</v>
      </c>
      <c r="G653" t="s">
        <v>6</v>
      </c>
    </row>
    <row r="654" spans="1:7" x14ac:dyDescent="0.25">
      <c r="A654" t="s">
        <v>45</v>
      </c>
      <c r="B654" t="s">
        <v>6</v>
      </c>
      <c r="C654" s="2">
        <v>45261</v>
      </c>
      <c r="D654" s="1">
        <v>42149740</v>
      </c>
      <c r="E654" t="s">
        <v>37</v>
      </c>
      <c r="F654" t="s">
        <v>46</v>
      </c>
      <c r="G654" t="s">
        <v>6</v>
      </c>
    </row>
    <row r="655" spans="1:7" x14ac:dyDescent="0.25">
      <c r="A655" t="s">
        <v>45</v>
      </c>
      <c r="B655" t="s">
        <v>22</v>
      </c>
      <c r="C655" s="2">
        <v>45200</v>
      </c>
      <c r="D655" s="1">
        <v>1000000</v>
      </c>
      <c r="E655" t="s">
        <v>37</v>
      </c>
      <c r="F655" t="s">
        <v>46</v>
      </c>
      <c r="G655" t="s">
        <v>21</v>
      </c>
    </row>
    <row r="656" spans="1:7" x14ac:dyDescent="0.25">
      <c r="A656" t="s">
        <v>45</v>
      </c>
      <c r="B656" t="s">
        <v>7</v>
      </c>
      <c r="C656" s="2">
        <v>44927</v>
      </c>
      <c r="D656" s="1">
        <v>14990400</v>
      </c>
      <c r="E656" t="s">
        <v>37</v>
      </c>
      <c r="F656" t="s">
        <v>46</v>
      </c>
      <c r="G656" t="s">
        <v>7</v>
      </c>
    </row>
    <row r="657" spans="1:7" x14ac:dyDescent="0.25">
      <c r="A657" t="s">
        <v>45</v>
      </c>
      <c r="B657" t="s">
        <v>7</v>
      </c>
      <c r="C657" s="2">
        <v>44958</v>
      </c>
      <c r="D657" s="1">
        <v>18074604</v>
      </c>
      <c r="E657" t="s">
        <v>37</v>
      </c>
      <c r="F657" t="s">
        <v>46</v>
      </c>
      <c r="G657" t="s">
        <v>7</v>
      </c>
    </row>
    <row r="658" spans="1:7" x14ac:dyDescent="0.25">
      <c r="A658" t="s">
        <v>45</v>
      </c>
      <c r="B658" t="s">
        <v>7</v>
      </c>
      <c r="C658" s="2">
        <v>44986</v>
      </c>
      <c r="D658" s="1">
        <v>11482000</v>
      </c>
      <c r="E658" t="s">
        <v>37</v>
      </c>
      <c r="F658" t="s">
        <v>46</v>
      </c>
      <c r="G658" t="s">
        <v>7</v>
      </c>
    </row>
    <row r="659" spans="1:7" x14ac:dyDescent="0.25">
      <c r="A659" t="s">
        <v>45</v>
      </c>
      <c r="B659" t="s">
        <v>7</v>
      </c>
      <c r="C659" s="2">
        <v>45017</v>
      </c>
      <c r="D659" s="1">
        <v>7660000</v>
      </c>
      <c r="E659" t="s">
        <v>37</v>
      </c>
      <c r="F659" t="s">
        <v>46</v>
      </c>
      <c r="G659" t="s">
        <v>7</v>
      </c>
    </row>
    <row r="660" spans="1:7" x14ac:dyDescent="0.25">
      <c r="A660" t="s">
        <v>45</v>
      </c>
      <c r="B660" t="s">
        <v>7</v>
      </c>
      <c r="C660" s="2">
        <v>45047</v>
      </c>
      <c r="D660" s="1">
        <v>24958030</v>
      </c>
      <c r="E660" t="s">
        <v>37</v>
      </c>
      <c r="F660" t="s">
        <v>46</v>
      </c>
      <c r="G660" t="s">
        <v>7</v>
      </c>
    </row>
    <row r="661" spans="1:7" x14ac:dyDescent="0.25">
      <c r="A661" t="s">
        <v>45</v>
      </c>
      <c r="B661" t="s">
        <v>7</v>
      </c>
      <c r="C661" s="2">
        <v>45078</v>
      </c>
      <c r="D661" s="1">
        <v>22755000</v>
      </c>
      <c r="E661" t="s">
        <v>37</v>
      </c>
      <c r="F661" t="s">
        <v>46</v>
      </c>
      <c r="G661" t="s">
        <v>7</v>
      </c>
    </row>
    <row r="662" spans="1:7" x14ac:dyDescent="0.25">
      <c r="A662" t="s">
        <v>45</v>
      </c>
      <c r="B662" t="s">
        <v>7</v>
      </c>
      <c r="C662" s="2">
        <v>45108</v>
      </c>
      <c r="D662" s="1">
        <v>25319863</v>
      </c>
      <c r="E662" t="s">
        <v>37</v>
      </c>
      <c r="F662" t="s">
        <v>46</v>
      </c>
      <c r="G662" t="s">
        <v>7</v>
      </c>
    </row>
    <row r="663" spans="1:7" x14ac:dyDescent="0.25">
      <c r="A663" t="s">
        <v>45</v>
      </c>
      <c r="B663" t="s">
        <v>7</v>
      </c>
      <c r="C663" s="2">
        <v>45139</v>
      </c>
      <c r="D663" s="1">
        <v>23960000</v>
      </c>
      <c r="E663" t="s">
        <v>37</v>
      </c>
      <c r="F663" t="s">
        <v>46</v>
      </c>
      <c r="G663" t="s">
        <v>7</v>
      </c>
    </row>
    <row r="664" spans="1:7" x14ac:dyDescent="0.25">
      <c r="A664" t="s">
        <v>45</v>
      </c>
      <c r="B664" t="s">
        <v>7</v>
      </c>
      <c r="C664" s="2">
        <v>45170</v>
      </c>
      <c r="D664" s="1">
        <v>20000000</v>
      </c>
      <c r="E664" t="s">
        <v>37</v>
      </c>
      <c r="F664" t="s">
        <v>46</v>
      </c>
      <c r="G664" t="s">
        <v>7</v>
      </c>
    </row>
    <row r="665" spans="1:7" x14ac:dyDescent="0.25">
      <c r="A665" t="s">
        <v>45</v>
      </c>
      <c r="B665" t="s">
        <v>7</v>
      </c>
      <c r="C665" s="2">
        <v>45200</v>
      </c>
      <c r="D665" s="1">
        <v>10000000</v>
      </c>
      <c r="E665" t="s">
        <v>37</v>
      </c>
      <c r="F665" t="s">
        <v>46</v>
      </c>
      <c r="G665" t="s">
        <v>7</v>
      </c>
    </row>
    <row r="666" spans="1:7" x14ac:dyDescent="0.25">
      <c r="A666" t="s">
        <v>45</v>
      </c>
      <c r="B666" t="s">
        <v>7</v>
      </c>
      <c r="C666" s="2">
        <v>45231</v>
      </c>
      <c r="D666" s="1">
        <v>15000000</v>
      </c>
      <c r="E666" t="s">
        <v>37</v>
      </c>
      <c r="F666" t="s">
        <v>46</v>
      </c>
      <c r="G666" t="s">
        <v>7</v>
      </c>
    </row>
    <row r="667" spans="1:7" x14ac:dyDescent="0.25">
      <c r="A667" t="s">
        <v>45</v>
      </c>
      <c r="B667" t="s">
        <v>30</v>
      </c>
      <c r="C667" s="2">
        <v>45108</v>
      </c>
      <c r="D667" s="1">
        <v>153000</v>
      </c>
      <c r="E667" t="s">
        <v>37</v>
      </c>
      <c r="F667" t="s">
        <v>46</v>
      </c>
      <c r="G667" t="s">
        <v>21</v>
      </c>
    </row>
    <row r="668" spans="1:7" x14ac:dyDescent="0.25">
      <c r="A668" t="s">
        <v>45</v>
      </c>
      <c r="B668" t="s">
        <v>23</v>
      </c>
      <c r="C668" s="2">
        <v>44927</v>
      </c>
      <c r="D668" s="1">
        <v>2339500</v>
      </c>
      <c r="E668" t="s">
        <v>37</v>
      </c>
      <c r="F668" t="s">
        <v>46</v>
      </c>
      <c r="G668" t="s">
        <v>21</v>
      </c>
    </row>
    <row r="669" spans="1:7" x14ac:dyDescent="0.25">
      <c r="A669" t="s">
        <v>45</v>
      </c>
      <c r="B669" t="s">
        <v>23</v>
      </c>
      <c r="C669" s="2">
        <v>44958</v>
      </c>
      <c r="D669" s="1">
        <v>1530000</v>
      </c>
      <c r="E669" t="s">
        <v>37</v>
      </c>
      <c r="F669" t="s">
        <v>46</v>
      </c>
      <c r="G669" t="s">
        <v>21</v>
      </c>
    </row>
    <row r="670" spans="1:7" x14ac:dyDescent="0.25">
      <c r="A670" t="s">
        <v>45</v>
      </c>
      <c r="B670" t="s">
        <v>23</v>
      </c>
      <c r="C670" s="2">
        <v>44986</v>
      </c>
      <c r="D670" s="1">
        <v>2239100</v>
      </c>
      <c r="E670" t="s">
        <v>37</v>
      </c>
      <c r="F670" t="s">
        <v>46</v>
      </c>
      <c r="G670" t="s">
        <v>21</v>
      </c>
    </row>
    <row r="671" spans="1:7" x14ac:dyDescent="0.25">
      <c r="A671" t="s">
        <v>45</v>
      </c>
      <c r="B671" t="s">
        <v>23</v>
      </c>
      <c r="C671" s="2">
        <v>45017</v>
      </c>
      <c r="D671" s="1">
        <v>3481700</v>
      </c>
      <c r="E671" t="s">
        <v>37</v>
      </c>
      <c r="F671" t="s">
        <v>46</v>
      </c>
      <c r="G671" t="s">
        <v>21</v>
      </c>
    </row>
    <row r="672" spans="1:7" x14ac:dyDescent="0.25">
      <c r="A672" t="s">
        <v>45</v>
      </c>
      <c r="B672" t="s">
        <v>23</v>
      </c>
      <c r="C672" s="2">
        <v>45047</v>
      </c>
      <c r="D672" s="1">
        <v>6942600</v>
      </c>
      <c r="E672" t="s">
        <v>37</v>
      </c>
      <c r="F672" t="s">
        <v>46</v>
      </c>
      <c r="G672" t="s">
        <v>21</v>
      </c>
    </row>
    <row r="673" spans="1:7" x14ac:dyDescent="0.25">
      <c r="A673" t="s">
        <v>45</v>
      </c>
      <c r="B673" t="s">
        <v>23</v>
      </c>
      <c r="C673" s="2">
        <v>45078</v>
      </c>
      <c r="D673" s="1">
        <v>6340500</v>
      </c>
      <c r="E673" t="s">
        <v>37</v>
      </c>
      <c r="F673" t="s">
        <v>46</v>
      </c>
      <c r="G673" t="s">
        <v>21</v>
      </c>
    </row>
    <row r="674" spans="1:7" x14ac:dyDescent="0.25">
      <c r="A674" t="s">
        <v>45</v>
      </c>
      <c r="B674" t="s">
        <v>23</v>
      </c>
      <c r="C674" s="2">
        <v>45108</v>
      </c>
      <c r="D674" s="1">
        <v>7385700</v>
      </c>
      <c r="E674" t="s">
        <v>37</v>
      </c>
      <c r="F674" t="s">
        <v>46</v>
      </c>
      <c r="G674" t="s">
        <v>21</v>
      </c>
    </row>
    <row r="675" spans="1:7" x14ac:dyDescent="0.25">
      <c r="A675" t="s">
        <v>45</v>
      </c>
      <c r="B675" t="s">
        <v>23</v>
      </c>
      <c r="C675" s="2">
        <v>45139</v>
      </c>
      <c r="D675" s="1">
        <v>8740100</v>
      </c>
      <c r="E675" t="s">
        <v>37</v>
      </c>
      <c r="F675" t="s">
        <v>46</v>
      </c>
      <c r="G675" t="s">
        <v>21</v>
      </c>
    </row>
    <row r="676" spans="1:7" x14ac:dyDescent="0.25">
      <c r="A676" t="s">
        <v>45</v>
      </c>
      <c r="B676" t="s">
        <v>23</v>
      </c>
      <c r="C676" s="2">
        <v>45170</v>
      </c>
      <c r="D676" s="1">
        <v>13683706</v>
      </c>
      <c r="E676" t="s">
        <v>37</v>
      </c>
      <c r="F676" t="s">
        <v>46</v>
      </c>
      <c r="G676" t="s">
        <v>21</v>
      </c>
    </row>
    <row r="677" spans="1:7" x14ac:dyDescent="0.25">
      <c r="A677" t="s">
        <v>45</v>
      </c>
      <c r="B677" t="s">
        <v>23</v>
      </c>
      <c r="C677" s="2">
        <v>45200</v>
      </c>
      <c r="D677" s="1">
        <v>12886600</v>
      </c>
      <c r="E677" t="s">
        <v>37</v>
      </c>
      <c r="F677" t="s">
        <v>46</v>
      </c>
      <c r="G677" t="s">
        <v>21</v>
      </c>
    </row>
    <row r="678" spans="1:7" x14ac:dyDescent="0.25">
      <c r="A678" t="s">
        <v>45</v>
      </c>
      <c r="B678" t="s">
        <v>23</v>
      </c>
      <c r="C678" s="2">
        <v>45231</v>
      </c>
      <c r="D678" s="1">
        <v>5791400</v>
      </c>
      <c r="E678" t="s">
        <v>37</v>
      </c>
      <c r="F678" t="s">
        <v>46</v>
      </c>
      <c r="G678" t="s">
        <v>21</v>
      </c>
    </row>
    <row r="679" spans="1:7" x14ac:dyDescent="0.25">
      <c r="A679" t="s">
        <v>45</v>
      </c>
      <c r="B679" t="s">
        <v>23</v>
      </c>
      <c r="C679" s="2">
        <v>45261</v>
      </c>
      <c r="D679" s="1">
        <v>7627700</v>
      </c>
      <c r="E679" t="s">
        <v>37</v>
      </c>
      <c r="F679" t="s">
        <v>46</v>
      </c>
      <c r="G679" t="s">
        <v>21</v>
      </c>
    </row>
    <row r="680" spans="1:7" x14ac:dyDescent="0.25">
      <c r="A680" t="s">
        <v>47</v>
      </c>
      <c r="B680" t="s">
        <v>5</v>
      </c>
      <c r="C680" s="2">
        <v>44927</v>
      </c>
      <c r="D680" s="1">
        <v>212335570</v>
      </c>
      <c r="E680" t="s">
        <v>37</v>
      </c>
      <c r="F680" t="s">
        <v>48</v>
      </c>
      <c r="G680" t="s">
        <v>5</v>
      </c>
    </row>
    <row r="681" spans="1:7" x14ac:dyDescent="0.25">
      <c r="A681" t="s">
        <v>47</v>
      </c>
      <c r="B681" t="s">
        <v>5</v>
      </c>
      <c r="C681" s="2">
        <v>44958</v>
      </c>
      <c r="D681" s="1">
        <v>216227500</v>
      </c>
      <c r="E681" t="s">
        <v>37</v>
      </c>
      <c r="F681" t="s">
        <v>48</v>
      </c>
      <c r="G681" t="s">
        <v>5</v>
      </c>
    </row>
    <row r="682" spans="1:7" x14ac:dyDescent="0.25">
      <c r="A682" t="s">
        <v>47</v>
      </c>
      <c r="B682" t="s">
        <v>5</v>
      </c>
      <c r="C682" s="2">
        <v>44986</v>
      </c>
      <c r="D682" s="1">
        <v>281805700</v>
      </c>
      <c r="E682" t="s">
        <v>37</v>
      </c>
      <c r="F682" t="s">
        <v>48</v>
      </c>
      <c r="G682" t="s">
        <v>5</v>
      </c>
    </row>
    <row r="683" spans="1:7" x14ac:dyDescent="0.25">
      <c r="A683" t="s">
        <v>47</v>
      </c>
      <c r="B683" t="s">
        <v>5</v>
      </c>
      <c r="C683" s="2">
        <v>45017</v>
      </c>
      <c r="D683" s="1">
        <v>278790000</v>
      </c>
      <c r="E683" t="s">
        <v>37</v>
      </c>
      <c r="F683" t="s">
        <v>48</v>
      </c>
      <c r="G683" t="s">
        <v>5</v>
      </c>
    </row>
    <row r="684" spans="1:7" x14ac:dyDescent="0.25">
      <c r="A684" t="s">
        <v>47</v>
      </c>
      <c r="B684" t="s">
        <v>5</v>
      </c>
      <c r="C684" s="2">
        <v>45047</v>
      </c>
      <c r="D684" s="1">
        <v>338802500</v>
      </c>
      <c r="E684" t="s">
        <v>37</v>
      </c>
      <c r="F684" t="s">
        <v>48</v>
      </c>
      <c r="G684" t="s">
        <v>5</v>
      </c>
    </row>
    <row r="685" spans="1:7" x14ac:dyDescent="0.25">
      <c r="A685" t="s">
        <v>47</v>
      </c>
      <c r="B685" t="s">
        <v>5</v>
      </c>
      <c r="C685" s="2">
        <v>45078</v>
      </c>
      <c r="D685" s="1">
        <v>358719700</v>
      </c>
      <c r="E685" t="s">
        <v>37</v>
      </c>
      <c r="F685" t="s">
        <v>48</v>
      </c>
      <c r="G685" t="s">
        <v>5</v>
      </c>
    </row>
    <row r="686" spans="1:7" x14ac:dyDescent="0.25">
      <c r="A686" t="s">
        <v>47</v>
      </c>
      <c r="B686" t="s">
        <v>5</v>
      </c>
      <c r="C686" s="2">
        <v>45108</v>
      </c>
      <c r="D686" s="1">
        <v>355178000</v>
      </c>
      <c r="E686" t="s">
        <v>37</v>
      </c>
      <c r="F686" t="s">
        <v>48</v>
      </c>
      <c r="G686" t="s">
        <v>5</v>
      </c>
    </row>
    <row r="687" spans="1:7" x14ac:dyDescent="0.25">
      <c r="A687" t="s">
        <v>47</v>
      </c>
      <c r="B687" t="s">
        <v>5</v>
      </c>
      <c r="C687" s="2">
        <v>45139</v>
      </c>
      <c r="D687" s="1">
        <v>373845000</v>
      </c>
      <c r="E687" t="s">
        <v>37</v>
      </c>
      <c r="F687" t="s">
        <v>48</v>
      </c>
      <c r="G687" t="s">
        <v>5</v>
      </c>
    </row>
    <row r="688" spans="1:7" x14ac:dyDescent="0.25">
      <c r="A688" t="s">
        <v>47</v>
      </c>
      <c r="B688" t="s">
        <v>5</v>
      </c>
      <c r="C688" s="2">
        <v>45170</v>
      </c>
      <c r="D688" s="1">
        <v>332787300</v>
      </c>
      <c r="E688" t="s">
        <v>37</v>
      </c>
      <c r="F688" t="s">
        <v>48</v>
      </c>
      <c r="G688" t="s">
        <v>5</v>
      </c>
    </row>
    <row r="689" spans="1:7" x14ac:dyDescent="0.25">
      <c r="A689" t="s">
        <v>47</v>
      </c>
      <c r="B689" t="s">
        <v>5</v>
      </c>
      <c r="C689" s="2">
        <v>45200</v>
      </c>
      <c r="D689" s="1">
        <v>339285900</v>
      </c>
      <c r="E689" t="s">
        <v>37</v>
      </c>
      <c r="F689" t="s">
        <v>48</v>
      </c>
      <c r="G689" t="s">
        <v>5</v>
      </c>
    </row>
    <row r="690" spans="1:7" x14ac:dyDescent="0.25">
      <c r="A690" t="s">
        <v>47</v>
      </c>
      <c r="B690" t="s">
        <v>5</v>
      </c>
      <c r="C690" s="2">
        <v>45231</v>
      </c>
      <c r="D690" s="1">
        <v>335729600</v>
      </c>
      <c r="E690" t="s">
        <v>37</v>
      </c>
      <c r="F690" t="s">
        <v>48</v>
      </c>
      <c r="G690" t="s">
        <v>5</v>
      </c>
    </row>
    <row r="691" spans="1:7" x14ac:dyDescent="0.25">
      <c r="A691" t="s">
        <v>47</v>
      </c>
      <c r="B691" t="s">
        <v>5</v>
      </c>
      <c r="C691" s="2">
        <v>45261</v>
      </c>
      <c r="D691" s="1">
        <v>293606000</v>
      </c>
      <c r="E691" t="s">
        <v>37</v>
      </c>
      <c r="F691" t="s">
        <v>48</v>
      </c>
      <c r="G691" t="s">
        <v>5</v>
      </c>
    </row>
    <row r="692" spans="1:7" x14ac:dyDescent="0.25">
      <c r="A692" t="s">
        <v>47</v>
      </c>
      <c r="B692" t="s">
        <v>19</v>
      </c>
      <c r="C692" s="2">
        <v>44927</v>
      </c>
      <c r="D692" s="1">
        <v>2055000</v>
      </c>
      <c r="E692" t="s">
        <v>37</v>
      </c>
      <c r="F692" t="s">
        <v>48</v>
      </c>
      <c r="G692" t="s">
        <v>19</v>
      </c>
    </row>
    <row r="693" spans="1:7" x14ac:dyDescent="0.25">
      <c r="A693" t="s">
        <v>47</v>
      </c>
      <c r="B693" t="s">
        <v>19</v>
      </c>
      <c r="C693" s="2">
        <v>44958</v>
      </c>
      <c r="D693" s="1">
        <v>2137000</v>
      </c>
      <c r="E693" t="s">
        <v>37</v>
      </c>
      <c r="F693" t="s">
        <v>48</v>
      </c>
      <c r="G693" t="s">
        <v>19</v>
      </c>
    </row>
    <row r="694" spans="1:7" x14ac:dyDescent="0.25">
      <c r="A694" t="s">
        <v>47</v>
      </c>
      <c r="B694" t="s">
        <v>19</v>
      </c>
      <c r="C694" s="2">
        <v>44986</v>
      </c>
      <c r="D694" s="1">
        <v>3865000</v>
      </c>
      <c r="E694" t="s">
        <v>37</v>
      </c>
      <c r="F694" t="s">
        <v>48</v>
      </c>
      <c r="G694" t="s">
        <v>19</v>
      </c>
    </row>
    <row r="695" spans="1:7" x14ac:dyDescent="0.25">
      <c r="A695" t="s">
        <v>47</v>
      </c>
      <c r="B695" t="s">
        <v>19</v>
      </c>
      <c r="C695" s="2">
        <v>45017</v>
      </c>
      <c r="D695" s="1">
        <v>4223500</v>
      </c>
      <c r="E695" t="s">
        <v>37</v>
      </c>
      <c r="F695" t="s">
        <v>48</v>
      </c>
      <c r="G695" t="s">
        <v>19</v>
      </c>
    </row>
    <row r="696" spans="1:7" x14ac:dyDescent="0.25">
      <c r="A696" t="s">
        <v>47</v>
      </c>
      <c r="B696" t="s">
        <v>19</v>
      </c>
      <c r="C696" s="2">
        <v>45047</v>
      </c>
      <c r="D696" s="1">
        <v>746000</v>
      </c>
      <c r="E696" t="s">
        <v>37</v>
      </c>
      <c r="F696" t="s">
        <v>48</v>
      </c>
      <c r="G696" t="s">
        <v>19</v>
      </c>
    </row>
    <row r="697" spans="1:7" x14ac:dyDescent="0.25">
      <c r="A697" t="s">
        <v>47</v>
      </c>
      <c r="B697" t="s">
        <v>19</v>
      </c>
      <c r="C697" s="2">
        <v>45078</v>
      </c>
      <c r="D697" s="1">
        <v>3122000</v>
      </c>
      <c r="E697" t="s">
        <v>37</v>
      </c>
      <c r="F697" t="s">
        <v>48</v>
      </c>
      <c r="G697" t="s">
        <v>19</v>
      </c>
    </row>
    <row r="698" spans="1:7" x14ac:dyDescent="0.25">
      <c r="A698" t="s">
        <v>47</v>
      </c>
      <c r="B698" t="s">
        <v>19</v>
      </c>
      <c r="C698" s="2">
        <v>45108</v>
      </c>
      <c r="D698" s="1">
        <v>2933000</v>
      </c>
      <c r="E698" t="s">
        <v>37</v>
      </c>
      <c r="F698" t="s">
        <v>48</v>
      </c>
      <c r="G698" t="s">
        <v>19</v>
      </c>
    </row>
    <row r="699" spans="1:7" x14ac:dyDescent="0.25">
      <c r="A699" t="s">
        <v>47</v>
      </c>
      <c r="B699" t="s">
        <v>6</v>
      </c>
      <c r="C699" s="2">
        <v>44927</v>
      </c>
      <c r="D699" s="1">
        <v>87584623</v>
      </c>
      <c r="E699" t="s">
        <v>37</v>
      </c>
      <c r="F699" t="s">
        <v>48</v>
      </c>
      <c r="G699" t="s">
        <v>6</v>
      </c>
    </row>
    <row r="700" spans="1:7" x14ac:dyDescent="0.25">
      <c r="A700" t="s">
        <v>47</v>
      </c>
      <c r="B700" t="s">
        <v>6</v>
      </c>
      <c r="C700" s="2">
        <v>44958</v>
      </c>
      <c r="D700" s="1">
        <v>96606552</v>
      </c>
      <c r="E700" t="s">
        <v>37</v>
      </c>
      <c r="F700" t="s">
        <v>48</v>
      </c>
      <c r="G700" t="s">
        <v>6</v>
      </c>
    </row>
    <row r="701" spans="1:7" x14ac:dyDescent="0.25">
      <c r="A701" t="s">
        <v>47</v>
      </c>
      <c r="B701" t="s">
        <v>6</v>
      </c>
      <c r="C701" s="2">
        <v>44986</v>
      </c>
      <c r="D701" s="1">
        <v>93914910</v>
      </c>
      <c r="E701" t="s">
        <v>37</v>
      </c>
      <c r="F701" t="s">
        <v>48</v>
      </c>
      <c r="G701" t="s">
        <v>6</v>
      </c>
    </row>
    <row r="702" spans="1:7" x14ac:dyDescent="0.25">
      <c r="A702" t="s">
        <v>47</v>
      </c>
      <c r="B702" t="s">
        <v>6</v>
      </c>
      <c r="C702" s="2">
        <v>45017</v>
      </c>
      <c r="D702" s="1">
        <v>109403069</v>
      </c>
      <c r="E702" t="s">
        <v>37</v>
      </c>
      <c r="F702" t="s">
        <v>48</v>
      </c>
      <c r="G702" t="s">
        <v>6</v>
      </c>
    </row>
    <row r="703" spans="1:7" x14ac:dyDescent="0.25">
      <c r="A703" t="s">
        <v>47</v>
      </c>
      <c r="B703" t="s">
        <v>6</v>
      </c>
      <c r="C703" s="2">
        <v>45047</v>
      </c>
      <c r="D703" s="1">
        <v>53341635</v>
      </c>
      <c r="E703" t="s">
        <v>37</v>
      </c>
      <c r="F703" t="s">
        <v>48</v>
      </c>
      <c r="G703" t="s">
        <v>6</v>
      </c>
    </row>
    <row r="704" spans="1:7" x14ac:dyDescent="0.25">
      <c r="A704" t="s">
        <v>47</v>
      </c>
      <c r="B704" t="s">
        <v>6</v>
      </c>
      <c r="C704" s="2">
        <v>45078</v>
      </c>
      <c r="D704" s="1">
        <v>71626996</v>
      </c>
      <c r="E704" t="s">
        <v>37</v>
      </c>
      <c r="F704" t="s">
        <v>48</v>
      </c>
      <c r="G704" t="s">
        <v>6</v>
      </c>
    </row>
    <row r="705" spans="1:7" x14ac:dyDescent="0.25">
      <c r="A705" t="s">
        <v>47</v>
      </c>
      <c r="B705" t="s">
        <v>6</v>
      </c>
      <c r="C705" s="2">
        <v>45108</v>
      </c>
      <c r="D705" s="1">
        <v>61999443</v>
      </c>
      <c r="E705" t="s">
        <v>37</v>
      </c>
      <c r="F705" t="s">
        <v>48</v>
      </c>
      <c r="G705" t="s">
        <v>6</v>
      </c>
    </row>
    <row r="706" spans="1:7" x14ac:dyDescent="0.25">
      <c r="A706" t="s">
        <v>47</v>
      </c>
      <c r="B706" t="s">
        <v>6</v>
      </c>
      <c r="C706" s="2">
        <v>45139</v>
      </c>
      <c r="D706" s="1">
        <v>116183392</v>
      </c>
      <c r="E706" t="s">
        <v>37</v>
      </c>
      <c r="F706" t="s">
        <v>48</v>
      </c>
      <c r="G706" t="s">
        <v>6</v>
      </c>
    </row>
    <row r="707" spans="1:7" x14ac:dyDescent="0.25">
      <c r="A707" t="s">
        <v>47</v>
      </c>
      <c r="B707" t="s">
        <v>6</v>
      </c>
      <c r="C707" s="2">
        <v>45170</v>
      </c>
      <c r="D707" s="1">
        <v>104093694</v>
      </c>
      <c r="E707" t="s">
        <v>37</v>
      </c>
      <c r="F707" t="s">
        <v>48</v>
      </c>
      <c r="G707" t="s">
        <v>6</v>
      </c>
    </row>
    <row r="708" spans="1:7" x14ac:dyDescent="0.25">
      <c r="A708" t="s">
        <v>47</v>
      </c>
      <c r="B708" t="s">
        <v>6</v>
      </c>
      <c r="C708" s="2">
        <v>45200</v>
      </c>
      <c r="D708" s="1">
        <v>169731899</v>
      </c>
      <c r="E708" t="s">
        <v>37</v>
      </c>
      <c r="F708" t="s">
        <v>48</v>
      </c>
      <c r="G708" t="s">
        <v>6</v>
      </c>
    </row>
    <row r="709" spans="1:7" x14ac:dyDescent="0.25">
      <c r="A709" t="s">
        <v>47</v>
      </c>
      <c r="B709" t="s">
        <v>6</v>
      </c>
      <c r="C709" s="2">
        <v>45231</v>
      </c>
      <c r="D709" s="1">
        <v>99025724</v>
      </c>
      <c r="E709" t="s">
        <v>37</v>
      </c>
      <c r="F709" t="s">
        <v>48</v>
      </c>
      <c r="G709" t="s">
        <v>6</v>
      </c>
    </row>
    <row r="710" spans="1:7" x14ac:dyDescent="0.25">
      <c r="A710" t="s">
        <v>47</v>
      </c>
      <c r="B710" t="s">
        <v>6</v>
      </c>
      <c r="C710" s="2">
        <v>45261</v>
      </c>
      <c r="D710" s="1">
        <v>101453161</v>
      </c>
      <c r="E710" t="s">
        <v>37</v>
      </c>
      <c r="F710" t="s">
        <v>48</v>
      </c>
      <c r="G710" t="s">
        <v>6</v>
      </c>
    </row>
    <row r="711" spans="1:7" x14ac:dyDescent="0.25">
      <c r="A711" t="s">
        <v>47</v>
      </c>
      <c r="B711" t="s">
        <v>22</v>
      </c>
      <c r="C711" s="2">
        <v>45017</v>
      </c>
      <c r="D711" s="1">
        <v>200000</v>
      </c>
      <c r="E711" t="s">
        <v>37</v>
      </c>
      <c r="F711" t="s">
        <v>48</v>
      </c>
      <c r="G711" t="s">
        <v>21</v>
      </c>
    </row>
    <row r="712" spans="1:7" x14ac:dyDescent="0.25">
      <c r="A712" t="s">
        <v>47</v>
      </c>
      <c r="B712" t="s">
        <v>27</v>
      </c>
      <c r="C712" s="2">
        <v>45017</v>
      </c>
      <c r="D712" s="1">
        <v>1449500</v>
      </c>
      <c r="E712" t="s">
        <v>37</v>
      </c>
      <c r="F712" t="s">
        <v>48</v>
      </c>
      <c r="G712" t="s">
        <v>21</v>
      </c>
    </row>
    <row r="713" spans="1:7" x14ac:dyDescent="0.25">
      <c r="A713" t="s">
        <v>47</v>
      </c>
      <c r="B713" t="s">
        <v>27</v>
      </c>
      <c r="C713" s="2">
        <v>45047</v>
      </c>
      <c r="D713" s="1">
        <v>3198324</v>
      </c>
      <c r="E713" t="s">
        <v>37</v>
      </c>
      <c r="F713" t="s">
        <v>48</v>
      </c>
      <c r="G713" t="s">
        <v>21</v>
      </c>
    </row>
    <row r="714" spans="1:7" x14ac:dyDescent="0.25">
      <c r="A714" t="s">
        <v>47</v>
      </c>
      <c r="B714" t="s">
        <v>27</v>
      </c>
      <c r="C714" s="2">
        <v>45078</v>
      </c>
      <c r="D714" s="1">
        <v>3135895</v>
      </c>
      <c r="E714" t="s">
        <v>37</v>
      </c>
      <c r="F714" t="s">
        <v>48</v>
      </c>
      <c r="G714" t="s">
        <v>21</v>
      </c>
    </row>
    <row r="715" spans="1:7" x14ac:dyDescent="0.25">
      <c r="A715" t="s">
        <v>47</v>
      </c>
      <c r="B715" t="s">
        <v>27</v>
      </c>
      <c r="C715" s="2">
        <v>45108</v>
      </c>
      <c r="D715" s="1">
        <v>2058000</v>
      </c>
      <c r="E715" t="s">
        <v>37</v>
      </c>
      <c r="F715" t="s">
        <v>48</v>
      </c>
      <c r="G715" t="s">
        <v>21</v>
      </c>
    </row>
    <row r="716" spans="1:7" x14ac:dyDescent="0.25">
      <c r="A716" t="s">
        <v>47</v>
      </c>
      <c r="B716" t="s">
        <v>27</v>
      </c>
      <c r="C716" s="2">
        <v>45261</v>
      </c>
      <c r="D716" s="1">
        <v>2107000</v>
      </c>
      <c r="E716" t="s">
        <v>37</v>
      </c>
      <c r="F716" t="s">
        <v>48</v>
      </c>
      <c r="G716" t="s">
        <v>21</v>
      </c>
    </row>
    <row r="717" spans="1:7" x14ac:dyDescent="0.25">
      <c r="A717" t="s">
        <v>47</v>
      </c>
      <c r="B717" t="s">
        <v>23</v>
      </c>
      <c r="C717" s="2">
        <v>44927</v>
      </c>
      <c r="D717" s="1">
        <v>2261000</v>
      </c>
      <c r="E717" t="s">
        <v>37</v>
      </c>
      <c r="F717" t="s">
        <v>48</v>
      </c>
      <c r="G717" t="s">
        <v>21</v>
      </c>
    </row>
    <row r="718" spans="1:7" x14ac:dyDescent="0.25">
      <c r="A718" t="s">
        <v>47</v>
      </c>
      <c r="B718" t="s">
        <v>23</v>
      </c>
      <c r="C718" s="2">
        <v>44958</v>
      </c>
      <c r="D718" s="1">
        <v>4508000</v>
      </c>
      <c r="E718" t="s">
        <v>37</v>
      </c>
      <c r="F718" t="s">
        <v>48</v>
      </c>
      <c r="G718" t="s">
        <v>21</v>
      </c>
    </row>
    <row r="719" spans="1:7" x14ac:dyDescent="0.25">
      <c r="A719" t="s">
        <v>47</v>
      </c>
      <c r="B719" t="s">
        <v>23</v>
      </c>
      <c r="C719" s="2">
        <v>44986</v>
      </c>
      <c r="D719" s="1">
        <v>3619000</v>
      </c>
      <c r="E719" t="s">
        <v>37</v>
      </c>
      <c r="F719" t="s">
        <v>48</v>
      </c>
      <c r="G719" t="s">
        <v>21</v>
      </c>
    </row>
    <row r="720" spans="1:7" x14ac:dyDescent="0.25">
      <c r="A720" t="s">
        <v>47</v>
      </c>
      <c r="B720" t="s">
        <v>23</v>
      </c>
      <c r="C720" s="2">
        <v>45017</v>
      </c>
      <c r="D720" s="1">
        <v>2443000</v>
      </c>
      <c r="E720" t="s">
        <v>37</v>
      </c>
      <c r="F720" t="s">
        <v>48</v>
      </c>
      <c r="G720" t="s">
        <v>21</v>
      </c>
    </row>
    <row r="721" spans="1:7" x14ac:dyDescent="0.25">
      <c r="A721" t="s">
        <v>47</v>
      </c>
      <c r="B721" t="s">
        <v>23</v>
      </c>
      <c r="C721" s="2">
        <v>45047</v>
      </c>
      <c r="D721" s="1">
        <v>7554300</v>
      </c>
      <c r="E721" t="s">
        <v>37</v>
      </c>
      <c r="F721" t="s">
        <v>48</v>
      </c>
      <c r="G721" t="s">
        <v>21</v>
      </c>
    </row>
    <row r="722" spans="1:7" x14ac:dyDescent="0.25">
      <c r="A722" t="s">
        <v>47</v>
      </c>
      <c r="B722" t="s">
        <v>23</v>
      </c>
      <c r="C722" s="2">
        <v>45078</v>
      </c>
      <c r="D722" s="1">
        <v>10975181</v>
      </c>
      <c r="E722" t="s">
        <v>37</v>
      </c>
      <c r="F722" t="s">
        <v>48</v>
      </c>
      <c r="G722" t="s">
        <v>21</v>
      </c>
    </row>
    <row r="723" spans="1:7" x14ac:dyDescent="0.25">
      <c r="A723" t="s">
        <v>47</v>
      </c>
      <c r="B723" t="s">
        <v>23</v>
      </c>
      <c r="C723" s="2">
        <v>45108</v>
      </c>
      <c r="D723" s="1">
        <v>18808900</v>
      </c>
      <c r="E723" t="s">
        <v>37</v>
      </c>
      <c r="F723" t="s">
        <v>48</v>
      </c>
      <c r="G723" t="s">
        <v>21</v>
      </c>
    </row>
    <row r="724" spans="1:7" x14ac:dyDescent="0.25">
      <c r="A724" t="s">
        <v>47</v>
      </c>
      <c r="B724" t="s">
        <v>23</v>
      </c>
      <c r="C724" s="2">
        <v>45139</v>
      </c>
      <c r="D724" s="1">
        <v>23105700</v>
      </c>
      <c r="E724" t="s">
        <v>37</v>
      </c>
      <c r="F724" t="s">
        <v>48</v>
      </c>
      <c r="G724" t="s">
        <v>21</v>
      </c>
    </row>
    <row r="725" spans="1:7" x14ac:dyDescent="0.25">
      <c r="A725" t="s">
        <v>47</v>
      </c>
      <c r="B725" t="s">
        <v>23</v>
      </c>
      <c r="C725" s="2">
        <v>45170</v>
      </c>
      <c r="D725" s="1">
        <v>17156000</v>
      </c>
      <c r="E725" t="s">
        <v>37</v>
      </c>
      <c r="F725" t="s">
        <v>48</v>
      </c>
      <c r="G725" t="s">
        <v>21</v>
      </c>
    </row>
    <row r="726" spans="1:7" x14ac:dyDescent="0.25">
      <c r="A726" t="s">
        <v>47</v>
      </c>
      <c r="B726" t="s">
        <v>23</v>
      </c>
      <c r="C726" s="2">
        <v>45200</v>
      </c>
      <c r="D726" s="1">
        <v>11854300</v>
      </c>
      <c r="E726" t="s">
        <v>37</v>
      </c>
      <c r="F726" t="s">
        <v>48</v>
      </c>
      <c r="G726" t="s">
        <v>21</v>
      </c>
    </row>
    <row r="727" spans="1:7" x14ac:dyDescent="0.25">
      <c r="A727" t="s">
        <v>47</v>
      </c>
      <c r="B727" t="s">
        <v>23</v>
      </c>
      <c r="C727" s="2">
        <v>45231</v>
      </c>
      <c r="D727" s="1">
        <v>15764700</v>
      </c>
      <c r="E727" t="s">
        <v>37</v>
      </c>
      <c r="F727" t="s">
        <v>48</v>
      </c>
      <c r="G727" t="s">
        <v>21</v>
      </c>
    </row>
    <row r="728" spans="1:7" x14ac:dyDescent="0.25">
      <c r="A728" t="s">
        <v>47</v>
      </c>
      <c r="B728" t="s">
        <v>23</v>
      </c>
      <c r="C728" s="2">
        <v>45261</v>
      </c>
      <c r="D728" s="1">
        <v>8969900</v>
      </c>
      <c r="E728" t="s">
        <v>37</v>
      </c>
      <c r="F728" t="s">
        <v>48</v>
      </c>
      <c r="G728" t="s">
        <v>21</v>
      </c>
    </row>
    <row r="729" spans="1:7" x14ac:dyDescent="0.25">
      <c r="A729" t="s">
        <v>49</v>
      </c>
      <c r="B729" t="s">
        <v>19</v>
      </c>
      <c r="C729" s="2">
        <v>45108</v>
      </c>
      <c r="D729" s="1">
        <v>0</v>
      </c>
      <c r="E729" t="s">
        <v>37</v>
      </c>
      <c r="F729" t="s">
        <v>50</v>
      </c>
      <c r="G729" t="s">
        <v>19</v>
      </c>
    </row>
    <row r="730" spans="1:7" x14ac:dyDescent="0.25">
      <c r="A730" t="s">
        <v>49</v>
      </c>
      <c r="B730" t="s">
        <v>20</v>
      </c>
      <c r="C730" s="2">
        <v>44927</v>
      </c>
      <c r="D730" s="1">
        <v>4060463</v>
      </c>
      <c r="E730" t="s">
        <v>37</v>
      </c>
      <c r="F730" t="s">
        <v>50</v>
      </c>
      <c r="G730" t="s">
        <v>21</v>
      </c>
    </row>
    <row r="731" spans="1:7" x14ac:dyDescent="0.25">
      <c r="A731" t="s">
        <v>49</v>
      </c>
      <c r="B731" t="s">
        <v>20</v>
      </c>
      <c r="C731" s="2">
        <v>44958</v>
      </c>
      <c r="D731" s="1">
        <v>4078300</v>
      </c>
      <c r="E731" t="s">
        <v>37</v>
      </c>
      <c r="F731" t="s">
        <v>50</v>
      </c>
      <c r="G731" t="s">
        <v>21</v>
      </c>
    </row>
    <row r="732" spans="1:7" x14ac:dyDescent="0.25">
      <c r="A732" t="s">
        <v>49</v>
      </c>
      <c r="B732" t="s">
        <v>20</v>
      </c>
      <c r="C732" s="2">
        <v>44986</v>
      </c>
      <c r="D732" s="1">
        <v>2423500</v>
      </c>
      <c r="E732" t="s">
        <v>37</v>
      </c>
      <c r="F732" t="s">
        <v>50</v>
      </c>
      <c r="G732" t="s">
        <v>21</v>
      </c>
    </row>
    <row r="733" spans="1:7" x14ac:dyDescent="0.25">
      <c r="A733" t="s">
        <v>49</v>
      </c>
      <c r="B733" t="s">
        <v>20</v>
      </c>
      <c r="C733" s="2">
        <v>45017</v>
      </c>
      <c r="D733" s="1">
        <v>580600</v>
      </c>
      <c r="E733" t="s">
        <v>37</v>
      </c>
      <c r="F733" t="s">
        <v>50</v>
      </c>
      <c r="G733" t="s">
        <v>21</v>
      </c>
    </row>
    <row r="734" spans="1:7" x14ac:dyDescent="0.25">
      <c r="A734" t="s">
        <v>49</v>
      </c>
      <c r="B734" t="s">
        <v>20</v>
      </c>
      <c r="C734" s="2">
        <v>45047</v>
      </c>
      <c r="D734" s="1">
        <v>2928700</v>
      </c>
      <c r="E734" t="s">
        <v>37</v>
      </c>
      <c r="F734" t="s">
        <v>50</v>
      </c>
      <c r="G734" t="s">
        <v>21</v>
      </c>
    </row>
    <row r="735" spans="1:7" x14ac:dyDescent="0.25">
      <c r="A735" t="s">
        <v>49</v>
      </c>
      <c r="B735" t="s">
        <v>20</v>
      </c>
      <c r="C735" s="2">
        <v>45078</v>
      </c>
      <c r="D735" s="1">
        <v>2154000</v>
      </c>
      <c r="E735" t="s">
        <v>37</v>
      </c>
      <c r="F735" t="s">
        <v>50</v>
      </c>
      <c r="G735" t="s">
        <v>21</v>
      </c>
    </row>
    <row r="736" spans="1:7" x14ac:dyDescent="0.25">
      <c r="A736" t="s">
        <v>49</v>
      </c>
      <c r="B736" t="s">
        <v>20</v>
      </c>
      <c r="C736" s="2">
        <v>45108</v>
      </c>
      <c r="D736" s="1">
        <v>3718900</v>
      </c>
      <c r="E736" t="s">
        <v>37</v>
      </c>
      <c r="F736" t="s">
        <v>50</v>
      </c>
      <c r="G736" t="s">
        <v>21</v>
      </c>
    </row>
    <row r="737" spans="1:7" x14ac:dyDescent="0.25">
      <c r="A737" t="s">
        <v>49</v>
      </c>
      <c r="B737" t="s">
        <v>20</v>
      </c>
      <c r="C737" s="2">
        <v>45139</v>
      </c>
      <c r="D737" s="1">
        <v>2890000</v>
      </c>
      <c r="E737" t="s">
        <v>37</v>
      </c>
      <c r="F737" t="s">
        <v>50</v>
      </c>
      <c r="G737" t="s">
        <v>21</v>
      </c>
    </row>
    <row r="738" spans="1:7" x14ac:dyDescent="0.25">
      <c r="A738" t="s">
        <v>49</v>
      </c>
      <c r="B738" t="s">
        <v>20</v>
      </c>
      <c r="C738" s="2">
        <v>45170</v>
      </c>
      <c r="D738" s="1">
        <v>410200</v>
      </c>
      <c r="E738" t="s">
        <v>37</v>
      </c>
      <c r="F738" t="s">
        <v>50</v>
      </c>
      <c r="G738" t="s">
        <v>21</v>
      </c>
    </row>
    <row r="739" spans="1:7" x14ac:dyDescent="0.25">
      <c r="A739" t="s">
        <v>49</v>
      </c>
      <c r="B739" t="s">
        <v>20</v>
      </c>
      <c r="C739" s="2">
        <v>45200</v>
      </c>
      <c r="D739" s="1">
        <v>982100</v>
      </c>
      <c r="E739" t="s">
        <v>37</v>
      </c>
      <c r="F739" t="s">
        <v>50</v>
      </c>
      <c r="G739" t="s">
        <v>21</v>
      </c>
    </row>
    <row r="740" spans="1:7" x14ac:dyDescent="0.25">
      <c r="A740" t="s">
        <v>49</v>
      </c>
      <c r="B740" t="s">
        <v>20</v>
      </c>
      <c r="C740" s="2">
        <v>45261</v>
      </c>
      <c r="D740" s="1">
        <v>45900</v>
      </c>
      <c r="E740" t="s">
        <v>37</v>
      </c>
      <c r="F740" t="s">
        <v>50</v>
      </c>
      <c r="G740" t="s">
        <v>21</v>
      </c>
    </row>
    <row r="741" spans="1:7" x14ac:dyDescent="0.25">
      <c r="A741" t="s">
        <v>49</v>
      </c>
      <c r="B741" t="s">
        <v>23</v>
      </c>
      <c r="C741" s="2">
        <v>44927</v>
      </c>
      <c r="D741" s="1">
        <v>9400800</v>
      </c>
      <c r="E741" t="s">
        <v>37</v>
      </c>
      <c r="F741" t="s">
        <v>50</v>
      </c>
      <c r="G741" t="s">
        <v>21</v>
      </c>
    </row>
    <row r="742" spans="1:7" x14ac:dyDescent="0.25">
      <c r="A742" t="s">
        <v>49</v>
      </c>
      <c r="B742" t="s">
        <v>23</v>
      </c>
      <c r="C742" s="2">
        <v>44958</v>
      </c>
      <c r="D742" s="1">
        <v>9218000</v>
      </c>
      <c r="E742" t="s">
        <v>37</v>
      </c>
      <c r="F742" t="s">
        <v>50</v>
      </c>
      <c r="G742" t="s">
        <v>21</v>
      </c>
    </row>
    <row r="743" spans="1:7" x14ac:dyDescent="0.25">
      <c r="A743" t="s">
        <v>49</v>
      </c>
      <c r="B743" t="s">
        <v>23</v>
      </c>
      <c r="C743" s="2">
        <v>44986</v>
      </c>
      <c r="D743" s="1">
        <v>7313300</v>
      </c>
      <c r="E743" t="s">
        <v>37</v>
      </c>
      <c r="F743" t="s">
        <v>50</v>
      </c>
      <c r="G743" t="s">
        <v>21</v>
      </c>
    </row>
    <row r="744" spans="1:7" x14ac:dyDescent="0.25">
      <c r="A744" t="s">
        <v>49</v>
      </c>
      <c r="B744" t="s">
        <v>23</v>
      </c>
      <c r="C744" s="2">
        <v>45017</v>
      </c>
      <c r="D744" s="1">
        <v>5437200</v>
      </c>
      <c r="E744" t="s">
        <v>37</v>
      </c>
      <c r="F744" t="s">
        <v>50</v>
      </c>
      <c r="G744" t="s">
        <v>21</v>
      </c>
    </row>
    <row r="745" spans="1:7" x14ac:dyDescent="0.25">
      <c r="A745" t="s">
        <v>49</v>
      </c>
      <c r="B745" t="s">
        <v>23</v>
      </c>
      <c r="C745" s="2">
        <v>45047</v>
      </c>
      <c r="D745" s="1">
        <v>6655100</v>
      </c>
      <c r="E745" t="s">
        <v>37</v>
      </c>
      <c r="F745" t="s">
        <v>50</v>
      </c>
      <c r="G745" t="s">
        <v>21</v>
      </c>
    </row>
    <row r="746" spans="1:7" x14ac:dyDescent="0.25">
      <c r="A746" t="s">
        <v>49</v>
      </c>
      <c r="B746" t="s">
        <v>23</v>
      </c>
      <c r="C746" s="2">
        <v>45078</v>
      </c>
      <c r="D746" s="1">
        <v>13318500</v>
      </c>
      <c r="E746" t="s">
        <v>37</v>
      </c>
      <c r="F746" t="s">
        <v>50</v>
      </c>
      <c r="G746" t="s">
        <v>21</v>
      </c>
    </row>
    <row r="747" spans="1:7" x14ac:dyDescent="0.25">
      <c r="A747" t="s">
        <v>49</v>
      </c>
      <c r="B747" t="s">
        <v>23</v>
      </c>
      <c r="C747" s="2">
        <v>45108</v>
      </c>
      <c r="D747" s="1">
        <v>17428700</v>
      </c>
      <c r="E747" t="s">
        <v>37</v>
      </c>
      <c r="F747" t="s">
        <v>50</v>
      </c>
      <c r="G747" t="s">
        <v>21</v>
      </c>
    </row>
    <row r="748" spans="1:7" x14ac:dyDescent="0.25">
      <c r="A748" t="s">
        <v>49</v>
      </c>
      <c r="B748" t="s">
        <v>23</v>
      </c>
      <c r="C748" s="2">
        <v>45139</v>
      </c>
      <c r="D748" s="1">
        <v>16187100</v>
      </c>
      <c r="E748" t="s">
        <v>37</v>
      </c>
      <c r="F748" t="s">
        <v>50</v>
      </c>
      <c r="G748" t="s">
        <v>21</v>
      </c>
    </row>
    <row r="749" spans="1:7" x14ac:dyDescent="0.25">
      <c r="A749" t="s">
        <v>49</v>
      </c>
      <c r="B749" t="s">
        <v>23</v>
      </c>
      <c r="C749" s="2">
        <v>45170</v>
      </c>
      <c r="D749" s="1">
        <v>8369900</v>
      </c>
      <c r="E749" t="s">
        <v>37</v>
      </c>
      <c r="F749" t="s">
        <v>50</v>
      </c>
      <c r="G749" t="s">
        <v>21</v>
      </c>
    </row>
    <row r="750" spans="1:7" x14ac:dyDescent="0.25">
      <c r="A750" t="s">
        <v>49</v>
      </c>
      <c r="B750" t="s">
        <v>23</v>
      </c>
      <c r="C750" s="2">
        <v>45200</v>
      </c>
      <c r="D750" s="1">
        <v>12384800</v>
      </c>
      <c r="E750" t="s">
        <v>37</v>
      </c>
      <c r="F750" t="s">
        <v>50</v>
      </c>
      <c r="G750" t="s">
        <v>21</v>
      </c>
    </row>
    <row r="751" spans="1:7" x14ac:dyDescent="0.25">
      <c r="A751" t="s">
        <v>49</v>
      </c>
      <c r="B751" t="s">
        <v>23</v>
      </c>
      <c r="C751" s="2">
        <v>45231</v>
      </c>
      <c r="D751" s="1">
        <v>17370400</v>
      </c>
      <c r="E751" t="s">
        <v>37</v>
      </c>
      <c r="F751" t="s">
        <v>50</v>
      </c>
      <c r="G751" t="s">
        <v>21</v>
      </c>
    </row>
    <row r="752" spans="1:7" x14ac:dyDescent="0.25">
      <c r="A752" t="s">
        <v>49</v>
      </c>
      <c r="B752" t="s">
        <v>23</v>
      </c>
      <c r="C752" s="2">
        <v>45261</v>
      </c>
      <c r="D752" s="1">
        <v>40193000</v>
      </c>
      <c r="E752" t="s">
        <v>37</v>
      </c>
      <c r="F752" t="s">
        <v>50</v>
      </c>
      <c r="G752" t="s">
        <v>21</v>
      </c>
    </row>
    <row r="753" spans="1:7" x14ac:dyDescent="0.25">
      <c r="A753" t="s">
        <v>51</v>
      </c>
      <c r="B753" t="s">
        <v>5</v>
      </c>
      <c r="C753" s="2">
        <v>44927</v>
      </c>
      <c r="D753" s="1">
        <v>1453543000</v>
      </c>
      <c r="E753" t="s">
        <v>37</v>
      </c>
      <c r="F753" t="s">
        <v>52</v>
      </c>
      <c r="G753" t="s">
        <v>5</v>
      </c>
    </row>
    <row r="754" spans="1:7" x14ac:dyDescent="0.25">
      <c r="A754" t="s">
        <v>51</v>
      </c>
      <c r="B754" t="s">
        <v>5</v>
      </c>
      <c r="C754" s="2">
        <v>44958</v>
      </c>
      <c r="D754" s="1">
        <v>1256361000</v>
      </c>
      <c r="E754" t="s">
        <v>37</v>
      </c>
      <c r="F754" t="s">
        <v>52</v>
      </c>
      <c r="G754" t="s">
        <v>5</v>
      </c>
    </row>
    <row r="755" spans="1:7" x14ac:dyDescent="0.25">
      <c r="A755" t="s">
        <v>51</v>
      </c>
      <c r="B755" t="s">
        <v>5</v>
      </c>
      <c r="C755" s="2">
        <v>44986</v>
      </c>
      <c r="D755" s="1">
        <v>706269100</v>
      </c>
      <c r="E755" t="s">
        <v>37</v>
      </c>
      <c r="F755" t="s">
        <v>52</v>
      </c>
      <c r="G755" t="s">
        <v>5</v>
      </c>
    </row>
    <row r="756" spans="1:7" x14ac:dyDescent="0.25">
      <c r="A756" t="s">
        <v>51</v>
      </c>
      <c r="B756" t="s">
        <v>5</v>
      </c>
      <c r="C756" s="2">
        <v>45017</v>
      </c>
      <c r="D756" s="1">
        <v>1513101800</v>
      </c>
      <c r="E756" t="s">
        <v>37</v>
      </c>
      <c r="F756" t="s">
        <v>52</v>
      </c>
      <c r="G756" t="s">
        <v>5</v>
      </c>
    </row>
    <row r="757" spans="1:7" x14ac:dyDescent="0.25">
      <c r="A757" t="s">
        <v>51</v>
      </c>
      <c r="B757" t="s">
        <v>5</v>
      </c>
      <c r="C757" s="2">
        <v>45047</v>
      </c>
      <c r="D757" s="1">
        <v>1649895800</v>
      </c>
      <c r="E757" t="s">
        <v>37</v>
      </c>
      <c r="F757" t="s">
        <v>52</v>
      </c>
      <c r="G757" t="s">
        <v>5</v>
      </c>
    </row>
    <row r="758" spans="1:7" x14ac:dyDescent="0.25">
      <c r="A758" t="s">
        <v>51</v>
      </c>
      <c r="B758" t="s">
        <v>5</v>
      </c>
      <c r="C758" s="2">
        <v>45078</v>
      </c>
      <c r="D758" s="1">
        <v>1850275700</v>
      </c>
      <c r="E758" t="s">
        <v>37</v>
      </c>
      <c r="F758" t="s">
        <v>52</v>
      </c>
      <c r="G758" t="s">
        <v>5</v>
      </c>
    </row>
    <row r="759" spans="1:7" x14ac:dyDescent="0.25">
      <c r="A759" t="s">
        <v>51</v>
      </c>
      <c r="B759" t="s">
        <v>5</v>
      </c>
      <c r="C759" s="2">
        <v>45108</v>
      </c>
      <c r="D759" s="1">
        <v>1951177800</v>
      </c>
      <c r="E759" t="s">
        <v>37</v>
      </c>
      <c r="F759" t="s">
        <v>52</v>
      </c>
      <c r="G759" t="s">
        <v>5</v>
      </c>
    </row>
    <row r="760" spans="1:7" x14ac:dyDescent="0.25">
      <c r="A760" t="s">
        <v>51</v>
      </c>
      <c r="B760" t="s">
        <v>5</v>
      </c>
      <c r="C760" s="2">
        <v>45139</v>
      </c>
      <c r="D760" s="1">
        <v>2158811700</v>
      </c>
      <c r="E760" t="s">
        <v>37</v>
      </c>
      <c r="F760" t="s">
        <v>52</v>
      </c>
      <c r="G760" t="s">
        <v>5</v>
      </c>
    </row>
    <row r="761" spans="1:7" x14ac:dyDescent="0.25">
      <c r="A761" t="s">
        <v>51</v>
      </c>
      <c r="B761" t="s">
        <v>5</v>
      </c>
      <c r="C761" s="2">
        <v>45170</v>
      </c>
      <c r="D761" s="1">
        <v>1923548800</v>
      </c>
      <c r="E761" t="s">
        <v>37</v>
      </c>
      <c r="F761" t="s">
        <v>52</v>
      </c>
      <c r="G761" t="s">
        <v>5</v>
      </c>
    </row>
    <row r="762" spans="1:7" x14ac:dyDescent="0.25">
      <c r="A762" t="s">
        <v>51</v>
      </c>
      <c r="B762" t="s">
        <v>5</v>
      </c>
      <c r="C762" s="2">
        <v>45200</v>
      </c>
      <c r="D762" s="1">
        <v>1581012505</v>
      </c>
      <c r="E762" t="s">
        <v>37</v>
      </c>
      <c r="F762" t="s">
        <v>52</v>
      </c>
      <c r="G762" t="s">
        <v>5</v>
      </c>
    </row>
    <row r="763" spans="1:7" x14ac:dyDescent="0.25">
      <c r="A763" t="s">
        <v>51</v>
      </c>
      <c r="B763" t="s">
        <v>5</v>
      </c>
      <c r="C763" s="2">
        <v>45231</v>
      </c>
      <c r="D763" s="1">
        <v>1422235556</v>
      </c>
      <c r="E763" t="s">
        <v>37</v>
      </c>
      <c r="F763" t="s">
        <v>52</v>
      </c>
      <c r="G763" t="s">
        <v>5</v>
      </c>
    </row>
    <row r="764" spans="1:7" x14ac:dyDescent="0.25">
      <c r="A764" t="s">
        <v>51</v>
      </c>
      <c r="B764" t="s">
        <v>5</v>
      </c>
      <c r="C764" s="2">
        <v>45261</v>
      </c>
      <c r="D764" s="1">
        <v>1724786400</v>
      </c>
      <c r="E764" t="s">
        <v>37</v>
      </c>
      <c r="F764" t="s">
        <v>52</v>
      </c>
      <c r="G764" t="s">
        <v>5</v>
      </c>
    </row>
    <row r="765" spans="1:7" x14ac:dyDescent="0.25">
      <c r="A765" t="s">
        <v>51</v>
      </c>
      <c r="B765" t="s">
        <v>19</v>
      </c>
      <c r="C765" s="2">
        <v>44927</v>
      </c>
      <c r="D765" s="1">
        <v>412862630</v>
      </c>
      <c r="E765" t="s">
        <v>37</v>
      </c>
      <c r="F765" t="s">
        <v>52</v>
      </c>
      <c r="G765" t="s">
        <v>19</v>
      </c>
    </row>
    <row r="766" spans="1:7" x14ac:dyDescent="0.25">
      <c r="A766" t="s">
        <v>51</v>
      </c>
      <c r="B766" t="s">
        <v>19</v>
      </c>
      <c r="C766" s="2">
        <v>44958</v>
      </c>
      <c r="D766" s="1">
        <v>380191154</v>
      </c>
      <c r="E766" t="s">
        <v>37</v>
      </c>
      <c r="F766" t="s">
        <v>52</v>
      </c>
      <c r="G766" t="s">
        <v>19</v>
      </c>
    </row>
    <row r="767" spans="1:7" x14ac:dyDescent="0.25">
      <c r="A767" t="s">
        <v>51</v>
      </c>
      <c r="B767" t="s">
        <v>19</v>
      </c>
      <c r="C767" s="2">
        <v>44986</v>
      </c>
      <c r="D767" s="1">
        <v>207969275</v>
      </c>
      <c r="E767" t="s">
        <v>37</v>
      </c>
      <c r="F767" t="s">
        <v>52</v>
      </c>
      <c r="G767" t="s">
        <v>19</v>
      </c>
    </row>
    <row r="768" spans="1:7" x14ac:dyDescent="0.25">
      <c r="A768" t="s">
        <v>51</v>
      </c>
      <c r="B768" t="s">
        <v>19</v>
      </c>
      <c r="C768" s="2">
        <v>45017</v>
      </c>
      <c r="D768" s="1">
        <v>213991228</v>
      </c>
      <c r="E768" t="s">
        <v>37</v>
      </c>
      <c r="F768" t="s">
        <v>52</v>
      </c>
      <c r="G768" t="s">
        <v>19</v>
      </c>
    </row>
    <row r="769" spans="1:7" x14ac:dyDescent="0.25">
      <c r="A769" t="s">
        <v>51</v>
      </c>
      <c r="B769" t="s">
        <v>19</v>
      </c>
      <c r="C769" s="2">
        <v>45047</v>
      </c>
      <c r="D769" s="1">
        <v>295149366</v>
      </c>
      <c r="E769" t="s">
        <v>37</v>
      </c>
      <c r="F769" t="s">
        <v>52</v>
      </c>
      <c r="G769" t="s">
        <v>19</v>
      </c>
    </row>
    <row r="770" spans="1:7" x14ac:dyDescent="0.25">
      <c r="A770" t="s">
        <v>51</v>
      </c>
      <c r="B770" t="s">
        <v>19</v>
      </c>
      <c r="C770" s="2">
        <v>45078</v>
      </c>
      <c r="D770" s="1">
        <v>325989932</v>
      </c>
      <c r="E770" t="s">
        <v>37</v>
      </c>
      <c r="F770" t="s">
        <v>52</v>
      </c>
      <c r="G770" t="s">
        <v>19</v>
      </c>
    </row>
    <row r="771" spans="1:7" x14ac:dyDescent="0.25">
      <c r="A771" t="s">
        <v>51</v>
      </c>
      <c r="B771" t="s">
        <v>19</v>
      </c>
      <c r="C771" s="2">
        <v>45108</v>
      </c>
      <c r="D771" s="1">
        <v>365795144</v>
      </c>
      <c r="E771" t="s">
        <v>37</v>
      </c>
      <c r="F771" t="s">
        <v>52</v>
      </c>
      <c r="G771" t="s">
        <v>19</v>
      </c>
    </row>
    <row r="772" spans="1:7" x14ac:dyDescent="0.25">
      <c r="A772" t="s">
        <v>51</v>
      </c>
      <c r="B772" t="s">
        <v>19</v>
      </c>
      <c r="C772" s="2">
        <v>45139</v>
      </c>
      <c r="D772" s="1">
        <v>294121597</v>
      </c>
      <c r="E772" t="s">
        <v>37</v>
      </c>
      <c r="F772" t="s">
        <v>52</v>
      </c>
      <c r="G772" t="s">
        <v>19</v>
      </c>
    </row>
    <row r="773" spans="1:7" x14ac:dyDescent="0.25">
      <c r="A773" t="s">
        <v>51</v>
      </c>
      <c r="B773" t="s">
        <v>19</v>
      </c>
      <c r="C773" s="2">
        <v>45170</v>
      </c>
      <c r="D773" s="1">
        <v>337356568</v>
      </c>
      <c r="E773" t="s">
        <v>37</v>
      </c>
      <c r="F773" t="s">
        <v>52</v>
      </c>
      <c r="G773" t="s">
        <v>19</v>
      </c>
    </row>
    <row r="774" spans="1:7" x14ac:dyDescent="0.25">
      <c r="A774" t="s">
        <v>51</v>
      </c>
      <c r="B774" t="s">
        <v>19</v>
      </c>
      <c r="C774" s="2">
        <v>45200</v>
      </c>
      <c r="D774" s="1">
        <v>304079923</v>
      </c>
      <c r="E774" t="s">
        <v>37</v>
      </c>
      <c r="F774" t="s">
        <v>52</v>
      </c>
      <c r="G774" t="s">
        <v>19</v>
      </c>
    </row>
    <row r="775" spans="1:7" x14ac:dyDescent="0.25">
      <c r="A775" t="s">
        <v>51</v>
      </c>
      <c r="B775" t="s">
        <v>19</v>
      </c>
      <c r="C775" s="2">
        <v>45231</v>
      </c>
      <c r="D775" s="1">
        <v>316098697</v>
      </c>
      <c r="E775" t="s">
        <v>37</v>
      </c>
      <c r="F775" t="s">
        <v>52</v>
      </c>
      <c r="G775" t="s">
        <v>19</v>
      </c>
    </row>
    <row r="776" spans="1:7" x14ac:dyDescent="0.25">
      <c r="A776" t="s">
        <v>51</v>
      </c>
      <c r="B776" t="s">
        <v>19</v>
      </c>
      <c r="C776" s="2">
        <v>45261</v>
      </c>
      <c r="D776" s="1">
        <v>314287745</v>
      </c>
      <c r="E776" t="s">
        <v>37</v>
      </c>
      <c r="F776" t="s">
        <v>52</v>
      </c>
      <c r="G776" t="s">
        <v>19</v>
      </c>
    </row>
    <row r="777" spans="1:7" x14ac:dyDescent="0.25">
      <c r="A777" t="s">
        <v>51</v>
      </c>
      <c r="B777" t="s">
        <v>20</v>
      </c>
      <c r="C777" s="2">
        <v>44927</v>
      </c>
      <c r="D777" s="1">
        <v>8033500</v>
      </c>
      <c r="E777" t="s">
        <v>37</v>
      </c>
      <c r="F777" t="s">
        <v>52</v>
      </c>
      <c r="G777" t="s">
        <v>21</v>
      </c>
    </row>
    <row r="778" spans="1:7" x14ac:dyDescent="0.25">
      <c r="A778" t="s">
        <v>51</v>
      </c>
      <c r="B778" t="s">
        <v>20</v>
      </c>
      <c r="C778" s="2">
        <v>44958</v>
      </c>
      <c r="D778" s="1">
        <v>18085000</v>
      </c>
      <c r="E778" t="s">
        <v>37</v>
      </c>
      <c r="F778" t="s">
        <v>52</v>
      </c>
      <c r="G778" t="s">
        <v>21</v>
      </c>
    </row>
    <row r="779" spans="1:7" x14ac:dyDescent="0.25">
      <c r="A779" t="s">
        <v>51</v>
      </c>
      <c r="B779" t="s">
        <v>20</v>
      </c>
      <c r="C779" s="2">
        <v>44986</v>
      </c>
      <c r="D779" s="1">
        <v>5119500</v>
      </c>
      <c r="E779" t="s">
        <v>37</v>
      </c>
      <c r="F779" t="s">
        <v>52</v>
      </c>
      <c r="G779" t="s">
        <v>21</v>
      </c>
    </row>
    <row r="780" spans="1:7" x14ac:dyDescent="0.25">
      <c r="A780" t="s">
        <v>51</v>
      </c>
      <c r="B780" t="s">
        <v>20</v>
      </c>
      <c r="C780" s="2">
        <v>45017</v>
      </c>
      <c r="D780" s="1">
        <v>8141500</v>
      </c>
      <c r="E780" t="s">
        <v>37</v>
      </c>
      <c r="F780" t="s">
        <v>52</v>
      </c>
      <c r="G780" t="s">
        <v>21</v>
      </c>
    </row>
    <row r="781" spans="1:7" x14ac:dyDescent="0.25">
      <c r="A781" t="s">
        <v>51</v>
      </c>
      <c r="B781" t="s">
        <v>20</v>
      </c>
      <c r="C781" s="2">
        <v>45047</v>
      </c>
      <c r="D781" s="1">
        <v>12406722</v>
      </c>
      <c r="E781" t="s">
        <v>37</v>
      </c>
      <c r="F781" t="s">
        <v>52</v>
      </c>
      <c r="G781" t="s">
        <v>21</v>
      </c>
    </row>
    <row r="782" spans="1:7" x14ac:dyDescent="0.25">
      <c r="A782" t="s">
        <v>51</v>
      </c>
      <c r="B782" t="s">
        <v>20</v>
      </c>
      <c r="C782" s="2">
        <v>45078</v>
      </c>
      <c r="D782" s="1">
        <v>12589000</v>
      </c>
      <c r="E782" t="s">
        <v>37</v>
      </c>
      <c r="F782" t="s">
        <v>52</v>
      </c>
      <c r="G782" t="s">
        <v>21</v>
      </c>
    </row>
    <row r="783" spans="1:7" x14ac:dyDescent="0.25">
      <c r="A783" t="s">
        <v>51</v>
      </c>
      <c r="B783" t="s">
        <v>20</v>
      </c>
      <c r="C783" s="2">
        <v>45108</v>
      </c>
      <c r="D783" s="1">
        <v>11533954</v>
      </c>
      <c r="E783" t="s">
        <v>37</v>
      </c>
      <c r="F783" t="s">
        <v>52</v>
      </c>
      <c r="G783" t="s">
        <v>21</v>
      </c>
    </row>
    <row r="784" spans="1:7" x14ac:dyDescent="0.25">
      <c r="A784" t="s">
        <v>51</v>
      </c>
      <c r="B784" t="s">
        <v>20</v>
      </c>
      <c r="C784" s="2">
        <v>45139</v>
      </c>
      <c r="D784" s="1">
        <v>9188214</v>
      </c>
      <c r="E784" t="s">
        <v>37</v>
      </c>
      <c r="F784" t="s">
        <v>52</v>
      </c>
      <c r="G784" t="s">
        <v>21</v>
      </c>
    </row>
    <row r="785" spans="1:7" x14ac:dyDescent="0.25">
      <c r="A785" t="s">
        <v>51</v>
      </c>
      <c r="B785" t="s">
        <v>20</v>
      </c>
      <c r="C785" s="2">
        <v>45170</v>
      </c>
      <c r="D785" s="1">
        <v>9752515</v>
      </c>
      <c r="E785" t="s">
        <v>37</v>
      </c>
      <c r="F785" t="s">
        <v>52</v>
      </c>
      <c r="G785" t="s">
        <v>21</v>
      </c>
    </row>
    <row r="786" spans="1:7" x14ac:dyDescent="0.25">
      <c r="A786" t="s">
        <v>51</v>
      </c>
      <c r="B786" t="s">
        <v>20</v>
      </c>
      <c r="C786" s="2">
        <v>45200</v>
      </c>
      <c r="D786" s="1">
        <v>6934000</v>
      </c>
      <c r="E786" t="s">
        <v>37</v>
      </c>
      <c r="F786" t="s">
        <v>52</v>
      </c>
      <c r="G786" t="s">
        <v>21</v>
      </c>
    </row>
    <row r="787" spans="1:7" x14ac:dyDescent="0.25">
      <c r="A787" t="s">
        <v>51</v>
      </c>
      <c r="B787" t="s">
        <v>20</v>
      </c>
      <c r="C787" s="2">
        <v>45231</v>
      </c>
      <c r="D787" s="1">
        <v>8737663</v>
      </c>
      <c r="E787" t="s">
        <v>37</v>
      </c>
      <c r="F787" t="s">
        <v>52</v>
      </c>
      <c r="G787" t="s">
        <v>21</v>
      </c>
    </row>
    <row r="788" spans="1:7" x14ac:dyDescent="0.25">
      <c r="A788" t="s">
        <v>51</v>
      </c>
      <c r="B788" t="s">
        <v>20</v>
      </c>
      <c r="C788" s="2">
        <v>45261</v>
      </c>
      <c r="D788" s="1">
        <v>13972600</v>
      </c>
      <c r="E788" t="s">
        <v>37</v>
      </c>
      <c r="F788" t="s">
        <v>52</v>
      </c>
      <c r="G788" t="s">
        <v>21</v>
      </c>
    </row>
    <row r="789" spans="1:7" x14ac:dyDescent="0.25">
      <c r="A789" t="s">
        <v>51</v>
      </c>
      <c r="B789" t="s">
        <v>6</v>
      </c>
      <c r="C789" s="2">
        <v>44927</v>
      </c>
      <c r="D789" s="1">
        <v>721908163</v>
      </c>
      <c r="E789" t="s">
        <v>37</v>
      </c>
      <c r="F789" t="s">
        <v>52</v>
      </c>
      <c r="G789" t="s">
        <v>6</v>
      </c>
    </row>
    <row r="790" spans="1:7" x14ac:dyDescent="0.25">
      <c r="A790" t="s">
        <v>51</v>
      </c>
      <c r="B790" t="s">
        <v>6</v>
      </c>
      <c r="C790" s="2">
        <v>44958</v>
      </c>
      <c r="D790" s="1">
        <v>655373849</v>
      </c>
      <c r="E790" t="s">
        <v>37</v>
      </c>
      <c r="F790" t="s">
        <v>52</v>
      </c>
      <c r="G790" t="s">
        <v>6</v>
      </c>
    </row>
    <row r="791" spans="1:7" x14ac:dyDescent="0.25">
      <c r="A791" t="s">
        <v>51</v>
      </c>
      <c r="B791" t="s">
        <v>6</v>
      </c>
      <c r="C791" s="2">
        <v>44986</v>
      </c>
      <c r="D791" s="1">
        <v>182528949</v>
      </c>
      <c r="E791" t="s">
        <v>37</v>
      </c>
      <c r="F791" t="s">
        <v>52</v>
      </c>
      <c r="G791" t="s">
        <v>6</v>
      </c>
    </row>
    <row r="792" spans="1:7" x14ac:dyDescent="0.25">
      <c r="A792" t="s">
        <v>51</v>
      </c>
      <c r="B792" t="s">
        <v>6</v>
      </c>
      <c r="C792" s="2">
        <v>45017</v>
      </c>
      <c r="D792" s="1">
        <v>575954988</v>
      </c>
      <c r="E792" t="s">
        <v>37</v>
      </c>
      <c r="F792" t="s">
        <v>52</v>
      </c>
      <c r="G792" t="s">
        <v>6</v>
      </c>
    </row>
    <row r="793" spans="1:7" x14ac:dyDescent="0.25">
      <c r="A793" t="s">
        <v>51</v>
      </c>
      <c r="B793" t="s">
        <v>6</v>
      </c>
      <c r="C793" s="2">
        <v>45047</v>
      </c>
      <c r="D793" s="1">
        <v>577192858</v>
      </c>
      <c r="E793" t="s">
        <v>37</v>
      </c>
      <c r="F793" t="s">
        <v>52</v>
      </c>
      <c r="G793" t="s">
        <v>6</v>
      </c>
    </row>
    <row r="794" spans="1:7" x14ac:dyDescent="0.25">
      <c r="A794" t="s">
        <v>51</v>
      </c>
      <c r="B794" t="s">
        <v>6</v>
      </c>
      <c r="C794" s="2">
        <v>45078</v>
      </c>
      <c r="D794" s="1">
        <v>506168034</v>
      </c>
      <c r="E794" t="s">
        <v>37</v>
      </c>
      <c r="F794" t="s">
        <v>52</v>
      </c>
      <c r="G794" t="s">
        <v>6</v>
      </c>
    </row>
    <row r="795" spans="1:7" x14ac:dyDescent="0.25">
      <c r="A795" t="s">
        <v>51</v>
      </c>
      <c r="B795" t="s">
        <v>6</v>
      </c>
      <c r="C795" s="2">
        <v>45108</v>
      </c>
      <c r="D795" s="1">
        <v>451280144</v>
      </c>
      <c r="E795" t="s">
        <v>37</v>
      </c>
      <c r="F795" t="s">
        <v>52</v>
      </c>
      <c r="G795" t="s">
        <v>6</v>
      </c>
    </row>
    <row r="796" spans="1:7" x14ac:dyDescent="0.25">
      <c r="A796" t="s">
        <v>51</v>
      </c>
      <c r="B796" t="s">
        <v>6</v>
      </c>
      <c r="C796" s="2">
        <v>45139</v>
      </c>
      <c r="D796" s="1">
        <v>365631289</v>
      </c>
      <c r="E796" t="s">
        <v>37</v>
      </c>
      <c r="F796" t="s">
        <v>52</v>
      </c>
      <c r="G796" t="s">
        <v>6</v>
      </c>
    </row>
    <row r="797" spans="1:7" x14ac:dyDescent="0.25">
      <c r="A797" t="s">
        <v>51</v>
      </c>
      <c r="B797" t="s">
        <v>6</v>
      </c>
      <c r="C797" s="2">
        <v>45170</v>
      </c>
      <c r="D797" s="1">
        <v>399309364</v>
      </c>
      <c r="E797" t="s">
        <v>37</v>
      </c>
      <c r="F797" t="s">
        <v>52</v>
      </c>
      <c r="G797" t="s">
        <v>6</v>
      </c>
    </row>
    <row r="798" spans="1:7" x14ac:dyDescent="0.25">
      <c r="A798" t="s">
        <v>51</v>
      </c>
      <c r="B798" t="s">
        <v>6</v>
      </c>
      <c r="C798" s="2">
        <v>45200</v>
      </c>
      <c r="D798" s="1">
        <v>657543225</v>
      </c>
      <c r="E798" t="s">
        <v>37</v>
      </c>
      <c r="F798" t="s">
        <v>52</v>
      </c>
      <c r="G798" t="s">
        <v>6</v>
      </c>
    </row>
    <row r="799" spans="1:7" x14ac:dyDescent="0.25">
      <c r="A799" t="s">
        <v>51</v>
      </c>
      <c r="B799" t="s">
        <v>6</v>
      </c>
      <c r="C799" s="2">
        <v>45231</v>
      </c>
      <c r="D799" s="1">
        <v>693890606</v>
      </c>
      <c r="E799" t="s">
        <v>37</v>
      </c>
      <c r="F799" t="s">
        <v>52</v>
      </c>
      <c r="G799" t="s">
        <v>6</v>
      </c>
    </row>
    <row r="800" spans="1:7" x14ac:dyDescent="0.25">
      <c r="A800" t="s">
        <v>51</v>
      </c>
      <c r="B800" t="s">
        <v>6</v>
      </c>
      <c r="C800" s="2">
        <v>45261</v>
      </c>
      <c r="D800" s="1">
        <v>663564353</v>
      </c>
      <c r="E800" t="s">
        <v>37</v>
      </c>
      <c r="F800" t="s">
        <v>52</v>
      </c>
      <c r="G800" t="s">
        <v>6</v>
      </c>
    </row>
    <row r="801" spans="1:7" x14ac:dyDescent="0.25">
      <c r="A801" t="s">
        <v>51</v>
      </c>
      <c r="B801" t="s">
        <v>22</v>
      </c>
      <c r="C801" s="2">
        <v>44927</v>
      </c>
      <c r="D801" s="1">
        <v>12428000</v>
      </c>
      <c r="E801" t="s">
        <v>37</v>
      </c>
      <c r="F801" t="s">
        <v>52</v>
      </c>
      <c r="G801" t="s">
        <v>21</v>
      </c>
    </row>
    <row r="802" spans="1:7" x14ac:dyDescent="0.25">
      <c r="A802" t="s">
        <v>51</v>
      </c>
      <c r="B802" t="s">
        <v>22</v>
      </c>
      <c r="C802" s="2">
        <v>44958</v>
      </c>
      <c r="D802" s="1">
        <v>8902000</v>
      </c>
      <c r="E802" t="s">
        <v>37</v>
      </c>
      <c r="F802" t="s">
        <v>52</v>
      </c>
      <c r="G802" t="s">
        <v>21</v>
      </c>
    </row>
    <row r="803" spans="1:7" x14ac:dyDescent="0.25">
      <c r="A803" t="s">
        <v>51</v>
      </c>
      <c r="B803" t="s">
        <v>22</v>
      </c>
      <c r="C803" s="2">
        <v>44986</v>
      </c>
      <c r="D803" s="1">
        <v>6950000</v>
      </c>
      <c r="E803" t="s">
        <v>37</v>
      </c>
      <c r="F803" t="s">
        <v>52</v>
      </c>
      <c r="G803" t="s">
        <v>21</v>
      </c>
    </row>
    <row r="804" spans="1:7" x14ac:dyDescent="0.25">
      <c r="A804" t="s">
        <v>51</v>
      </c>
      <c r="B804" t="s">
        <v>22</v>
      </c>
      <c r="C804" s="2">
        <v>45017</v>
      </c>
      <c r="D804" s="1">
        <v>5677375</v>
      </c>
      <c r="E804" t="s">
        <v>37</v>
      </c>
      <c r="F804" t="s">
        <v>52</v>
      </c>
      <c r="G804" t="s">
        <v>21</v>
      </c>
    </row>
    <row r="805" spans="1:7" x14ac:dyDescent="0.25">
      <c r="A805" t="s">
        <v>51</v>
      </c>
      <c r="B805" t="s">
        <v>22</v>
      </c>
      <c r="C805" s="2">
        <v>45047</v>
      </c>
      <c r="D805" s="1">
        <v>7383000</v>
      </c>
      <c r="E805" t="s">
        <v>37</v>
      </c>
      <c r="F805" t="s">
        <v>52</v>
      </c>
      <c r="G805" t="s">
        <v>21</v>
      </c>
    </row>
    <row r="806" spans="1:7" x14ac:dyDescent="0.25">
      <c r="A806" t="s">
        <v>51</v>
      </c>
      <c r="B806" t="s">
        <v>22</v>
      </c>
      <c r="C806" s="2">
        <v>45078</v>
      </c>
      <c r="D806" s="1">
        <v>7155000</v>
      </c>
      <c r="E806" t="s">
        <v>37</v>
      </c>
      <c r="F806" t="s">
        <v>52</v>
      </c>
      <c r="G806" t="s">
        <v>21</v>
      </c>
    </row>
    <row r="807" spans="1:7" x14ac:dyDescent="0.25">
      <c r="A807" t="s">
        <v>51</v>
      </c>
      <c r="B807" t="s">
        <v>22</v>
      </c>
      <c r="C807" s="2">
        <v>45108</v>
      </c>
      <c r="D807" s="1">
        <v>10626000</v>
      </c>
      <c r="E807" t="s">
        <v>37</v>
      </c>
      <c r="F807" t="s">
        <v>52</v>
      </c>
      <c r="G807" t="s">
        <v>21</v>
      </c>
    </row>
    <row r="808" spans="1:7" x14ac:dyDescent="0.25">
      <c r="A808" t="s">
        <v>51</v>
      </c>
      <c r="B808" t="s">
        <v>22</v>
      </c>
      <c r="C808" s="2">
        <v>45139</v>
      </c>
      <c r="D808" s="1">
        <v>12852480</v>
      </c>
      <c r="E808" t="s">
        <v>37</v>
      </c>
      <c r="F808" t="s">
        <v>52</v>
      </c>
      <c r="G808" t="s">
        <v>21</v>
      </c>
    </row>
    <row r="809" spans="1:7" x14ac:dyDescent="0.25">
      <c r="A809" t="s">
        <v>51</v>
      </c>
      <c r="B809" t="s">
        <v>22</v>
      </c>
      <c r="C809" s="2">
        <v>45170</v>
      </c>
      <c r="D809" s="1">
        <v>7397593</v>
      </c>
      <c r="E809" t="s">
        <v>37</v>
      </c>
      <c r="F809" t="s">
        <v>52</v>
      </c>
      <c r="G809" t="s">
        <v>21</v>
      </c>
    </row>
    <row r="810" spans="1:7" x14ac:dyDescent="0.25">
      <c r="A810" t="s">
        <v>51</v>
      </c>
      <c r="B810" t="s">
        <v>22</v>
      </c>
      <c r="C810" s="2">
        <v>45200</v>
      </c>
      <c r="D810" s="1">
        <v>10370281</v>
      </c>
      <c r="E810" t="s">
        <v>37</v>
      </c>
      <c r="F810" t="s">
        <v>52</v>
      </c>
      <c r="G810" t="s">
        <v>21</v>
      </c>
    </row>
    <row r="811" spans="1:7" x14ac:dyDescent="0.25">
      <c r="A811" t="s">
        <v>51</v>
      </c>
      <c r="B811" t="s">
        <v>22</v>
      </c>
      <c r="C811" s="2">
        <v>45231</v>
      </c>
      <c r="D811" s="1">
        <v>15209313</v>
      </c>
      <c r="E811" t="s">
        <v>37</v>
      </c>
      <c r="F811" t="s">
        <v>52</v>
      </c>
      <c r="G811" t="s">
        <v>21</v>
      </c>
    </row>
    <row r="812" spans="1:7" x14ac:dyDescent="0.25">
      <c r="A812" t="s">
        <v>51</v>
      </c>
      <c r="B812" t="s">
        <v>22</v>
      </c>
      <c r="C812" s="2">
        <v>45261</v>
      </c>
      <c r="D812" s="1">
        <v>5558073</v>
      </c>
      <c r="E812" t="s">
        <v>37</v>
      </c>
      <c r="F812" t="s">
        <v>52</v>
      </c>
      <c r="G812" t="s">
        <v>21</v>
      </c>
    </row>
    <row r="813" spans="1:7" x14ac:dyDescent="0.25">
      <c r="A813" t="s">
        <v>51</v>
      </c>
      <c r="B813" t="s">
        <v>7</v>
      </c>
      <c r="C813" s="2">
        <v>44927</v>
      </c>
      <c r="D813" s="1">
        <v>206239386</v>
      </c>
      <c r="E813" t="s">
        <v>37</v>
      </c>
      <c r="F813" t="s">
        <v>52</v>
      </c>
      <c r="G813" t="s">
        <v>7</v>
      </c>
    </row>
    <row r="814" spans="1:7" x14ac:dyDescent="0.25">
      <c r="A814" t="s">
        <v>51</v>
      </c>
      <c r="B814" t="s">
        <v>7</v>
      </c>
      <c r="C814" s="2">
        <v>44958</v>
      </c>
      <c r="D814" s="1">
        <v>230410252</v>
      </c>
      <c r="E814" t="s">
        <v>37</v>
      </c>
      <c r="F814" t="s">
        <v>52</v>
      </c>
      <c r="G814" t="s">
        <v>7</v>
      </c>
    </row>
    <row r="815" spans="1:7" x14ac:dyDescent="0.25">
      <c r="A815" t="s">
        <v>51</v>
      </c>
      <c r="B815" t="s">
        <v>7</v>
      </c>
      <c r="C815" s="2">
        <v>44986</v>
      </c>
      <c r="D815" s="1">
        <v>58358548</v>
      </c>
      <c r="E815" t="s">
        <v>37</v>
      </c>
      <c r="F815" t="s">
        <v>52</v>
      </c>
      <c r="G815" t="s">
        <v>7</v>
      </c>
    </row>
    <row r="816" spans="1:7" x14ac:dyDescent="0.25">
      <c r="A816" t="s">
        <v>51</v>
      </c>
      <c r="B816" t="s">
        <v>7</v>
      </c>
      <c r="C816" s="2">
        <v>45047</v>
      </c>
      <c r="D816" s="1">
        <v>225714979</v>
      </c>
      <c r="E816" t="s">
        <v>37</v>
      </c>
      <c r="F816" t="s">
        <v>52</v>
      </c>
      <c r="G816" t="s">
        <v>7</v>
      </c>
    </row>
    <row r="817" spans="1:7" x14ac:dyDescent="0.25">
      <c r="A817" t="s">
        <v>51</v>
      </c>
      <c r="B817" t="s">
        <v>7</v>
      </c>
      <c r="C817" s="2">
        <v>45078</v>
      </c>
      <c r="D817" s="1">
        <v>62120993</v>
      </c>
      <c r="E817" t="s">
        <v>37</v>
      </c>
      <c r="F817" t="s">
        <v>52</v>
      </c>
      <c r="G817" t="s">
        <v>7</v>
      </c>
    </row>
    <row r="818" spans="1:7" x14ac:dyDescent="0.25">
      <c r="A818" t="s">
        <v>51</v>
      </c>
      <c r="B818" t="s">
        <v>7</v>
      </c>
      <c r="C818" s="2">
        <v>45108</v>
      </c>
      <c r="D818" s="1">
        <v>132978105</v>
      </c>
      <c r="E818" t="s">
        <v>37</v>
      </c>
      <c r="F818" t="s">
        <v>52</v>
      </c>
      <c r="G818" t="s">
        <v>7</v>
      </c>
    </row>
    <row r="819" spans="1:7" x14ac:dyDescent="0.25">
      <c r="A819" t="s">
        <v>51</v>
      </c>
      <c r="B819" t="s">
        <v>7</v>
      </c>
      <c r="C819" s="2">
        <v>45139</v>
      </c>
      <c r="D819" s="1">
        <v>57266029</v>
      </c>
      <c r="E819" t="s">
        <v>37</v>
      </c>
      <c r="F819" t="s">
        <v>52</v>
      </c>
      <c r="G819" t="s">
        <v>7</v>
      </c>
    </row>
    <row r="820" spans="1:7" x14ac:dyDescent="0.25">
      <c r="A820" t="s">
        <v>51</v>
      </c>
      <c r="B820" t="s">
        <v>7</v>
      </c>
      <c r="C820" s="2">
        <v>45170</v>
      </c>
      <c r="D820" s="1">
        <v>27203067</v>
      </c>
      <c r="E820" t="s">
        <v>37</v>
      </c>
      <c r="F820" t="s">
        <v>52</v>
      </c>
      <c r="G820" t="s">
        <v>7</v>
      </c>
    </row>
    <row r="821" spans="1:7" x14ac:dyDescent="0.25">
      <c r="A821" t="s">
        <v>51</v>
      </c>
      <c r="B821" t="s">
        <v>7</v>
      </c>
      <c r="C821" s="2">
        <v>45200</v>
      </c>
      <c r="D821" s="1">
        <v>213716492</v>
      </c>
      <c r="E821" t="s">
        <v>37</v>
      </c>
      <c r="F821" t="s">
        <v>52</v>
      </c>
      <c r="G821" t="s">
        <v>7</v>
      </c>
    </row>
    <row r="822" spans="1:7" x14ac:dyDescent="0.25">
      <c r="A822" t="s">
        <v>51</v>
      </c>
      <c r="B822" t="s">
        <v>7</v>
      </c>
      <c r="C822" s="2">
        <v>45231</v>
      </c>
      <c r="D822" s="1">
        <v>201978689</v>
      </c>
      <c r="E822" t="s">
        <v>37</v>
      </c>
      <c r="F822" t="s">
        <v>52</v>
      </c>
      <c r="G822" t="s">
        <v>7</v>
      </c>
    </row>
    <row r="823" spans="1:7" x14ac:dyDescent="0.25">
      <c r="A823" t="s">
        <v>51</v>
      </c>
      <c r="B823" t="s">
        <v>7</v>
      </c>
      <c r="C823" s="2">
        <v>45261</v>
      </c>
      <c r="D823" s="1">
        <v>84172173</v>
      </c>
      <c r="E823" t="s">
        <v>37</v>
      </c>
      <c r="F823" t="s">
        <v>52</v>
      </c>
      <c r="G823" t="s">
        <v>7</v>
      </c>
    </row>
    <row r="824" spans="1:7" x14ac:dyDescent="0.25">
      <c r="A824" t="s">
        <v>51</v>
      </c>
      <c r="B824" t="s">
        <v>30</v>
      </c>
      <c r="C824" s="2">
        <v>45108</v>
      </c>
      <c r="D824" s="1">
        <v>0</v>
      </c>
      <c r="E824" t="s">
        <v>37</v>
      </c>
      <c r="F824" t="s">
        <v>52</v>
      </c>
      <c r="G824" t="s">
        <v>21</v>
      </c>
    </row>
    <row r="825" spans="1:7" x14ac:dyDescent="0.25">
      <c r="A825" t="s">
        <v>51</v>
      </c>
      <c r="B825" t="s">
        <v>23</v>
      </c>
      <c r="C825" s="2">
        <v>44927</v>
      </c>
      <c r="D825" s="1">
        <v>36273801</v>
      </c>
      <c r="E825" t="s">
        <v>37</v>
      </c>
      <c r="F825" t="s">
        <v>52</v>
      </c>
      <c r="G825" t="s">
        <v>21</v>
      </c>
    </row>
    <row r="826" spans="1:7" x14ac:dyDescent="0.25">
      <c r="A826" t="s">
        <v>51</v>
      </c>
      <c r="B826" t="s">
        <v>23</v>
      </c>
      <c r="C826" s="2">
        <v>44958</v>
      </c>
      <c r="D826" s="1">
        <v>29629144</v>
      </c>
      <c r="E826" t="s">
        <v>37</v>
      </c>
      <c r="F826" t="s">
        <v>52</v>
      </c>
      <c r="G826" t="s">
        <v>21</v>
      </c>
    </row>
    <row r="827" spans="1:7" x14ac:dyDescent="0.25">
      <c r="A827" t="s">
        <v>51</v>
      </c>
      <c r="B827" t="s">
        <v>23</v>
      </c>
      <c r="C827" s="2">
        <v>44986</v>
      </c>
      <c r="D827" s="1">
        <v>18687152</v>
      </c>
      <c r="E827" t="s">
        <v>37</v>
      </c>
      <c r="F827" t="s">
        <v>52</v>
      </c>
      <c r="G827" t="s">
        <v>21</v>
      </c>
    </row>
    <row r="828" spans="1:7" x14ac:dyDescent="0.25">
      <c r="A828" t="s">
        <v>51</v>
      </c>
      <c r="B828" t="s">
        <v>23</v>
      </c>
      <c r="C828" s="2">
        <v>45017</v>
      </c>
      <c r="D828" s="1">
        <v>33741004</v>
      </c>
      <c r="E828" t="s">
        <v>37</v>
      </c>
      <c r="F828" t="s">
        <v>52</v>
      </c>
      <c r="G828" t="s">
        <v>21</v>
      </c>
    </row>
    <row r="829" spans="1:7" x14ac:dyDescent="0.25">
      <c r="A829" t="s">
        <v>51</v>
      </c>
      <c r="B829" t="s">
        <v>23</v>
      </c>
      <c r="C829" s="2">
        <v>45047</v>
      </c>
      <c r="D829" s="1">
        <v>41517690</v>
      </c>
      <c r="E829" t="s">
        <v>37</v>
      </c>
      <c r="F829" t="s">
        <v>52</v>
      </c>
      <c r="G829" t="s">
        <v>21</v>
      </c>
    </row>
    <row r="830" spans="1:7" x14ac:dyDescent="0.25">
      <c r="A830" t="s">
        <v>51</v>
      </c>
      <c r="B830" t="s">
        <v>23</v>
      </c>
      <c r="C830" s="2">
        <v>45078</v>
      </c>
      <c r="D830" s="1">
        <v>49578752</v>
      </c>
      <c r="E830" t="s">
        <v>37</v>
      </c>
      <c r="F830" t="s">
        <v>52</v>
      </c>
      <c r="G830" t="s">
        <v>21</v>
      </c>
    </row>
    <row r="831" spans="1:7" x14ac:dyDescent="0.25">
      <c r="A831" t="s">
        <v>51</v>
      </c>
      <c r="B831" t="s">
        <v>23</v>
      </c>
      <c r="C831" s="2">
        <v>45108</v>
      </c>
      <c r="D831" s="1">
        <v>53903623</v>
      </c>
      <c r="E831" t="s">
        <v>37</v>
      </c>
      <c r="F831" t="s">
        <v>52</v>
      </c>
      <c r="G831" t="s">
        <v>21</v>
      </c>
    </row>
    <row r="832" spans="1:7" x14ac:dyDescent="0.25">
      <c r="A832" t="s">
        <v>51</v>
      </c>
      <c r="B832" t="s">
        <v>23</v>
      </c>
      <c r="C832" s="2">
        <v>45139</v>
      </c>
      <c r="D832" s="1">
        <v>49899952</v>
      </c>
      <c r="E832" t="s">
        <v>37</v>
      </c>
      <c r="F832" t="s">
        <v>52</v>
      </c>
      <c r="G832" t="s">
        <v>21</v>
      </c>
    </row>
    <row r="833" spans="1:7" x14ac:dyDescent="0.25">
      <c r="A833" t="s">
        <v>51</v>
      </c>
      <c r="B833" t="s">
        <v>23</v>
      </c>
      <c r="C833" s="2">
        <v>45170</v>
      </c>
      <c r="D833" s="1">
        <v>45863135</v>
      </c>
      <c r="E833" t="s">
        <v>37</v>
      </c>
      <c r="F833" t="s">
        <v>52</v>
      </c>
      <c r="G833" t="s">
        <v>21</v>
      </c>
    </row>
    <row r="834" spans="1:7" x14ac:dyDescent="0.25">
      <c r="A834" t="s">
        <v>51</v>
      </c>
      <c r="B834" t="s">
        <v>23</v>
      </c>
      <c r="C834" s="2">
        <v>45200</v>
      </c>
      <c r="D834" s="1">
        <v>45238720</v>
      </c>
      <c r="E834" t="s">
        <v>37</v>
      </c>
      <c r="F834" t="s">
        <v>52</v>
      </c>
      <c r="G834" t="s">
        <v>21</v>
      </c>
    </row>
    <row r="835" spans="1:7" x14ac:dyDescent="0.25">
      <c r="A835" t="s">
        <v>51</v>
      </c>
      <c r="B835" t="s">
        <v>23</v>
      </c>
      <c r="C835" s="2">
        <v>45231</v>
      </c>
      <c r="D835" s="1">
        <v>48204113</v>
      </c>
      <c r="E835" t="s">
        <v>37</v>
      </c>
      <c r="F835" t="s">
        <v>52</v>
      </c>
      <c r="G835" t="s">
        <v>21</v>
      </c>
    </row>
    <row r="836" spans="1:7" x14ac:dyDescent="0.25">
      <c r="A836" t="s">
        <v>51</v>
      </c>
      <c r="B836" t="s">
        <v>23</v>
      </c>
      <c r="C836" s="2">
        <v>45261</v>
      </c>
      <c r="D836" s="1">
        <v>53185644</v>
      </c>
      <c r="E836" t="s">
        <v>37</v>
      </c>
      <c r="F836" t="s">
        <v>52</v>
      </c>
      <c r="G836" t="s">
        <v>21</v>
      </c>
    </row>
    <row r="837" spans="1:7" x14ac:dyDescent="0.25">
      <c r="A837" t="s">
        <v>53</v>
      </c>
      <c r="B837" t="s">
        <v>5</v>
      </c>
      <c r="C837" s="2">
        <v>44927</v>
      </c>
      <c r="D837" s="1">
        <v>169082000</v>
      </c>
      <c r="E837" t="s">
        <v>37</v>
      </c>
      <c r="F837" t="s">
        <v>54</v>
      </c>
      <c r="G837" t="s">
        <v>5</v>
      </c>
    </row>
    <row r="838" spans="1:7" x14ac:dyDescent="0.25">
      <c r="A838" t="s">
        <v>53</v>
      </c>
      <c r="B838" t="s">
        <v>5</v>
      </c>
      <c r="C838" s="2">
        <v>44958</v>
      </c>
      <c r="D838" s="1">
        <v>200253300</v>
      </c>
      <c r="E838" t="s">
        <v>37</v>
      </c>
      <c r="F838" t="s">
        <v>54</v>
      </c>
      <c r="G838" t="s">
        <v>5</v>
      </c>
    </row>
    <row r="839" spans="1:7" x14ac:dyDescent="0.25">
      <c r="A839" t="s">
        <v>53</v>
      </c>
      <c r="B839" t="s">
        <v>5</v>
      </c>
      <c r="C839" s="2">
        <v>44986</v>
      </c>
      <c r="D839" s="1">
        <v>215682500</v>
      </c>
      <c r="E839" t="s">
        <v>37</v>
      </c>
      <c r="F839" t="s">
        <v>54</v>
      </c>
      <c r="G839" t="s">
        <v>5</v>
      </c>
    </row>
    <row r="840" spans="1:7" x14ac:dyDescent="0.25">
      <c r="A840" t="s">
        <v>53</v>
      </c>
      <c r="B840" t="s">
        <v>5</v>
      </c>
      <c r="C840" s="2">
        <v>45017</v>
      </c>
      <c r="D840" s="1">
        <v>226398800</v>
      </c>
      <c r="E840" t="s">
        <v>37</v>
      </c>
      <c r="F840" t="s">
        <v>54</v>
      </c>
      <c r="G840" t="s">
        <v>5</v>
      </c>
    </row>
    <row r="841" spans="1:7" x14ac:dyDescent="0.25">
      <c r="A841" t="s">
        <v>53</v>
      </c>
      <c r="B841" t="s">
        <v>5</v>
      </c>
      <c r="C841" s="2">
        <v>45139</v>
      </c>
      <c r="D841" s="1">
        <v>140038700</v>
      </c>
      <c r="E841" t="s">
        <v>37</v>
      </c>
      <c r="F841" t="s">
        <v>54</v>
      </c>
      <c r="G841" t="s">
        <v>5</v>
      </c>
    </row>
    <row r="842" spans="1:7" x14ac:dyDescent="0.25">
      <c r="A842" t="s">
        <v>53</v>
      </c>
      <c r="B842" t="s">
        <v>5</v>
      </c>
      <c r="C842" s="2">
        <v>45170</v>
      </c>
      <c r="D842" s="1">
        <v>273313200</v>
      </c>
      <c r="E842" t="s">
        <v>37</v>
      </c>
      <c r="F842" t="s">
        <v>54</v>
      </c>
      <c r="G842" t="s">
        <v>5</v>
      </c>
    </row>
    <row r="843" spans="1:7" x14ac:dyDescent="0.25">
      <c r="A843" t="s">
        <v>53</v>
      </c>
      <c r="B843" t="s">
        <v>5</v>
      </c>
      <c r="C843" s="2">
        <v>45200</v>
      </c>
      <c r="D843" s="1">
        <v>267490300</v>
      </c>
      <c r="E843" t="s">
        <v>37</v>
      </c>
      <c r="F843" t="s">
        <v>54</v>
      </c>
      <c r="G843" t="s">
        <v>5</v>
      </c>
    </row>
    <row r="844" spans="1:7" x14ac:dyDescent="0.25">
      <c r="A844" t="s">
        <v>53</v>
      </c>
      <c r="B844" t="s">
        <v>5</v>
      </c>
      <c r="C844" s="2">
        <v>45231</v>
      </c>
      <c r="D844" s="1">
        <v>253455500</v>
      </c>
      <c r="E844" t="s">
        <v>37</v>
      </c>
      <c r="F844" t="s">
        <v>54</v>
      </c>
      <c r="G844" t="s">
        <v>5</v>
      </c>
    </row>
    <row r="845" spans="1:7" x14ac:dyDescent="0.25">
      <c r="A845" t="s">
        <v>53</v>
      </c>
      <c r="B845" t="s">
        <v>5</v>
      </c>
      <c r="C845" s="2">
        <v>45261</v>
      </c>
      <c r="D845" s="1">
        <v>263496000</v>
      </c>
      <c r="E845" t="s">
        <v>37</v>
      </c>
      <c r="F845" t="s">
        <v>54</v>
      </c>
      <c r="G845" t="s">
        <v>5</v>
      </c>
    </row>
    <row r="846" spans="1:7" x14ac:dyDescent="0.25">
      <c r="A846" t="s">
        <v>53</v>
      </c>
      <c r="B846" t="s">
        <v>19</v>
      </c>
      <c r="C846" s="2">
        <v>45017</v>
      </c>
      <c r="D846" s="1">
        <v>61800</v>
      </c>
      <c r="E846" t="s">
        <v>37</v>
      </c>
      <c r="F846" t="s">
        <v>54</v>
      </c>
      <c r="G846" t="s">
        <v>19</v>
      </c>
    </row>
    <row r="847" spans="1:7" x14ac:dyDescent="0.25">
      <c r="A847" t="s">
        <v>53</v>
      </c>
      <c r="B847" t="s">
        <v>6</v>
      </c>
      <c r="C847" s="2">
        <v>44927</v>
      </c>
      <c r="D847" s="1">
        <v>14410401</v>
      </c>
      <c r="E847" t="s">
        <v>37</v>
      </c>
      <c r="F847" t="s">
        <v>54</v>
      </c>
      <c r="G847" t="s">
        <v>6</v>
      </c>
    </row>
    <row r="848" spans="1:7" x14ac:dyDescent="0.25">
      <c r="A848" t="s">
        <v>53</v>
      </c>
      <c r="B848" t="s">
        <v>6</v>
      </c>
      <c r="C848" s="2">
        <v>44958</v>
      </c>
      <c r="D848" s="1">
        <v>9021319</v>
      </c>
      <c r="E848" t="s">
        <v>37</v>
      </c>
      <c r="F848" t="s">
        <v>54</v>
      </c>
      <c r="G848" t="s">
        <v>6</v>
      </c>
    </row>
    <row r="849" spans="1:7" x14ac:dyDescent="0.25">
      <c r="A849" t="s">
        <v>53</v>
      </c>
      <c r="B849" t="s">
        <v>6</v>
      </c>
      <c r="C849" s="2">
        <v>44986</v>
      </c>
      <c r="D849" s="1">
        <v>7807752</v>
      </c>
      <c r="E849" t="s">
        <v>37</v>
      </c>
      <c r="F849" t="s">
        <v>54</v>
      </c>
      <c r="G849" t="s">
        <v>6</v>
      </c>
    </row>
    <row r="850" spans="1:7" x14ac:dyDescent="0.25">
      <c r="A850" t="s">
        <v>53</v>
      </c>
      <c r="B850" t="s">
        <v>6</v>
      </c>
      <c r="C850" s="2">
        <v>45017</v>
      </c>
      <c r="D850" s="1">
        <v>4700906</v>
      </c>
      <c r="E850" t="s">
        <v>37</v>
      </c>
      <c r="F850" t="s">
        <v>54</v>
      </c>
      <c r="G850" t="s">
        <v>6</v>
      </c>
    </row>
    <row r="851" spans="1:7" x14ac:dyDescent="0.25">
      <c r="A851" t="s">
        <v>53</v>
      </c>
      <c r="B851" t="s">
        <v>6</v>
      </c>
      <c r="C851" s="2">
        <v>45139</v>
      </c>
      <c r="D851" s="1">
        <v>1551023</v>
      </c>
      <c r="E851" t="s">
        <v>37</v>
      </c>
      <c r="F851" t="s">
        <v>54</v>
      </c>
      <c r="G851" t="s">
        <v>6</v>
      </c>
    </row>
    <row r="852" spans="1:7" x14ac:dyDescent="0.25">
      <c r="A852" t="s">
        <v>53</v>
      </c>
      <c r="B852" t="s">
        <v>6</v>
      </c>
      <c r="C852" s="2">
        <v>45170</v>
      </c>
      <c r="D852" s="1">
        <v>4506254</v>
      </c>
      <c r="E852" t="s">
        <v>37</v>
      </c>
      <c r="F852" t="s">
        <v>54</v>
      </c>
      <c r="G852" t="s">
        <v>6</v>
      </c>
    </row>
    <row r="853" spans="1:7" x14ac:dyDescent="0.25">
      <c r="A853" t="s">
        <v>53</v>
      </c>
      <c r="B853" t="s">
        <v>6</v>
      </c>
      <c r="C853" s="2">
        <v>45200</v>
      </c>
      <c r="D853" s="1">
        <v>5626404</v>
      </c>
      <c r="E853" t="s">
        <v>37</v>
      </c>
      <c r="F853" t="s">
        <v>54</v>
      </c>
      <c r="G853" t="s">
        <v>6</v>
      </c>
    </row>
    <row r="854" spans="1:7" x14ac:dyDescent="0.25">
      <c r="A854" t="s">
        <v>53</v>
      </c>
      <c r="B854" t="s">
        <v>6</v>
      </c>
      <c r="C854" s="2">
        <v>45231</v>
      </c>
      <c r="D854" s="1">
        <v>4876514</v>
      </c>
      <c r="E854" t="s">
        <v>37</v>
      </c>
      <c r="F854" t="s">
        <v>54</v>
      </c>
      <c r="G854" t="s">
        <v>6</v>
      </c>
    </row>
    <row r="855" spans="1:7" x14ac:dyDescent="0.25">
      <c r="A855" t="s">
        <v>53</v>
      </c>
      <c r="B855" t="s">
        <v>6</v>
      </c>
      <c r="C855" s="2">
        <v>45261</v>
      </c>
      <c r="D855" s="1">
        <v>11844410</v>
      </c>
      <c r="E855" t="s">
        <v>37</v>
      </c>
      <c r="F855" t="s">
        <v>54</v>
      </c>
      <c r="G855" t="s">
        <v>6</v>
      </c>
    </row>
    <row r="856" spans="1:7" x14ac:dyDescent="0.25">
      <c r="A856" t="s">
        <v>53</v>
      </c>
      <c r="B856" t="s">
        <v>27</v>
      </c>
      <c r="C856" s="2">
        <v>44986</v>
      </c>
      <c r="D856" s="1">
        <v>98000</v>
      </c>
      <c r="E856" t="s">
        <v>37</v>
      </c>
      <c r="F856" t="s">
        <v>54</v>
      </c>
      <c r="G856" t="s">
        <v>21</v>
      </c>
    </row>
    <row r="857" spans="1:7" x14ac:dyDescent="0.25">
      <c r="A857" t="s">
        <v>53</v>
      </c>
      <c r="B857" t="s">
        <v>27</v>
      </c>
      <c r="C857" s="2">
        <v>45017</v>
      </c>
      <c r="D857" s="1">
        <v>98000</v>
      </c>
      <c r="E857" t="s">
        <v>37</v>
      </c>
      <c r="F857" t="s">
        <v>54</v>
      </c>
      <c r="G857" t="s">
        <v>21</v>
      </c>
    </row>
    <row r="858" spans="1:7" x14ac:dyDescent="0.25">
      <c r="A858" t="s">
        <v>53</v>
      </c>
      <c r="B858" t="s">
        <v>27</v>
      </c>
      <c r="C858" s="2">
        <v>45139</v>
      </c>
      <c r="D858" s="1">
        <v>245000</v>
      </c>
      <c r="E858" t="s">
        <v>37</v>
      </c>
      <c r="F858" t="s">
        <v>54</v>
      </c>
      <c r="G858" t="s">
        <v>21</v>
      </c>
    </row>
    <row r="859" spans="1:7" x14ac:dyDescent="0.25">
      <c r="A859" t="s">
        <v>53</v>
      </c>
      <c r="B859" t="s">
        <v>27</v>
      </c>
      <c r="C859" s="2">
        <v>45170</v>
      </c>
      <c r="D859" s="1">
        <v>98000</v>
      </c>
      <c r="E859" t="s">
        <v>37</v>
      </c>
      <c r="F859" t="s">
        <v>54</v>
      </c>
      <c r="G859" t="s">
        <v>21</v>
      </c>
    </row>
    <row r="860" spans="1:7" x14ac:dyDescent="0.25">
      <c r="A860" t="s">
        <v>53</v>
      </c>
      <c r="B860" t="s">
        <v>27</v>
      </c>
      <c r="C860" s="2">
        <v>45200</v>
      </c>
      <c r="D860" s="1">
        <v>73500</v>
      </c>
      <c r="E860" t="s">
        <v>37</v>
      </c>
      <c r="F860" t="s">
        <v>54</v>
      </c>
      <c r="G860" t="s">
        <v>21</v>
      </c>
    </row>
    <row r="861" spans="1:7" x14ac:dyDescent="0.25">
      <c r="A861" t="s">
        <v>53</v>
      </c>
      <c r="B861" t="s">
        <v>27</v>
      </c>
      <c r="C861" s="2">
        <v>45261</v>
      </c>
      <c r="D861" s="1">
        <v>220500</v>
      </c>
      <c r="E861" t="s">
        <v>37</v>
      </c>
      <c r="F861" t="s">
        <v>54</v>
      </c>
      <c r="G861" t="s">
        <v>21</v>
      </c>
    </row>
    <row r="862" spans="1:7" x14ac:dyDescent="0.25">
      <c r="A862" t="s">
        <v>53</v>
      </c>
      <c r="B862" t="s">
        <v>7</v>
      </c>
      <c r="C862" s="2">
        <v>45139</v>
      </c>
      <c r="D862" s="1">
        <v>187000</v>
      </c>
      <c r="E862" t="s">
        <v>37</v>
      </c>
      <c r="F862" t="s">
        <v>54</v>
      </c>
      <c r="G862" t="s">
        <v>7</v>
      </c>
    </row>
    <row r="863" spans="1:7" x14ac:dyDescent="0.25">
      <c r="A863" t="s">
        <v>53</v>
      </c>
      <c r="B863" t="s">
        <v>23</v>
      </c>
      <c r="C863" s="2">
        <v>45170</v>
      </c>
      <c r="D863" s="1">
        <v>2146000</v>
      </c>
      <c r="E863" t="s">
        <v>37</v>
      </c>
      <c r="F863" t="s">
        <v>54</v>
      </c>
      <c r="G863" t="s">
        <v>21</v>
      </c>
    </row>
    <row r="864" spans="1:7" x14ac:dyDescent="0.25">
      <c r="A864" t="s">
        <v>53</v>
      </c>
      <c r="B864" t="s">
        <v>23</v>
      </c>
      <c r="C864" s="2">
        <v>45200</v>
      </c>
      <c r="D864" s="1">
        <v>892400</v>
      </c>
      <c r="E864" t="s">
        <v>37</v>
      </c>
      <c r="F864" t="s">
        <v>54</v>
      </c>
      <c r="G864" t="s">
        <v>21</v>
      </c>
    </row>
    <row r="865" spans="1:7" x14ac:dyDescent="0.25">
      <c r="A865" t="s">
        <v>53</v>
      </c>
      <c r="B865" t="s">
        <v>23</v>
      </c>
      <c r="C865" s="2">
        <v>45231</v>
      </c>
      <c r="D865" s="1">
        <v>2610200</v>
      </c>
      <c r="E865" t="s">
        <v>37</v>
      </c>
      <c r="F865" t="s">
        <v>54</v>
      </c>
      <c r="G865" t="s">
        <v>21</v>
      </c>
    </row>
    <row r="866" spans="1:7" x14ac:dyDescent="0.25">
      <c r="A866" t="s">
        <v>53</v>
      </c>
      <c r="B866" t="s">
        <v>23</v>
      </c>
      <c r="C866" s="2">
        <v>45261</v>
      </c>
      <c r="D866" s="1">
        <v>2833700</v>
      </c>
      <c r="E866" t="s">
        <v>37</v>
      </c>
      <c r="F866" t="s">
        <v>54</v>
      </c>
      <c r="G866" t="s">
        <v>21</v>
      </c>
    </row>
    <row r="867" spans="1:7" x14ac:dyDescent="0.25">
      <c r="A867" t="s">
        <v>55</v>
      </c>
      <c r="B867" t="s">
        <v>5</v>
      </c>
      <c r="C867" s="2">
        <v>44927</v>
      </c>
      <c r="D867" s="1">
        <v>450574880</v>
      </c>
      <c r="E867" t="s">
        <v>37</v>
      </c>
      <c r="F867" t="s">
        <v>56</v>
      </c>
      <c r="G867" t="s">
        <v>5</v>
      </c>
    </row>
    <row r="868" spans="1:7" x14ac:dyDescent="0.25">
      <c r="A868" t="s">
        <v>55</v>
      </c>
      <c r="B868" t="s">
        <v>5</v>
      </c>
      <c r="C868" s="2">
        <v>44958</v>
      </c>
      <c r="D868" s="1">
        <v>453835490</v>
      </c>
      <c r="E868" t="s">
        <v>37</v>
      </c>
      <c r="F868" t="s">
        <v>56</v>
      </c>
      <c r="G868" t="s">
        <v>5</v>
      </c>
    </row>
    <row r="869" spans="1:7" x14ac:dyDescent="0.25">
      <c r="A869" t="s">
        <v>55</v>
      </c>
      <c r="B869" t="s">
        <v>5</v>
      </c>
      <c r="C869" s="2">
        <v>44986</v>
      </c>
      <c r="D869" s="1">
        <v>452558470</v>
      </c>
      <c r="E869" t="s">
        <v>37</v>
      </c>
      <c r="F869" t="s">
        <v>56</v>
      </c>
      <c r="G869" t="s">
        <v>5</v>
      </c>
    </row>
    <row r="870" spans="1:7" x14ac:dyDescent="0.25">
      <c r="A870" t="s">
        <v>55</v>
      </c>
      <c r="B870" t="s">
        <v>5</v>
      </c>
      <c r="C870" s="2">
        <v>45017</v>
      </c>
      <c r="D870" s="1">
        <v>518137310</v>
      </c>
      <c r="E870" t="s">
        <v>37</v>
      </c>
      <c r="F870" t="s">
        <v>56</v>
      </c>
      <c r="G870" t="s">
        <v>5</v>
      </c>
    </row>
    <row r="871" spans="1:7" x14ac:dyDescent="0.25">
      <c r="A871" t="s">
        <v>55</v>
      </c>
      <c r="B871" t="s">
        <v>5</v>
      </c>
      <c r="C871" s="2">
        <v>45047</v>
      </c>
      <c r="D871" s="1">
        <v>690552020</v>
      </c>
      <c r="E871" t="s">
        <v>37</v>
      </c>
      <c r="F871" t="s">
        <v>56</v>
      </c>
      <c r="G871" t="s">
        <v>5</v>
      </c>
    </row>
    <row r="872" spans="1:7" x14ac:dyDescent="0.25">
      <c r="A872" t="s">
        <v>55</v>
      </c>
      <c r="B872" t="s">
        <v>5</v>
      </c>
      <c r="C872" s="2">
        <v>45078</v>
      </c>
      <c r="D872" s="1">
        <v>723380520</v>
      </c>
      <c r="E872" t="s">
        <v>37</v>
      </c>
      <c r="F872" t="s">
        <v>56</v>
      </c>
      <c r="G872" t="s">
        <v>5</v>
      </c>
    </row>
    <row r="873" spans="1:7" x14ac:dyDescent="0.25">
      <c r="A873" t="s">
        <v>55</v>
      </c>
      <c r="B873" t="s">
        <v>5</v>
      </c>
      <c r="C873" s="2">
        <v>45108</v>
      </c>
      <c r="D873" s="1">
        <v>778614200</v>
      </c>
      <c r="E873" t="s">
        <v>37</v>
      </c>
      <c r="F873" t="s">
        <v>56</v>
      </c>
      <c r="G873" t="s">
        <v>5</v>
      </c>
    </row>
    <row r="874" spans="1:7" x14ac:dyDescent="0.25">
      <c r="A874" t="s">
        <v>55</v>
      </c>
      <c r="B874" t="s">
        <v>5</v>
      </c>
      <c r="C874" s="2">
        <v>45139</v>
      </c>
      <c r="D874" s="1">
        <v>741935460</v>
      </c>
      <c r="E874" t="s">
        <v>37</v>
      </c>
      <c r="F874" t="s">
        <v>56</v>
      </c>
      <c r="G874" t="s">
        <v>5</v>
      </c>
    </row>
    <row r="875" spans="1:7" x14ac:dyDescent="0.25">
      <c r="A875" t="s">
        <v>55</v>
      </c>
      <c r="B875" t="s">
        <v>5</v>
      </c>
      <c r="C875" s="2">
        <v>45170</v>
      </c>
      <c r="D875" s="1">
        <v>661973820</v>
      </c>
      <c r="E875" t="s">
        <v>37</v>
      </c>
      <c r="F875" t="s">
        <v>56</v>
      </c>
      <c r="G875" t="s">
        <v>5</v>
      </c>
    </row>
    <row r="876" spans="1:7" x14ac:dyDescent="0.25">
      <c r="A876" t="s">
        <v>55</v>
      </c>
      <c r="B876" t="s">
        <v>5</v>
      </c>
      <c r="C876" s="2">
        <v>45200</v>
      </c>
      <c r="D876" s="1">
        <v>610821450</v>
      </c>
      <c r="E876" t="s">
        <v>37</v>
      </c>
      <c r="F876" t="s">
        <v>56</v>
      </c>
      <c r="G876" t="s">
        <v>5</v>
      </c>
    </row>
    <row r="877" spans="1:7" x14ac:dyDescent="0.25">
      <c r="A877" t="s">
        <v>55</v>
      </c>
      <c r="B877" t="s">
        <v>5</v>
      </c>
      <c r="C877" s="2">
        <v>45231</v>
      </c>
      <c r="D877" s="1">
        <v>575527200</v>
      </c>
      <c r="E877" t="s">
        <v>37</v>
      </c>
      <c r="F877" t="s">
        <v>56</v>
      </c>
      <c r="G877" t="s">
        <v>5</v>
      </c>
    </row>
    <row r="878" spans="1:7" x14ac:dyDescent="0.25">
      <c r="A878" t="s">
        <v>55</v>
      </c>
      <c r="B878" t="s">
        <v>5</v>
      </c>
      <c r="C878" s="2">
        <v>45261</v>
      </c>
      <c r="D878" s="1">
        <v>477863500</v>
      </c>
      <c r="E878" t="s">
        <v>37</v>
      </c>
      <c r="F878" t="s">
        <v>56</v>
      </c>
      <c r="G878" t="s">
        <v>5</v>
      </c>
    </row>
    <row r="879" spans="1:7" x14ac:dyDescent="0.25">
      <c r="A879" t="s">
        <v>55</v>
      </c>
      <c r="B879" t="s">
        <v>19</v>
      </c>
      <c r="C879" s="2">
        <v>44927</v>
      </c>
      <c r="D879" s="1">
        <v>9173900</v>
      </c>
      <c r="E879" t="s">
        <v>37</v>
      </c>
      <c r="F879" t="s">
        <v>56</v>
      </c>
      <c r="G879" t="s">
        <v>19</v>
      </c>
    </row>
    <row r="880" spans="1:7" x14ac:dyDescent="0.25">
      <c r="A880" t="s">
        <v>55</v>
      </c>
      <c r="B880" t="s">
        <v>19</v>
      </c>
      <c r="C880" s="2">
        <v>44958</v>
      </c>
      <c r="D880" s="1">
        <v>9995700</v>
      </c>
      <c r="E880" t="s">
        <v>37</v>
      </c>
      <c r="F880" t="s">
        <v>56</v>
      </c>
      <c r="G880" t="s">
        <v>19</v>
      </c>
    </row>
    <row r="881" spans="1:7" x14ac:dyDescent="0.25">
      <c r="A881" t="s">
        <v>55</v>
      </c>
      <c r="B881" t="s">
        <v>19</v>
      </c>
      <c r="C881" s="2">
        <v>44986</v>
      </c>
      <c r="D881" s="1">
        <v>2940500</v>
      </c>
      <c r="E881" t="s">
        <v>37</v>
      </c>
      <c r="F881" t="s">
        <v>56</v>
      </c>
      <c r="G881" t="s">
        <v>19</v>
      </c>
    </row>
    <row r="882" spans="1:7" x14ac:dyDescent="0.25">
      <c r="A882" t="s">
        <v>55</v>
      </c>
      <c r="B882" t="s">
        <v>19</v>
      </c>
      <c r="C882" s="2">
        <v>45017</v>
      </c>
      <c r="D882" s="1">
        <v>5300930</v>
      </c>
      <c r="E882" t="s">
        <v>37</v>
      </c>
      <c r="F882" t="s">
        <v>56</v>
      </c>
      <c r="G882" t="s">
        <v>19</v>
      </c>
    </row>
    <row r="883" spans="1:7" x14ac:dyDescent="0.25">
      <c r="A883" t="s">
        <v>55</v>
      </c>
      <c r="B883" t="s">
        <v>19</v>
      </c>
      <c r="C883" s="2">
        <v>45047</v>
      </c>
      <c r="D883" s="1">
        <v>12426900</v>
      </c>
      <c r="E883" t="s">
        <v>37</v>
      </c>
      <c r="F883" t="s">
        <v>56</v>
      </c>
      <c r="G883" t="s">
        <v>19</v>
      </c>
    </row>
    <row r="884" spans="1:7" x14ac:dyDescent="0.25">
      <c r="A884" t="s">
        <v>55</v>
      </c>
      <c r="B884" t="s">
        <v>19</v>
      </c>
      <c r="C884" s="2">
        <v>45078</v>
      </c>
      <c r="D884" s="1">
        <v>6486400</v>
      </c>
      <c r="E884" t="s">
        <v>37</v>
      </c>
      <c r="F884" t="s">
        <v>56</v>
      </c>
      <c r="G884" t="s">
        <v>19</v>
      </c>
    </row>
    <row r="885" spans="1:7" x14ac:dyDescent="0.25">
      <c r="A885" t="s">
        <v>55</v>
      </c>
      <c r="B885" t="s">
        <v>19</v>
      </c>
      <c r="C885" s="2">
        <v>45108</v>
      </c>
      <c r="D885" s="1">
        <v>13709600</v>
      </c>
      <c r="E885" t="s">
        <v>37</v>
      </c>
      <c r="F885" t="s">
        <v>56</v>
      </c>
      <c r="G885" t="s">
        <v>19</v>
      </c>
    </row>
    <row r="886" spans="1:7" x14ac:dyDescent="0.25">
      <c r="A886" t="s">
        <v>55</v>
      </c>
      <c r="B886" t="s">
        <v>19</v>
      </c>
      <c r="C886" s="2">
        <v>45139</v>
      </c>
      <c r="D886" s="1">
        <v>15763000</v>
      </c>
      <c r="E886" t="s">
        <v>37</v>
      </c>
      <c r="F886" t="s">
        <v>56</v>
      </c>
      <c r="G886" t="s">
        <v>19</v>
      </c>
    </row>
    <row r="887" spans="1:7" x14ac:dyDescent="0.25">
      <c r="A887" t="s">
        <v>55</v>
      </c>
      <c r="B887" t="s">
        <v>19</v>
      </c>
      <c r="C887" s="2">
        <v>45170</v>
      </c>
      <c r="D887" s="1">
        <v>31715300</v>
      </c>
      <c r="E887" t="s">
        <v>37</v>
      </c>
      <c r="F887" t="s">
        <v>56</v>
      </c>
      <c r="G887" t="s">
        <v>19</v>
      </c>
    </row>
    <row r="888" spans="1:7" x14ac:dyDescent="0.25">
      <c r="A888" t="s">
        <v>55</v>
      </c>
      <c r="B888" t="s">
        <v>19</v>
      </c>
      <c r="C888" s="2">
        <v>45200</v>
      </c>
      <c r="D888" s="1">
        <v>20921200</v>
      </c>
      <c r="E888" t="s">
        <v>37</v>
      </c>
      <c r="F888" t="s">
        <v>56</v>
      </c>
      <c r="G888" t="s">
        <v>19</v>
      </c>
    </row>
    <row r="889" spans="1:7" x14ac:dyDescent="0.25">
      <c r="A889" t="s">
        <v>55</v>
      </c>
      <c r="B889" t="s">
        <v>19</v>
      </c>
      <c r="C889" s="2">
        <v>45231</v>
      </c>
      <c r="D889" s="1">
        <v>11456800</v>
      </c>
      <c r="E889" t="s">
        <v>37</v>
      </c>
      <c r="F889" t="s">
        <v>56</v>
      </c>
      <c r="G889" t="s">
        <v>19</v>
      </c>
    </row>
    <row r="890" spans="1:7" x14ac:dyDescent="0.25">
      <c r="A890" t="s">
        <v>55</v>
      </c>
      <c r="B890" t="s">
        <v>19</v>
      </c>
      <c r="C890" s="2">
        <v>45261</v>
      </c>
      <c r="D890" s="1">
        <v>18785400</v>
      </c>
      <c r="E890" t="s">
        <v>37</v>
      </c>
      <c r="F890" t="s">
        <v>56</v>
      </c>
      <c r="G890" t="s">
        <v>19</v>
      </c>
    </row>
    <row r="891" spans="1:7" x14ac:dyDescent="0.25">
      <c r="A891" t="s">
        <v>55</v>
      </c>
      <c r="B891" t="s">
        <v>20</v>
      </c>
      <c r="C891" s="2">
        <v>45261</v>
      </c>
      <c r="D891" s="1">
        <v>441000</v>
      </c>
      <c r="E891" t="s">
        <v>37</v>
      </c>
      <c r="F891" t="s">
        <v>56</v>
      </c>
      <c r="G891" t="s">
        <v>21</v>
      </c>
    </row>
    <row r="892" spans="1:7" x14ac:dyDescent="0.25">
      <c r="A892" t="s">
        <v>55</v>
      </c>
      <c r="B892" t="s">
        <v>6</v>
      </c>
      <c r="C892" s="2">
        <v>44927</v>
      </c>
      <c r="D892" s="1">
        <v>19143895</v>
      </c>
      <c r="E892" t="s">
        <v>37</v>
      </c>
      <c r="F892" t="s">
        <v>56</v>
      </c>
      <c r="G892" t="s">
        <v>6</v>
      </c>
    </row>
    <row r="893" spans="1:7" x14ac:dyDescent="0.25">
      <c r="A893" t="s">
        <v>55</v>
      </c>
      <c r="B893" t="s">
        <v>6</v>
      </c>
      <c r="C893" s="2">
        <v>44958</v>
      </c>
      <c r="D893" s="1">
        <v>13614865</v>
      </c>
      <c r="E893" t="s">
        <v>37</v>
      </c>
      <c r="F893" t="s">
        <v>56</v>
      </c>
      <c r="G893" t="s">
        <v>6</v>
      </c>
    </row>
    <row r="894" spans="1:7" x14ac:dyDescent="0.25">
      <c r="A894" t="s">
        <v>55</v>
      </c>
      <c r="B894" t="s">
        <v>6</v>
      </c>
      <c r="C894" s="2">
        <v>44986</v>
      </c>
      <c r="D894" s="1">
        <v>16215113</v>
      </c>
      <c r="E894" t="s">
        <v>37</v>
      </c>
      <c r="F894" t="s">
        <v>56</v>
      </c>
      <c r="G894" t="s">
        <v>6</v>
      </c>
    </row>
    <row r="895" spans="1:7" x14ac:dyDescent="0.25">
      <c r="A895" t="s">
        <v>55</v>
      </c>
      <c r="B895" t="s">
        <v>6</v>
      </c>
      <c r="C895" s="2">
        <v>45017</v>
      </c>
      <c r="D895" s="1">
        <v>20988209</v>
      </c>
      <c r="E895" t="s">
        <v>37</v>
      </c>
      <c r="F895" t="s">
        <v>56</v>
      </c>
      <c r="G895" t="s">
        <v>6</v>
      </c>
    </row>
    <row r="896" spans="1:7" x14ac:dyDescent="0.25">
      <c r="A896" t="s">
        <v>55</v>
      </c>
      <c r="B896" t="s">
        <v>6</v>
      </c>
      <c r="C896" s="2">
        <v>45047</v>
      </c>
      <c r="D896" s="1">
        <v>17369037</v>
      </c>
      <c r="E896" t="s">
        <v>37</v>
      </c>
      <c r="F896" t="s">
        <v>56</v>
      </c>
      <c r="G896" t="s">
        <v>6</v>
      </c>
    </row>
    <row r="897" spans="1:7" x14ac:dyDescent="0.25">
      <c r="A897" t="s">
        <v>55</v>
      </c>
      <c r="B897" t="s">
        <v>6</v>
      </c>
      <c r="C897" s="2">
        <v>45078</v>
      </c>
      <c r="D897" s="1">
        <v>7840910</v>
      </c>
      <c r="E897" t="s">
        <v>37</v>
      </c>
      <c r="F897" t="s">
        <v>56</v>
      </c>
      <c r="G897" t="s">
        <v>6</v>
      </c>
    </row>
    <row r="898" spans="1:7" x14ac:dyDescent="0.25">
      <c r="A898" t="s">
        <v>55</v>
      </c>
      <c r="B898" t="s">
        <v>6</v>
      </c>
      <c r="C898" s="2">
        <v>45108</v>
      </c>
      <c r="D898" s="1">
        <v>24872422</v>
      </c>
      <c r="E898" t="s">
        <v>37</v>
      </c>
      <c r="F898" t="s">
        <v>56</v>
      </c>
      <c r="G898" t="s">
        <v>6</v>
      </c>
    </row>
    <row r="899" spans="1:7" x14ac:dyDescent="0.25">
      <c r="A899" t="s">
        <v>55</v>
      </c>
      <c r="B899" t="s">
        <v>6</v>
      </c>
      <c r="C899" s="2">
        <v>45139</v>
      </c>
      <c r="D899" s="1">
        <v>20754002</v>
      </c>
      <c r="E899" t="s">
        <v>37</v>
      </c>
      <c r="F899" t="s">
        <v>56</v>
      </c>
      <c r="G899" t="s">
        <v>6</v>
      </c>
    </row>
    <row r="900" spans="1:7" x14ac:dyDescent="0.25">
      <c r="A900" t="s">
        <v>55</v>
      </c>
      <c r="B900" t="s">
        <v>6</v>
      </c>
      <c r="C900" s="2">
        <v>45170</v>
      </c>
      <c r="D900" s="1">
        <v>21994431</v>
      </c>
      <c r="E900" t="s">
        <v>37</v>
      </c>
      <c r="F900" t="s">
        <v>56</v>
      </c>
      <c r="G900" t="s">
        <v>6</v>
      </c>
    </row>
    <row r="901" spans="1:7" x14ac:dyDescent="0.25">
      <c r="A901" t="s">
        <v>55</v>
      </c>
      <c r="B901" t="s">
        <v>6</v>
      </c>
      <c r="C901" s="2">
        <v>45200</v>
      </c>
      <c r="D901" s="1">
        <v>25536071</v>
      </c>
      <c r="E901" t="s">
        <v>37</v>
      </c>
      <c r="F901" t="s">
        <v>56</v>
      </c>
      <c r="G901" t="s">
        <v>6</v>
      </c>
    </row>
    <row r="902" spans="1:7" x14ac:dyDescent="0.25">
      <c r="A902" t="s">
        <v>55</v>
      </c>
      <c r="B902" t="s">
        <v>6</v>
      </c>
      <c r="C902" s="2">
        <v>45231</v>
      </c>
      <c r="D902" s="1">
        <v>21139848</v>
      </c>
      <c r="E902" t="s">
        <v>37</v>
      </c>
      <c r="F902" t="s">
        <v>56</v>
      </c>
      <c r="G902" t="s">
        <v>6</v>
      </c>
    </row>
    <row r="903" spans="1:7" x14ac:dyDescent="0.25">
      <c r="A903" t="s">
        <v>55</v>
      </c>
      <c r="B903" t="s">
        <v>6</v>
      </c>
      <c r="C903" s="2">
        <v>45261</v>
      </c>
      <c r="D903" s="1">
        <v>24240510</v>
      </c>
      <c r="E903" t="s">
        <v>37</v>
      </c>
      <c r="F903" t="s">
        <v>56</v>
      </c>
      <c r="G903" t="s">
        <v>6</v>
      </c>
    </row>
    <row r="904" spans="1:7" x14ac:dyDescent="0.25">
      <c r="A904" t="s">
        <v>55</v>
      </c>
      <c r="B904" t="s">
        <v>22</v>
      </c>
      <c r="C904" s="2">
        <v>45261</v>
      </c>
      <c r="D904" s="1">
        <v>0</v>
      </c>
      <c r="E904" t="s">
        <v>37</v>
      </c>
      <c r="F904" t="s">
        <v>56</v>
      </c>
      <c r="G904" t="s">
        <v>21</v>
      </c>
    </row>
    <row r="905" spans="1:7" x14ac:dyDescent="0.25">
      <c r="A905" t="s">
        <v>55</v>
      </c>
      <c r="B905" t="s">
        <v>7</v>
      </c>
      <c r="C905" s="2">
        <v>44927</v>
      </c>
      <c r="D905" s="1">
        <v>3946300</v>
      </c>
      <c r="E905" t="s">
        <v>37</v>
      </c>
      <c r="F905" t="s">
        <v>56</v>
      </c>
      <c r="G905" t="s">
        <v>7</v>
      </c>
    </row>
    <row r="906" spans="1:7" x14ac:dyDescent="0.25">
      <c r="A906" t="s">
        <v>55</v>
      </c>
      <c r="B906" t="s">
        <v>7</v>
      </c>
      <c r="C906" s="2">
        <v>44958</v>
      </c>
      <c r="D906" s="1">
        <v>8032480</v>
      </c>
      <c r="E906" t="s">
        <v>37</v>
      </c>
      <c r="F906" t="s">
        <v>56</v>
      </c>
      <c r="G906" t="s">
        <v>7</v>
      </c>
    </row>
    <row r="907" spans="1:7" x14ac:dyDescent="0.25">
      <c r="A907" t="s">
        <v>55</v>
      </c>
      <c r="B907" t="s">
        <v>7</v>
      </c>
      <c r="C907" s="2">
        <v>44986</v>
      </c>
      <c r="D907" s="1">
        <v>5529000</v>
      </c>
      <c r="E907" t="s">
        <v>37</v>
      </c>
      <c r="F907" t="s">
        <v>56</v>
      </c>
      <c r="G907" t="s">
        <v>7</v>
      </c>
    </row>
    <row r="908" spans="1:7" x14ac:dyDescent="0.25">
      <c r="A908" t="s">
        <v>55</v>
      </c>
      <c r="B908" t="s">
        <v>7</v>
      </c>
      <c r="C908" s="2">
        <v>45017</v>
      </c>
      <c r="D908" s="1">
        <v>7261000</v>
      </c>
      <c r="E908" t="s">
        <v>37</v>
      </c>
      <c r="F908" t="s">
        <v>56</v>
      </c>
      <c r="G908" t="s">
        <v>7</v>
      </c>
    </row>
    <row r="909" spans="1:7" x14ac:dyDescent="0.25">
      <c r="A909" t="s">
        <v>55</v>
      </c>
      <c r="B909" t="s">
        <v>7</v>
      </c>
      <c r="C909" s="2">
        <v>45047</v>
      </c>
      <c r="D909" s="1">
        <v>6305110</v>
      </c>
      <c r="E909" t="s">
        <v>37</v>
      </c>
      <c r="F909" t="s">
        <v>56</v>
      </c>
      <c r="G909" t="s">
        <v>7</v>
      </c>
    </row>
    <row r="910" spans="1:7" x14ac:dyDescent="0.25">
      <c r="A910" t="s">
        <v>55</v>
      </c>
      <c r="B910" t="s">
        <v>23</v>
      </c>
      <c r="C910" s="2">
        <v>44927</v>
      </c>
      <c r="D910" s="1">
        <v>13895800</v>
      </c>
      <c r="E910" t="s">
        <v>37</v>
      </c>
      <c r="F910" t="s">
        <v>56</v>
      </c>
      <c r="G910" t="s">
        <v>21</v>
      </c>
    </row>
    <row r="911" spans="1:7" x14ac:dyDescent="0.25">
      <c r="A911" t="s">
        <v>55</v>
      </c>
      <c r="B911" t="s">
        <v>23</v>
      </c>
      <c r="C911" s="2">
        <v>44958</v>
      </c>
      <c r="D911" s="1">
        <v>24340300</v>
      </c>
      <c r="E911" t="s">
        <v>37</v>
      </c>
      <c r="F911" t="s">
        <v>56</v>
      </c>
      <c r="G911" t="s">
        <v>21</v>
      </c>
    </row>
    <row r="912" spans="1:7" x14ac:dyDescent="0.25">
      <c r="A912" t="s">
        <v>55</v>
      </c>
      <c r="B912" t="s">
        <v>23</v>
      </c>
      <c r="C912" s="2">
        <v>44986</v>
      </c>
      <c r="D912" s="1">
        <v>17120041</v>
      </c>
      <c r="E912" t="s">
        <v>37</v>
      </c>
      <c r="F912" t="s">
        <v>56</v>
      </c>
      <c r="G912" t="s">
        <v>21</v>
      </c>
    </row>
    <row r="913" spans="1:7" x14ac:dyDescent="0.25">
      <c r="A913" t="s">
        <v>55</v>
      </c>
      <c r="B913" t="s">
        <v>23</v>
      </c>
      <c r="C913" s="2">
        <v>45017</v>
      </c>
      <c r="D913" s="1">
        <v>16495500</v>
      </c>
      <c r="E913" t="s">
        <v>37</v>
      </c>
      <c r="F913" t="s">
        <v>56</v>
      </c>
      <c r="G913" t="s">
        <v>21</v>
      </c>
    </row>
    <row r="914" spans="1:7" x14ac:dyDescent="0.25">
      <c r="A914" t="s">
        <v>55</v>
      </c>
      <c r="B914" t="s">
        <v>23</v>
      </c>
      <c r="C914" s="2">
        <v>45047</v>
      </c>
      <c r="D914" s="1">
        <v>28677800</v>
      </c>
      <c r="E914" t="s">
        <v>37</v>
      </c>
      <c r="F914" t="s">
        <v>56</v>
      </c>
      <c r="G914" t="s">
        <v>21</v>
      </c>
    </row>
    <row r="915" spans="1:7" x14ac:dyDescent="0.25">
      <c r="A915" t="s">
        <v>55</v>
      </c>
      <c r="B915" t="s">
        <v>23</v>
      </c>
      <c r="C915" s="2">
        <v>45078</v>
      </c>
      <c r="D915" s="1">
        <v>32025400</v>
      </c>
      <c r="E915" t="s">
        <v>37</v>
      </c>
      <c r="F915" t="s">
        <v>56</v>
      </c>
      <c r="G915" t="s">
        <v>21</v>
      </c>
    </row>
    <row r="916" spans="1:7" x14ac:dyDescent="0.25">
      <c r="A916" t="s">
        <v>55</v>
      </c>
      <c r="B916" t="s">
        <v>23</v>
      </c>
      <c r="C916" s="2">
        <v>45108</v>
      </c>
      <c r="D916" s="1">
        <v>42810400</v>
      </c>
      <c r="E916" t="s">
        <v>37</v>
      </c>
      <c r="F916" t="s">
        <v>56</v>
      </c>
      <c r="G916" t="s">
        <v>21</v>
      </c>
    </row>
    <row r="917" spans="1:7" x14ac:dyDescent="0.25">
      <c r="A917" t="s">
        <v>55</v>
      </c>
      <c r="B917" t="s">
        <v>23</v>
      </c>
      <c r="C917" s="2">
        <v>45139</v>
      </c>
      <c r="D917" s="1">
        <v>32689800</v>
      </c>
      <c r="E917" t="s">
        <v>37</v>
      </c>
      <c r="F917" t="s">
        <v>56</v>
      </c>
      <c r="G917" t="s">
        <v>21</v>
      </c>
    </row>
    <row r="918" spans="1:7" x14ac:dyDescent="0.25">
      <c r="A918" t="s">
        <v>55</v>
      </c>
      <c r="B918" t="s">
        <v>23</v>
      </c>
      <c r="C918" s="2">
        <v>45170</v>
      </c>
      <c r="D918" s="1">
        <v>48693700</v>
      </c>
      <c r="E918" t="s">
        <v>37</v>
      </c>
      <c r="F918" t="s">
        <v>56</v>
      </c>
      <c r="G918" t="s">
        <v>21</v>
      </c>
    </row>
    <row r="919" spans="1:7" x14ac:dyDescent="0.25">
      <c r="A919" t="s">
        <v>55</v>
      </c>
      <c r="B919" t="s">
        <v>23</v>
      </c>
      <c r="C919" s="2">
        <v>45200</v>
      </c>
      <c r="D919" s="1">
        <v>38207900</v>
      </c>
      <c r="E919" t="s">
        <v>37</v>
      </c>
      <c r="F919" t="s">
        <v>56</v>
      </c>
      <c r="G919" t="s">
        <v>21</v>
      </c>
    </row>
    <row r="920" spans="1:7" x14ac:dyDescent="0.25">
      <c r="A920" t="s">
        <v>55</v>
      </c>
      <c r="B920" t="s">
        <v>23</v>
      </c>
      <c r="C920" s="2">
        <v>45231</v>
      </c>
      <c r="D920" s="1">
        <v>33984300</v>
      </c>
      <c r="E920" t="s">
        <v>37</v>
      </c>
      <c r="F920" t="s">
        <v>56</v>
      </c>
      <c r="G920" t="s">
        <v>21</v>
      </c>
    </row>
    <row r="921" spans="1:7" x14ac:dyDescent="0.25">
      <c r="A921" t="s">
        <v>55</v>
      </c>
      <c r="B921" t="s">
        <v>23</v>
      </c>
      <c r="C921" s="2">
        <v>45261</v>
      </c>
      <c r="D921" s="1">
        <v>21728200</v>
      </c>
      <c r="E921" t="s">
        <v>37</v>
      </c>
      <c r="F921" t="s">
        <v>56</v>
      </c>
      <c r="G921" t="s">
        <v>21</v>
      </c>
    </row>
    <row r="922" spans="1:7" x14ac:dyDescent="0.25">
      <c r="A922" t="s">
        <v>57</v>
      </c>
      <c r="B922" t="s">
        <v>5</v>
      </c>
      <c r="C922" s="2">
        <v>44927</v>
      </c>
      <c r="D922" s="1">
        <v>826360100</v>
      </c>
      <c r="E922" t="s">
        <v>37</v>
      </c>
      <c r="F922" t="s">
        <v>58</v>
      </c>
      <c r="G922" t="s">
        <v>5</v>
      </c>
    </row>
    <row r="923" spans="1:7" x14ac:dyDescent="0.25">
      <c r="A923" t="s">
        <v>57</v>
      </c>
      <c r="B923" t="s">
        <v>5</v>
      </c>
      <c r="C923" s="2">
        <v>44958</v>
      </c>
      <c r="D923" s="1">
        <v>851036600</v>
      </c>
      <c r="E923" t="s">
        <v>37</v>
      </c>
      <c r="F923" t="s">
        <v>58</v>
      </c>
      <c r="G923" t="s">
        <v>5</v>
      </c>
    </row>
    <row r="924" spans="1:7" x14ac:dyDescent="0.25">
      <c r="A924" t="s">
        <v>57</v>
      </c>
      <c r="B924" t="s">
        <v>5</v>
      </c>
      <c r="C924" s="2">
        <v>44986</v>
      </c>
      <c r="D924" s="1">
        <v>1083615800</v>
      </c>
      <c r="E924" t="s">
        <v>37</v>
      </c>
      <c r="F924" t="s">
        <v>58</v>
      </c>
      <c r="G924" t="s">
        <v>5</v>
      </c>
    </row>
    <row r="925" spans="1:7" x14ac:dyDescent="0.25">
      <c r="A925" t="s">
        <v>57</v>
      </c>
      <c r="B925" t="s">
        <v>5</v>
      </c>
      <c r="C925" s="2">
        <v>45017</v>
      </c>
      <c r="D925" s="1">
        <v>1215187100</v>
      </c>
      <c r="E925" t="s">
        <v>37</v>
      </c>
      <c r="F925" t="s">
        <v>58</v>
      </c>
      <c r="G925" t="s">
        <v>5</v>
      </c>
    </row>
    <row r="926" spans="1:7" x14ac:dyDescent="0.25">
      <c r="A926" t="s">
        <v>57</v>
      </c>
      <c r="B926" t="s">
        <v>5</v>
      </c>
      <c r="C926" s="2">
        <v>45047</v>
      </c>
      <c r="D926" s="1">
        <v>1308903400</v>
      </c>
      <c r="E926" t="s">
        <v>37</v>
      </c>
      <c r="F926" t="s">
        <v>58</v>
      </c>
      <c r="G926" t="s">
        <v>5</v>
      </c>
    </row>
    <row r="927" spans="1:7" x14ac:dyDescent="0.25">
      <c r="A927" t="s">
        <v>57</v>
      </c>
      <c r="B927" t="s">
        <v>5</v>
      </c>
      <c r="C927" s="2">
        <v>45078</v>
      </c>
      <c r="D927" s="1">
        <v>1323752900</v>
      </c>
      <c r="E927" t="s">
        <v>37</v>
      </c>
      <c r="F927" t="s">
        <v>58</v>
      </c>
      <c r="G927" t="s">
        <v>5</v>
      </c>
    </row>
    <row r="928" spans="1:7" x14ac:dyDescent="0.25">
      <c r="A928" t="s">
        <v>57</v>
      </c>
      <c r="B928" t="s">
        <v>5</v>
      </c>
      <c r="C928" s="2">
        <v>45108</v>
      </c>
      <c r="D928" s="1">
        <v>1235446500</v>
      </c>
      <c r="E928" t="s">
        <v>37</v>
      </c>
      <c r="F928" t="s">
        <v>58</v>
      </c>
      <c r="G928" t="s">
        <v>5</v>
      </c>
    </row>
    <row r="929" spans="1:7" x14ac:dyDescent="0.25">
      <c r="A929" t="s">
        <v>57</v>
      </c>
      <c r="B929" t="s">
        <v>5</v>
      </c>
      <c r="C929" s="2">
        <v>45139</v>
      </c>
      <c r="D929" s="1">
        <v>1220812900</v>
      </c>
      <c r="E929" t="s">
        <v>37</v>
      </c>
      <c r="F929" t="s">
        <v>58</v>
      </c>
      <c r="G929" t="s">
        <v>5</v>
      </c>
    </row>
    <row r="930" spans="1:7" x14ac:dyDescent="0.25">
      <c r="A930" t="s">
        <v>57</v>
      </c>
      <c r="B930" t="s">
        <v>5</v>
      </c>
      <c r="C930" s="2">
        <v>45170</v>
      </c>
      <c r="D930" s="1">
        <v>1041405100</v>
      </c>
      <c r="E930" t="s">
        <v>37</v>
      </c>
      <c r="F930" t="s">
        <v>58</v>
      </c>
      <c r="G930" t="s">
        <v>5</v>
      </c>
    </row>
    <row r="931" spans="1:7" x14ac:dyDescent="0.25">
      <c r="A931" t="s">
        <v>57</v>
      </c>
      <c r="B931" t="s">
        <v>5</v>
      </c>
      <c r="C931" s="2">
        <v>45200</v>
      </c>
      <c r="D931" s="1">
        <v>1033799700</v>
      </c>
      <c r="E931" t="s">
        <v>37</v>
      </c>
      <c r="F931" t="s">
        <v>58</v>
      </c>
      <c r="G931" t="s">
        <v>5</v>
      </c>
    </row>
    <row r="932" spans="1:7" x14ac:dyDescent="0.25">
      <c r="A932" t="s">
        <v>57</v>
      </c>
      <c r="B932" t="s">
        <v>5</v>
      </c>
      <c r="C932" s="2">
        <v>45231</v>
      </c>
      <c r="D932" s="1">
        <v>942433200</v>
      </c>
      <c r="E932" t="s">
        <v>37</v>
      </c>
      <c r="F932" t="s">
        <v>58</v>
      </c>
      <c r="G932" t="s">
        <v>5</v>
      </c>
    </row>
    <row r="933" spans="1:7" x14ac:dyDescent="0.25">
      <c r="A933" t="s">
        <v>57</v>
      </c>
      <c r="B933" t="s">
        <v>5</v>
      </c>
      <c r="C933" s="2">
        <v>45261</v>
      </c>
      <c r="D933" s="1">
        <v>1076687900</v>
      </c>
      <c r="E933" t="s">
        <v>37</v>
      </c>
      <c r="F933" t="s">
        <v>58</v>
      </c>
      <c r="G933" t="s">
        <v>5</v>
      </c>
    </row>
    <row r="934" spans="1:7" x14ac:dyDescent="0.25">
      <c r="A934" t="s">
        <v>57</v>
      </c>
      <c r="B934" t="s">
        <v>19</v>
      </c>
      <c r="C934" s="2">
        <v>44927</v>
      </c>
      <c r="D934" s="1">
        <v>577607130</v>
      </c>
      <c r="E934" t="s">
        <v>37</v>
      </c>
      <c r="F934" t="s">
        <v>58</v>
      </c>
      <c r="G934" t="s">
        <v>19</v>
      </c>
    </row>
    <row r="935" spans="1:7" x14ac:dyDescent="0.25">
      <c r="A935" t="s">
        <v>57</v>
      </c>
      <c r="B935" t="s">
        <v>19</v>
      </c>
      <c r="C935" s="2">
        <v>44958</v>
      </c>
      <c r="D935" s="1">
        <v>578429500</v>
      </c>
      <c r="E935" t="s">
        <v>37</v>
      </c>
      <c r="F935" t="s">
        <v>58</v>
      </c>
      <c r="G935" t="s">
        <v>19</v>
      </c>
    </row>
    <row r="936" spans="1:7" x14ac:dyDescent="0.25">
      <c r="A936" t="s">
        <v>57</v>
      </c>
      <c r="B936" t="s">
        <v>19</v>
      </c>
      <c r="C936" s="2">
        <v>44986</v>
      </c>
      <c r="D936" s="1">
        <v>618731120</v>
      </c>
      <c r="E936" t="s">
        <v>37</v>
      </c>
      <c r="F936" t="s">
        <v>58</v>
      </c>
      <c r="G936" t="s">
        <v>19</v>
      </c>
    </row>
    <row r="937" spans="1:7" x14ac:dyDescent="0.25">
      <c r="A937" t="s">
        <v>57</v>
      </c>
      <c r="B937" t="s">
        <v>19</v>
      </c>
      <c r="C937" s="2">
        <v>45017</v>
      </c>
      <c r="D937" s="1">
        <v>568318430</v>
      </c>
      <c r="E937" t="s">
        <v>37</v>
      </c>
      <c r="F937" t="s">
        <v>58</v>
      </c>
      <c r="G937" t="s">
        <v>19</v>
      </c>
    </row>
    <row r="938" spans="1:7" x14ac:dyDescent="0.25">
      <c r="A938" t="s">
        <v>57</v>
      </c>
      <c r="B938" t="s">
        <v>19</v>
      </c>
      <c r="C938" s="2">
        <v>45047</v>
      </c>
      <c r="D938" s="1">
        <v>686204960</v>
      </c>
      <c r="E938" t="s">
        <v>37</v>
      </c>
      <c r="F938" t="s">
        <v>58</v>
      </c>
      <c r="G938" t="s">
        <v>19</v>
      </c>
    </row>
    <row r="939" spans="1:7" x14ac:dyDescent="0.25">
      <c r="A939" t="s">
        <v>57</v>
      </c>
      <c r="B939" t="s">
        <v>19</v>
      </c>
      <c r="C939" s="2">
        <v>45078</v>
      </c>
      <c r="D939" s="1">
        <v>835561330</v>
      </c>
      <c r="E939" t="s">
        <v>37</v>
      </c>
      <c r="F939" t="s">
        <v>58</v>
      </c>
      <c r="G939" t="s">
        <v>19</v>
      </c>
    </row>
    <row r="940" spans="1:7" x14ac:dyDescent="0.25">
      <c r="A940" t="s">
        <v>57</v>
      </c>
      <c r="B940" t="s">
        <v>19</v>
      </c>
      <c r="C940" s="2">
        <v>45108</v>
      </c>
      <c r="D940" s="1">
        <v>773009168</v>
      </c>
      <c r="E940" t="s">
        <v>37</v>
      </c>
      <c r="F940" t="s">
        <v>58</v>
      </c>
      <c r="G940" t="s">
        <v>19</v>
      </c>
    </row>
    <row r="941" spans="1:7" x14ac:dyDescent="0.25">
      <c r="A941" t="s">
        <v>57</v>
      </c>
      <c r="B941" t="s">
        <v>19</v>
      </c>
      <c r="C941" s="2">
        <v>45139</v>
      </c>
      <c r="D941" s="1">
        <v>803117900</v>
      </c>
      <c r="E941" t="s">
        <v>37</v>
      </c>
      <c r="F941" t="s">
        <v>58</v>
      </c>
      <c r="G941" t="s">
        <v>19</v>
      </c>
    </row>
    <row r="942" spans="1:7" x14ac:dyDescent="0.25">
      <c r="A942" t="s">
        <v>57</v>
      </c>
      <c r="B942" t="s">
        <v>19</v>
      </c>
      <c r="C942" s="2">
        <v>45170</v>
      </c>
      <c r="D942" s="1">
        <v>839681800</v>
      </c>
      <c r="E942" t="s">
        <v>37</v>
      </c>
      <c r="F942" t="s">
        <v>58</v>
      </c>
      <c r="G942" t="s">
        <v>19</v>
      </c>
    </row>
    <row r="943" spans="1:7" x14ac:dyDescent="0.25">
      <c r="A943" t="s">
        <v>57</v>
      </c>
      <c r="B943" t="s">
        <v>19</v>
      </c>
      <c r="C943" s="2">
        <v>45200</v>
      </c>
      <c r="D943" s="1">
        <v>630320730</v>
      </c>
      <c r="E943" t="s">
        <v>37</v>
      </c>
      <c r="F943" t="s">
        <v>58</v>
      </c>
      <c r="G943" t="s">
        <v>19</v>
      </c>
    </row>
    <row r="944" spans="1:7" x14ac:dyDescent="0.25">
      <c r="A944" t="s">
        <v>57</v>
      </c>
      <c r="B944" t="s">
        <v>19</v>
      </c>
      <c r="C944" s="2">
        <v>45231</v>
      </c>
      <c r="D944" s="1">
        <v>543054810</v>
      </c>
      <c r="E944" t="s">
        <v>37</v>
      </c>
      <c r="F944" t="s">
        <v>58</v>
      </c>
      <c r="G944" t="s">
        <v>19</v>
      </c>
    </row>
    <row r="945" spans="1:7" x14ac:dyDescent="0.25">
      <c r="A945" t="s">
        <v>57</v>
      </c>
      <c r="B945" t="s">
        <v>19</v>
      </c>
      <c r="C945" s="2">
        <v>45261</v>
      </c>
      <c r="D945" s="1">
        <v>534098050</v>
      </c>
      <c r="E945" t="s">
        <v>37</v>
      </c>
      <c r="F945" t="s">
        <v>58</v>
      </c>
      <c r="G945" t="s">
        <v>19</v>
      </c>
    </row>
    <row r="946" spans="1:7" x14ac:dyDescent="0.25">
      <c r="A946" t="s">
        <v>57</v>
      </c>
      <c r="B946" t="s">
        <v>20</v>
      </c>
      <c r="C946" s="2">
        <v>44927</v>
      </c>
      <c r="D946" s="1">
        <v>2112900</v>
      </c>
      <c r="E946" t="s">
        <v>37</v>
      </c>
      <c r="F946" t="s">
        <v>58</v>
      </c>
      <c r="G946" t="s">
        <v>21</v>
      </c>
    </row>
    <row r="947" spans="1:7" x14ac:dyDescent="0.25">
      <c r="A947" t="s">
        <v>57</v>
      </c>
      <c r="B947" t="s">
        <v>20</v>
      </c>
      <c r="C947" s="2">
        <v>44958</v>
      </c>
      <c r="D947" s="1">
        <v>2134800</v>
      </c>
      <c r="E947" t="s">
        <v>37</v>
      </c>
      <c r="F947" t="s">
        <v>58</v>
      </c>
      <c r="G947" t="s">
        <v>21</v>
      </c>
    </row>
    <row r="948" spans="1:7" x14ac:dyDescent="0.25">
      <c r="A948" t="s">
        <v>57</v>
      </c>
      <c r="B948" t="s">
        <v>20</v>
      </c>
      <c r="C948" s="2">
        <v>44986</v>
      </c>
      <c r="D948" s="1">
        <v>5527100</v>
      </c>
      <c r="E948" t="s">
        <v>37</v>
      </c>
      <c r="F948" t="s">
        <v>58</v>
      </c>
      <c r="G948" t="s">
        <v>21</v>
      </c>
    </row>
    <row r="949" spans="1:7" x14ac:dyDescent="0.25">
      <c r="A949" t="s">
        <v>57</v>
      </c>
      <c r="B949" t="s">
        <v>20</v>
      </c>
      <c r="C949" s="2">
        <v>45017</v>
      </c>
      <c r="D949" s="1">
        <v>4392300</v>
      </c>
      <c r="E949" t="s">
        <v>37</v>
      </c>
      <c r="F949" t="s">
        <v>58</v>
      </c>
      <c r="G949" t="s">
        <v>21</v>
      </c>
    </row>
    <row r="950" spans="1:7" x14ac:dyDescent="0.25">
      <c r="A950" t="s">
        <v>57</v>
      </c>
      <c r="B950" t="s">
        <v>20</v>
      </c>
      <c r="C950" s="2">
        <v>45047</v>
      </c>
      <c r="D950" s="1">
        <v>7854400</v>
      </c>
      <c r="E950" t="s">
        <v>37</v>
      </c>
      <c r="F950" t="s">
        <v>58</v>
      </c>
      <c r="G950" t="s">
        <v>21</v>
      </c>
    </row>
    <row r="951" spans="1:7" x14ac:dyDescent="0.25">
      <c r="A951" t="s">
        <v>57</v>
      </c>
      <c r="B951" t="s">
        <v>20</v>
      </c>
      <c r="C951" s="2">
        <v>45078</v>
      </c>
      <c r="D951" s="1">
        <v>4545500</v>
      </c>
      <c r="E951" t="s">
        <v>37</v>
      </c>
      <c r="F951" t="s">
        <v>58</v>
      </c>
      <c r="G951" t="s">
        <v>21</v>
      </c>
    </row>
    <row r="952" spans="1:7" x14ac:dyDescent="0.25">
      <c r="A952" t="s">
        <v>57</v>
      </c>
      <c r="B952" t="s">
        <v>20</v>
      </c>
      <c r="C952" s="2">
        <v>45108</v>
      </c>
      <c r="D952" s="1">
        <v>7205900</v>
      </c>
      <c r="E952" t="s">
        <v>37</v>
      </c>
      <c r="F952" t="s">
        <v>58</v>
      </c>
      <c r="G952" t="s">
        <v>21</v>
      </c>
    </row>
    <row r="953" spans="1:7" x14ac:dyDescent="0.25">
      <c r="A953" t="s">
        <v>57</v>
      </c>
      <c r="B953" t="s">
        <v>20</v>
      </c>
      <c r="C953" s="2">
        <v>45139</v>
      </c>
      <c r="D953" s="1">
        <v>7638900</v>
      </c>
      <c r="E953" t="s">
        <v>37</v>
      </c>
      <c r="F953" t="s">
        <v>58</v>
      </c>
      <c r="G953" t="s">
        <v>21</v>
      </c>
    </row>
    <row r="954" spans="1:7" x14ac:dyDescent="0.25">
      <c r="A954" t="s">
        <v>57</v>
      </c>
      <c r="B954" t="s">
        <v>20</v>
      </c>
      <c r="C954" s="2">
        <v>45170</v>
      </c>
      <c r="D954" s="1">
        <v>6685300</v>
      </c>
      <c r="E954" t="s">
        <v>37</v>
      </c>
      <c r="F954" t="s">
        <v>58</v>
      </c>
      <c r="G954" t="s">
        <v>21</v>
      </c>
    </row>
    <row r="955" spans="1:7" x14ac:dyDescent="0.25">
      <c r="A955" t="s">
        <v>57</v>
      </c>
      <c r="B955" t="s">
        <v>20</v>
      </c>
      <c r="C955" s="2">
        <v>45200</v>
      </c>
      <c r="D955" s="1">
        <v>4704600</v>
      </c>
      <c r="E955" t="s">
        <v>37</v>
      </c>
      <c r="F955" t="s">
        <v>58</v>
      </c>
      <c r="G955" t="s">
        <v>21</v>
      </c>
    </row>
    <row r="956" spans="1:7" x14ac:dyDescent="0.25">
      <c r="A956" t="s">
        <v>57</v>
      </c>
      <c r="B956" t="s">
        <v>20</v>
      </c>
      <c r="C956" s="2">
        <v>45231</v>
      </c>
      <c r="D956" s="1">
        <v>8881700</v>
      </c>
      <c r="E956" t="s">
        <v>37</v>
      </c>
      <c r="F956" t="s">
        <v>58</v>
      </c>
      <c r="G956" t="s">
        <v>21</v>
      </c>
    </row>
    <row r="957" spans="1:7" x14ac:dyDescent="0.25">
      <c r="A957" t="s">
        <v>57</v>
      </c>
      <c r="B957" t="s">
        <v>20</v>
      </c>
      <c r="C957" s="2">
        <v>45261</v>
      </c>
      <c r="D957" s="1">
        <v>6867400</v>
      </c>
      <c r="E957" t="s">
        <v>37</v>
      </c>
      <c r="F957" t="s">
        <v>58</v>
      </c>
      <c r="G957" t="s">
        <v>21</v>
      </c>
    </row>
    <row r="958" spans="1:7" x14ac:dyDescent="0.25">
      <c r="A958" t="s">
        <v>57</v>
      </c>
      <c r="B958" t="s">
        <v>6</v>
      </c>
      <c r="C958" s="2">
        <v>44927</v>
      </c>
      <c r="D958" s="1">
        <v>343763792</v>
      </c>
      <c r="E958" t="s">
        <v>37</v>
      </c>
      <c r="F958" t="s">
        <v>58</v>
      </c>
      <c r="G958" t="s">
        <v>6</v>
      </c>
    </row>
    <row r="959" spans="1:7" x14ac:dyDescent="0.25">
      <c r="A959" t="s">
        <v>57</v>
      </c>
      <c r="B959" t="s">
        <v>6</v>
      </c>
      <c r="C959" s="2">
        <v>44958</v>
      </c>
      <c r="D959" s="1">
        <v>247805205</v>
      </c>
      <c r="E959" t="s">
        <v>37</v>
      </c>
      <c r="F959" t="s">
        <v>58</v>
      </c>
      <c r="G959" t="s">
        <v>6</v>
      </c>
    </row>
    <row r="960" spans="1:7" x14ac:dyDescent="0.25">
      <c r="A960" t="s">
        <v>57</v>
      </c>
      <c r="B960" t="s">
        <v>6</v>
      </c>
      <c r="C960" s="2">
        <v>44986</v>
      </c>
      <c r="D960" s="1">
        <v>622081803</v>
      </c>
      <c r="E960" t="s">
        <v>37</v>
      </c>
      <c r="F960" t="s">
        <v>58</v>
      </c>
      <c r="G960" t="s">
        <v>6</v>
      </c>
    </row>
    <row r="961" spans="1:7" x14ac:dyDescent="0.25">
      <c r="A961" t="s">
        <v>57</v>
      </c>
      <c r="B961" t="s">
        <v>6</v>
      </c>
      <c r="C961" s="2">
        <v>45017</v>
      </c>
      <c r="D961" s="1">
        <v>451901471</v>
      </c>
      <c r="E961" t="s">
        <v>37</v>
      </c>
      <c r="F961" t="s">
        <v>58</v>
      </c>
      <c r="G961" t="s">
        <v>6</v>
      </c>
    </row>
    <row r="962" spans="1:7" x14ac:dyDescent="0.25">
      <c r="A962" t="s">
        <v>57</v>
      </c>
      <c r="B962" t="s">
        <v>6</v>
      </c>
      <c r="C962" s="2">
        <v>45047</v>
      </c>
      <c r="D962" s="1">
        <v>504756531</v>
      </c>
      <c r="E962" t="s">
        <v>37</v>
      </c>
      <c r="F962" t="s">
        <v>58</v>
      </c>
      <c r="G962" t="s">
        <v>6</v>
      </c>
    </row>
    <row r="963" spans="1:7" x14ac:dyDescent="0.25">
      <c r="A963" t="s">
        <v>57</v>
      </c>
      <c r="B963" t="s">
        <v>6</v>
      </c>
      <c r="C963" s="2">
        <v>45078</v>
      </c>
      <c r="D963" s="1">
        <v>562664730</v>
      </c>
      <c r="E963" t="s">
        <v>37</v>
      </c>
      <c r="F963" t="s">
        <v>58</v>
      </c>
      <c r="G963" t="s">
        <v>6</v>
      </c>
    </row>
    <row r="964" spans="1:7" x14ac:dyDescent="0.25">
      <c r="A964" t="s">
        <v>57</v>
      </c>
      <c r="B964" t="s">
        <v>6</v>
      </c>
      <c r="C964" s="2">
        <v>45108</v>
      </c>
      <c r="D964" s="1">
        <v>561242503</v>
      </c>
      <c r="E964" t="s">
        <v>37</v>
      </c>
      <c r="F964" t="s">
        <v>58</v>
      </c>
      <c r="G964" t="s">
        <v>6</v>
      </c>
    </row>
    <row r="965" spans="1:7" x14ac:dyDescent="0.25">
      <c r="A965" t="s">
        <v>57</v>
      </c>
      <c r="B965" t="s">
        <v>6</v>
      </c>
      <c r="C965" s="2">
        <v>45139</v>
      </c>
      <c r="D965" s="1">
        <v>662605676</v>
      </c>
      <c r="E965" t="s">
        <v>37</v>
      </c>
      <c r="F965" t="s">
        <v>58</v>
      </c>
      <c r="G965" t="s">
        <v>6</v>
      </c>
    </row>
    <row r="966" spans="1:7" x14ac:dyDescent="0.25">
      <c r="A966" t="s">
        <v>57</v>
      </c>
      <c r="B966" t="s">
        <v>6</v>
      </c>
      <c r="C966" s="2">
        <v>45170</v>
      </c>
      <c r="D966" s="1">
        <v>604603875</v>
      </c>
      <c r="E966" t="s">
        <v>37</v>
      </c>
      <c r="F966" t="s">
        <v>58</v>
      </c>
      <c r="G966" t="s">
        <v>6</v>
      </c>
    </row>
    <row r="967" spans="1:7" x14ac:dyDescent="0.25">
      <c r="A967" t="s">
        <v>57</v>
      </c>
      <c r="B967" t="s">
        <v>6</v>
      </c>
      <c r="C967" s="2">
        <v>45200</v>
      </c>
      <c r="D967" s="1">
        <v>513988148</v>
      </c>
      <c r="E967" t="s">
        <v>37</v>
      </c>
      <c r="F967" t="s">
        <v>58</v>
      </c>
      <c r="G967" t="s">
        <v>6</v>
      </c>
    </row>
    <row r="968" spans="1:7" x14ac:dyDescent="0.25">
      <c r="A968" t="s">
        <v>57</v>
      </c>
      <c r="B968" t="s">
        <v>6</v>
      </c>
      <c r="C968" s="2">
        <v>45231</v>
      </c>
      <c r="D968" s="1">
        <v>399568289</v>
      </c>
      <c r="E968" t="s">
        <v>37</v>
      </c>
      <c r="F968" t="s">
        <v>58</v>
      </c>
      <c r="G968" t="s">
        <v>6</v>
      </c>
    </row>
    <row r="969" spans="1:7" x14ac:dyDescent="0.25">
      <c r="A969" t="s">
        <v>57</v>
      </c>
      <c r="B969" t="s">
        <v>6</v>
      </c>
      <c r="C969" s="2">
        <v>45261</v>
      </c>
      <c r="D969" s="1">
        <v>299363143</v>
      </c>
      <c r="E969" t="s">
        <v>37</v>
      </c>
      <c r="F969" t="s">
        <v>58</v>
      </c>
      <c r="G969" t="s">
        <v>6</v>
      </c>
    </row>
    <row r="970" spans="1:7" x14ac:dyDescent="0.25">
      <c r="A970" t="s">
        <v>57</v>
      </c>
      <c r="B970" t="s">
        <v>22</v>
      </c>
      <c r="C970" s="2">
        <v>44927</v>
      </c>
      <c r="D970" s="1">
        <v>144023800</v>
      </c>
      <c r="E970" t="s">
        <v>37</v>
      </c>
      <c r="F970" t="s">
        <v>58</v>
      </c>
      <c r="G970" t="s">
        <v>21</v>
      </c>
    </row>
    <row r="971" spans="1:7" x14ac:dyDescent="0.25">
      <c r="A971" t="s">
        <v>57</v>
      </c>
      <c r="B971" t="s">
        <v>22</v>
      </c>
      <c r="C971" s="2">
        <v>44958</v>
      </c>
      <c r="D971" s="1">
        <v>229322800</v>
      </c>
      <c r="E971" t="s">
        <v>37</v>
      </c>
      <c r="F971" t="s">
        <v>58</v>
      </c>
      <c r="G971" t="s">
        <v>21</v>
      </c>
    </row>
    <row r="972" spans="1:7" x14ac:dyDescent="0.25">
      <c r="A972" t="s">
        <v>57</v>
      </c>
      <c r="B972" t="s">
        <v>22</v>
      </c>
      <c r="C972" s="2">
        <v>44986</v>
      </c>
      <c r="D972" s="1">
        <v>225793300</v>
      </c>
      <c r="E972" t="s">
        <v>37</v>
      </c>
      <c r="F972" t="s">
        <v>58</v>
      </c>
      <c r="G972" t="s">
        <v>21</v>
      </c>
    </row>
    <row r="973" spans="1:7" x14ac:dyDescent="0.25">
      <c r="A973" t="s">
        <v>57</v>
      </c>
      <c r="B973" t="s">
        <v>22</v>
      </c>
      <c r="C973" s="2">
        <v>45017</v>
      </c>
      <c r="D973" s="1">
        <v>194576700</v>
      </c>
      <c r="E973" t="s">
        <v>37</v>
      </c>
      <c r="F973" t="s">
        <v>58</v>
      </c>
      <c r="G973" t="s">
        <v>21</v>
      </c>
    </row>
    <row r="974" spans="1:7" x14ac:dyDescent="0.25">
      <c r="A974" t="s">
        <v>57</v>
      </c>
      <c r="B974" t="s">
        <v>22</v>
      </c>
      <c r="C974" s="2">
        <v>45047</v>
      </c>
      <c r="D974" s="1">
        <v>181440380</v>
      </c>
      <c r="E974" t="s">
        <v>37</v>
      </c>
      <c r="F974" t="s">
        <v>58</v>
      </c>
      <c r="G974" t="s">
        <v>21</v>
      </c>
    </row>
    <row r="975" spans="1:7" x14ac:dyDescent="0.25">
      <c r="A975" t="s">
        <v>57</v>
      </c>
      <c r="B975" t="s">
        <v>22</v>
      </c>
      <c r="C975" s="2">
        <v>45078</v>
      </c>
      <c r="D975" s="1">
        <v>160736926</v>
      </c>
      <c r="E975" t="s">
        <v>37</v>
      </c>
      <c r="F975" t="s">
        <v>58</v>
      </c>
      <c r="G975" t="s">
        <v>21</v>
      </c>
    </row>
    <row r="976" spans="1:7" x14ac:dyDescent="0.25">
      <c r="A976" t="s">
        <v>57</v>
      </c>
      <c r="B976" t="s">
        <v>22</v>
      </c>
      <c r="C976" s="2">
        <v>45108</v>
      </c>
      <c r="D976" s="1">
        <v>203993600</v>
      </c>
      <c r="E976" t="s">
        <v>37</v>
      </c>
      <c r="F976" t="s">
        <v>58</v>
      </c>
      <c r="G976" t="s">
        <v>21</v>
      </c>
    </row>
    <row r="977" spans="1:7" x14ac:dyDescent="0.25">
      <c r="A977" t="s">
        <v>57</v>
      </c>
      <c r="B977" t="s">
        <v>22</v>
      </c>
      <c r="C977" s="2">
        <v>45139</v>
      </c>
      <c r="D977" s="1">
        <v>214022200</v>
      </c>
      <c r="E977" t="s">
        <v>37</v>
      </c>
      <c r="F977" t="s">
        <v>58</v>
      </c>
      <c r="G977" t="s">
        <v>21</v>
      </c>
    </row>
    <row r="978" spans="1:7" x14ac:dyDescent="0.25">
      <c r="A978" t="s">
        <v>57</v>
      </c>
      <c r="B978" t="s">
        <v>22</v>
      </c>
      <c r="C978" s="2">
        <v>45170</v>
      </c>
      <c r="D978" s="1">
        <v>223971774</v>
      </c>
      <c r="E978" t="s">
        <v>37</v>
      </c>
      <c r="F978" t="s">
        <v>58</v>
      </c>
      <c r="G978" t="s">
        <v>21</v>
      </c>
    </row>
    <row r="979" spans="1:7" x14ac:dyDescent="0.25">
      <c r="A979" t="s">
        <v>57</v>
      </c>
      <c r="B979" t="s">
        <v>22</v>
      </c>
      <c r="C979" s="2">
        <v>45200</v>
      </c>
      <c r="D979" s="1">
        <v>217664000</v>
      </c>
      <c r="E979" t="s">
        <v>37</v>
      </c>
      <c r="F979" t="s">
        <v>58</v>
      </c>
      <c r="G979" t="s">
        <v>21</v>
      </c>
    </row>
    <row r="980" spans="1:7" x14ac:dyDescent="0.25">
      <c r="A980" t="s">
        <v>57</v>
      </c>
      <c r="B980" t="s">
        <v>22</v>
      </c>
      <c r="C980" s="2">
        <v>45231</v>
      </c>
      <c r="D980" s="1">
        <v>255257631</v>
      </c>
      <c r="E980" t="s">
        <v>37</v>
      </c>
      <c r="F980" t="s">
        <v>58</v>
      </c>
      <c r="G980" t="s">
        <v>21</v>
      </c>
    </row>
    <row r="981" spans="1:7" x14ac:dyDescent="0.25">
      <c r="A981" t="s">
        <v>57</v>
      </c>
      <c r="B981" t="s">
        <v>22</v>
      </c>
      <c r="C981" s="2">
        <v>45261</v>
      </c>
      <c r="D981" s="1">
        <v>275678637</v>
      </c>
      <c r="E981" t="s">
        <v>37</v>
      </c>
      <c r="F981" t="s">
        <v>58</v>
      </c>
      <c r="G981" t="s">
        <v>21</v>
      </c>
    </row>
    <row r="982" spans="1:7" x14ac:dyDescent="0.25">
      <c r="A982" t="s">
        <v>57</v>
      </c>
      <c r="B982" t="s">
        <v>7</v>
      </c>
      <c r="C982" s="2">
        <v>44927</v>
      </c>
      <c r="D982" s="1">
        <v>89998017</v>
      </c>
      <c r="E982" t="s">
        <v>37</v>
      </c>
      <c r="F982" t="s">
        <v>58</v>
      </c>
      <c r="G982" t="s">
        <v>7</v>
      </c>
    </row>
    <row r="983" spans="1:7" x14ac:dyDescent="0.25">
      <c r="A983" t="s">
        <v>57</v>
      </c>
      <c r="B983" t="s">
        <v>7</v>
      </c>
      <c r="C983" s="2">
        <v>44958</v>
      </c>
      <c r="D983" s="1">
        <v>87154000</v>
      </c>
      <c r="E983" t="s">
        <v>37</v>
      </c>
      <c r="F983" t="s">
        <v>58</v>
      </c>
      <c r="G983" t="s">
        <v>7</v>
      </c>
    </row>
    <row r="984" spans="1:7" x14ac:dyDescent="0.25">
      <c r="A984" t="s">
        <v>57</v>
      </c>
      <c r="B984" t="s">
        <v>7</v>
      </c>
      <c r="C984" s="2">
        <v>44986</v>
      </c>
      <c r="D984" s="1">
        <v>41282000</v>
      </c>
      <c r="E984" t="s">
        <v>37</v>
      </c>
      <c r="F984" t="s">
        <v>58</v>
      </c>
      <c r="G984" t="s">
        <v>7</v>
      </c>
    </row>
    <row r="985" spans="1:7" x14ac:dyDescent="0.25">
      <c r="A985" t="s">
        <v>57</v>
      </c>
      <c r="B985" t="s">
        <v>7</v>
      </c>
      <c r="C985" s="2">
        <v>45017</v>
      </c>
      <c r="D985" s="1">
        <v>23300000</v>
      </c>
      <c r="E985" t="s">
        <v>37</v>
      </c>
      <c r="F985" t="s">
        <v>58</v>
      </c>
      <c r="G985" t="s">
        <v>7</v>
      </c>
    </row>
    <row r="986" spans="1:7" x14ac:dyDescent="0.25">
      <c r="A986" t="s">
        <v>57</v>
      </c>
      <c r="B986" t="s">
        <v>7</v>
      </c>
      <c r="C986" s="2">
        <v>45047</v>
      </c>
      <c r="D986" s="1">
        <v>115726912</v>
      </c>
      <c r="E986" t="s">
        <v>37</v>
      </c>
      <c r="F986" t="s">
        <v>58</v>
      </c>
      <c r="G986" t="s">
        <v>7</v>
      </c>
    </row>
    <row r="987" spans="1:7" x14ac:dyDescent="0.25">
      <c r="A987" t="s">
        <v>57</v>
      </c>
      <c r="B987" t="s">
        <v>7</v>
      </c>
      <c r="C987" s="2">
        <v>45078</v>
      </c>
      <c r="D987" s="1">
        <v>108558900</v>
      </c>
      <c r="E987" t="s">
        <v>37</v>
      </c>
      <c r="F987" t="s">
        <v>58</v>
      </c>
      <c r="G987" t="s">
        <v>7</v>
      </c>
    </row>
    <row r="988" spans="1:7" x14ac:dyDescent="0.25">
      <c r="A988" t="s">
        <v>57</v>
      </c>
      <c r="B988" t="s">
        <v>7</v>
      </c>
      <c r="C988" s="2">
        <v>45108</v>
      </c>
      <c r="D988" s="1">
        <v>108930200</v>
      </c>
      <c r="E988" t="s">
        <v>37</v>
      </c>
      <c r="F988" t="s">
        <v>58</v>
      </c>
      <c r="G988" t="s">
        <v>7</v>
      </c>
    </row>
    <row r="989" spans="1:7" x14ac:dyDescent="0.25">
      <c r="A989" t="s">
        <v>57</v>
      </c>
      <c r="B989" t="s">
        <v>7</v>
      </c>
      <c r="C989" s="2">
        <v>45139</v>
      </c>
      <c r="D989" s="1">
        <v>108830000</v>
      </c>
      <c r="E989" t="s">
        <v>37</v>
      </c>
      <c r="F989" t="s">
        <v>58</v>
      </c>
      <c r="G989" t="s">
        <v>7</v>
      </c>
    </row>
    <row r="990" spans="1:7" x14ac:dyDescent="0.25">
      <c r="A990" t="s">
        <v>57</v>
      </c>
      <c r="B990" t="s">
        <v>7</v>
      </c>
      <c r="C990" s="2">
        <v>45170</v>
      </c>
      <c r="D990" s="1">
        <v>103407785</v>
      </c>
      <c r="E990" t="s">
        <v>37</v>
      </c>
      <c r="F990" t="s">
        <v>58</v>
      </c>
      <c r="G990" t="s">
        <v>7</v>
      </c>
    </row>
    <row r="991" spans="1:7" x14ac:dyDescent="0.25">
      <c r="A991" t="s">
        <v>57</v>
      </c>
      <c r="B991" t="s">
        <v>7</v>
      </c>
      <c r="C991" s="2">
        <v>45200</v>
      </c>
      <c r="D991" s="1">
        <v>99971900</v>
      </c>
      <c r="E991" t="s">
        <v>37</v>
      </c>
      <c r="F991" t="s">
        <v>58</v>
      </c>
      <c r="G991" t="s">
        <v>7</v>
      </c>
    </row>
    <row r="992" spans="1:7" x14ac:dyDescent="0.25">
      <c r="A992" t="s">
        <v>57</v>
      </c>
      <c r="B992" t="s">
        <v>7</v>
      </c>
      <c r="C992" s="2">
        <v>45231</v>
      </c>
      <c r="D992" s="1">
        <v>99986000</v>
      </c>
      <c r="E992" t="s">
        <v>37</v>
      </c>
      <c r="F992" t="s">
        <v>58</v>
      </c>
      <c r="G992" t="s">
        <v>7</v>
      </c>
    </row>
    <row r="993" spans="1:7" x14ac:dyDescent="0.25">
      <c r="A993" t="s">
        <v>57</v>
      </c>
      <c r="B993" t="s">
        <v>7</v>
      </c>
      <c r="C993" s="2">
        <v>45261</v>
      </c>
      <c r="D993" s="1">
        <v>45500000</v>
      </c>
      <c r="E993" t="s">
        <v>37</v>
      </c>
      <c r="F993" t="s">
        <v>58</v>
      </c>
      <c r="G993" t="s">
        <v>7</v>
      </c>
    </row>
    <row r="994" spans="1:7" x14ac:dyDescent="0.25">
      <c r="A994" t="s">
        <v>57</v>
      </c>
      <c r="B994" t="s">
        <v>23</v>
      </c>
      <c r="C994" s="2">
        <v>44927</v>
      </c>
      <c r="D994" s="1">
        <v>48900300</v>
      </c>
      <c r="E994" t="s">
        <v>37</v>
      </c>
      <c r="F994" t="s">
        <v>58</v>
      </c>
      <c r="G994" t="s">
        <v>21</v>
      </c>
    </row>
    <row r="995" spans="1:7" x14ac:dyDescent="0.25">
      <c r="A995" t="s">
        <v>57</v>
      </c>
      <c r="B995" t="s">
        <v>23</v>
      </c>
      <c r="C995" s="2">
        <v>44958</v>
      </c>
      <c r="D995" s="1">
        <v>47404400</v>
      </c>
      <c r="E995" t="s">
        <v>37</v>
      </c>
      <c r="F995" t="s">
        <v>58</v>
      </c>
      <c r="G995" t="s">
        <v>21</v>
      </c>
    </row>
    <row r="996" spans="1:7" x14ac:dyDescent="0.25">
      <c r="A996" t="s">
        <v>57</v>
      </c>
      <c r="B996" t="s">
        <v>23</v>
      </c>
      <c r="C996" s="2">
        <v>44986</v>
      </c>
      <c r="D996" s="1">
        <v>62893700</v>
      </c>
      <c r="E996" t="s">
        <v>37</v>
      </c>
      <c r="F996" t="s">
        <v>58</v>
      </c>
      <c r="G996" t="s">
        <v>21</v>
      </c>
    </row>
    <row r="997" spans="1:7" x14ac:dyDescent="0.25">
      <c r="A997" t="s">
        <v>57</v>
      </c>
      <c r="B997" t="s">
        <v>23</v>
      </c>
      <c r="C997" s="2">
        <v>45017</v>
      </c>
      <c r="D997" s="1">
        <v>77763700</v>
      </c>
      <c r="E997" t="s">
        <v>37</v>
      </c>
      <c r="F997" t="s">
        <v>58</v>
      </c>
      <c r="G997" t="s">
        <v>21</v>
      </c>
    </row>
    <row r="998" spans="1:7" x14ac:dyDescent="0.25">
      <c r="A998" t="s">
        <v>57</v>
      </c>
      <c r="B998" t="s">
        <v>23</v>
      </c>
      <c r="C998" s="2">
        <v>45047</v>
      </c>
      <c r="D998" s="1">
        <v>97844800</v>
      </c>
      <c r="E998" t="s">
        <v>37</v>
      </c>
      <c r="F998" t="s">
        <v>58</v>
      </c>
      <c r="G998" t="s">
        <v>21</v>
      </c>
    </row>
    <row r="999" spans="1:7" x14ac:dyDescent="0.25">
      <c r="A999" t="s">
        <v>57</v>
      </c>
      <c r="B999" t="s">
        <v>23</v>
      </c>
      <c r="C999" s="2">
        <v>45078</v>
      </c>
      <c r="D999" s="1">
        <v>166011500</v>
      </c>
      <c r="E999" t="s">
        <v>37</v>
      </c>
      <c r="F999" t="s">
        <v>58</v>
      </c>
      <c r="G999" t="s">
        <v>21</v>
      </c>
    </row>
    <row r="1000" spans="1:7" x14ac:dyDescent="0.25">
      <c r="A1000" t="s">
        <v>57</v>
      </c>
      <c r="B1000" t="s">
        <v>23</v>
      </c>
      <c r="C1000" s="2">
        <v>45108</v>
      </c>
      <c r="D1000" s="1">
        <v>239514900</v>
      </c>
      <c r="E1000" t="s">
        <v>37</v>
      </c>
      <c r="F1000" t="s">
        <v>58</v>
      </c>
      <c r="G1000" t="s">
        <v>21</v>
      </c>
    </row>
    <row r="1001" spans="1:7" x14ac:dyDescent="0.25">
      <c r="A1001" t="s">
        <v>57</v>
      </c>
      <c r="B1001" t="s">
        <v>23</v>
      </c>
      <c r="C1001" s="2">
        <v>45139</v>
      </c>
      <c r="D1001" s="1">
        <v>192383900</v>
      </c>
      <c r="E1001" t="s">
        <v>37</v>
      </c>
      <c r="F1001" t="s">
        <v>58</v>
      </c>
      <c r="G1001" t="s">
        <v>21</v>
      </c>
    </row>
    <row r="1002" spans="1:7" x14ac:dyDescent="0.25">
      <c r="A1002" t="s">
        <v>57</v>
      </c>
      <c r="B1002" t="s">
        <v>23</v>
      </c>
      <c r="C1002" s="2">
        <v>45170</v>
      </c>
      <c r="D1002" s="1">
        <v>158207200</v>
      </c>
      <c r="E1002" t="s">
        <v>37</v>
      </c>
      <c r="F1002" t="s">
        <v>58</v>
      </c>
      <c r="G1002" t="s">
        <v>21</v>
      </c>
    </row>
    <row r="1003" spans="1:7" x14ac:dyDescent="0.25">
      <c r="A1003" t="s">
        <v>57</v>
      </c>
      <c r="B1003" t="s">
        <v>23</v>
      </c>
      <c r="C1003" s="2">
        <v>45200</v>
      </c>
      <c r="D1003" s="1">
        <v>216463600</v>
      </c>
      <c r="E1003" t="s">
        <v>37</v>
      </c>
      <c r="F1003" t="s">
        <v>58</v>
      </c>
      <c r="G1003" t="s">
        <v>21</v>
      </c>
    </row>
    <row r="1004" spans="1:7" x14ac:dyDescent="0.25">
      <c r="A1004" t="s">
        <v>57</v>
      </c>
      <c r="B1004" t="s">
        <v>23</v>
      </c>
      <c r="C1004" s="2">
        <v>45231</v>
      </c>
      <c r="D1004" s="1">
        <v>140000500</v>
      </c>
      <c r="E1004" t="s">
        <v>37</v>
      </c>
      <c r="F1004" t="s">
        <v>58</v>
      </c>
      <c r="G1004" t="s">
        <v>21</v>
      </c>
    </row>
    <row r="1005" spans="1:7" x14ac:dyDescent="0.25">
      <c r="A1005" t="s">
        <v>57</v>
      </c>
      <c r="B1005" t="s">
        <v>23</v>
      </c>
      <c r="C1005" s="2">
        <v>45261</v>
      </c>
      <c r="D1005" s="1">
        <v>85077500</v>
      </c>
      <c r="E1005" t="s">
        <v>37</v>
      </c>
      <c r="F1005" t="s">
        <v>58</v>
      </c>
      <c r="G1005" t="s">
        <v>21</v>
      </c>
    </row>
    <row r="1006" spans="1:7" x14ac:dyDescent="0.25">
      <c r="A1006" t="s">
        <v>59</v>
      </c>
      <c r="B1006" t="s">
        <v>5</v>
      </c>
      <c r="C1006" s="2">
        <v>44927</v>
      </c>
      <c r="D1006" s="1">
        <v>352561600</v>
      </c>
      <c r="E1006" t="s">
        <v>37</v>
      </c>
      <c r="F1006" t="s">
        <v>60</v>
      </c>
      <c r="G1006" t="s">
        <v>5</v>
      </c>
    </row>
    <row r="1007" spans="1:7" x14ac:dyDescent="0.25">
      <c r="A1007" t="s">
        <v>59</v>
      </c>
      <c r="B1007" t="s">
        <v>5</v>
      </c>
      <c r="C1007" s="2">
        <v>44958</v>
      </c>
      <c r="D1007" s="1">
        <v>277558600</v>
      </c>
      <c r="E1007" t="s">
        <v>37</v>
      </c>
      <c r="F1007" t="s">
        <v>60</v>
      </c>
      <c r="G1007" t="s">
        <v>5</v>
      </c>
    </row>
    <row r="1008" spans="1:7" x14ac:dyDescent="0.25">
      <c r="A1008" t="s">
        <v>59</v>
      </c>
      <c r="B1008" t="s">
        <v>5</v>
      </c>
      <c r="C1008" s="2">
        <v>44986</v>
      </c>
      <c r="D1008" s="1">
        <v>71130600</v>
      </c>
      <c r="E1008" t="s">
        <v>37</v>
      </c>
      <c r="F1008" t="s">
        <v>60</v>
      </c>
      <c r="G1008" t="s">
        <v>5</v>
      </c>
    </row>
    <row r="1009" spans="1:7" x14ac:dyDescent="0.25">
      <c r="A1009" t="s">
        <v>59</v>
      </c>
      <c r="B1009" t="s">
        <v>5</v>
      </c>
      <c r="C1009" s="2">
        <v>45017</v>
      </c>
      <c r="D1009" s="1">
        <v>325329900</v>
      </c>
      <c r="E1009" t="s">
        <v>37</v>
      </c>
      <c r="F1009" t="s">
        <v>60</v>
      </c>
      <c r="G1009" t="s">
        <v>5</v>
      </c>
    </row>
    <row r="1010" spans="1:7" x14ac:dyDescent="0.25">
      <c r="A1010" t="s">
        <v>59</v>
      </c>
      <c r="B1010" t="s">
        <v>5</v>
      </c>
      <c r="C1010" s="2">
        <v>45047</v>
      </c>
      <c r="D1010" s="1">
        <v>498500300</v>
      </c>
      <c r="E1010" t="s">
        <v>37</v>
      </c>
      <c r="F1010" t="s">
        <v>60</v>
      </c>
      <c r="G1010" t="s">
        <v>5</v>
      </c>
    </row>
    <row r="1011" spans="1:7" x14ac:dyDescent="0.25">
      <c r="A1011" t="s">
        <v>59</v>
      </c>
      <c r="B1011" t="s">
        <v>5</v>
      </c>
      <c r="C1011" s="2">
        <v>45078</v>
      </c>
      <c r="D1011" s="1">
        <v>640383100</v>
      </c>
      <c r="E1011" t="s">
        <v>37</v>
      </c>
      <c r="F1011" t="s">
        <v>60</v>
      </c>
      <c r="G1011" t="s">
        <v>5</v>
      </c>
    </row>
    <row r="1012" spans="1:7" x14ac:dyDescent="0.25">
      <c r="A1012" t="s">
        <v>59</v>
      </c>
      <c r="B1012" t="s">
        <v>5</v>
      </c>
      <c r="C1012" s="2">
        <v>45108</v>
      </c>
      <c r="D1012" s="1">
        <v>755786800</v>
      </c>
      <c r="E1012" t="s">
        <v>37</v>
      </c>
      <c r="F1012" t="s">
        <v>60</v>
      </c>
      <c r="G1012" t="s">
        <v>5</v>
      </c>
    </row>
    <row r="1013" spans="1:7" x14ac:dyDescent="0.25">
      <c r="A1013" t="s">
        <v>59</v>
      </c>
      <c r="B1013" t="s">
        <v>5</v>
      </c>
      <c r="C1013" s="2">
        <v>45139</v>
      </c>
      <c r="D1013" s="1">
        <v>703217100</v>
      </c>
      <c r="E1013" t="s">
        <v>37</v>
      </c>
      <c r="F1013" t="s">
        <v>60</v>
      </c>
      <c r="G1013" t="s">
        <v>5</v>
      </c>
    </row>
    <row r="1014" spans="1:7" x14ac:dyDescent="0.25">
      <c r="A1014" t="s">
        <v>59</v>
      </c>
      <c r="B1014" t="s">
        <v>5</v>
      </c>
      <c r="C1014" s="2">
        <v>45170</v>
      </c>
      <c r="D1014" s="1">
        <v>625197700</v>
      </c>
      <c r="E1014" t="s">
        <v>37</v>
      </c>
      <c r="F1014" t="s">
        <v>60</v>
      </c>
      <c r="G1014" t="s">
        <v>5</v>
      </c>
    </row>
    <row r="1015" spans="1:7" x14ac:dyDescent="0.25">
      <c r="A1015" t="s">
        <v>59</v>
      </c>
      <c r="B1015" t="s">
        <v>5</v>
      </c>
      <c r="C1015" s="2">
        <v>45200</v>
      </c>
      <c r="D1015" s="1">
        <v>619533800</v>
      </c>
      <c r="E1015" t="s">
        <v>37</v>
      </c>
      <c r="F1015" t="s">
        <v>60</v>
      </c>
      <c r="G1015" t="s">
        <v>5</v>
      </c>
    </row>
    <row r="1016" spans="1:7" x14ac:dyDescent="0.25">
      <c r="A1016" t="s">
        <v>59</v>
      </c>
      <c r="B1016" t="s">
        <v>5</v>
      </c>
      <c r="C1016" s="2">
        <v>45231</v>
      </c>
      <c r="D1016" s="1">
        <v>595222800</v>
      </c>
      <c r="E1016" t="s">
        <v>37</v>
      </c>
      <c r="F1016" t="s">
        <v>60</v>
      </c>
      <c r="G1016" t="s">
        <v>5</v>
      </c>
    </row>
    <row r="1017" spans="1:7" x14ac:dyDescent="0.25">
      <c r="A1017" t="s">
        <v>59</v>
      </c>
      <c r="B1017" t="s">
        <v>5</v>
      </c>
      <c r="C1017" s="2">
        <v>45261</v>
      </c>
      <c r="D1017" s="1">
        <v>570334900</v>
      </c>
      <c r="E1017" t="s">
        <v>37</v>
      </c>
      <c r="F1017" t="s">
        <v>60</v>
      </c>
      <c r="G1017" t="s">
        <v>5</v>
      </c>
    </row>
    <row r="1018" spans="1:7" x14ac:dyDescent="0.25">
      <c r="A1018" t="s">
        <v>59</v>
      </c>
      <c r="B1018" t="s">
        <v>19</v>
      </c>
      <c r="C1018" s="2">
        <v>44927</v>
      </c>
      <c r="D1018" s="1">
        <v>657915500</v>
      </c>
      <c r="E1018" t="s">
        <v>37</v>
      </c>
      <c r="F1018" t="s">
        <v>60</v>
      </c>
      <c r="G1018" t="s">
        <v>19</v>
      </c>
    </row>
    <row r="1019" spans="1:7" x14ac:dyDescent="0.25">
      <c r="A1019" t="s">
        <v>59</v>
      </c>
      <c r="B1019" t="s">
        <v>19</v>
      </c>
      <c r="C1019" s="2">
        <v>44958</v>
      </c>
      <c r="D1019" s="1">
        <v>749949013</v>
      </c>
      <c r="E1019" t="s">
        <v>37</v>
      </c>
      <c r="F1019" t="s">
        <v>60</v>
      </c>
      <c r="G1019" t="s">
        <v>19</v>
      </c>
    </row>
    <row r="1020" spans="1:7" x14ac:dyDescent="0.25">
      <c r="A1020" t="s">
        <v>59</v>
      </c>
      <c r="B1020" t="s">
        <v>19</v>
      </c>
      <c r="C1020" s="2">
        <v>44986</v>
      </c>
      <c r="D1020" s="1">
        <v>630954439</v>
      </c>
      <c r="E1020" t="s">
        <v>37</v>
      </c>
      <c r="F1020" t="s">
        <v>60</v>
      </c>
      <c r="G1020" t="s">
        <v>19</v>
      </c>
    </row>
    <row r="1021" spans="1:7" x14ac:dyDescent="0.25">
      <c r="A1021" t="s">
        <v>59</v>
      </c>
      <c r="B1021" t="s">
        <v>19</v>
      </c>
      <c r="C1021" s="2">
        <v>45017</v>
      </c>
      <c r="D1021" s="1">
        <v>539924657</v>
      </c>
      <c r="E1021" t="s">
        <v>37</v>
      </c>
      <c r="F1021" t="s">
        <v>60</v>
      </c>
      <c r="G1021" t="s">
        <v>19</v>
      </c>
    </row>
    <row r="1022" spans="1:7" x14ac:dyDescent="0.25">
      <c r="A1022" t="s">
        <v>59</v>
      </c>
      <c r="B1022" t="s">
        <v>19</v>
      </c>
      <c r="C1022" s="2">
        <v>45047</v>
      </c>
      <c r="D1022" s="1">
        <v>451340600</v>
      </c>
      <c r="E1022" t="s">
        <v>37</v>
      </c>
      <c r="F1022" t="s">
        <v>60</v>
      </c>
      <c r="G1022" t="s">
        <v>19</v>
      </c>
    </row>
    <row r="1023" spans="1:7" x14ac:dyDescent="0.25">
      <c r="A1023" t="s">
        <v>59</v>
      </c>
      <c r="B1023" t="s">
        <v>19</v>
      </c>
      <c r="C1023" s="2">
        <v>45078</v>
      </c>
      <c r="D1023" s="1">
        <v>532144500</v>
      </c>
      <c r="E1023" t="s">
        <v>37</v>
      </c>
      <c r="F1023" t="s">
        <v>60</v>
      </c>
      <c r="G1023" t="s">
        <v>19</v>
      </c>
    </row>
    <row r="1024" spans="1:7" x14ac:dyDescent="0.25">
      <c r="A1024" t="s">
        <v>59</v>
      </c>
      <c r="B1024" t="s">
        <v>19</v>
      </c>
      <c r="C1024" s="2">
        <v>45108</v>
      </c>
      <c r="D1024" s="1">
        <v>581525000</v>
      </c>
      <c r="E1024" t="s">
        <v>37</v>
      </c>
      <c r="F1024" t="s">
        <v>60</v>
      </c>
      <c r="G1024" t="s">
        <v>19</v>
      </c>
    </row>
    <row r="1025" spans="1:7" x14ac:dyDescent="0.25">
      <c r="A1025" t="s">
        <v>59</v>
      </c>
      <c r="B1025" t="s">
        <v>19</v>
      </c>
      <c r="C1025" s="2">
        <v>45139</v>
      </c>
      <c r="D1025" s="1">
        <v>583500000</v>
      </c>
      <c r="E1025" t="s">
        <v>37</v>
      </c>
      <c r="F1025" t="s">
        <v>60</v>
      </c>
      <c r="G1025" t="s">
        <v>19</v>
      </c>
    </row>
    <row r="1026" spans="1:7" x14ac:dyDescent="0.25">
      <c r="A1026" t="s">
        <v>59</v>
      </c>
      <c r="B1026" t="s">
        <v>19</v>
      </c>
      <c r="C1026" s="2">
        <v>45170</v>
      </c>
      <c r="D1026" s="1">
        <v>556395000</v>
      </c>
      <c r="E1026" t="s">
        <v>37</v>
      </c>
      <c r="F1026" t="s">
        <v>60</v>
      </c>
      <c r="G1026" t="s">
        <v>19</v>
      </c>
    </row>
    <row r="1027" spans="1:7" x14ac:dyDescent="0.25">
      <c r="A1027" t="s">
        <v>59</v>
      </c>
      <c r="B1027" t="s">
        <v>19</v>
      </c>
      <c r="C1027" s="2">
        <v>45200</v>
      </c>
      <c r="D1027" s="1">
        <v>552556000</v>
      </c>
      <c r="E1027" t="s">
        <v>37</v>
      </c>
      <c r="F1027" t="s">
        <v>60</v>
      </c>
      <c r="G1027" t="s">
        <v>19</v>
      </c>
    </row>
    <row r="1028" spans="1:7" x14ac:dyDescent="0.25">
      <c r="A1028" t="s">
        <v>59</v>
      </c>
      <c r="B1028" t="s">
        <v>19</v>
      </c>
      <c r="C1028" s="2">
        <v>45231</v>
      </c>
      <c r="D1028" s="1">
        <v>521450000</v>
      </c>
      <c r="E1028" t="s">
        <v>37</v>
      </c>
      <c r="F1028" t="s">
        <v>60</v>
      </c>
      <c r="G1028" t="s">
        <v>19</v>
      </c>
    </row>
    <row r="1029" spans="1:7" x14ac:dyDescent="0.25">
      <c r="A1029" t="s">
        <v>59</v>
      </c>
      <c r="B1029" t="s">
        <v>19</v>
      </c>
      <c r="C1029" s="2">
        <v>45261</v>
      </c>
      <c r="D1029" s="1">
        <v>521750000</v>
      </c>
      <c r="E1029" t="s">
        <v>37</v>
      </c>
      <c r="F1029" t="s">
        <v>60</v>
      </c>
      <c r="G1029" t="s">
        <v>19</v>
      </c>
    </row>
    <row r="1030" spans="1:7" x14ac:dyDescent="0.25">
      <c r="A1030" t="s">
        <v>59</v>
      </c>
      <c r="B1030" t="s">
        <v>20</v>
      </c>
      <c r="C1030" s="2">
        <v>44986</v>
      </c>
      <c r="D1030" s="1">
        <v>0</v>
      </c>
      <c r="E1030" t="s">
        <v>37</v>
      </c>
      <c r="F1030" t="s">
        <v>60</v>
      </c>
      <c r="G1030" t="s">
        <v>21</v>
      </c>
    </row>
    <row r="1031" spans="1:7" x14ac:dyDescent="0.25">
      <c r="A1031" t="s">
        <v>59</v>
      </c>
      <c r="B1031" t="s">
        <v>6</v>
      </c>
      <c r="C1031" s="2">
        <v>44927</v>
      </c>
      <c r="D1031" s="1">
        <v>534354005</v>
      </c>
      <c r="E1031" t="s">
        <v>37</v>
      </c>
      <c r="F1031" t="s">
        <v>60</v>
      </c>
      <c r="G1031" t="s">
        <v>6</v>
      </c>
    </row>
    <row r="1032" spans="1:7" x14ac:dyDescent="0.25">
      <c r="A1032" t="s">
        <v>59</v>
      </c>
      <c r="B1032" t="s">
        <v>6</v>
      </c>
      <c r="C1032" s="2">
        <v>44958</v>
      </c>
      <c r="D1032" s="1">
        <v>191298557</v>
      </c>
      <c r="E1032" t="s">
        <v>37</v>
      </c>
      <c r="F1032" t="s">
        <v>60</v>
      </c>
      <c r="G1032" t="s">
        <v>6</v>
      </c>
    </row>
    <row r="1033" spans="1:7" x14ac:dyDescent="0.25">
      <c r="A1033" t="s">
        <v>59</v>
      </c>
      <c r="B1033" t="s">
        <v>6</v>
      </c>
      <c r="C1033" s="2">
        <v>44986</v>
      </c>
      <c r="D1033" s="1">
        <v>202978498</v>
      </c>
      <c r="E1033" t="s">
        <v>37</v>
      </c>
      <c r="F1033" t="s">
        <v>60</v>
      </c>
      <c r="G1033" t="s">
        <v>6</v>
      </c>
    </row>
    <row r="1034" spans="1:7" x14ac:dyDescent="0.25">
      <c r="A1034" t="s">
        <v>59</v>
      </c>
      <c r="B1034" t="s">
        <v>6</v>
      </c>
      <c r="C1034" s="2">
        <v>45017</v>
      </c>
      <c r="D1034" s="1">
        <v>299565004</v>
      </c>
      <c r="E1034" t="s">
        <v>37</v>
      </c>
      <c r="F1034" t="s">
        <v>60</v>
      </c>
      <c r="G1034" t="s">
        <v>6</v>
      </c>
    </row>
    <row r="1035" spans="1:7" x14ac:dyDescent="0.25">
      <c r="A1035" t="s">
        <v>59</v>
      </c>
      <c r="B1035" t="s">
        <v>6</v>
      </c>
      <c r="C1035" s="2">
        <v>45047</v>
      </c>
      <c r="D1035" s="1">
        <v>304762967</v>
      </c>
      <c r="E1035" t="s">
        <v>37</v>
      </c>
      <c r="F1035" t="s">
        <v>60</v>
      </c>
      <c r="G1035" t="s">
        <v>6</v>
      </c>
    </row>
    <row r="1036" spans="1:7" x14ac:dyDescent="0.25">
      <c r="A1036" t="s">
        <v>59</v>
      </c>
      <c r="B1036" t="s">
        <v>6</v>
      </c>
      <c r="C1036" s="2">
        <v>45078</v>
      </c>
      <c r="D1036" s="1">
        <v>434528416</v>
      </c>
      <c r="E1036" t="s">
        <v>37</v>
      </c>
      <c r="F1036" t="s">
        <v>60</v>
      </c>
      <c r="G1036" t="s">
        <v>6</v>
      </c>
    </row>
    <row r="1037" spans="1:7" x14ac:dyDescent="0.25">
      <c r="A1037" t="s">
        <v>59</v>
      </c>
      <c r="B1037" t="s">
        <v>6</v>
      </c>
      <c r="C1037" s="2">
        <v>45108</v>
      </c>
      <c r="D1037" s="1">
        <v>363310437</v>
      </c>
      <c r="E1037" t="s">
        <v>37</v>
      </c>
      <c r="F1037" t="s">
        <v>60</v>
      </c>
      <c r="G1037" t="s">
        <v>6</v>
      </c>
    </row>
    <row r="1038" spans="1:7" x14ac:dyDescent="0.25">
      <c r="A1038" t="s">
        <v>59</v>
      </c>
      <c r="B1038" t="s">
        <v>6</v>
      </c>
      <c r="C1038" s="2">
        <v>45139</v>
      </c>
      <c r="D1038" s="1">
        <v>252277325</v>
      </c>
      <c r="E1038" t="s">
        <v>37</v>
      </c>
      <c r="F1038" t="s">
        <v>60</v>
      </c>
      <c r="G1038" t="s">
        <v>6</v>
      </c>
    </row>
    <row r="1039" spans="1:7" x14ac:dyDescent="0.25">
      <c r="A1039" t="s">
        <v>59</v>
      </c>
      <c r="B1039" t="s">
        <v>6</v>
      </c>
      <c r="C1039" s="2">
        <v>45170</v>
      </c>
      <c r="D1039" s="1">
        <v>298460838</v>
      </c>
      <c r="E1039" t="s">
        <v>37</v>
      </c>
      <c r="F1039" t="s">
        <v>60</v>
      </c>
      <c r="G1039" t="s">
        <v>6</v>
      </c>
    </row>
    <row r="1040" spans="1:7" x14ac:dyDescent="0.25">
      <c r="A1040" t="s">
        <v>59</v>
      </c>
      <c r="B1040" t="s">
        <v>6</v>
      </c>
      <c r="C1040" s="2">
        <v>45200</v>
      </c>
      <c r="D1040" s="1">
        <v>270111465</v>
      </c>
      <c r="E1040" t="s">
        <v>37</v>
      </c>
      <c r="F1040" t="s">
        <v>60</v>
      </c>
      <c r="G1040" t="s">
        <v>6</v>
      </c>
    </row>
    <row r="1041" spans="1:7" x14ac:dyDescent="0.25">
      <c r="A1041" t="s">
        <v>59</v>
      </c>
      <c r="B1041" t="s">
        <v>6</v>
      </c>
      <c r="C1041" s="2">
        <v>45231</v>
      </c>
      <c r="D1041" s="1">
        <v>287230626</v>
      </c>
      <c r="E1041" t="s">
        <v>37</v>
      </c>
      <c r="F1041" t="s">
        <v>60</v>
      </c>
      <c r="G1041" t="s">
        <v>6</v>
      </c>
    </row>
    <row r="1042" spans="1:7" x14ac:dyDescent="0.25">
      <c r="A1042" t="s">
        <v>59</v>
      </c>
      <c r="B1042" t="s">
        <v>6</v>
      </c>
      <c r="C1042" s="2">
        <v>45261</v>
      </c>
      <c r="D1042" s="1">
        <v>274922011</v>
      </c>
      <c r="E1042" t="s">
        <v>37</v>
      </c>
      <c r="F1042" t="s">
        <v>60</v>
      </c>
      <c r="G1042" t="s">
        <v>6</v>
      </c>
    </row>
    <row r="1043" spans="1:7" x14ac:dyDescent="0.25">
      <c r="A1043" t="s">
        <v>59</v>
      </c>
      <c r="B1043" t="s">
        <v>7</v>
      </c>
      <c r="C1043" s="2">
        <v>44927</v>
      </c>
      <c r="D1043" s="1">
        <v>0</v>
      </c>
      <c r="E1043" t="s">
        <v>37</v>
      </c>
      <c r="F1043" t="s">
        <v>60</v>
      </c>
      <c r="G1043" t="s">
        <v>7</v>
      </c>
    </row>
    <row r="1044" spans="1:7" x14ac:dyDescent="0.25">
      <c r="A1044" t="s">
        <v>59</v>
      </c>
      <c r="B1044" t="s">
        <v>7</v>
      </c>
      <c r="C1044" s="2">
        <v>44958</v>
      </c>
      <c r="D1044" s="1">
        <v>6466999</v>
      </c>
      <c r="E1044" t="s">
        <v>37</v>
      </c>
      <c r="F1044" t="s">
        <v>60</v>
      </c>
      <c r="G1044" t="s">
        <v>7</v>
      </c>
    </row>
    <row r="1045" spans="1:7" x14ac:dyDescent="0.25">
      <c r="A1045" t="s">
        <v>59</v>
      </c>
      <c r="B1045" t="s">
        <v>7</v>
      </c>
      <c r="C1045" s="2">
        <v>44986</v>
      </c>
      <c r="D1045" s="1">
        <v>860000</v>
      </c>
      <c r="E1045" t="s">
        <v>37</v>
      </c>
      <c r="F1045" t="s">
        <v>60</v>
      </c>
      <c r="G1045" t="s">
        <v>7</v>
      </c>
    </row>
    <row r="1046" spans="1:7" x14ac:dyDescent="0.25">
      <c r="A1046" t="s">
        <v>59</v>
      </c>
      <c r="B1046" t="s">
        <v>7</v>
      </c>
      <c r="C1046" s="2">
        <v>45047</v>
      </c>
      <c r="D1046" s="1">
        <v>239523455</v>
      </c>
      <c r="E1046" t="s">
        <v>37</v>
      </c>
      <c r="F1046" t="s">
        <v>60</v>
      </c>
      <c r="G1046" t="s">
        <v>7</v>
      </c>
    </row>
    <row r="1047" spans="1:7" x14ac:dyDescent="0.25">
      <c r="A1047" t="s">
        <v>59</v>
      </c>
      <c r="B1047" t="s">
        <v>7</v>
      </c>
      <c r="C1047" s="2">
        <v>45078</v>
      </c>
      <c r="D1047" s="1">
        <v>255331848</v>
      </c>
      <c r="E1047" t="s">
        <v>37</v>
      </c>
      <c r="F1047" t="s">
        <v>60</v>
      </c>
      <c r="G1047" t="s">
        <v>7</v>
      </c>
    </row>
    <row r="1048" spans="1:7" x14ac:dyDescent="0.25">
      <c r="A1048" t="s">
        <v>59</v>
      </c>
      <c r="B1048" t="s">
        <v>7</v>
      </c>
      <c r="C1048" s="2">
        <v>45108</v>
      </c>
      <c r="D1048" s="1">
        <v>200852210</v>
      </c>
      <c r="E1048" t="s">
        <v>37</v>
      </c>
      <c r="F1048" t="s">
        <v>60</v>
      </c>
      <c r="G1048" t="s">
        <v>7</v>
      </c>
    </row>
    <row r="1049" spans="1:7" x14ac:dyDescent="0.25">
      <c r="A1049" t="s">
        <v>59</v>
      </c>
      <c r="B1049" t="s">
        <v>7</v>
      </c>
      <c r="C1049" s="2">
        <v>45139</v>
      </c>
      <c r="D1049" s="1">
        <v>147485000</v>
      </c>
      <c r="E1049" t="s">
        <v>37</v>
      </c>
      <c r="F1049" t="s">
        <v>60</v>
      </c>
      <c r="G1049" t="s">
        <v>7</v>
      </c>
    </row>
    <row r="1050" spans="1:7" x14ac:dyDescent="0.25">
      <c r="A1050" t="s">
        <v>59</v>
      </c>
      <c r="B1050" t="s">
        <v>7</v>
      </c>
      <c r="C1050" s="2">
        <v>45170</v>
      </c>
      <c r="D1050" s="1">
        <v>123450000</v>
      </c>
      <c r="E1050" t="s">
        <v>37</v>
      </c>
      <c r="F1050" t="s">
        <v>60</v>
      </c>
      <c r="G1050" t="s">
        <v>7</v>
      </c>
    </row>
    <row r="1051" spans="1:7" x14ac:dyDescent="0.25">
      <c r="A1051" t="s">
        <v>59</v>
      </c>
      <c r="B1051" t="s">
        <v>7</v>
      </c>
      <c r="C1051" s="2">
        <v>45200</v>
      </c>
      <c r="D1051" s="1">
        <v>80950000</v>
      </c>
      <c r="E1051" t="s">
        <v>37</v>
      </c>
      <c r="F1051" t="s">
        <v>60</v>
      </c>
      <c r="G1051" t="s">
        <v>7</v>
      </c>
    </row>
    <row r="1052" spans="1:7" x14ac:dyDescent="0.25">
      <c r="A1052" t="s">
        <v>59</v>
      </c>
      <c r="B1052" t="s">
        <v>7</v>
      </c>
      <c r="C1052" s="2">
        <v>45231</v>
      </c>
      <c r="D1052" s="1">
        <v>70290000</v>
      </c>
      <c r="E1052" t="s">
        <v>37</v>
      </c>
      <c r="F1052" t="s">
        <v>60</v>
      </c>
      <c r="G1052" t="s">
        <v>7</v>
      </c>
    </row>
    <row r="1053" spans="1:7" x14ac:dyDescent="0.25">
      <c r="A1053" t="s">
        <v>59</v>
      </c>
      <c r="B1053" t="s">
        <v>7</v>
      </c>
      <c r="C1053" s="2">
        <v>45261</v>
      </c>
      <c r="D1053" s="1">
        <v>91739872</v>
      </c>
      <c r="E1053" t="s">
        <v>37</v>
      </c>
      <c r="F1053" t="s">
        <v>60</v>
      </c>
      <c r="G1053" t="s">
        <v>7</v>
      </c>
    </row>
    <row r="1054" spans="1:7" x14ac:dyDescent="0.25">
      <c r="A1054" t="s">
        <v>59</v>
      </c>
      <c r="B1054" t="s">
        <v>30</v>
      </c>
      <c r="C1054" s="2">
        <v>45047</v>
      </c>
      <c r="D1054" s="1">
        <v>0</v>
      </c>
      <c r="E1054" t="s">
        <v>37</v>
      </c>
      <c r="F1054" t="s">
        <v>60</v>
      </c>
      <c r="G1054" t="s">
        <v>21</v>
      </c>
    </row>
    <row r="1055" spans="1:7" x14ac:dyDescent="0.25">
      <c r="A1055" t="s">
        <v>59</v>
      </c>
      <c r="B1055" t="s">
        <v>23</v>
      </c>
      <c r="C1055" s="2">
        <v>44927</v>
      </c>
      <c r="D1055" s="1">
        <v>47546300</v>
      </c>
      <c r="E1055" t="s">
        <v>37</v>
      </c>
      <c r="F1055" t="s">
        <v>60</v>
      </c>
      <c r="G1055" t="s">
        <v>21</v>
      </c>
    </row>
    <row r="1056" spans="1:7" x14ac:dyDescent="0.25">
      <c r="A1056" t="s">
        <v>59</v>
      </c>
      <c r="B1056" t="s">
        <v>23</v>
      </c>
      <c r="C1056" s="2">
        <v>44958</v>
      </c>
      <c r="D1056" s="1">
        <v>34776500</v>
      </c>
      <c r="E1056" t="s">
        <v>37</v>
      </c>
      <c r="F1056" t="s">
        <v>60</v>
      </c>
      <c r="G1056" t="s">
        <v>21</v>
      </c>
    </row>
    <row r="1057" spans="1:7" x14ac:dyDescent="0.25">
      <c r="A1057" t="s">
        <v>59</v>
      </c>
      <c r="B1057" t="s">
        <v>23</v>
      </c>
      <c r="C1057" s="2">
        <v>44986</v>
      </c>
      <c r="D1057" s="1">
        <v>50776900</v>
      </c>
      <c r="E1057" t="s">
        <v>37</v>
      </c>
      <c r="F1057" t="s">
        <v>60</v>
      </c>
      <c r="G1057" t="s">
        <v>21</v>
      </c>
    </row>
    <row r="1058" spans="1:7" x14ac:dyDescent="0.25">
      <c r="A1058" t="s">
        <v>59</v>
      </c>
      <c r="B1058" t="s">
        <v>23</v>
      </c>
      <c r="C1058" s="2">
        <v>45017</v>
      </c>
      <c r="D1058" s="1">
        <v>44985600</v>
      </c>
      <c r="E1058" t="s">
        <v>37</v>
      </c>
      <c r="F1058" t="s">
        <v>60</v>
      </c>
      <c r="G1058" t="s">
        <v>21</v>
      </c>
    </row>
    <row r="1059" spans="1:7" x14ac:dyDescent="0.25">
      <c r="A1059" t="s">
        <v>59</v>
      </c>
      <c r="B1059" t="s">
        <v>23</v>
      </c>
      <c r="C1059" s="2">
        <v>45047</v>
      </c>
      <c r="D1059" s="1">
        <v>36359300</v>
      </c>
      <c r="E1059" t="s">
        <v>37</v>
      </c>
      <c r="F1059" t="s">
        <v>60</v>
      </c>
      <c r="G1059" t="s">
        <v>21</v>
      </c>
    </row>
    <row r="1060" spans="1:7" x14ac:dyDescent="0.25">
      <c r="A1060" t="s">
        <v>59</v>
      </c>
      <c r="B1060" t="s">
        <v>23</v>
      </c>
      <c r="C1060" s="2">
        <v>45078</v>
      </c>
      <c r="D1060" s="1">
        <v>67424600</v>
      </c>
      <c r="E1060" t="s">
        <v>37</v>
      </c>
      <c r="F1060" t="s">
        <v>60</v>
      </c>
      <c r="G1060" t="s">
        <v>21</v>
      </c>
    </row>
    <row r="1061" spans="1:7" x14ac:dyDescent="0.25">
      <c r="A1061" t="s">
        <v>59</v>
      </c>
      <c r="B1061" t="s">
        <v>23</v>
      </c>
      <c r="C1061" s="2">
        <v>45108</v>
      </c>
      <c r="D1061" s="1">
        <v>54426251</v>
      </c>
      <c r="E1061" t="s">
        <v>37</v>
      </c>
      <c r="F1061" t="s">
        <v>60</v>
      </c>
      <c r="G1061" t="s">
        <v>21</v>
      </c>
    </row>
    <row r="1062" spans="1:7" x14ac:dyDescent="0.25">
      <c r="A1062" t="s">
        <v>59</v>
      </c>
      <c r="B1062" t="s">
        <v>23</v>
      </c>
      <c r="C1062" s="2">
        <v>45139</v>
      </c>
      <c r="D1062" s="1">
        <v>45532700</v>
      </c>
      <c r="E1062" t="s">
        <v>37</v>
      </c>
      <c r="F1062" t="s">
        <v>60</v>
      </c>
      <c r="G1062" t="s">
        <v>21</v>
      </c>
    </row>
    <row r="1063" spans="1:7" x14ac:dyDescent="0.25">
      <c r="A1063" t="s">
        <v>59</v>
      </c>
      <c r="B1063" t="s">
        <v>23</v>
      </c>
      <c r="C1063" s="2">
        <v>45170</v>
      </c>
      <c r="D1063" s="1">
        <v>42398300</v>
      </c>
      <c r="E1063" t="s">
        <v>37</v>
      </c>
      <c r="F1063" t="s">
        <v>60</v>
      </c>
      <c r="G1063" t="s">
        <v>21</v>
      </c>
    </row>
    <row r="1064" spans="1:7" x14ac:dyDescent="0.25">
      <c r="A1064" t="s">
        <v>59</v>
      </c>
      <c r="B1064" t="s">
        <v>23</v>
      </c>
      <c r="C1064" s="2">
        <v>45200</v>
      </c>
      <c r="D1064" s="1">
        <v>51642900</v>
      </c>
      <c r="E1064" t="s">
        <v>37</v>
      </c>
      <c r="F1064" t="s">
        <v>60</v>
      </c>
      <c r="G1064" t="s">
        <v>21</v>
      </c>
    </row>
    <row r="1065" spans="1:7" x14ac:dyDescent="0.25">
      <c r="A1065" t="s">
        <v>59</v>
      </c>
      <c r="B1065" t="s">
        <v>23</v>
      </c>
      <c r="C1065" s="2">
        <v>45231</v>
      </c>
      <c r="D1065" s="1">
        <v>52684900</v>
      </c>
      <c r="E1065" t="s">
        <v>37</v>
      </c>
      <c r="F1065" t="s">
        <v>60</v>
      </c>
      <c r="G1065" t="s">
        <v>21</v>
      </c>
    </row>
    <row r="1066" spans="1:7" x14ac:dyDescent="0.25">
      <c r="A1066" t="s">
        <v>59</v>
      </c>
      <c r="B1066" t="s">
        <v>23</v>
      </c>
      <c r="C1066" s="2">
        <v>45261</v>
      </c>
      <c r="D1066" s="1">
        <v>63749400</v>
      </c>
      <c r="E1066" t="s">
        <v>37</v>
      </c>
      <c r="F1066" t="s">
        <v>60</v>
      </c>
      <c r="G1066" t="s">
        <v>21</v>
      </c>
    </row>
    <row r="1067" spans="1:7" x14ac:dyDescent="0.25">
      <c r="A1067" t="s">
        <v>61</v>
      </c>
      <c r="B1067" t="s">
        <v>5</v>
      </c>
      <c r="C1067" s="2">
        <v>44927</v>
      </c>
      <c r="D1067" s="1">
        <v>574724700</v>
      </c>
      <c r="E1067" t="s">
        <v>37</v>
      </c>
      <c r="F1067" t="s">
        <v>62</v>
      </c>
      <c r="G1067" t="s">
        <v>5</v>
      </c>
    </row>
    <row r="1068" spans="1:7" x14ac:dyDescent="0.25">
      <c r="A1068" t="s">
        <v>61</v>
      </c>
      <c r="B1068" t="s">
        <v>5</v>
      </c>
      <c r="C1068" s="2">
        <v>44958</v>
      </c>
      <c r="D1068" s="1">
        <v>516686100</v>
      </c>
      <c r="E1068" t="s">
        <v>37</v>
      </c>
      <c r="F1068" t="s">
        <v>62</v>
      </c>
      <c r="G1068" t="s">
        <v>5</v>
      </c>
    </row>
    <row r="1069" spans="1:7" x14ac:dyDescent="0.25">
      <c r="A1069" t="s">
        <v>61</v>
      </c>
      <c r="B1069" t="s">
        <v>5</v>
      </c>
      <c r="C1069" s="2">
        <v>44986</v>
      </c>
      <c r="D1069" s="1">
        <v>663075600</v>
      </c>
      <c r="E1069" t="s">
        <v>37</v>
      </c>
      <c r="F1069" t="s">
        <v>62</v>
      </c>
      <c r="G1069" t="s">
        <v>5</v>
      </c>
    </row>
    <row r="1070" spans="1:7" x14ac:dyDescent="0.25">
      <c r="A1070" t="s">
        <v>61</v>
      </c>
      <c r="B1070" t="s">
        <v>5</v>
      </c>
      <c r="C1070" s="2">
        <v>45017</v>
      </c>
      <c r="D1070" s="1">
        <v>637884040</v>
      </c>
      <c r="E1070" t="s">
        <v>37</v>
      </c>
      <c r="F1070" t="s">
        <v>62</v>
      </c>
      <c r="G1070" t="s">
        <v>5</v>
      </c>
    </row>
    <row r="1071" spans="1:7" x14ac:dyDescent="0.25">
      <c r="A1071" t="s">
        <v>61</v>
      </c>
      <c r="B1071" t="s">
        <v>5</v>
      </c>
      <c r="C1071" s="2">
        <v>45047</v>
      </c>
      <c r="D1071" s="1">
        <v>631457000</v>
      </c>
      <c r="E1071" t="s">
        <v>37</v>
      </c>
      <c r="F1071" t="s">
        <v>62</v>
      </c>
      <c r="G1071" t="s">
        <v>5</v>
      </c>
    </row>
    <row r="1072" spans="1:7" x14ac:dyDescent="0.25">
      <c r="A1072" t="s">
        <v>61</v>
      </c>
      <c r="B1072" t="s">
        <v>5</v>
      </c>
      <c r="C1072" s="2">
        <v>45078</v>
      </c>
      <c r="D1072" s="1">
        <v>715772049</v>
      </c>
      <c r="E1072" t="s">
        <v>37</v>
      </c>
      <c r="F1072" t="s">
        <v>62</v>
      </c>
      <c r="G1072" t="s">
        <v>5</v>
      </c>
    </row>
    <row r="1073" spans="1:7" x14ac:dyDescent="0.25">
      <c r="A1073" t="s">
        <v>61</v>
      </c>
      <c r="B1073" t="s">
        <v>5</v>
      </c>
      <c r="C1073" s="2">
        <v>45108</v>
      </c>
      <c r="D1073" s="1">
        <v>739302500</v>
      </c>
      <c r="E1073" t="s">
        <v>37</v>
      </c>
      <c r="F1073" t="s">
        <v>62</v>
      </c>
      <c r="G1073" t="s">
        <v>5</v>
      </c>
    </row>
    <row r="1074" spans="1:7" x14ac:dyDescent="0.25">
      <c r="A1074" t="s">
        <v>61</v>
      </c>
      <c r="B1074" t="s">
        <v>5</v>
      </c>
      <c r="C1074" s="2">
        <v>45139</v>
      </c>
      <c r="D1074" s="1">
        <v>705916700</v>
      </c>
      <c r="E1074" t="s">
        <v>37</v>
      </c>
      <c r="F1074" t="s">
        <v>62</v>
      </c>
      <c r="G1074" t="s">
        <v>5</v>
      </c>
    </row>
    <row r="1075" spans="1:7" x14ac:dyDescent="0.25">
      <c r="A1075" t="s">
        <v>61</v>
      </c>
      <c r="B1075" t="s">
        <v>5</v>
      </c>
      <c r="C1075" s="2">
        <v>45170</v>
      </c>
      <c r="D1075" s="1">
        <v>716925100</v>
      </c>
      <c r="E1075" t="s">
        <v>37</v>
      </c>
      <c r="F1075" t="s">
        <v>62</v>
      </c>
      <c r="G1075" t="s">
        <v>5</v>
      </c>
    </row>
    <row r="1076" spans="1:7" x14ac:dyDescent="0.25">
      <c r="A1076" t="s">
        <v>61</v>
      </c>
      <c r="B1076" t="s">
        <v>5</v>
      </c>
      <c r="C1076" s="2">
        <v>45200</v>
      </c>
      <c r="D1076" s="1">
        <v>723163563</v>
      </c>
      <c r="E1076" t="s">
        <v>37</v>
      </c>
      <c r="F1076" t="s">
        <v>62</v>
      </c>
      <c r="G1076" t="s">
        <v>5</v>
      </c>
    </row>
    <row r="1077" spans="1:7" x14ac:dyDescent="0.25">
      <c r="A1077" t="s">
        <v>61</v>
      </c>
      <c r="B1077" t="s">
        <v>5</v>
      </c>
      <c r="C1077" s="2">
        <v>45231</v>
      </c>
      <c r="D1077" s="1">
        <v>661867165</v>
      </c>
      <c r="E1077" t="s">
        <v>37</v>
      </c>
      <c r="F1077" t="s">
        <v>62</v>
      </c>
      <c r="G1077" t="s">
        <v>5</v>
      </c>
    </row>
    <row r="1078" spans="1:7" x14ac:dyDescent="0.25">
      <c r="A1078" t="s">
        <v>61</v>
      </c>
      <c r="B1078" t="s">
        <v>5</v>
      </c>
      <c r="C1078" s="2">
        <v>45261</v>
      </c>
      <c r="D1078" s="1">
        <v>796806800</v>
      </c>
      <c r="E1078" t="s">
        <v>37</v>
      </c>
      <c r="F1078" t="s">
        <v>62</v>
      </c>
      <c r="G1078" t="s">
        <v>5</v>
      </c>
    </row>
    <row r="1079" spans="1:7" x14ac:dyDescent="0.25">
      <c r="A1079" t="s">
        <v>61</v>
      </c>
      <c r="B1079" t="s">
        <v>19</v>
      </c>
      <c r="C1079" s="2">
        <v>44927</v>
      </c>
      <c r="D1079" s="1">
        <v>7492200</v>
      </c>
      <c r="E1079" t="s">
        <v>37</v>
      </c>
      <c r="F1079" t="s">
        <v>62</v>
      </c>
      <c r="G1079" t="s">
        <v>19</v>
      </c>
    </row>
    <row r="1080" spans="1:7" x14ac:dyDescent="0.25">
      <c r="A1080" t="s">
        <v>61</v>
      </c>
      <c r="B1080" t="s">
        <v>19</v>
      </c>
      <c r="C1080" s="2">
        <v>44958</v>
      </c>
      <c r="D1080" s="1">
        <v>2109000</v>
      </c>
      <c r="E1080" t="s">
        <v>37</v>
      </c>
      <c r="F1080" t="s">
        <v>62</v>
      </c>
      <c r="G1080" t="s">
        <v>19</v>
      </c>
    </row>
    <row r="1081" spans="1:7" x14ac:dyDescent="0.25">
      <c r="A1081" t="s">
        <v>61</v>
      </c>
      <c r="B1081" t="s">
        <v>19</v>
      </c>
      <c r="C1081" s="2">
        <v>44986</v>
      </c>
      <c r="D1081" s="1">
        <v>4060266</v>
      </c>
      <c r="E1081" t="s">
        <v>37</v>
      </c>
      <c r="F1081" t="s">
        <v>62</v>
      </c>
      <c r="G1081" t="s">
        <v>19</v>
      </c>
    </row>
    <row r="1082" spans="1:7" x14ac:dyDescent="0.25">
      <c r="A1082" t="s">
        <v>61</v>
      </c>
      <c r="B1082" t="s">
        <v>19</v>
      </c>
      <c r="C1082" s="2">
        <v>45017</v>
      </c>
      <c r="D1082" s="1">
        <v>7117584</v>
      </c>
      <c r="E1082" t="s">
        <v>37</v>
      </c>
      <c r="F1082" t="s">
        <v>62</v>
      </c>
      <c r="G1082" t="s">
        <v>19</v>
      </c>
    </row>
    <row r="1083" spans="1:7" x14ac:dyDescent="0.25">
      <c r="A1083" t="s">
        <v>61</v>
      </c>
      <c r="B1083" t="s">
        <v>19</v>
      </c>
      <c r="C1083" s="2">
        <v>45047</v>
      </c>
      <c r="D1083" s="1">
        <v>4855636</v>
      </c>
      <c r="E1083" t="s">
        <v>37</v>
      </c>
      <c r="F1083" t="s">
        <v>62</v>
      </c>
      <c r="G1083" t="s">
        <v>19</v>
      </c>
    </row>
    <row r="1084" spans="1:7" x14ac:dyDescent="0.25">
      <c r="A1084" t="s">
        <v>61</v>
      </c>
      <c r="B1084" t="s">
        <v>19</v>
      </c>
      <c r="C1084" s="2">
        <v>45078</v>
      </c>
      <c r="D1084" s="1">
        <v>8845850</v>
      </c>
      <c r="E1084" t="s">
        <v>37</v>
      </c>
      <c r="F1084" t="s">
        <v>62</v>
      </c>
      <c r="G1084" t="s">
        <v>19</v>
      </c>
    </row>
    <row r="1085" spans="1:7" x14ac:dyDescent="0.25">
      <c r="A1085" t="s">
        <v>61</v>
      </c>
      <c r="B1085" t="s">
        <v>19</v>
      </c>
      <c r="C1085" s="2">
        <v>45108</v>
      </c>
      <c r="D1085" s="1">
        <v>8704100</v>
      </c>
      <c r="E1085" t="s">
        <v>37</v>
      </c>
      <c r="F1085" t="s">
        <v>62</v>
      </c>
      <c r="G1085" t="s">
        <v>19</v>
      </c>
    </row>
    <row r="1086" spans="1:7" x14ac:dyDescent="0.25">
      <c r="A1086" t="s">
        <v>61</v>
      </c>
      <c r="B1086" t="s">
        <v>19</v>
      </c>
      <c r="C1086" s="2">
        <v>45139</v>
      </c>
      <c r="D1086" s="1">
        <v>1884973</v>
      </c>
      <c r="E1086" t="s">
        <v>37</v>
      </c>
      <c r="F1086" t="s">
        <v>62</v>
      </c>
      <c r="G1086" t="s">
        <v>19</v>
      </c>
    </row>
    <row r="1087" spans="1:7" x14ac:dyDescent="0.25">
      <c r="A1087" t="s">
        <v>61</v>
      </c>
      <c r="B1087" t="s">
        <v>19</v>
      </c>
      <c r="C1087" s="2">
        <v>45170</v>
      </c>
      <c r="D1087" s="1">
        <v>1215500</v>
      </c>
      <c r="E1087" t="s">
        <v>37</v>
      </c>
      <c r="F1087" t="s">
        <v>62</v>
      </c>
      <c r="G1087" t="s">
        <v>19</v>
      </c>
    </row>
    <row r="1088" spans="1:7" x14ac:dyDescent="0.25">
      <c r="A1088" t="s">
        <v>61</v>
      </c>
      <c r="B1088" t="s">
        <v>19</v>
      </c>
      <c r="C1088" s="2">
        <v>45200</v>
      </c>
      <c r="D1088" s="1">
        <v>6382872</v>
      </c>
      <c r="E1088" t="s">
        <v>37</v>
      </c>
      <c r="F1088" t="s">
        <v>62</v>
      </c>
      <c r="G1088" t="s">
        <v>19</v>
      </c>
    </row>
    <row r="1089" spans="1:7" x14ac:dyDescent="0.25">
      <c r="A1089" t="s">
        <v>61</v>
      </c>
      <c r="B1089" t="s">
        <v>19</v>
      </c>
      <c r="C1089" s="2">
        <v>45231</v>
      </c>
      <c r="D1089" s="1">
        <v>2769973</v>
      </c>
      <c r="E1089" t="s">
        <v>37</v>
      </c>
      <c r="F1089" t="s">
        <v>62</v>
      </c>
      <c r="G1089" t="s">
        <v>19</v>
      </c>
    </row>
    <row r="1090" spans="1:7" x14ac:dyDescent="0.25">
      <c r="A1090" t="s">
        <v>61</v>
      </c>
      <c r="B1090" t="s">
        <v>19</v>
      </c>
      <c r="C1090" s="2">
        <v>45261</v>
      </c>
      <c r="D1090" s="1">
        <v>1951708</v>
      </c>
      <c r="E1090" t="s">
        <v>37</v>
      </c>
      <c r="F1090" t="s">
        <v>62</v>
      </c>
      <c r="G1090" t="s">
        <v>19</v>
      </c>
    </row>
    <row r="1091" spans="1:7" x14ac:dyDescent="0.25">
      <c r="A1091" t="s">
        <v>61</v>
      </c>
      <c r="B1091" t="s">
        <v>20</v>
      </c>
      <c r="C1091" s="2">
        <v>44927</v>
      </c>
      <c r="D1091" s="1">
        <v>23783600</v>
      </c>
      <c r="E1091" t="s">
        <v>37</v>
      </c>
      <c r="F1091" t="s">
        <v>62</v>
      </c>
      <c r="G1091" t="s">
        <v>21</v>
      </c>
    </row>
    <row r="1092" spans="1:7" x14ac:dyDescent="0.25">
      <c r="A1092" t="s">
        <v>61</v>
      </c>
      <c r="B1092" t="s">
        <v>20</v>
      </c>
      <c r="C1092" s="2">
        <v>44958</v>
      </c>
      <c r="D1092" s="1">
        <v>22088148</v>
      </c>
      <c r="E1092" t="s">
        <v>37</v>
      </c>
      <c r="F1092" t="s">
        <v>62</v>
      </c>
      <c r="G1092" t="s">
        <v>21</v>
      </c>
    </row>
    <row r="1093" spans="1:7" x14ac:dyDescent="0.25">
      <c r="A1093" t="s">
        <v>61</v>
      </c>
      <c r="B1093" t="s">
        <v>20</v>
      </c>
      <c r="C1093" s="2">
        <v>44986</v>
      </c>
      <c r="D1093" s="1">
        <v>26214443</v>
      </c>
      <c r="E1093" t="s">
        <v>37</v>
      </c>
      <c r="F1093" t="s">
        <v>62</v>
      </c>
      <c r="G1093" t="s">
        <v>21</v>
      </c>
    </row>
    <row r="1094" spans="1:7" x14ac:dyDescent="0.25">
      <c r="A1094" t="s">
        <v>61</v>
      </c>
      <c r="B1094" t="s">
        <v>20</v>
      </c>
      <c r="C1094" s="2">
        <v>45017</v>
      </c>
      <c r="D1094" s="1">
        <v>24680489</v>
      </c>
      <c r="E1094" t="s">
        <v>37</v>
      </c>
      <c r="F1094" t="s">
        <v>62</v>
      </c>
      <c r="G1094" t="s">
        <v>21</v>
      </c>
    </row>
    <row r="1095" spans="1:7" x14ac:dyDescent="0.25">
      <c r="A1095" t="s">
        <v>61</v>
      </c>
      <c r="B1095" t="s">
        <v>20</v>
      </c>
      <c r="C1095" s="2">
        <v>45047</v>
      </c>
      <c r="D1095" s="1">
        <v>25837807</v>
      </c>
      <c r="E1095" t="s">
        <v>37</v>
      </c>
      <c r="F1095" t="s">
        <v>62</v>
      </c>
      <c r="G1095" t="s">
        <v>21</v>
      </c>
    </row>
    <row r="1096" spans="1:7" x14ac:dyDescent="0.25">
      <c r="A1096" t="s">
        <v>61</v>
      </c>
      <c r="B1096" t="s">
        <v>20</v>
      </c>
      <c r="C1096" s="2">
        <v>45078</v>
      </c>
      <c r="D1096" s="1">
        <v>25953625</v>
      </c>
      <c r="E1096" t="s">
        <v>37</v>
      </c>
      <c r="F1096" t="s">
        <v>62</v>
      </c>
      <c r="G1096" t="s">
        <v>21</v>
      </c>
    </row>
    <row r="1097" spans="1:7" x14ac:dyDescent="0.25">
      <c r="A1097" t="s">
        <v>61</v>
      </c>
      <c r="B1097" t="s">
        <v>20</v>
      </c>
      <c r="C1097" s="2">
        <v>45108</v>
      </c>
      <c r="D1097" s="1">
        <v>27761400</v>
      </c>
      <c r="E1097" t="s">
        <v>37</v>
      </c>
      <c r="F1097" t="s">
        <v>62</v>
      </c>
      <c r="G1097" t="s">
        <v>21</v>
      </c>
    </row>
    <row r="1098" spans="1:7" x14ac:dyDescent="0.25">
      <c r="A1098" t="s">
        <v>61</v>
      </c>
      <c r="B1098" t="s">
        <v>20</v>
      </c>
      <c r="C1098" s="2">
        <v>45139</v>
      </c>
      <c r="D1098" s="1">
        <v>23341898</v>
      </c>
      <c r="E1098" t="s">
        <v>37</v>
      </c>
      <c r="F1098" t="s">
        <v>62</v>
      </c>
      <c r="G1098" t="s">
        <v>21</v>
      </c>
    </row>
    <row r="1099" spans="1:7" x14ac:dyDescent="0.25">
      <c r="A1099" t="s">
        <v>61</v>
      </c>
      <c r="B1099" t="s">
        <v>20</v>
      </c>
      <c r="C1099" s="2">
        <v>45170</v>
      </c>
      <c r="D1099" s="1">
        <v>23592406</v>
      </c>
      <c r="E1099" t="s">
        <v>37</v>
      </c>
      <c r="F1099" t="s">
        <v>62</v>
      </c>
      <c r="G1099" t="s">
        <v>21</v>
      </c>
    </row>
    <row r="1100" spans="1:7" x14ac:dyDescent="0.25">
      <c r="A1100" t="s">
        <v>61</v>
      </c>
      <c r="B1100" t="s">
        <v>20</v>
      </c>
      <c r="C1100" s="2">
        <v>45200</v>
      </c>
      <c r="D1100" s="1">
        <v>26786017</v>
      </c>
      <c r="E1100" t="s">
        <v>37</v>
      </c>
      <c r="F1100" t="s">
        <v>62</v>
      </c>
      <c r="G1100" t="s">
        <v>21</v>
      </c>
    </row>
    <row r="1101" spans="1:7" x14ac:dyDescent="0.25">
      <c r="A1101" t="s">
        <v>61</v>
      </c>
      <c r="B1101" t="s">
        <v>20</v>
      </c>
      <c r="C1101" s="2">
        <v>45231</v>
      </c>
      <c r="D1101" s="1">
        <v>22223299</v>
      </c>
      <c r="E1101" t="s">
        <v>37</v>
      </c>
      <c r="F1101" t="s">
        <v>62</v>
      </c>
      <c r="G1101" t="s">
        <v>21</v>
      </c>
    </row>
    <row r="1102" spans="1:7" x14ac:dyDescent="0.25">
      <c r="A1102" t="s">
        <v>61</v>
      </c>
      <c r="B1102" t="s">
        <v>20</v>
      </c>
      <c r="C1102" s="2">
        <v>45261</v>
      </c>
      <c r="D1102" s="1">
        <v>26399938</v>
      </c>
      <c r="E1102" t="s">
        <v>37</v>
      </c>
      <c r="F1102" t="s">
        <v>62</v>
      </c>
      <c r="G1102" t="s">
        <v>21</v>
      </c>
    </row>
    <row r="1103" spans="1:7" x14ac:dyDescent="0.25">
      <c r="A1103" t="s">
        <v>61</v>
      </c>
      <c r="B1103" t="s">
        <v>6</v>
      </c>
      <c r="C1103" s="2">
        <v>44927</v>
      </c>
      <c r="D1103" s="1">
        <v>94814184</v>
      </c>
      <c r="E1103" t="s">
        <v>37</v>
      </c>
      <c r="F1103" t="s">
        <v>62</v>
      </c>
      <c r="G1103" t="s">
        <v>6</v>
      </c>
    </row>
    <row r="1104" spans="1:7" x14ac:dyDescent="0.25">
      <c r="A1104" t="s">
        <v>61</v>
      </c>
      <c r="B1104" t="s">
        <v>6</v>
      </c>
      <c r="C1104" s="2">
        <v>44958</v>
      </c>
      <c r="D1104" s="1">
        <v>89040074</v>
      </c>
      <c r="E1104" t="s">
        <v>37</v>
      </c>
      <c r="F1104" t="s">
        <v>62</v>
      </c>
      <c r="G1104" t="s">
        <v>6</v>
      </c>
    </row>
    <row r="1105" spans="1:7" x14ac:dyDescent="0.25">
      <c r="A1105" t="s">
        <v>61</v>
      </c>
      <c r="B1105" t="s">
        <v>6</v>
      </c>
      <c r="C1105" s="2">
        <v>44986</v>
      </c>
      <c r="D1105" s="1">
        <v>118438102</v>
      </c>
      <c r="E1105" t="s">
        <v>37</v>
      </c>
      <c r="F1105" t="s">
        <v>62</v>
      </c>
      <c r="G1105" t="s">
        <v>6</v>
      </c>
    </row>
    <row r="1106" spans="1:7" x14ac:dyDescent="0.25">
      <c r="A1106" t="s">
        <v>61</v>
      </c>
      <c r="B1106" t="s">
        <v>6</v>
      </c>
      <c r="C1106" s="2">
        <v>45017</v>
      </c>
      <c r="D1106" s="1">
        <v>128082375</v>
      </c>
      <c r="E1106" t="s">
        <v>37</v>
      </c>
      <c r="F1106" t="s">
        <v>62</v>
      </c>
      <c r="G1106" t="s">
        <v>6</v>
      </c>
    </row>
    <row r="1107" spans="1:7" x14ac:dyDescent="0.25">
      <c r="A1107" t="s">
        <v>61</v>
      </c>
      <c r="B1107" t="s">
        <v>6</v>
      </c>
      <c r="C1107" s="2">
        <v>45047</v>
      </c>
      <c r="D1107" s="1">
        <v>109473538</v>
      </c>
      <c r="E1107" t="s">
        <v>37</v>
      </c>
      <c r="F1107" t="s">
        <v>62</v>
      </c>
      <c r="G1107" t="s">
        <v>6</v>
      </c>
    </row>
    <row r="1108" spans="1:7" x14ac:dyDescent="0.25">
      <c r="A1108" t="s">
        <v>61</v>
      </c>
      <c r="B1108" t="s">
        <v>6</v>
      </c>
      <c r="C1108" s="2">
        <v>45078</v>
      </c>
      <c r="D1108" s="1">
        <v>98019859</v>
      </c>
      <c r="E1108" t="s">
        <v>37</v>
      </c>
      <c r="F1108" t="s">
        <v>62</v>
      </c>
      <c r="G1108" t="s">
        <v>6</v>
      </c>
    </row>
    <row r="1109" spans="1:7" x14ac:dyDescent="0.25">
      <c r="A1109" t="s">
        <v>61</v>
      </c>
      <c r="B1109" t="s">
        <v>6</v>
      </c>
      <c r="C1109" s="2">
        <v>45108</v>
      </c>
      <c r="D1109" s="1">
        <v>108566984</v>
      </c>
      <c r="E1109" t="s">
        <v>37</v>
      </c>
      <c r="F1109" t="s">
        <v>62</v>
      </c>
      <c r="G1109" t="s">
        <v>6</v>
      </c>
    </row>
    <row r="1110" spans="1:7" x14ac:dyDescent="0.25">
      <c r="A1110" t="s">
        <v>61</v>
      </c>
      <c r="B1110" t="s">
        <v>6</v>
      </c>
      <c r="C1110" s="2">
        <v>45139</v>
      </c>
      <c r="D1110" s="1">
        <v>80611654</v>
      </c>
      <c r="E1110" t="s">
        <v>37</v>
      </c>
      <c r="F1110" t="s">
        <v>62</v>
      </c>
      <c r="G1110" t="s">
        <v>6</v>
      </c>
    </row>
    <row r="1111" spans="1:7" x14ac:dyDescent="0.25">
      <c r="A1111" t="s">
        <v>61</v>
      </c>
      <c r="B1111" t="s">
        <v>6</v>
      </c>
      <c r="C1111" s="2">
        <v>45170</v>
      </c>
      <c r="D1111" s="1">
        <v>90904196</v>
      </c>
      <c r="E1111" t="s">
        <v>37</v>
      </c>
      <c r="F1111" t="s">
        <v>62</v>
      </c>
      <c r="G1111" t="s">
        <v>6</v>
      </c>
    </row>
    <row r="1112" spans="1:7" x14ac:dyDescent="0.25">
      <c r="A1112" t="s">
        <v>61</v>
      </c>
      <c r="B1112" t="s">
        <v>6</v>
      </c>
      <c r="C1112" s="2">
        <v>45200</v>
      </c>
      <c r="D1112" s="1">
        <v>97500805</v>
      </c>
      <c r="E1112" t="s">
        <v>37</v>
      </c>
      <c r="F1112" t="s">
        <v>62</v>
      </c>
      <c r="G1112" t="s">
        <v>6</v>
      </c>
    </row>
    <row r="1113" spans="1:7" x14ac:dyDescent="0.25">
      <c r="A1113" t="s">
        <v>61</v>
      </c>
      <c r="B1113" t="s">
        <v>6</v>
      </c>
      <c r="C1113" s="2">
        <v>45231</v>
      </c>
      <c r="D1113" s="1">
        <v>87364967</v>
      </c>
      <c r="E1113" t="s">
        <v>37</v>
      </c>
      <c r="F1113" t="s">
        <v>62</v>
      </c>
      <c r="G1113" t="s">
        <v>6</v>
      </c>
    </row>
    <row r="1114" spans="1:7" x14ac:dyDescent="0.25">
      <c r="A1114" t="s">
        <v>61</v>
      </c>
      <c r="B1114" t="s">
        <v>6</v>
      </c>
      <c r="C1114" s="2">
        <v>45261</v>
      </c>
      <c r="D1114" s="1">
        <v>86016589</v>
      </c>
      <c r="E1114" t="s">
        <v>37</v>
      </c>
      <c r="F1114" t="s">
        <v>62</v>
      </c>
      <c r="G1114" t="s">
        <v>6</v>
      </c>
    </row>
    <row r="1115" spans="1:7" x14ac:dyDescent="0.25">
      <c r="A1115" t="s">
        <v>61</v>
      </c>
      <c r="B1115" t="s">
        <v>22</v>
      </c>
      <c r="C1115" s="2">
        <v>44927</v>
      </c>
      <c r="D1115" s="1">
        <v>10438465</v>
      </c>
      <c r="E1115" t="s">
        <v>37</v>
      </c>
      <c r="F1115" t="s">
        <v>62</v>
      </c>
      <c r="G1115" t="s">
        <v>21</v>
      </c>
    </row>
    <row r="1116" spans="1:7" x14ac:dyDescent="0.25">
      <c r="A1116" t="s">
        <v>61</v>
      </c>
      <c r="B1116" t="s">
        <v>22</v>
      </c>
      <c r="C1116" s="2">
        <v>44958</v>
      </c>
      <c r="D1116" s="1">
        <v>9422432</v>
      </c>
      <c r="E1116" t="s">
        <v>37</v>
      </c>
      <c r="F1116" t="s">
        <v>62</v>
      </c>
      <c r="G1116" t="s">
        <v>21</v>
      </c>
    </row>
    <row r="1117" spans="1:7" x14ac:dyDescent="0.25">
      <c r="A1117" t="s">
        <v>61</v>
      </c>
      <c r="B1117" t="s">
        <v>22</v>
      </c>
      <c r="C1117" s="2">
        <v>44986</v>
      </c>
      <c r="D1117" s="1">
        <v>14637991</v>
      </c>
      <c r="E1117" t="s">
        <v>37</v>
      </c>
      <c r="F1117" t="s">
        <v>62</v>
      </c>
      <c r="G1117" t="s">
        <v>21</v>
      </c>
    </row>
    <row r="1118" spans="1:7" x14ac:dyDescent="0.25">
      <c r="A1118" t="s">
        <v>61</v>
      </c>
      <c r="B1118" t="s">
        <v>22</v>
      </c>
      <c r="C1118" s="2">
        <v>45017</v>
      </c>
      <c r="D1118" s="1">
        <v>30936362</v>
      </c>
      <c r="E1118" t="s">
        <v>37</v>
      </c>
      <c r="F1118" t="s">
        <v>62</v>
      </c>
      <c r="G1118" t="s">
        <v>21</v>
      </c>
    </row>
    <row r="1119" spans="1:7" x14ac:dyDescent="0.25">
      <c r="A1119" t="s">
        <v>61</v>
      </c>
      <c r="B1119" t="s">
        <v>22</v>
      </c>
      <c r="C1119" s="2">
        <v>45047</v>
      </c>
      <c r="D1119" s="1">
        <v>26883780</v>
      </c>
      <c r="E1119" t="s">
        <v>37</v>
      </c>
      <c r="F1119" t="s">
        <v>62</v>
      </c>
      <c r="G1119" t="s">
        <v>21</v>
      </c>
    </row>
    <row r="1120" spans="1:7" x14ac:dyDescent="0.25">
      <c r="A1120" t="s">
        <v>61</v>
      </c>
      <c r="B1120" t="s">
        <v>22</v>
      </c>
      <c r="C1120" s="2">
        <v>45078</v>
      </c>
      <c r="D1120" s="1">
        <v>15702459</v>
      </c>
      <c r="E1120" t="s">
        <v>37</v>
      </c>
      <c r="F1120" t="s">
        <v>62</v>
      </c>
      <c r="G1120" t="s">
        <v>21</v>
      </c>
    </row>
    <row r="1121" spans="1:7" x14ac:dyDescent="0.25">
      <c r="A1121" t="s">
        <v>61</v>
      </c>
      <c r="B1121" t="s">
        <v>22</v>
      </c>
      <c r="C1121" s="2">
        <v>45108</v>
      </c>
      <c r="D1121" s="1">
        <v>11153650</v>
      </c>
      <c r="E1121" t="s">
        <v>37</v>
      </c>
      <c r="F1121" t="s">
        <v>62</v>
      </c>
      <c r="G1121" t="s">
        <v>21</v>
      </c>
    </row>
    <row r="1122" spans="1:7" x14ac:dyDescent="0.25">
      <c r="A1122" t="s">
        <v>61</v>
      </c>
      <c r="B1122" t="s">
        <v>22</v>
      </c>
      <c r="C1122" s="2">
        <v>45139</v>
      </c>
      <c r="D1122" s="1">
        <v>15739900</v>
      </c>
      <c r="E1122" t="s">
        <v>37</v>
      </c>
      <c r="F1122" t="s">
        <v>62</v>
      </c>
      <c r="G1122" t="s">
        <v>21</v>
      </c>
    </row>
    <row r="1123" spans="1:7" x14ac:dyDescent="0.25">
      <c r="A1123" t="s">
        <v>61</v>
      </c>
      <c r="B1123" t="s">
        <v>22</v>
      </c>
      <c r="C1123" s="2">
        <v>45170</v>
      </c>
      <c r="D1123" s="1">
        <v>12852672</v>
      </c>
      <c r="E1123" t="s">
        <v>37</v>
      </c>
      <c r="F1123" t="s">
        <v>62</v>
      </c>
      <c r="G1123" t="s">
        <v>21</v>
      </c>
    </row>
    <row r="1124" spans="1:7" x14ac:dyDescent="0.25">
      <c r="A1124" t="s">
        <v>61</v>
      </c>
      <c r="B1124" t="s">
        <v>22</v>
      </c>
      <c r="C1124" s="2">
        <v>45200</v>
      </c>
      <c r="D1124" s="1">
        <v>16022120</v>
      </c>
      <c r="E1124" t="s">
        <v>37</v>
      </c>
      <c r="F1124" t="s">
        <v>62</v>
      </c>
      <c r="G1124" t="s">
        <v>21</v>
      </c>
    </row>
    <row r="1125" spans="1:7" x14ac:dyDescent="0.25">
      <c r="A1125" t="s">
        <v>61</v>
      </c>
      <c r="B1125" t="s">
        <v>22</v>
      </c>
      <c r="C1125" s="2">
        <v>45231</v>
      </c>
      <c r="D1125" s="1">
        <v>7513579</v>
      </c>
      <c r="E1125" t="s">
        <v>37</v>
      </c>
      <c r="F1125" t="s">
        <v>62</v>
      </c>
      <c r="G1125" t="s">
        <v>21</v>
      </c>
    </row>
    <row r="1126" spans="1:7" x14ac:dyDescent="0.25">
      <c r="A1126" t="s">
        <v>61</v>
      </c>
      <c r="B1126" t="s">
        <v>22</v>
      </c>
      <c r="C1126" s="2">
        <v>45261</v>
      </c>
      <c r="D1126" s="1">
        <v>10571388</v>
      </c>
      <c r="E1126" t="s">
        <v>37</v>
      </c>
      <c r="F1126" t="s">
        <v>62</v>
      </c>
      <c r="G1126" t="s">
        <v>21</v>
      </c>
    </row>
    <row r="1127" spans="1:7" x14ac:dyDescent="0.25">
      <c r="A1127" t="s">
        <v>61</v>
      </c>
      <c r="B1127" t="s">
        <v>27</v>
      </c>
      <c r="C1127" s="2">
        <v>44927</v>
      </c>
      <c r="D1127" s="1">
        <v>99649954</v>
      </c>
      <c r="E1127" t="s">
        <v>37</v>
      </c>
      <c r="F1127" t="s">
        <v>62</v>
      </c>
      <c r="G1127" t="s">
        <v>21</v>
      </c>
    </row>
    <row r="1128" spans="1:7" x14ac:dyDescent="0.25">
      <c r="A1128" t="s">
        <v>61</v>
      </c>
      <c r="B1128" t="s">
        <v>27</v>
      </c>
      <c r="C1128" s="2">
        <v>44958</v>
      </c>
      <c r="D1128" s="1">
        <v>38852731</v>
      </c>
      <c r="E1128" t="s">
        <v>37</v>
      </c>
      <c r="F1128" t="s">
        <v>62</v>
      </c>
      <c r="G1128" t="s">
        <v>21</v>
      </c>
    </row>
    <row r="1129" spans="1:7" x14ac:dyDescent="0.25">
      <c r="A1129" t="s">
        <v>61</v>
      </c>
      <c r="B1129" t="s">
        <v>27</v>
      </c>
      <c r="C1129" s="2">
        <v>44986</v>
      </c>
      <c r="D1129" s="1">
        <v>44030479</v>
      </c>
      <c r="E1129" t="s">
        <v>37</v>
      </c>
      <c r="F1129" t="s">
        <v>62</v>
      </c>
      <c r="G1129" t="s">
        <v>21</v>
      </c>
    </row>
    <row r="1130" spans="1:7" x14ac:dyDescent="0.25">
      <c r="A1130" t="s">
        <v>61</v>
      </c>
      <c r="B1130" t="s">
        <v>27</v>
      </c>
      <c r="C1130" s="2">
        <v>45017</v>
      </c>
      <c r="D1130" s="1">
        <v>42607255</v>
      </c>
      <c r="E1130" t="s">
        <v>37</v>
      </c>
      <c r="F1130" t="s">
        <v>62</v>
      </c>
      <c r="G1130" t="s">
        <v>21</v>
      </c>
    </row>
    <row r="1131" spans="1:7" x14ac:dyDescent="0.25">
      <c r="A1131" t="s">
        <v>61</v>
      </c>
      <c r="B1131" t="s">
        <v>27</v>
      </c>
      <c r="C1131" s="2">
        <v>45047</v>
      </c>
      <c r="D1131" s="1">
        <v>52390546</v>
      </c>
      <c r="E1131" t="s">
        <v>37</v>
      </c>
      <c r="F1131" t="s">
        <v>62</v>
      </c>
      <c r="G1131" t="s">
        <v>21</v>
      </c>
    </row>
    <row r="1132" spans="1:7" x14ac:dyDescent="0.25">
      <c r="A1132" t="s">
        <v>61</v>
      </c>
      <c r="B1132" t="s">
        <v>27</v>
      </c>
      <c r="C1132" s="2">
        <v>45078</v>
      </c>
      <c r="D1132" s="1">
        <v>53157203</v>
      </c>
      <c r="E1132" t="s">
        <v>37</v>
      </c>
      <c r="F1132" t="s">
        <v>62</v>
      </c>
      <c r="G1132" t="s">
        <v>21</v>
      </c>
    </row>
    <row r="1133" spans="1:7" x14ac:dyDescent="0.25">
      <c r="A1133" t="s">
        <v>61</v>
      </c>
      <c r="B1133" t="s">
        <v>27</v>
      </c>
      <c r="C1133" s="2">
        <v>45108</v>
      </c>
      <c r="D1133" s="1">
        <v>58163805</v>
      </c>
      <c r="E1133" t="s">
        <v>37</v>
      </c>
      <c r="F1133" t="s">
        <v>62</v>
      </c>
      <c r="G1133" t="s">
        <v>21</v>
      </c>
    </row>
    <row r="1134" spans="1:7" x14ac:dyDescent="0.25">
      <c r="A1134" t="s">
        <v>61</v>
      </c>
      <c r="B1134" t="s">
        <v>27</v>
      </c>
      <c r="C1134" s="2">
        <v>45139</v>
      </c>
      <c r="D1134" s="1">
        <v>62976372</v>
      </c>
      <c r="E1134" t="s">
        <v>37</v>
      </c>
      <c r="F1134" t="s">
        <v>62</v>
      </c>
      <c r="G1134" t="s">
        <v>21</v>
      </c>
    </row>
    <row r="1135" spans="1:7" x14ac:dyDescent="0.25">
      <c r="A1135" t="s">
        <v>61</v>
      </c>
      <c r="B1135" t="s">
        <v>27</v>
      </c>
      <c r="C1135" s="2">
        <v>45170</v>
      </c>
      <c r="D1135" s="1">
        <v>42730117</v>
      </c>
      <c r="E1135" t="s">
        <v>37</v>
      </c>
      <c r="F1135" t="s">
        <v>62</v>
      </c>
      <c r="G1135" t="s">
        <v>21</v>
      </c>
    </row>
    <row r="1136" spans="1:7" x14ac:dyDescent="0.25">
      <c r="A1136" t="s">
        <v>61</v>
      </c>
      <c r="B1136" t="s">
        <v>27</v>
      </c>
      <c r="C1136" s="2">
        <v>45200</v>
      </c>
      <c r="D1136" s="1">
        <v>54186114</v>
      </c>
      <c r="E1136" t="s">
        <v>37</v>
      </c>
      <c r="F1136" t="s">
        <v>62</v>
      </c>
      <c r="G1136" t="s">
        <v>21</v>
      </c>
    </row>
    <row r="1137" spans="1:7" x14ac:dyDescent="0.25">
      <c r="A1137" t="s">
        <v>61</v>
      </c>
      <c r="B1137" t="s">
        <v>27</v>
      </c>
      <c r="C1137" s="2">
        <v>45231</v>
      </c>
      <c r="D1137" s="1">
        <v>35341810</v>
      </c>
      <c r="E1137" t="s">
        <v>37</v>
      </c>
      <c r="F1137" t="s">
        <v>62</v>
      </c>
      <c r="G1137" t="s">
        <v>21</v>
      </c>
    </row>
    <row r="1138" spans="1:7" x14ac:dyDescent="0.25">
      <c r="A1138" t="s">
        <v>61</v>
      </c>
      <c r="B1138" t="s">
        <v>27</v>
      </c>
      <c r="C1138" s="2">
        <v>45261</v>
      </c>
      <c r="D1138" s="1">
        <v>82534816</v>
      </c>
      <c r="E1138" t="s">
        <v>37</v>
      </c>
      <c r="F1138" t="s">
        <v>62</v>
      </c>
      <c r="G1138" t="s">
        <v>21</v>
      </c>
    </row>
    <row r="1139" spans="1:7" x14ac:dyDescent="0.25">
      <c r="A1139" t="s">
        <v>61</v>
      </c>
      <c r="B1139" t="s">
        <v>7</v>
      </c>
      <c r="C1139" s="2">
        <v>44927</v>
      </c>
      <c r="D1139" s="1">
        <v>140622320</v>
      </c>
      <c r="E1139" t="s">
        <v>37</v>
      </c>
      <c r="F1139" t="s">
        <v>62</v>
      </c>
      <c r="G1139" t="s">
        <v>7</v>
      </c>
    </row>
    <row r="1140" spans="1:7" x14ac:dyDescent="0.25">
      <c r="A1140" t="s">
        <v>61</v>
      </c>
      <c r="B1140" t="s">
        <v>7</v>
      </c>
      <c r="C1140" s="2">
        <v>44958</v>
      </c>
      <c r="D1140" s="1">
        <v>131371488</v>
      </c>
      <c r="E1140" t="s">
        <v>37</v>
      </c>
      <c r="F1140" t="s">
        <v>62</v>
      </c>
      <c r="G1140" t="s">
        <v>7</v>
      </c>
    </row>
    <row r="1141" spans="1:7" x14ac:dyDescent="0.25">
      <c r="A1141" t="s">
        <v>61</v>
      </c>
      <c r="B1141" t="s">
        <v>7</v>
      </c>
      <c r="C1141" s="2">
        <v>44986</v>
      </c>
      <c r="D1141" s="1">
        <v>71887217</v>
      </c>
      <c r="E1141" t="s">
        <v>37</v>
      </c>
      <c r="F1141" t="s">
        <v>62</v>
      </c>
      <c r="G1141" t="s">
        <v>7</v>
      </c>
    </row>
    <row r="1142" spans="1:7" x14ac:dyDescent="0.25">
      <c r="A1142" t="s">
        <v>61</v>
      </c>
      <c r="B1142" t="s">
        <v>7</v>
      </c>
      <c r="C1142" s="2">
        <v>45047</v>
      </c>
      <c r="D1142" s="1">
        <v>162386023</v>
      </c>
      <c r="E1142" t="s">
        <v>37</v>
      </c>
      <c r="F1142" t="s">
        <v>62</v>
      </c>
      <c r="G1142" t="s">
        <v>7</v>
      </c>
    </row>
    <row r="1143" spans="1:7" x14ac:dyDescent="0.25">
      <c r="A1143" t="s">
        <v>61</v>
      </c>
      <c r="B1143" t="s">
        <v>7</v>
      </c>
      <c r="C1143" s="2">
        <v>45078</v>
      </c>
      <c r="D1143" s="1">
        <v>141355529</v>
      </c>
      <c r="E1143" t="s">
        <v>37</v>
      </c>
      <c r="F1143" t="s">
        <v>62</v>
      </c>
      <c r="G1143" t="s">
        <v>7</v>
      </c>
    </row>
    <row r="1144" spans="1:7" x14ac:dyDescent="0.25">
      <c r="A1144" t="s">
        <v>61</v>
      </c>
      <c r="B1144" t="s">
        <v>7</v>
      </c>
      <c r="C1144" s="2">
        <v>45108</v>
      </c>
      <c r="D1144" s="1">
        <v>56834029</v>
      </c>
      <c r="E1144" t="s">
        <v>37</v>
      </c>
      <c r="F1144" t="s">
        <v>62</v>
      </c>
      <c r="G1144" t="s">
        <v>7</v>
      </c>
    </row>
    <row r="1145" spans="1:7" x14ac:dyDescent="0.25">
      <c r="A1145" t="s">
        <v>61</v>
      </c>
      <c r="B1145" t="s">
        <v>7</v>
      </c>
      <c r="C1145" s="2">
        <v>45139</v>
      </c>
      <c r="D1145" s="1">
        <v>73732297</v>
      </c>
      <c r="E1145" t="s">
        <v>37</v>
      </c>
      <c r="F1145" t="s">
        <v>62</v>
      </c>
      <c r="G1145" t="s">
        <v>7</v>
      </c>
    </row>
    <row r="1146" spans="1:7" x14ac:dyDescent="0.25">
      <c r="A1146" t="s">
        <v>61</v>
      </c>
      <c r="B1146" t="s">
        <v>7</v>
      </c>
      <c r="C1146" s="2">
        <v>45170</v>
      </c>
      <c r="D1146" s="1">
        <v>73219418</v>
      </c>
      <c r="E1146" t="s">
        <v>37</v>
      </c>
      <c r="F1146" t="s">
        <v>62</v>
      </c>
      <c r="G1146" t="s">
        <v>7</v>
      </c>
    </row>
    <row r="1147" spans="1:7" x14ac:dyDescent="0.25">
      <c r="A1147" t="s">
        <v>61</v>
      </c>
      <c r="B1147" t="s">
        <v>7</v>
      </c>
      <c r="C1147" s="2">
        <v>45200</v>
      </c>
      <c r="D1147" s="1">
        <v>57090862</v>
      </c>
      <c r="E1147" t="s">
        <v>37</v>
      </c>
      <c r="F1147" t="s">
        <v>62</v>
      </c>
      <c r="G1147" t="s">
        <v>7</v>
      </c>
    </row>
    <row r="1148" spans="1:7" x14ac:dyDescent="0.25">
      <c r="A1148" t="s">
        <v>61</v>
      </c>
      <c r="B1148" t="s">
        <v>7</v>
      </c>
      <c r="C1148" s="2">
        <v>45231</v>
      </c>
      <c r="D1148" s="1">
        <v>42459987</v>
      </c>
      <c r="E1148" t="s">
        <v>37</v>
      </c>
      <c r="F1148" t="s">
        <v>62</v>
      </c>
      <c r="G1148" t="s">
        <v>7</v>
      </c>
    </row>
    <row r="1149" spans="1:7" x14ac:dyDescent="0.25">
      <c r="A1149" t="s">
        <v>61</v>
      </c>
      <c r="B1149" t="s">
        <v>7</v>
      </c>
      <c r="C1149" s="2">
        <v>45261</v>
      </c>
      <c r="D1149" s="1">
        <v>32862112</v>
      </c>
      <c r="E1149" t="s">
        <v>37</v>
      </c>
      <c r="F1149" t="s">
        <v>62</v>
      </c>
      <c r="G1149" t="s">
        <v>7</v>
      </c>
    </row>
    <row r="1150" spans="1:7" x14ac:dyDescent="0.25">
      <c r="A1150" t="s">
        <v>61</v>
      </c>
      <c r="B1150" t="s">
        <v>30</v>
      </c>
      <c r="C1150" s="2">
        <v>44986</v>
      </c>
      <c r="D1150" s="1">
        <v>0</v>
      </c>
      <c r="E1150" t="s">
        <v>37</v>
      </c>
      <c r="F1150" t="s">
        <v>62</v>
      </c>
      <c r="G1150" t="s">
        <v>21</v>
      </c>
    </row>
    <row r="1151" spans="1:7" x14ac:dyDescent="0.25">
      <c r="A1151" t="s">
        <v>61</v>
      </c>
      <c r="B1151" t="s">
        <v>30</v>
      </c>
      <c r="C1151" s="2">
        <v>45200</v>
      </c>
      <c r="D1151" s="1">
        <v>360000</v>
      </c>
      <c r="E1151" t="s">
        <v>37</v>
      </c>
      <c r="F1151" t="s">
        <v>62</v>
      </c>
      <c r="G1151" t="s">
        <v>21</v>
      </c>
    </row>
    <row r="1152" spans="1:7" x14ac:dyDescent="0.25">
      <c r="A1152" t="s">
        <v>61</v>
      </c>
      <c r="B1152" t="s">
        <v>23</v>
      </c>
      <c r="C1152" s="2">
        <v>44927</v>
      </c>
      <c r="D1152" s="1">
        <v>21326400</v>
      </c>
      <c r="E1152" t="s">
        <v>37</v>
      </c>
      <c r="F1152" t="s">
        <v>62</v>
      </c>
      <c r="G1152" t="s">
        <v>21</v>
      </c>
    </row>
    <row r="1153" spans="1:7" x14ac:dyDescent="0.25">
      <c r="A1153" t="s">
        <v>61</v>
      </c>
      <c r="B1153" t="s">
        <v>23</v>
      </c>
      <c r="C1153" s="2">
        <v>44958</v>
      </c>
      <c r="D1153" s="1">
        <v>22751700</v>
      </c>
      <c r="E1153" t="s">
        <v>37</v>
      </c>
      <c r="F1153" t="s">
        <v>62</v>
      </c>
      <c r="G1153" t="s">
        <v>21</v>
      </c>
    </row>
    <row r="1154" spans="1:7" x14ac:dyDescent="0.25">
      <c r="A1154" t="s">
        <v>61</v>
      </c>
      <c r="B1154" t="s">
        <v>23</v>
      </c>
      <c r="C1154" s="2">
        <v>44986</v>
      </c>
      <c r="D1154" s="1">
        <v>27363800</v>
      </c>
      <c r="E1154" t="s">
        <v>37</v>
      </c>
      <c r="F1154" t="s">
        <v>62</v>
      </c>
      <c r="G1154" t="s">
        <v>21</v>
      </c>
    </row>
    <row r="1155" spans="1:7" x14ac:dyDescent="0.25">
      <c r="A1155" t="s">
        <v>61</v>
      </c>
      <c r="B1155" t="s">
        <v>23</v>
      </c>
      <c r="C1155" s="2">
        <v>45017</v>
      </c>
      <c r="D1155" s="1">
        <v>25507100</v>
      </c>
      <c r="E1155" t="s">
        <v>37</v>
      </c>
      <c r="F1155" t="s">
        <v>62</v>
      </c>
      <c r="G1155" t="s">
        <v>21</v>
      </c>
    </row>
    <row r="1156" spans="1:7" x14ac:dyDescent="0.25">
      <c r="A1156" t="s">
        <v>61</v>
      </c>
      <c r="B1156" t="s">
        <v>23</v>
      </c>
      <c r="C1156" s="2">
        <v>45047</v>
      </c>
      <c r="D1156" s="1">
        <v>20169300</v>
      </c>
      <c r="E1156" t="s">
        <v>37</v>
      </c>
      <c r="F1156" t="s">
        <v>62</v>
      </c>
      <c r="G1156" t="s">
        <v>21</v>
      </c>
    </row>
    <row r="1157" spans="1:7" x14ac:dyDescent="0.25">
      <c r="A1157" t="s">
        <v>61</v>
      </c>
      <c r="B1157" t="s">
        <v>23</v>
      </c>
      <c r="C1157" s="2">
        <v>45078</v>
      </c>
      <c r="D1157" s="1">
        <v>26900400</v>
      </c>
      <c r="E1157" t="s">
        <v>37</v>
      </c>
      <c r="F1157" t="s">
        <v>62</v>
      </c>
      <c r="G1157" t="s">
        <v>21</v>
      </c>
    </row>
    <row r="1158" spans="1:7" x14ac:dyDescent="0.25">
      <c r="A1158" t="s">
        <v>61</v>
      </c>
      <c r="B1158" t="s">
        <v>23</v>
      </c>
      <c r="C1158" s="2">
        <v>45108</v>
      </c>
      <c r="D1158" s="1">
        <v>27828049</v>
      </c>
      <c r="E1158" t="s">
        <v>37</v>
      </c>
      <c r="F1158" t="s">
        <v>62</v>
      </c>
      <c r="G1158" t="s">
        <v>21</v>
      </c>
    </row>
    <row r="1159" spans="1:7" x14ac:dyDescent="0.25">
      <c r="A1159" t="s">
        <v>61</v>
      </c>
      <c r="B1159" t="s">
        <v>23</v>
      </c>
      <c r="C1159" s="2">
        <v>45139</v>
      </c>
      <c r="D1159" s="1">
        <v>17297200</v>
      </c>
      <c r="E1159" t="s">
        <v>37</v>
      </c>
      <c r="F1159" t="s">
        <v>62</v>
      </c>
      <c r="G1159" t="s">
        <v>21</v>
      </c>
    </row>
    <row r="1160" spans="1:7" x14ac:dyDescent="0.25">
      <c r="A1160" t="s">
        <v>61</v>
      </c>
      <c r="B1160" t="s">
        <v>23</v>
      </c>
      <c r="C1160" s="2">
        <v>45170</v>
      </c>
      <c r="D1160" s="1">
        <v>24891100</v>
      </c>
      <c r="E1160" t="s">
        <v>37</v>
      </c>
      <c r="F1160" t="s">
        <v>62</v>
      </c>
      <c r="G1160" t="s">
        <v>21</v>
      </c>
    </row>
    <row r="1161" spans="1:7" x14ac:dyDescent="0.25">
      <c r="A1161" t="s">
        <v>61</v>
      </c>
      <c r="B1161" t="s">
        <v>23</v>
      </c>
      <c r="C1161" s="2">
        <v>45200</v>
      </c>
      <c r="D1161" s="1">
        <v>27738686</v>
      </c>
      <c r="E1161" t="s">
        <v>37</v>
      </c>
      <c r="F1161" t="s">
        <v>62</v>
      </c>
      <c r="G1161" t="s">
        <v>21</v>
      </c>
    </row>
    <row r="1162" spans="1:7" x14ac:dyDescent="0.25">
      <c r="A1162" t="s">
        <v>61</v>
      </c>
      <c r="B1162" t="s">
        <v>23</v>
      </c>
      <c r="C1162" s="2">
        <v>45231</v>
      </c>
      <c r="D1162" s="1">
        <v>24538908</v>
      </c>
      <c r="E1162" t="s">
        <v>37</v>
      </c>
      <c r="F1162" t="s">
        <v>62</v>
      </c>
      <c r="G1162" t="s">
        <v>21</v>
      </c>
    </row>
    <row r="1163" spans="1:7" x14ac:dyDescent="0.25">
      <c r="A1163" t="s">
        <v>61</v>
      </c>
      <c r="B1163" t="s">
        <v>23</v>
      </c>
      <c r="C1163" s="2">
        <v>45261</v>
      </c>
      <c r="D1163" s="1">
        <v>23158700</v>
      </c>
      <c r="E1163" t="s">
        <v>37</v>
      </c>
      <c r="F1163" t="s">
        <v>62</v>
      </c>
      <c r="G1163" t="s">
        <v>21</v>
      </c>
    </row>
    <row r="1164" spans="1:7" x14ac:dyDescent="0.25">
      <c r="A1164" t="s">
        <v>63</v>
      </c>
      <c r="B1164" t="s">
        <v>5</v>
      </c>
      <c r="C1164" s="2">
        <v>44927</v>
      </c>
      <c r="D1164" s="1">
        <v>775770253</v>
      </c>
      <c r="E1164" t="s">
        <v>37</v>
      </c>
      <c r="F1164" t="s">
        <v>64</v>
      </c>
      <c r="G1164" t="s">
        <v>5</v>
      </c>
    </row>
    <row r="1165" spans="1:7" x14ac:dyDescent="0.25">
      <c r="A1165" t="s">
        <v>63</v>
      </c>
      <c r="B1165" t="s">
        <v>5</v>
      </c>
      <c r="C1165" s="2">
        <v>44958</v>
      </c>
      <c r="D1165" s="1">
        <v>526293400</v>
      </c>
      <c r="E1165" t="s">
        <v>37</v>
      </c>
      <c r="F1165" t="s">
        <v>64</v>
      </c>
      <c r="G1165" t="s">
        <v>5</v>
      </c>
    </row>
    <row r="1166" spans="1:7" x14ac:dyDescent="0.25">
      <c r="A1166" t="s">
        <v>63</v>
      </c>
      <c r="B1166" t="s">
        <v>5</v>
      </c>
      <c r="C1166" s="2">
        <v>44986</v>
      </c>
      <c r="D1166" s="1">
        <v>541049700</v>
      </c>
      <c r="E1166" t="s">
        <v>37</v>
      </c>
      <c r="F1166" t="s">
        <v>64</v>
      </c>
      <c r="G1166" t="s">
        <v>5</v>
      </c>
    </row>
    <row r="1167" spans="1:7" x14ac:dyDescent="0.25">
      <c r="A1167" t="s">
        <v>63</v>
      </c>
      <c r="B1167" t="s">
        <v>5</v>
      </c>
      <c r="C1167" s="2">
        <v>45017</v>
      </c>
      <c r="D1167" s="1">
        <v>664603200</v>
      </c>
      <c r="E1167" t="s">
        <v>37</v>
      </c>
      <c r="F1167" t="s">
        <v>64</v>
      </c>
      <c r="G1167" t="s">
        <v>5</v>
      </c>
    </row>
    <row r="1168" spans="1:7" x14ac:dyDescent="0.25">
      <c r="A1168" t="s">
        <v>63</v>
      </c>
      <c r="B1168" t="s">
        <v>5</v>
      </c>
      <c r="C1168" s="2">
        <v>45047</v>
      </c>
      <c r="D1168" s="1">
        <v>1119925567</v>
      </c>
      <c r="E1168" t="s">
        <v>37</v>
      </c>
      <c r="F1168" t="s">
        <v>64</v>
      </c>
      <c r="G1168" t="s">
        <v>5</v>
      </c>
    </row>
    <row r="1169" spans="1:7" x14ac:dyDescent="0.25">
      <c r="A1169" t="s">
        <v>63</v>
      </c>
      <c r="B1169" t="s">
        <v>5</v>
      </c>
      <c r="C1169" s="2">
        <v>45078</v>
      </c>
      <c r="D1169" s="1">
        <v>924879526</v>
      </c>
      <c r="E1169" t="s">
        <v>37</v>
      </c>
      <c r="F1169" t="s">
        <v>64</v>
      </c>
      <c r="G1169" t="s">
        <v>5</v>
      </c>
    </row>
    <row r="1170" spans="1:7" x14ac:dyDescent="0.25">
      <c r="A1170" t="s">
        <v>63</v>
      </c>
      <c r="B1170" t="s">
        <v>5</v>
      </c>
      <c r="C1170" s="2">
        <v>45108</v>
      </c>
      <c r="D1170" s="1">
        <v>833391770</v>
      </c>
      <c r="E1170" t="s">
        <v>37</v>
      </c>
      <c r="F1170" t="s">
        <v>64</v>
      </c>
      <c r="G1170" t="s">
        <v>5</v>
      </c>
    </row>
    <row r="1171" spans="1:7" x14ac:dyDescent="0.25">
      <c r="A1171" t="s">
        <v>63</v>
      </c>
      <c r="B1171" t="s">
        <v>5</v>
      </c>
      <c r="C1171" s="2">
        <v>45139</v>
      </c>
      <c r="D1171" s="1">
        <v>795742371</v>
      </c>
      <c r="E1171" t="s">
        <v>37</v>
      </c>
      <c r="F1171" t="s">
        <v>64</v>
      </c>
      <c r="G1171" t="s">
        <v>5</v>
      </c>
    </row>
    <row r="1172" spans="1:7" x14ac:dyDescent="0.25">
      <c r="A1172" t="s">
        <v>63</v>
      </c>
      <c r="B1172" t="s">
        <v>5</v>
      </c>
      <c r="C1172" s="2">
        <v>45170</v>
      </c>
      <c r="D1172" s="1">
        <v>900286100</v>
      </c>
      <c r="E1172" t="s">
        <v>37</v>
      </c>
      <c r="F1172" t="s">
        <v>64</v>
      </c>
      <c r="G1172" t="s">
        <v>5</v>
      </c>
    </row>
    <row r="1173" spans="1:7" x14ac:dyDescent="0.25">
      <c r="A1173" t="s">
        <v>63</v>
      </c>
      <c r="B1173" t="s">
        <v>5</v>
      </c>
      <c r="C1173" s="2">
        <v>45200</v>
      </c>
      <c r="D1173" s="1">
        <v>536921100</v>
      </c>
      <c r="E1173" t="s">
        <v>37</v>
      </c>
      <c r="F1173" t="s">
        <v>64</v>
      </c>
      <c r="G1173" t="s">
        <v>5</v>
      </c>
    </row>
    <row r="1174" spans="1:7" x14ac:dyDescent="0.25">
      <c r="A1174" t="s">
        <v>63</v>
      </c>
      <c r="B1174" t="s">
        <v>5</v>
      </c>
      <c r="C1174" s="2">
        <v>45231</v>
      </c>
      <c r="D1174" s="1">
        <v>517949100</v>
      </c>
      <c r="E1174" t="s">
        <v>37</v>
      </c>
      <c r="F1174" t="s">
        <v>64</v>
      </c>
      <c r="G1174" t="s">
        <v>5</v>
      </c>
    </row>
    <row r="1175" spans="1:7" x14ac:dyDescent="0.25">
      <c r="A1175" t="s">
        <v>63</v>
      </c>
      <c r="B1175" t="s">
        <v>5</v>
      </c>
      <c r="C1175" s="2">
        <v>45261</v>
      </c>
      <c r="D1175" s="1">
        <v>544461400</v>
      </c>
      <c r="E1175" t="s">
        <v>37</v>
      </c>
      <c r="F1175" t="s">
        <v>64</v>
      </c>
      <c r="G1175" t="s">
        <v>5</v>
      </c>
    </row>
    <row r="1176" spans="1:7" x14ac:dyDescent="0.25">
      <c r="A1176" t="s">
        <v>63</v>
      </c>
      <c r="B1176" t="s">
        <v>19</v>
      </c>
      <c r="C1176" s="2">
        <v>44927</v>
      </c>
      <c r="D1176" s="1">
        <v>157282127</v>
      </c>
      <c r="E1176" t="s">
        <v>37</v>
      </c>
      <c r="F1176" t="s">
        <v>64</v>
      </c>
      <c r="G1176" t="s">
        <v>19</v>
      </c>
    </row>
    <row r="1177" spans="1:7" x14ac:dyDescent="0.25">
      <c r="A1177" t="s">
        <v>63</v>
      </c>
      <c r="B1177" t="s">
        <v>19</v>
      </c>
      <c r="C1177" s="2">
        <v>44958</v>
      </c>
      <c r="D1177" s="1">
        <v>143940016</v>
      </c>
      <c r="E1177" t="s">
        <v>37</v>
      </c>
      <c r="F1177" t="s">
        <v>64</v>
      </c>
      <c r="G1177" t="s">
        <v>19</v>
      </c>
    </row>
    <row r="1178" spans="1:7" x14ac:dyDescent="0.25">
      <c r="A1178" t="s">
        <v>63</v>
      </c>
      <c r="B1178" t="s">
        <v>19</v>
      </c>
      <c r="C1178" s="2">
        <v>44986</v>
      </c>
      <c r="D1178" s="1">
        <v>152601537</v>
      </c>
      <c r="E1178" t="s">
        <v>37</v>
      </c>
      <c r="F1178" t="s">
        <v>64</v>
      </c>
      <c r="G1178" t="s">
        <v>19</v>
      </c>
    </row>
    <row r="1179" spans="1:7" x14ac:dyDescent="0.25">
      <c r="A1179" t="s">
        <v>63</v>
      </c>
      <c r="B1179" t="s">
        <v>19</v>
      </c>
      <c r="C1179" s="2">
        <v>45017</v>
      </c>
      <c r="D1179" s="1">
        <v>178344819</v>
      </c>
      <c r="E1179" t="s">
        <v>37</v>
      </c>
      <c r="F1179" t="s">
        <v>64</v>
      </c>
      <c r="G1179" t="s">
        <v>19</v>
      </c>
    </row>
    <row r="1180" spans="1:7" x14ac:dyDescent="0.25">
      <c r="A1180" t="s">
        <v>63</v>
      </c>
      <c r="B1180" t="s">
        <v>19</v>
      </c>
      <c r="C1180" s="2">
        <v>45047</v>
      </c>
      <c r="D1180" s="1">
        <v>200763963</v>
      </c>
      <c r="E1180" t="s">
        <v>37</v>
      </c>
      <c r="F1180" t="s">
        <v>64</v>
      </c>
      <c r="G1180" t="s">
        <v>19</v>
      </c>
    </row>
    <row r="1181" spans="1:7" x14ac:dyDescent="0.25">
      <c r="A1181" t="s">
        <v>63</v>
      </c>
      <c r="B1181" t="s">
        <v>19</v>
      </c>
      <c r="C1181" s="2">
        <v>45078</v>
      </c>
      <c r="D1181" s="1">
        <v>160852589</v>
      </c>
      <c r="E1181" t="s">
        <v>37</v>
      </c>
      <c r="F1181" t="s">
        <v>64</v>
      </c>
      <c r="G1181" t="s">
        <v>19</v>
      </c>
    </row>
    <row r="1182" spans="1:7" x14ac:dyDescent="0.25">
      <c r="A1182" t="s">
        <v>63</v>
      </c>
      <c r="B1182" t="s">
        <v>19</v>
      </c>
      <c r="C1182" s="2">
        <v>45108</v>
      </c>
      <c r="D1182" s="1">
        <v>185704379</v>
      </c>
      <c r="E1182" t="s">
        <v>37</v>
      </c>
      <c r="F1182" t="s">
        <v>64</v>
      </c>
      <c r="G1182" t="s">
        <v>19</v>
      </c>
    </row>
    <row r="1183" spans="1:7" x14ac:dyDescent="0.25">
      <c r="A1183" t="s">
        <v>63</v>
      </c>
      <c r="B1183" t="s">
        <v>19</v>
      </c>
      <c r="C1183" s="2">
        <v>45139</v>
      </c>
      <c r="D1183" s="1">
        <v>182005437</v>
      </c>
      <c r="E1183" t="s">
        <v>37</v>
      </c>
      <c r="F1183" t="s">
        <v>64</v>
      </c>
      <c r="G1183" t="s">
        <v>19</v>
      </c>
    </row>
    <row r="1184" spans="1:7" x14ac:dyDescent="0.25">
      <c r="A1184" t="s">
        <v>63</v>
      </c>
      <c r="B1184" t="s">
        <v>19</v>
      </c>
      <c r="C1184" s="2">
        <v>45170</v>
      </c>
      <c r="D1184" s="1">
        <v>197296958</v>
      </c>
      <c r="E1184" t="s">
        <v>37</v>
      </c>
      <c r="F1184" t="s">
        <v>64</v>
      </c>
      <c r="G1184" t="s">
        <v>19</v>
      </c>
    </row>
    <row r="1185" spans="1:7" x14ac:dyDescent="0.25">
      <c r="A1185" t="s">
        <v>63</v>
      </c>
      <c r="B1185" t="s">
        <v>19</v>
      </c>
      <c r="C1185" s="2">
        <v>45200</v>
      </c>
      <c r="D1185" s="1">
        <v>284409448</v>
      </c>
      <c r="E1185" t="s">
        <v>37</v>
      </c>
      <c r="F1185" t="s">
        <v>64</v>
      </c>
      <c r="G1185" t="s">
        <v>19</v>
      </c>
    </row>
    <row r="1186" spans="1:7" x14ac:dyDescent="0.25">
      <c r="A1186" t="s">
        <v>63</v>
      </c>
      <c r="B1186" t="s">
        <v>19</v>
      </c>
      <c r="C1186" s="2">
        <v>45231</v>
      </c>
      <c r="D1186" s="1">
        <v>204633733.88999999</v>
      </c>
      <c r="E1186" t="s">
        <v>37</v>
      </c>
      <c r="F1186" t="s">
        <v>64</v>
      </c>
      <c r="G1186" t="s">
        <v>19</v>
      </c>
    </row>
    <row r="1187" spans="1:7" x14ac:dyDescent="0.25">
      <c r="A1187" t="s">
        <v>63</v>
      </c>
      <c r="B1187" t="s">
        <v>19</v>
      </c>
      <c r="C1187" s="2">
        <v>45261</v>
      </c>
      <c r="D1187" s="1">
        <v>160733878</v>
      </c>
      <c r="E1187" t="s">
        <v>37</v>
      </c>
      <c r="F1187" t="s">
        <v>64</v>
      </c>
      <c r="G1187" t="s">
        <v>19</v>
      </c>
    </row>
    <row r="1188" spans="1:7" x14ac:dyDescent="0.25">
      <c r="A1188" t="s">
        <v>63</v>
      </c>
      <c r="B1188" t="s">
        <v>20</v>
      </c>
      <c r="C1188" s="2">
        <v>44927</v>
      </c>
      <c r="D1188" s="1">
        <v>244300</v>
      </c>
      <c r="E1188" t="s">
        <v>37</v>
      </c>
      <c r="F1188" t="s">
        <v>64</v>
      </c>
      <c r="G1188" t="s">
        <v>21</v>
      </c>
    </row>
    <row r="1189" spans="1:7" x14ac:dyDescent="0.25">
      <c r="A1189" t="s">
        <v>63</v>
      </c>
      <c r="B1189" t="s">
        <v>20</v>
      </c>
      <c r="C1189" s="2">
        <v>44958</v>
      </c>
      <c r="D1189" s="1">
        <v>641000</v>
      </c>
      <c r="E1189" t="s">
        <v>37</v>
      </c>
      <c r="F1189" t="s">
        <v>64</v>
      </c>
      <c r="G1189" t="s">
        <v>21</v>
      </c>
    </row>
    <row r="1190" spans="1:7" x14ac:dyDescent="0.25">
      <c r="A1190" t="s">
        <v>63</v>
      </c>
      <c r="B1190" t="s">
        <v>20</v>
      </c>
      <c r="C1190" s="2">
        <v>44986</v>
      </c>
      <c r="D1190" s="1">
        <v>2088452</v>
      </c>
      <c r="E1190" t="s">
        <v>37</v>
      </c>
      <c r="F1190" t="s">
        <v>64</v>
      </c>
      <c r="G1190" t="s">
        <v>21</v>
      </c>
    </row>
    <row r="1191" spans="1:7" x14ac:dyDescent="0.25">
      <c r="A1191" t="s">
        <v>63</v>
      </c>
      <c r="B1191" t="s">
        <v>20</v>
      </c>
      <c r="C1191" s="2">
        <v>45017</v>
      </c>
      <c r="D1191" s="1">
        <v>2245890</v>
      </c>
      <c r="E1191" t="s">
        <v>37</v>
      </c>
      <c r="F1191" t="s">
        <v>64</v>
      </c>
      <c r="G1191" t="s">
        <v>21</v>
      </c>
    </row>
    <row r="1192" spans="1:7" x14ac:dyDescent="0.25">
      <c r="A1192" t="s">
        <v>63</v>
      </c>
      <c r="B1192" t="s">
        <v>20</v>
      </c>
      <c r="C1192" s="2">
        <v>45047</v>
      </c>
      <c r="D1192" s="1">
        <v>1499000</v>
      </c>
      <c r="E1192" t="s">
        <v>37</v>
      </c>
      <c r="F1192" t="s">
        <v>64</v>
      </c>
      <c r="G1192" t="s">
        <v>21</v>
      </c>
    </row>
    <row r="1193" spans="1:7" x14ac:dyDescent="0.25">
      <c r="A1193" t="s">
        <v>63</v>
      </c>
      <c r="B1193" t="s">
        <v>20</v>
      </c>
      <c r="C1193" s="2">
        <v>45078</v>
      </c>
      <c r="D1193" s="1">
        <v>1574500</v>
      </c>
      <c r="E1193" t="s">
        <v>37</v>
      </c>
      <c r="F1193" t="s">
        <v>64</v>
      </c>
      <c r="G1193" t="s">
        <v>21</v>
      </c>
    </row>
    <row r="1194" spans="1:7" x14ac:dyDescent="0.25">
      <c r="A1194" t="s">
        <v>63</v>
      </c>
      <c r="B1194" t="s">
        <v>20</v>
      </c>
      <c r="C1194" s="2">
        <v>45108</v>
      </c>
      <c r="D1194" s="1">
        <v>1339617</v>
      </c>
      <c r="E1194" t="s">
        <v>37</v>
      </c>
      <c r="F1194" t="s">
        <v>64</v>
      </c>
      <c r="G1194" t="s">
        <v>21</v>
      </c>
    </row>
    <row r="1195" spans="1:7" x14ac:dyDescent="0.25">
      <c r="A1195" t="s">
        <v>63</v>
      </c>
      <c r="B1195" t="s">
        <v>20</v>
      </c>
      <c r="C1195" s="2">
        <v>45139</v>
      </c>
      <c r="D1195" s="1">
        <v>2554816</v>
      </c>
      <c r="E1195" t="s">
        <v>37</v>
      </c>
      <c r="F1195" t="s">
        <v>64</v>
      </c>
      <c r="G1195" t="s">
        <v>21</v>
      </c>
    </row>
    <row r="1196" spans="1:7" x14ac:dyDescent="0.25">
      <c r="A1196" t="s">
        <v>63</v>
      </c>
      <c r="B1196" t="s">
        <v>20</v>
      </c>
      <c r="C1196" s="2">
        <v>45170</v>
      </c>
      <c r="D1196" s="1">
        <v>3823045</v>
      </c>
      <c r="E1196" t="s">
        <v>37</v>
      </c>
      <c r="F1196" t="s">
        <v>64</v>
      </c>
      <c r="G1196" t="s">
        <v>21</v>
      </c>
    </row>
    <row r="1197" spans="1:7" x14ac:dyDescent="0.25">
      <c r="A1197" t="s">
        <v>63</v>
      </c>
      <c r="B1197" t="s">
        <v>20</v>
      </c>
      <c r="C1197" s="2">
        <v>45200</v>
      </c>
      <c r="D1197" s="1">
        <v>2542506</v>
      </c>
      <c r="E1197" t="s">
        <v>37</v>
      </c>
      <c r="F1197" t="s">
        <v>64</v>
      </c>
      <c r="G1197" t="s">
        <v>21</v>
      </c>
    </row>
    <row r="1198" spans="1:7" x14ac:dyDescent="0.25">
      <c r="A1198" t="s">
        <v>63</v>
      </c>
      <c r="B1198" t="s">
        <v>20</v>
      </c>
      <c r="C1198" s="2">
        <v>45231</v>
      </c>
      <c r="D1198" s="1">
        <v>3144220</v>
      </c>
      <c r="E1198" t="s">
        <v>37</v>
      </c>
      <c r="F1198" t="s">
        <v>64</v>
      </c>
      <c r="G1198" t="s">
        <v>21</v>
      </c>
    </row>
    <row r="1199" spans="1:7" x14ac:dyDescent="0.25">
      <c r="A1199" t="s">
        <v>63</v>
      </c>
      <c r="B1199" t="s">
        <v>20</v>
      </c>
      <c r="C1199" s="2">
        <v>45261</v>
      </c>
      <c r="D1199" s="1">
        <v>4092165</v>
      </c>
      <c r="E1199" t="s">
        <v>37</v>
      </c>
      <c r="F1199" t="s">
        <v>64</v>
      </c>
      <c r="G1199" t="s">
        <v>21</v>
      </c>
    </row>
    <row r="1200" spans="1:7" x14ac:dyDescent="0.25">
      <c r="A1200" t="s">
        <v>63</v>
      </c>
      <c r="B1200" t="s">
        <v>6</v>
      </c>
      <c r="C1200" s="2">
        <v>44927</v>
      </c>
      <c r="D1200" s="1">
        <v>11751007</v>
      </c>
      <c r="E1200" t="s">
        <v>37</v>
      </c>
      <c r="F1200" t="s">
        <v>64</v>
      </c>
      <c r="G1200" t="s">
        <v>6</v>
      </c>
    </row>
    <row r="1201" spans="1:7" x14ac:dyDescent="0.25">
      <c r="A1201" t="s">
        <v>63</v>
      </c>
      <c r="B1201" t="s">
        <v>6</v>
      </c>
      <c r="C1201" s="2">
        <v>44958</v>
      </c>
      <c r="D1201" s="1">
        <v>9346550</v>
      </c>
      <c r="E1201" t="s">
        <v>37</v>
      </c>
      <c r="F1201" t="s">
        <v>64</v>
      </c>
      <c r="G1201" t="s">
        <v>6</v>
      </c>
    </row>
    <row r="1202" spans="1:7" x14ac:dyDescent="0.25">
      <c r="A1202" t="s">
        <v>63</v>
      </c>
      <c r="B1202" t="s">
        <v>6</v>
      </c>
      <c r="C1202" s="2">
        <v>44986</v>
      </c>
      <c r="D1202" s="1">
        <v>12829117</v>
      </c>
      <c r="E1202" t="s">
        <v>37</v>
      </c>
      <c r="F1202" t="s">
        <v>64</v>
      </c>
      <c r="G1202" t="s">
        <v>6</v>
      </c>
    </row>
    <row r="1203" spans="1:7" x14ac:dyDescent="0.25">
      <c r="A1203" t="s">
        <v>63</v>
      </c>
      <c r="B1203" t="s">
        <v>6</v>
      </c>
      <c r="C1203" s="2">
        <v>45017</v>
      </c>
      <c r="D1203" s="1">
        <v>10249183</v>
      </c>
      <c r="E1203" t="s">
        <v>37</v>
      </c>
      <c r="F1203" t="s">
        <v>64</v>
      </c>
      <c r="G1203" t="s">
        <v>6</v>
      </c>
    </row>
    <row r="1204" spans="1:7" x14ac:dyDescent="0.25">
      <c r="A1204" t="s">
        <v>63</v>
      </c>
      <c r="B1204" t="s">
        <v>6</v>
      </c>
      <c r="C1204" s="2">
        <v>45047</v>
      </c>
      <c r="D1204" s="1">
        <v>14408898</v>
      </c>
      <c r="E1204" t="s">
        <v>37</v>
      </c>
      <c r="F1204" t="s">
        <v>64</v>
      </c>
      <c r="G1204" t="s">
        <v>6</v>
      </c>
    </row>
    <row r="1205" spans="1:7" x14ac:dyDescent="0.25">
      <c r="A1205" t="s">
        <v>63</v>
      </c>
      <c r="B1205" t="s">
        <v>6</v>
      </c>
      <c r="C1205" s="2">
        <v>45078</v>
      </c>
      <c r="D1205" s="1">
        <v>13544519</v>
      </c>
      <c r="E1205" t="s">
        <v>37</v>
      </c>
      <c r="F1205" t="s">
        <v>64</v>
      </c>
      <c r="G1205" t="s">
        <v>6</v>
      </c>
    </row>
    <row r="1206" spans="1:7" x14ac:dyDescent="0.25">
      <c r="A1206" t="s">
        <v>63</v>
      </c>
      <c r="B1206" t="s">
        <v>6</v>
      </c>
      <c r="C1206" s="2">
        <v>45108</v>
      </c>
      <c r="D1206" s="1">
        <v>12959361</v>
      </c>
      <c r="E1206" t="s">
        <v>37</v>
      </c>
      <c r="F1206" t="s">
        <v>64</v>
      </c>
      <c r="G1206" t="s">
        <v>6</v>
      </c>
    </row>
    <row r="1207" spans="1:7" x14ac:dyDescent="0.25">
      <c r="A1207" t="s">
        <v>63</v>
      </c>
      <c r="B1207" t="s">
        <v>6</v>
      </c>
      <c r="C1207" s="2">
        <v>45139</v>
      </c>
      <c r="D1207" s="1">
        <v>9515689</v>
      </c>
      <c r="E1207" t="s">
        <v>37</v>
      </c>
      <c r="F1207" t="s">
        <v>64</v>
      </c>
      <c r="G1207" t="s">
        <v>6</v>
      </c>
    </row>
    <row r="1208" spans="1:7" x14ac:dyDescent="0.25">
      <c r="A1208" t="s">
        <v>63</v>
      </c>
      <c r="B1208" t="s">
        <v>6</v>
      </c>
      <c r="C1208" s="2">
        <v>45170</v>
      </c>
      <c r="D1208" s="1">
        <v>17312623</v>
      </c>
      <c r="E1208" t="s">
        <v>37</v>
      </c>
      <c r="F1208" t="s">
        <v>64</v>
      </c>
      <c r="G1208" t="s">
        <v>6</v>
      </c>
    </row>
    <row r="1209" spans="1:7" x14ac:dyDescent="0.25">
      <c r="A1209" t="s">
        <v>63</v>
      </c>
      <c r="B1209" t="s">
        <v>6</v>
      </c>
      <c r="C1209" s="2">
        <v>45200</v>
      </c>
      <c r="D1209" s="1">
        <v>15102784</v>
      </c>
      <c r="E1209" t="s">
        <v>37</v>
      </c>
      <c r="F1209" t="s">
        <v>64</v>
      </c>
      <c r="G1209" t="s">
        <v>6</v>
      </c>
    </row>
    <row r="1210" spans="1:7" x14ac:dyDescent="0.25">
      <c r="A1210" t="s">
        <v>63</v>
      </c>
      <c r="B1210" t="s">
        <v>6</v>
      </c>
      <c r="C1210" s="2">
        <v>45231</v>
      </c>
      <c r="D1210" s="1">
        <v>64785043</v>
      </c>
      <c r="E1210" t="s">
        <v>37</v>
      </c>
      <c r="F1210" t="s">
        <v>64</v>
      </c>
      <c r="G1210" t="s">
        <v>6</v>
      </c>
    </row>
    <row r="1211" spans="1:7" x14ac:dyDescent="0.25">
      <c r="A1211" t="s">
        <v>63</v>
      </c>
      <c r="B1211" t="s">
        <v>6</v>
      </c>
      <c r="C1211" s="2">
        <v>45261</v>
      </c>
      <c r="D1211" s="1">
        <v>37810059</v>
      </c>
      <c r="E1211" t="s">
        <v>37</v>
      </c>
      <c r="F1211" t="s">
        <v>64</v>
      </c>
      <c r="G1211" t="s">
        <v>6</v>
      </c>
    </row>
    <row r="1212" spans="1:7" x14ac:dyDescent="0.25">
      <c r="A1212" t="s">
        <v>63</v>
      </c>
      <c r="B1212" t="s">
        <v>22</v>
      </c>
      <c r="C1212" s="2">
        <v>44927</v>
      </c>
      <c r="D1212" s="1">
        <v>200000</v>
      </c>
      <c r="E1212" t="s">
        <v>37</v>
      </c>
      <c r="F1212" t="s">
        <v>64</v>
      </c>
      <c r="G1212" t="s">
        <v>21</v>
      </c>
    </row>
    <row r="1213" spans="1:7" x14ac:dyDescent="0.25">
      <c r="A1213" t="s">
        <v>63</v>
      </c>
      <c r="B1213" t="s">
        <v>22</v>
      </c>
      <c r="C1213" s="2">
        <v>44958</v>
      </c>
      <c r="D1213" s="1">
        <v>300000</v>
      </c>
      <c r="E1213" t="s">
        <v>37</v>
      </c>
      <c r="F1213" t="s">
        <v>64</v>
      </c>
      <c r="G1213" t="s">
        <v>21</v>
      </c>
    </row>
    <row r="1214" spans="1:7" x14ac:dyDescent="0.25">
      <c r="A1214" t="s">
        <v>63</v>
      </c>
      <c r="B1214" t="s">
        <v>22</v>
      </c>
      <c r="C1214" s="2">
        <v>45078</v>
      </c>
      <c r="D1214" s="1">
        <v>4900000</v>
      </c>
      <c r="E1214" t="s">
        <v>37</v>
      </c>
      <c r="F1214" t="s">
        <v>64</v>
      </c>
      <c r="G1214" t="s">
        <v>21</v>
      </c>
    </row>
    <row r="1215" spans="1:7" x14ac:dyDescent="0.25">
      <c r="A1215" t="s">
        <v>63</v>
      </c>
      <c r="B1215" t="s">
        <v>22</v>
      </c>
      <c r="C1215" s="2">
        <v>45108</v>
      </c>
      <c r="D1215" s="1">
        <v>300000</v>
      </c>
      <c r="E1215" t="s">
        <v>37</v>
      </c>
      <c r="F1215" t="s">
        <v>64</v>
      </c>
      <c r="G1215" t="s">
        <v>21</v>
      </c>
    </row>
    <row r="1216" spans="1:7" x14ac:dyDescent="0.25">
      <c r="A1216" t="s">
        <v>63</v>
      </c>
      <c r="B1216" t="s">
        <v>22</v>
      </c>
      <c r="C1216" s="2">
        <v>45200</v>
      </c>
      <c r="D1216" s="1">
        <v>200000</v>
      </c>
      <c r="E1216" t="s">
        <v>37</v>
      </c>
      <c r="F1216" t="s">
        <v>64</v>
      </c>
      <c r="G1216" t="s">
        <v>21</v>
      </c>
    </row>
    <row r="1217" spans="1:7" x14ac:dyDescent="0.25">
      <c r="A1217" t="s">
        <v>63</v>
      </c>
      <c r="B1217" t="s">
        <v>22</v>
      </c>
      <c r="C1217" s="2">
        <v>45231</v>
      </c>
      <c r="D1217" s="1">
        <v>230000</v>
      </c>
      <c r="E1217" t="s">
        <v>37</v>
      </c>
      <c r="F1217" t="s">
        <v>64</v>
      </c>
      <c r="G1217" t="s">
        <v>21</v>
      </c>
    </row>
    <row r="1218" spans="1:7" x14ac:dyDescent="0.25">
      <c r="A1218" t="s">
        <v>63</v>
      </c>
      <c r="B1218" t="s">
        <v>27</v>
      </c>
      <c r="C1218" s="2">
        <v>44927</v>
      </c>
      <c r="D1218" s="1">
        <v>6171394</v>
      </c>
      <c r="E1218" t="s">
        <v>37</v>
      </c>
      <c r="F1218" t="s">
        <v>64</v>
      </c>
      <c r="G1218" t="s">
        <v>21</v>
      </c>
    </row>
    <row r="1219" spans="1:7" x14ac:dyDescent="0.25">
      <c r="A1219" t="s">
        <v>63</v>
      </c>
      <c r="B1219" t="s">
        <v>27</v>
      </c>
      <c r="C1219" s="2">
        <v>44958</v>
      </c>
      <c r="D1219" s="1">
        <v>7801242</v>
      </c>
      <c r="E1219" t="s">
        <v>37</v>
      </c>
      <c r="F1219" t="s">
        <v>64</v>
      </c>
      <c r="G1219" t="s">
        <v>21</v>
      </c>
    </row>
    <row r="1220" spans="1:7" x14ac:dyDescent="0.25">
      <c r="A1220" t="s">
        <v>63</v>
      </c>
      <c r="B1220" t="s">
        <v>27</v>
      </c>
      <c r="C1220" s="2">
        <v>44986</v>
      </c>
      <c r="D1220" s="1">
        <v>5984847</v>
      </c>
      <c r="E1220" t="s">
        <v>37</v>
      </c>
      <c r="F1220" t="s">
        <v>64</v>
      </c>
      <c r="G1220" t="s">
        <v>21</v>
      </c>
    </row>
    <row r="1221" spans="1:7" x14ac:dyDescent="0.25">
      <c r="A1221" t="s">
        <v>63</v>
      </c>
      <c r="B1221" t="s">
        <v>27</v>
      </c>
      <c r="C1221" s="2">
        <v>45017</v>
      </c>
      <c r="D1221" s="1">
        <v>6107820</v>
      </c>
      <c r="E1221" t="s">
        <v>37</v>
      </c>
      <c r="F1221" t="s">
        <v>64</v>
      </c>
      <c r="G1221" t="s">
        <v>21</v>
      </c>
    </row>
    <row r="1222" spans="1:7" x14ac:dyDescent="0.25">
      <c r="A1222" t="s">
        <v>63</v>
      </c>
      <c r="B1222" t="s">
        <v>27</v>
      </c>
      <c r="C1222" s="2">
        <v>45047</v>
      </c>
      <c r="D1222" s="1">
        <v>9906200</v>
      </c>
      <c r="E1222" t="s">
        <v>37</v>
      </c>
      <c r="F1222" t="s">
        <v>64</v>
      </c>
      <c r="G1222" t="s">
        <v>21</v>
      </c>
    </row>
    <row r="1223" spans="1:7" x14ac:dyDescent="0.25">
      <c r="A1223" t="s">
        <v>63</v>
      </c>
      <c r="B1223" t="s">
        <v>27</v>
      </c>
      <c r="C1223" s="2">
        <v>45078</v>
      </c>
      <c r="D1223" s="1">
        <v>47921754</v>
      </c>
      <c r="E1223" t="s">
        <v>37</v>
      </c>
      <c r="F1223" t="s">
        <v>64</v>
      </c>
      <c r="G1223" t="s">
        <v>21</v>
      </c>
    </row>
    <row r="1224" spans="1:7" x14ac:dyDescent="0.25">
      <c r="A1224" t="s">
        <v>63</v>
      </c>
      <c r="B1224" t="s">
        <v>27</v>
      </c>
      <c r="C1224" s="2">
        <v>45108</v>
      </c>
      <c r="D1224" s="1">
        <v>20105660</v>
      </c>
      <c r="E1224" t="s">
        <v>37</v>
      </c>
      <c r="F1224" t="s">
        <v>64</v>
      </c>
      <c r="G1224" t="s">
        <v>21</v>
      </c>
    </row>
    <row r="1225" spans="1:7" x14ac:dyDescent="0.25">
      <c r="A1225" t="s">
        <v>63</v>
      </c>
      <c r="B1225" t="s">
        <v>27</v>
      </c>
      <c r="C1225" s="2">
        <v>45139</v>
      </c>
      <c r="D1225" s="1">
        <v>8801118</v>
      </c>
      <c r="E1225" t="s">
        <v>37</v>
      </c>
      <c r="F1225" t="s">
        <v>64</v>
      </c>
      <c r="G1225" t="s">
        <v>21</v>
      </c>
    </row>
    <row r="1226" spans="1:7" x14ac:dyDescent="0.25">
      <c r="A1226" t="s">
        <v>63</v>
      </c>
      <c r="B1226" t="s">
        <v>27</v>
      </c>
      <c r="C1226" s="2">
        <v>45170</v>
      </c>
      <c r="D1226" s="1">
        <v>2360438</v>
      </c>
      <c r="E1226" t="s">
        <v>37</v>
      </c>
      <c r="F1226" t="s">
        <v>64</v>
      </c>
      <c r="G1226" t="s">
        <v>21</v>
      </c>
    </row>
    <row r="1227" spans="1:7" x14ac:dyDescent="0.25">
      <c r="A1227" t="s">
        <v>63</v>
      </c>
      <c r="B1227" t="s">
        <v>27</v>
      </c>
      <c r="C1227" s="2">
        <v>45200</v>
      </c>
      <c r="D1227" s="1">
        <v>8435216</v>
      </c>
      <c r="E1227" t="s">
        <v>37</v>
      </c>
      <c r="F1227" t="s">
        <v>64</v>
      </c>
      <c r="G1227" t="s">
        <v>21</v>
      </c>
    </row>
    <row r="1228" spans="1:7" x14ac:dyDescent="0.25">
      <c r="A1228" t="s">
        <v>63</v>
      </c>
      <c r="B1228" t="s">
        <v>27</v>
      </c>
      <c r="C1228" s="2">
        <v>45231</v>
      </c>
      <c r="D1228" s="1">
        <v>6810559</v>
      </c>
      <c r="E1228" t="s">
        <v>37</v>
      </c>
      <c r="F1228" t="s">
        <v>64</v>
      </c>
      <c r="G1228" t="s">
        <v>21</v>
      </c>
    </row>
    <row r="1229" spans="1:7" x14ac:dyDescent="0.25">
      <c r="A1229" t="s">
        <v>63</v>
      </c>
      <c r="B1229" t="s">
        <v>27</v>
      </c>
      <c r="C1229" s="2">
        <v>45261</v>
      </c>
      <c r="D1229" s="1">
        <v>6549444</v>
      </c>
      <c r="E1229" t="s">
        <v>37</v>
      </c>
      <c r="F1229" t="s">
        <v>64</v>
      </c>
      <c r="G1229" t="s">
        <v>21</v>
      </c>
    </row>
    <row r="1230" spans="1:7" x14ac:dyDescent="0.25">
      <c r="A1230" t="s">
        <v>63</v>
      </c>
      <c r="B1230" t="s">
        <v>7</v>
      </c>
      <c r="C1230" s="2">
        <v>44927</v>
      </c>
      <c r="D1230" s="1">
        <v>7357702</v>
      </c>
      <c r="E1230" t="s">
        <v>37</v>
      </c>
      <c r="F1230" t="s">
        <v>64</v>
      </c>
      <c r="G1230" t="s">
        <v>7</v>
      </c>
    </row>
    <row r="1231" spans="1:7" x14ac:dyDescent="0.25">
      <c r="A1231" t="s">
        <v>63</v>
      </c>
      <c r="B1231" t="s">
        <v>7</v>
      </c>
      <c r="C1231" s="2">
        <v>44958</v>
      </c>
      <c r="D1231" s="1">
        <v>15525223</v>
      </c>
      <c r="E1231" t="s">
        <v>37</v>
      </c>
      <c r="F1231" t="s">
        <v>64</v>
      </c>
      <c r="G1231" t="s">
        <v>7</v>
      </c>
    </row>
    <row r="1232" spans="1:7" x14ac:dyDescent="0.25">
      <c r="A1232" t="s">
        <v>63</v>
      </c>
      <c r="B1232" t="s">
        <v>7</v>
      </c>
      <c r="C1232" s="2">
        <v>44986</v>
      </c>
      <c r="D1232" s="1">
        <v>7427547</v>
      </c>
      <c r="E1232" t="s">
        <v>37</v>
      </c>
      <c r="F1232" t="s">
        <v>64</v>
      </c>
      <c r="G1232" t="s">
        <v>7</v>
      </c>
    </row>
    <row r="1233" spans="1:7" x14ac:dyDescent="0.25">
      <c r="A1233" t="s">
        <v>63</v>
      </c>
      <c r="B1233" t="s">
        <v>7</v>
      </c>
      <c r="C1233" s="2">
        <v>45017</v>
      </c>
      <c r="D1233" s="1">
        <v>5500000</v>
      </c>
      <c r="E1233" t="s">
        <v>37</v>
      </c>
      <c r="F1233" t="s">
        <v>64</v>
      </c>
      <c r="G1233" t="s">
        <v>7</v>
      </c>
    </row>
    <row r="1234" spans="1:7" x14ac:dyDescent="0.25">
      <c r="A1234" t="s">
        <v>63</v>
      </c>
      <c r="B1234" t="s">
        <v>7</v>
      </c>
      <c r="C1234" s="2">
        <v>45047</v>
      </c>
      <c r="D1234" s="1">
        <v>32820690</v>
      </c>
      <c r="E1234" t="s">
        <v>37</v>
      </c>
      <c r="F1234" t="s">
        <v>64</v>
      </c>
      <c r="G1234" t="s">
        <v>7</v>
      </c>
    </row>
    <row r="1235" spans="1:7" x14ac:dyDescent="0.25">
      <c r="A1235" t="s">
        <v>63</v>
      </c>
      <c r="B1235" t="s">
        <v>7</v>
      </c>
      <c r="C1235" s="2">
        <v>45078</v>
      </c>
      <c r="D1235" s="1">
        <v>49297435</v>
      </c>
      <c r="E1235" t="s">
        <v>37</v>
      </c>
      <c r="F1235" t="s">
        <v>64</v>
      </c>
      <c r="G1235" t="s">
        <v>7</v>
      </c>
    </row>
    <row r="1236" spans="1:7" x14ac:dyDescent="0.25">
      <c r="A1236" t="s">
        <v>63</v>
      </c>
      <c r="B1236" t="s">
        <v>7</v>
      </c>
      <c r="C1236" s="2">
        <v>45108</v>
      </c>
      <c r="D1236" s="1">
        <v>111472040</v>
      </c>
      <c r="E1236" t="s">
        <v>37</v>
      </c>
      <c r="F1236" t="s">
        <v>64</v>
      </c>
      <c r="G1236" t="s">
        <v>7</v>
      </c>
    </row>
    <row r="1237" spans="1:7" x14ac:dyDescent="0.25">
      <c r="A1237" t="s">
        <v>63</v>
      </c>
      <c r="B1237" t="s">
        <v>7</v>
      </c>
      <c r="C1237" s="2">
        <v>45139</v>
      </c>
      <c r="D1237" s="1">
        <v>61174240</v>
      </c>
      <c r="E1237" t="s">
        <v>37</v>
      </c>
      <c r="F1237" t="s">
        <v>64</v>
      </c>
      <c r="G1237" t="s">
        <v>7</v>
      </c>
    </row>
    <row r="1238" spans="1:7" x14ac:dyDescent="0.25">
      <c r="A1238" t="s">
        <v>63</v>
      </c>
      <c r="B1238" t="s">
        <v>7</v>
      </c>
      <c r="C1238" s="2">
        <v>45170</v>
      </c>
      <c r="D1238" s="1">
        <v>56272900</v>
      </c>
      <c r="E1238" t="s">
        <v>37</v>
      </c>
      <c r="F1238" t="s">
        <v>64</v>
      </c>
      <c r="G1238" t="s">
        <v>7</v>
      </c>
    </row>
    <row r="1239" spans="1:7" x14ac:dyDescent="0.25">
      <c r="A1239" t="s">
        <v>63</v>
      </c>
      <c r="B1239" t="s">
        <v>7</v>
      </c>
      <c r="C1239" s="2">
        <v>45200</v>
      </c>
      <c r="D1239" s="1">
        <v>79673000</v>
      </c>
      <c r="E1239" t="s">
        <v>37</v>
      </c>
      <c r="F1239" t="s">
        <v>64</v>
      </c>
      <c r="G1239" t="s">
        <v>7</v>
      </c>
    </row>
    <row r="1240" spans="1:7" x14ac:dyDescent="0.25">
      <c r="A1240" t="s">
        <v>63</v>
      </c>
      <c r="B1240" t="s">
        <v>7</v>
      </c>
      <c r="C1240" s="2">
        <v>45231</v>
      </c>
      <c r="D1240" s="1">
        <v>20627800</v>
      </c>
      <c r="E1240" t="s">
        <v>37</v>
      </c>
      <c r="F1240" t="s">
        <v>64</v>
      </c>
      <c r="G1240" t="s">
        <v>7</v>
      </c>
    </row>
    <row r="1241" spans="1:7" x14ac:dyDescent="0.25">
      <c r="A1241" t="s">
        <v>63</v>
      </c>
      <c r="B1241" t="s">
        <v>7</v>
      </c>
      <c r="C1241" s="2">
        <v>45261</v>
      </c>
      <c r="D1241" s="1">
        <v>33484944</v>
      </c>
      <c r="E1241" t="s">
        <v>37</v>
      </c>
      <c r="F1241" t="s">
        <v>64</v>
      </c>
      <c r="G1241" t="s">
        <v>7</v>
      </c>
    </row>
    <row r="1242" spans="1:7" x14ac:dyDescent="0.25">
      <c r="A1242" t="s">
        <v>63</v>
      </c>
      <c r="B1242" t="s">
        <v>30</v>
      </c>
      <c r="C1242" s="2">
        <v>44927</v>
      </c>
      <c r="D1242" s="1">
        <v>50000</v>
      </c>
      <c r="E1242" t="s">
        <v>37</v>
      </c>
      <c r="F1242" t="s">
        <v>64</v>
      </c>
      <c r="G1242" t="s">
        <v>21</v>
      </c>
    </row>
    <row r="1243" spans="1:7" x14ac:dyDescent="0.25">
      <c r="A1243" t="s">
        <v>63</v>
      </c>
      <c r="B1243" t="s">
        <v>30</v>
      </c>
      <c r="C1243" s="2">
        <v>44986</v>
      </c>
      <c r="D1243" s="1">
        <v>27500</v>
      </c>
      <c r="E1243" t="s">
        <v>37</v>
      </c>
      <c r="F1243" t="s">
        <v>64</v>
      </c>
      <c r="G1243" t="s">
        <v>21</v>
      </c>
    </row>
    <row r="1244" spans="1:7" x14ac:dyDescent="0.25">
      <c r="A1244" t="s">
        <v>63</v>
      </c>
      <c r="B1244" t="s">
        <v>30</v>
      </c>
      <c r="C1244" s="2">
        <v>45047</v>
      </c>
      <c r="D1244" s="1">
        <v>5000</v>
      </c>
      <c r="E1244" t="s">
        <v>37</v>
      </c>
      <c r="F1244" t="s">
        <v>64</v>
      </c>
      <c r="G1244" t="s">
        <v>21</v>
      </c>
    </row>
    <row r="1245" spans="1:7" x14ac:dyDescent="0.25">
      <c r="A1245" t="s">
        <v>63</v>
      </c>
      <c r="B1245" t="s">
        <v>30</v>
      </c>
      <c r="C1245" s="2">
        <v>45078</v>
      </c>
      <c r="D1245" s="1">
        <v>2500</v>
      </c>
      <c r="E1245" t="s">
        <v>37</v>
      </c>
      <c r="F1245" t="s">
        <v>64</v>
      </c>
      <c r="G1245" t="s">
        <v>21</v>
      </c>
    </row>
    <row r="1246" spans="1:7" x14ac:dyDescent="0.25">
      <c r="A1246" t="s">
        <v>63</v>
      </c>
      <c r="B1246" t="s">
        <v>23</v>
      </c>
      <c r="C1246" s="2">
        <v>44927</v>
      </c>
      <c r="D1246" s="1">
        <v>2376262</v>
      </c>
      <c r="E1246" t="s">
        <v>37</v>
      </c>
      <c r="F1246" t="s">
        <v>64</v>
      </c>
      <c r="G1246" t="s">
        <v>21</v>
      </c>
    </row>
    <row r="1247" spans="1:7" x14ac:dyDescent="0.25">
      <c r="A1247" t="s">
        <v>63</v>
      </c>
      <c r="B1247" t="s">
        <v>23</v>
      </c>
      <c r="C1247" s="2">
        <v>44958</v>
      </c>
      <c r="D1247" s="1">
        <v>7018100</v>
      </c>
      <c r="E1247" t="s">
        <v>37</v>
      </c>
      <c r="F1247" t="s">
        <v>64</v>
      </c>
      <c r="G1247" t="s">
        <v>21</v>
      </c>
    </row>
    <row r="1248" spans="1:7" x14ac:dyDescent="0.25">
      <c r="A1248" t="s">
        <v>63</v>
      </c>
      <c r="B1248" t="s">
        <v>23</v>
      </c>
      <c r="C1248" s="2">
        <v>44986</v>
      </c>
      <c r="D1248" s="1">
        <v>4669097</v>
      </c>
      <c r="E1248" t="s">
        <v>37</v>
      </c>
      <c r="F1248" t="s">
        <v>64</v>
      </c>
      <c r="G1248" t="s">
        <v>21</v>
      </c>
    </row>
    <row r="1249" spans="1:7" x14ac:dyDescent="0.25">
      <c r="A1249" t="s">
        <v>63</v>
      </c>
      <c r="B1249" t="s">
        <v>23</v>
      </c>
      <c r="C1249" s="2">
        <v>45017</v>
      </c>
      <c r="D1249" s="1">
        <v>2028301</v>
      </c>
      <c r="E1249" t="s">
        <v>37</v>
      </c>
      <c r="F1249" t="s">
        <v>64</v>
      </c>
      <c r="G1249" t="s">
        <v>21</v>
      </c>
    </row>
    <row r="1250" spans="1:7" x14ac:dyDescent="0.25">
      <c r="A1250" t="s">
        <v>63</v>
      </c>
      <c r="B1250" t="s">
        <v>23</v>
      </c>
      <c r="C1250" s="2">
        <v>45047</v>
      </c>
      <c r="D1250" s="1">
        <v>2271954</v>
      </c>
      <c r="E1250" t="s">
        <v>37</v>
      </c>
      <c r="F1250" t="s">
        <v>64</v>
      </c>
      <c r="G1250" t="s">
        <v>21</v>
      </c>
    </row>
    <row r="1251" spans="1:7" x14ac:dyDescent="0.25">
      <c r="A1251" t="s">
        <v>63</v>
      </c>
      <c r="B1251" t="s">
        <v>23</v>
      </c>
      <c r="C1251" s="2">
        <v>45078</v>
      </c>
      <c r="D1251" s="1">
        <v>2957385</v>
      </c>
      <c r="E1251" t="s">
        <v>37</v>
      </c>
      <c r="F1251" t="s">
        <v>64</v>
      </c>
      <c r="G1251" t="s">
        <v>21</v>
      </c>
    </row>
    <row r="1252" spans="1:7" x14ac:dyDescent="0.25">
      <c r="A1252" t="s">
        <v>63</v>
      </c>
      <c r="B1252" t="s">
        <v>23</v>
      </c>
      <c r="C1252" s="2">
        <v>45108</v>
      </c>
      <c r="D1252" s="1">
        <v>5361000</v>
      </c>
      <c r="E1252" t="s">
        <v>37</v>
      </c>
      <c r="F1252" t="s">
        <v>64</v>
      </c>
      <c r="G1252" t="s">
        <v>21</v>
      </c>
    </row>
    <row r="1253" spans="1:7" x14ac:dyDescent="0.25">
      <c r="A1253" t="s">
        <v>63</v>
      </c>
      <c r="B1253" t="s">
        <v>23</v>
      </c>
      <c r="C1253" s="2">
        <v>45139</v>
      </c>
      <c r="D1253" s="1">
        <v>5871300</v>
      </c>
      <c r="E1253" t="s">
        <v>37</v>
      </c>
      <c r="F1253" t="s">
        <v>64</v>
      </c>
      <c r="G1253" t="s">
        <v>21</v>
      </c>
    </row>
    <row r="1254" spans="1:7" x14ac:dyDescent="0.25">
      <c r="A1254" t="s">
        <v>63</v>
      </c>
      <c r="B1254" t="s">
        <v>23</v>
      </c>
      <c r="C1254" s="2">
        <v>45170</v>
      </c>
      <c r="D1254" s="1">
        <v>3846500</v>
      </c>
      <c r="E1254" t="s">
        <v>37</v>
      </c>
      <c r="F1254" t="s">
        <v>64</v>
      </c>
      <c r="G1254" t="s">
        <v>21</v>
      </c>
    </row>
    <row r="1255" spans="1:7" x14ac:dyDescent="0.25">
      <c r="A1255" t="s">
        <v>63</v>
      </c>
      <c r="B1255" t="s">
        <v>23</v>
      </c>
      <c r="C1255" s="2">
        <v>45200</v>
      </c>
      <c r="D1255" s="1">
        <v>4135200</v>
      </c>
      <c r="E1255" t="s">
        <v>37</v>
      </c>
      <c r="F1255" t="s">
        <v>64</v>
      </c>
      <c r="G1255" t="s">
        <v>21</v>
      </c>
    </row>
    <row r="1256" spans="1:7" x14ac:dyDescent="0.25">
      <c r="A1256" t="s">
        <v>63</v>
      </c>
      <c r="B1256" t="s">
        <v>23</v>
      </c>
      <c r="C1256" s="2">
        <v>45231</v>
      </c>
      <c r="D1256" s="1">
        <v>4293200</v>
      </c>
      <c r="E1256" t="s">
        <v>37</v>
      </c>
      <c r="F1256" t="s">
        <v>64</v>
      </c>
      <c r="G1256" t="s">
        <v>21</v>
      </c>
    </row>
    <row r="1257" spans="1:7" x14ac:dyDescent="0.25">
      <c r="A1257" t="s">
        <v>63</v>
      </c>
      <c r="B1257" t="s">
        <v>23</v>
      </c>
      <c r="C1257" s="2">
        <v>45261</v>
      </c>
      <c r="D1257" s="1">
        <v>2782000</v>
      </c>
      <c r="E1257" t="s">
        <v>37</v>
      </c>
      <c r="F1257" t="s">
        <v>64</v>
      </c>
      <c r="G1257" t="s">
        <v>21</v>
      </c>
    </row>
    <row r="1258" spans="1:7" x14ac:dyDescent="0.25">
      <c r="A1258" t="s">
        <v>63</v>
      </c>
      <c r="B1258" t="s">
        <v>44</v>
      </c>
      <c r="C1258" s="2">
        <v>45200</v>
      </c>
      <c r="D1258" s="1">
        <v>261000</v>
      </c>
      <c r="E1258" t="s">
        <v>37</v>
      </c>
      <c r="F1258" t="s">
        <v>64</v>
      </c>
      <c r="G1258" t="s">
        <v>21</v>
      </c>
    </row>
    <row r="1259" spans="1:7" x14ac:dyDescent="0.25">
      <c r="A1259" t="s">
        <v>65</v>
      </c>
      <c r="B1259" t="s">
        <v>5</v>
      </c>
      <c r="C1259" s="2">
        <v>44927</v>
      </c>
      <c r="D1259" s="1">
        <v>1339967000</v>
      </c>
      <c r="E1259" t="s">
        <v>37</v>
      </c>
      <c r="F1259" t="s">
        <v>66</v>
      </c>
      <c r="G1259" t="s">
        <v>5</v>
      </c>
    </row>
    <row r="1260" spans="1:7" x14ac:dyDescent="0.25">
      <c r="A1260" t="s">
        <v>65</v>
      </c>
      <c r="B1260" t="s">
        <v>5</v>
      </c>
      <c r="C1260" s="2">
        <v>44958</v>
      </c>
      <c r="D1260" s="1">
        <v>1177971700</v>
      </c>
      <c r="E1260" t="s">
        <v>37</v>
      </c>
      <c r="F1260" t="s">
        <v>66</v>
      </c>
      <c r="G1260" t="s">
        <v>5</v>
      </c>
    </row>
    <row r="1261" spans="1:7" x14ac:dyDescent="0.25">
      <c r="A1261" t="s">
        <v>65</v>
      </c>
      <c r="B1261" t="s">
        <v>5</v>
      </c>
      <c r="C1261" s="2">
        <v>44986</v>
      </c>
      <c r="D1261" s="1">
        <v>1330591745</v>
      </c>
      <c r="E1261" t="s">
        <v>37</v>
      </c>
      <c r="F1261" t="s">
        <v>66</v>
      </c>
      <c r="G1261" t="s">
        <v>5</v>
      </c>
    </row>
    <row r="1262" spans="1:7" x14ac:dyDescent="0.25">
      <c r="A1262" t="s">
        <v>65</v>
      </c>
      <c r="B1262" t="s">
        <v>5</v>
      </c>
      <c r="C1262" s="2">
        <v>45017</v>
      </c>
      <c r="D1262" s="1">
        <v>1193940867</v>
      </c>
      <c r="E1262" t="s">
        <v>37</v>
      </c>
      <c r="F1262" t="s">
        <v>66</v>
      </c>
      <c r="G1262" t="s">
        <v>5</v>
      </c>
    </row>
    <row r="1263" spans="1:7" x14ac:dyDescent="0.25">
      <c r="A1263" t="s">
        <v>65</v>
      </c>
      <c r="B1263" t="s">
        <v>5</v>
      </c>
      <c r="C1263" s="2">
        <v>45047</v>
      </c>
      <c r="D1263" s="1">
        <v>1153574868</v>
      </c>
      <c r="E1263" t="s">
        <v>37</v>
      </c>
      <c r="F1263" t="s">
        <v>66</v>
      </c>
      <c r="G1263" t="s">
        <v>5</v>
      </c>
    </row>
    <row r="1264" spans="1:7" x14ac:dyDescent="0.25">
      <c r="A1264" t="s">
        <v>65</v>
      </c>
      <c r="B1264" t="s">
        <v>5</v>
      </c>
      <c r="C1264" s="2">
        <v>45078</v>
      </c>
      <c r="D1264" s="1">
        <v>1243429500</v>
      </c>
      <c r="E1264" t="s">
        <v>37</v>
      </c>
      <c r="F1264" t="s">
        <v>66</v>
      </c>
      <c r="G1264" t="s">
        <v>5</v>
      </c>
    </row>
    <row r="1265" spans="1:7" x14ac:dyDescent="0.25">
      <c r="A1265" t="s">
        <v>65</v>
      </c>
      <c r="B1265" t="s">
        <v>5</v>
      </c>
      <c r="C1265" s="2">
        <v>45108</v>
      </c>
      <c r="D1265" s="1">
        <v>1198080389</v>
      </c>
      <c r="E1265" t="s">
        <v>37</v>
      </c>
      <c r="F1265" t="s">
        <v>66</v>
      </c>
      <c r="G1265" t="s">
        <v>5</v>
      </c>
    </row>
    <row r="1266" spans="1:7" x14ac:dyDescent="0.25">
      <c r="A1266" t="s">
        <v>65</v>
      </c>
      <c r="B1266" t="s">
        <v>5</v>
      </c>
      <c r="C1266" s="2">
        <v>45139</v>
      </c>
      <c r="D1266" s="1">
        <v>1143322700</v>
      </c>
      <c r="E1266" t="s">
        <v>37</v>
      </c>
      <c r="F1266" t="s">
        <v>66</v>
      </c>
      <c r="G1266" t="s">
        <v>5</v>
      </c>
    </row>
    <row r="1267" spans="1:7" x14ac:dyDescent="0.25">
      <c r="A1267" t="s">
        <v>65</v>
      </c>
      <c r="B1267" t="s">
        <v>5</v>
      </c>
      <c r="C1267" s="2">
        <v>45170</v>
      </c>
      <c r="D1267" s="1">
        <v>1078681727</v>
      </c>
      <c r="E1267" t="s">
        <v>37</v>
      </c>
      <c r="F1267" t="s">
        <v>66</v>
      </c>
      <c r="G1267" t="s">
        <v>5</v>
      </c>
    </row>
    <row r="1268" spans="1:7" x14ac:dyDescent="0.25">
      <c r="A1268" t="s">
        <v>65</v>
      </c>
      <c r="B1268" t="s">
        <v>5</v>
      </c>
      <c r="C1268" s="2">
        <v>45200</v>
      </c>
      <c r="D1268" s="1">
        <v>1129850800</v>
      </c>
      <c r="E1268" t="s">
        <v>37</v>
      </c>
      <c r="F1268" t="s">
        <v>66</v>
      </c>
      <c r="G1268" t="s">
        <v>5</v>
      </c>
    </row>
    <row r="1269" spans="1:7" x14ac:dyDescent="0.25">
      <c r="A1269" t="s">
        <v>65</v>
      </c>
      <c r="B1269" t="s">
        <v>5</v>
      </c>
      <c r="C1269" s="2">
        <v>45231</v>
      </c>
      <c r="D1269" s="1">
        <v>1349576200</v>
      </c>
      <c r="E1269" t="s">
        <v>37</v>
      </c>
      <c r="F1269" t="s">
        <v>66</v>
      </c>
      <c r="G1269" t="s">
        <v>5</v>
      </c>
    </row>
    <row r="1270" spans="1:7" x14ac:dyDescent="0.25">
      <c r="A1270" t="s">
        <v>65</v>
      </c>
      <c r="B1270" t="s">
        <v>5</v>
      </c>
      <c r="C1270" s="2">
        <v>45261</v>
      </c>
      <c r="D1270" s="1">
        <v>1177850699</v>
      </c>
      <c r="E1270" t="s">
        <v>37</v>
      </c>
      <c r="F1270" t="s">
        <v>66</v>
      </c>
      <c r="G1270" t="s">
        <v>5</v>
      </c>
    </row>
    <row r="1271" spans="1:7" x14ac:dyDescent="0.25">
      <c r="A1271" t="s">
        <v>65</v>
      </c>
      <c r="B1271" t="s">
        <v>19</v>
      </c>
      <c r="C1271" s="2">
        <v>44927</v>
      </c>
      <c r="D1271" s="1">
        <v>439356317</v>
      </c>
      <c r="E1271" t="s">
        <v>37</v>
      </c>
      <c r="F1271" t="s">
        <v>66</v>
      </c>
      <c r="G1271" t="s">
        <v>19</v>
      </c>
    </row>
    <row r="1272" spans="1:7" x14ac:dyDescent="0.25">
      <c r="A1272" t="s">
        <v>65</v>
      </c>
      <c r="B1272" t="s">
        <v>19</v>
      </c>
      <c r="C1272" s="2">
        <v>44958</v>
      </c>
      <c r="D1272" s="1">
        <v>334850147</v>
      </c>
      <c r="E1272" t="s">
        <v>37</v>
      </c>
      <c r="F1272" t="s">
        <v>66</v>
      </c>
      <c r="G1272" t="s">
        <v>19</v>
      </c>
    </row>
    <row r="1273" spans="1:7" x14ac:dyDescent="0.25">
      <c r="A1273" t="s">
        <v>65</v>
      </c>
      <c r="B1273" t="s">
        <v>19</v>
      </c>
      <c r="C1273" s="2">
        <v>44986</v>
      </c>
      <c r="D1273" s="1">
        <v>294245231</v>
      </c>
      <c r="E1273" t="s">
        <v>37</v>
      </c>
      <c r="F1273" t="s">
        <v>66</v>
      </c>
      <c r="G1273" t="s">
        <v>19</v>
      </c>
    </row>
    <row r="1274" spans="1:7" x14ac:dyDescent="0.25">
      <c r="A1274" t="s">
        <v>65</v>
      </c>
      <c r="B1274" t="s">
        <v>19</v>
      </c>
      <c r="C1274" s="2">
        <v>45017</v>
      </c>
      <c r="D1274" s="1">
        <v>313425202</v>
      </c>
      <c r="E1274" t="s">
        <v>37</v>
      </c>
      <c r="F1274" t="s">
        <v>66</v>
      </c>
      <c r="G1274" t="s">
        <v>19</v>
      </c>
    </row>
    <row r="1275" spans="1:7" x14ac:dyDescent="0.25">
      <c r="A1275" t="s">
        <v>65</v>
      </c>
      <c r="B1275" t="s">
        <v>19</v>
      </c>
      <c r="C1275" s="2">
        <v>45047</v>
      </c>
      <c r="D1275" s="1">
        <v>354205686</v>
      </c>
      <c r="E1275" t="s">
        <v>37</v>
      </c>
      <c r="F1275" t="s">
        <v>66</v>
      </c>
      <c r="G1275" t="s">
        <v>19</v>
      </c>
    </row>
    <row r="1276" spans="1:7" x14ac:dyDescent="0.25">
      <c r="A1276" t="s">
        <v>65</v>
      </c>
      <c r="B1276" t="s">
        <v>19</v>
      </c>
      <c r="C1276" s="2">
        <v>45078</v>
      </c>
      <c r="D1276" s="1">
        <v>373064079</v>
      </c>
      <c r="E1276" t="s">
        <v>37</v>
      </c>
      <c r="F1276" t="s">
        <v>66</v>
      </c>
      <c r="G1276" t="s">
        <v>19</v>
      </c>
    </row>
    <row r="1277" spans="1:7" x14ac:dyDescent="0.25">
      <c r="A1277" t="s">
        <v>65</v>
      </c>
      <c r="B1277" t="s">
        <v>19</v>
      </c>
      <c r="C1277" s="2">
        <v>45108</v>
      </c>
      <c r="D1277" s="1">
        <v>394791688</v>
      </c>
      <c r="E1277" t="s">
        <v>37</v>
      </c>
      <c r="F1277" t="s">
        <v>66</v>
      </c>
      <c r="G1277" t="s">
        <v>19</v>
      </c>
    </row>
    <row r="1278" spans="1:7" x14ac:dyDescent="0.25">
      <c r="A1278" t="s">
        <v>65</v>
      </c>
      <c r="B1278" t="s">
        <v>19</v>
      </c>
      <c r="C1278" s="2">
        <v>45139</v>
      </c>
      <c r="D1278" s="1">
        <v>453483922</v>
      </c>
      <c r="E1278" t="s">
        <v>37</v>
      </c>
      <c r="F1278" t="s">
        <v>66</v>
      </c>
      <c r="G1278" t="s">
        <v>19</v>
      </c>
    </row>
    <row r="1279" spans="1:7" x14ac:dyDescent="0.25">
      <c r="A1279" t="s">
        <v>65</v>
      </c>
      <c r="B1279" t="s">
        <v>19</v>
      </c>
      <c r="C1279" s="2">
        <v>45170</v>
      </c>
      <c r="D1279" s="1">
        <v>356439417</v>
      </c>
      <c r="E1279" t="s">
        <v>37</v>
      </c>
      <c r="F1279" t="s">
        <v>66</v>
      </c>
      <c r="G1279" t="s">
        <v>19</v>
      </c>
    </row>
    <row r="1280" spans="1:7" x14ac:dyDescent="0.25">
      <c r="A1280" t="s">
        <v>65</v>
      </c>
      <c r="B1280" t="s">
        <v>19</v>
      </c>
      <c r="C1280" s="2">
        <v>45200</v>
      </c>
      <c r="D1280" s="1">
        <v>458348328</v>
      </c>
      <c r="E1280" t="s">
        <v>37</v>
      </c>
      <c r="F1280" t="s">
        <v>66</v>
      </c>
      <c r="G1280" t="s">
        <v>19</v>
      </c>
    </row>
    <row r="1281" spans="1:7" x14ac:dyDescent="0.25">
      <c r="A1281" t="s">
        <v>65</v>
      </c>
      <c r="B1281" t="s">
        <v>19</v>
      </c>
      <c r="C1281" s="2">
        <v>45231</v>
      </c>
      <c r="D1281" s="1">
        <v>390579859</v>
      </c>
      <c r="E1281" t="s">
        <v>37</v>
      </c>
      <c r="F1281" t="s">
        <v>66</v>
      </c>
      <c r="G1281" t="s">
        <v>19</v>
      </c>
    </row>
    <row r="1282" spans="1:7" x14ac:dyDescent="0.25">
      <c r="A1282" t="s">
        <v>65</v>
      </c>
      <c r="B1282" t="s">
        <v>19</v>
      </c>
      <c r="C1282" s="2">
        <v>45261</v>
      </c>
      <c r="D1282" s="1">
        <v>271933088</v>
      </c>
      <c r="E1282" t="s">
        <v>37</v>
      </c>
      <c r="F1282" t="s">
        <v>66</v>
      </c>
      <c r="G1282" t="s">
        <v>19</v>
      </c>
    </row>
    <row r="1283" spans="1:7" x14ac:dyDescent="0.25">
      <c r="A1283" t="s">
        <v>65</v>
      </c>
      <c r="B1283" t="s">
        <v>20</v>
      </c>
      <c r="C1283" s="2">
        <v>44927</v>
      </c>
      <c r="D1283" s="1">
        <v>34711214</v>
      </c>
      <c r="E1283" t="s">
        <v>37</v>
      </c>
      <c r="F1283" t="s">
        <v>66</v>
      </c>
      <c r="G1283" t="s">
        <v>21</v>
      </c>
    </row>
    <row r="1284" spans="1:7" x14ac:dyDescent="0.25">
      <c r="A1284" t="s">
        <v>65</v>
      </c>
      <c r="B1284" t="s">
        <v>20</v>
      </c>
      <c r="C1284" s="2">
        <v>44958</v>
      </c>
      <c r="D1284" s="1">
        <v>34438947</v>
      </c>
      <c r="E1284" t="s">
        <v>37</v>
      </c>
      <c r="F1284" t="s">
        <v>66</v>
      </c>
      <c r="G1284" t="s">
        <v>21</v>
      </c>
    </row>
    <row r="1285" spans="1:7" x14ac:dyDescent="0.25">
      <c r="A1285" t="s">
        <v>65</v>
      </c>
      <c r="B1285" t="s">
        <v>20</v>
      </c>
      <c r="C1285" s="2">
        <v>44986</v>
      </c>
      <c r="D1285" s="1">
        <v>43023784</v>
      </c>
      <c r="E1285" t="s">
        <v>37</v>
      </c>
      <c r="F1285" t="s">
        <v>66</v>
      </c>
      <c r="G1285" t="s">
        <v>21</v>
      </c>
    </row>
    <row r="1286" spans="1:7" x14ac:dyDescent="0.25">
      <c r="A1286" t="s">
        <v>65</v>
      </c>
      <c r="B1286" t="s">
        <v>20</v>
      </c>
      <c r="C1286" s="2">
        <v>45017</v>
      </c>
      <c r="D1286" s="1">
        <v>40892162</v>
      </c>
      <c r="E1286" t="s">
        <v>37</v>
      </c>
      <c r="F1286" t="s">
        <v>66</v>
      </c>
      <c r="G1286" t="s">
        <v>21</v>
      </c>
    </row>
    <row r="1287" spans="1:7" x14ac:dyDescent="0.25">
      <c r="A1287" t="s">
        <v>65</v>
      </c>
      <c r="B1287" t="s">
        <v>20</v>
      </c>
      <c r="C1287" s="2">
        <v>45047</v>
      </c>
      <c r="D1287" s="1">
        <v>64719079</v>
      </c>
      <c r="E1287" t="s">
        <v>37</v>
      </c>
      <c r="F1287" t="s">
        <v>66</v>
      </c>
      <c r="G1287" t="s">
        <v>21</v>
      </c>
    </row>
    <row r="1288" spans="1:7" x14ac:dyDescent="0.25">
      <c r="A1288" t="s">
        <v>65</v>
      </c>
      <c r="B1288" t="s">
        <v>20</v>
      </c>
      <c r="C1288" s="2">
        <v>45078</v>
      </c>
      <c r="D1288" s="1">
        <v>45658300</v>
      </c>
      <c r="E1288" t="s">
        <v>37</v>
      </c>
      <c r="F1288" t="s">
        <v>66</v>
      </c>
      <c r="G1288" t="s">
        <v>21</v>
      </c>
    </row>
    <row r="1289" spans="1:7" x14ac:dyDescent="0.25">
      <c r="A1289" t="s">
        <v>65</v>
      </c>
      <c r="B1289" t="s">
        <v>20</v>
      </c>
      <c r="C1289" s="2">
        <v>45108</v>
      </c>
      <c r="D1289" s="1">
        <v>32265600</v>
      </c>
      <c r="E1289" t="s">
        <v>37</v>
      </c>
      <c r="F1289" t="s">
        <v>66</v>
      </c>
      <c r="G1289" t="s">
        <v>21</v>
      </c>
    </row>
    <row r="1290" spans="1:7" x14ac:dyDescent="0.25">
      <c r="A1290" t="s">
        <v>65</v>
      </c>
      <c r="B1290" t="s">
        <v>20</v>
      </c>
      <c r="C1290" s="2">
        <v>45139</v>
      </c>
      <c r="D1290" s="1">
        <v>41790470</v>
      </c>
      <c r="E1290" t="s">
        <v>37</v>
      </c>
      <c r="F1290" t="s">
        <v>66</v>
      </c>
      <c r="G1290" t="s">
        <v>21</v>
      </c>
    </row>
    <row r="1291" spans="1:7" x14ac:dyDescent="0.25">
      <c r="A1291" t="s">
        <v>65</v>
      </c>
      <c r="B1291" t="s">
        <v>20</v>
      </c>
      <c r="C1291" s="2">
        <v>45170</v>
      </c>
      <c r="D1291" s="1">
        <v>36819696</v>
      </c>
      <c r="E1291" t="s">
        <v>37</v>
      </c>
      <c r="F1291" t="s">
        <v>66</v>
      </c>
      <c r="G1291" t="s">
        <v>21</v>
      </c>
    </row>
    <row r="1292" spans="1:7" x14ac:dyDescent="0.25">
      <c r="A1292" t="s">
        <v>65</v>
      </c>
      <c r="B1292" t="s">
        <v>20</v>
      </c>
      <c r="C1292" s="2">
        <v>45200</v>
      </c>
      <c r="D1292" s="1">
        <v>46514171</v>
      </c>
      <c r="E1292" t="s">
        <v>37</v>
      </c>
      <c r="F1292" t="s">
        <v>66</v>
      </c>
      <c r="G1292" t="s">
        <v>21</v>
      </c>
    </row>
    <row r="1293" spans="1:7" x14ac:dyDescent="0.25">
      <c r="A1293" t="s">
        <v>65</v>
      </c>
      <c r="B1293" t="s">
        <v>20</v>
      </c>
      <c r="C1293" s="2">
        <v>45231</v>
      </c>
      <c r="D1293" s="1">
        <v>41027954</v>
      </c>
      <c r="E1293" t="s">
        <v>37</v>
      </c>
      <c r="F1293" t="s">
        <v>66</v>
      </c>
      <c r="G1293" t="s">
        <v>21</v>
      </c>
    </row>
    <row r="1294" spans="1:7" x14ac:dyDescent="0.25">
      <c r="A1294" t="s">
        <v>65</v>
      </c>
      <c r="B1294" t="s">
        <v>20</v>
      </c>
      <c r="C1294" s="2">
        <v>45261</v>
      </c>
      <c r="D1294" s="1">
        <v>58083308</v>
      </c>
      <c r="E1294" t="s">
        <v>37</v>
      </c>
      <c r="F1294" t="s">
        <v>66</v>
      </c>
      <c r="G1294" t="s">
        <v>21</v>
      </c>
    </row>
    <row r="1295" spans="1:7" x14ac:dyDescent="0.25">
      <c r="A1295" t="s">
        <v>65</v>
      </c>
      <c r="B1295" t="s">
        <v>6</v>
      </c>
      <c r="C1295" s="2">
        <v>44927</v>
      </c>
      <c r="D1295" s="1">
        <v>142284204</v>
      </c>
      <c r="E1295" t="s">
        <v>37</v>
      </c>
      <c r="F1295" t="s">
        <v>66</v>
      </c>
      <c r="G1295" t="s">
        <v>6</v>
      </c>
    </row>
    <row r="1296" spans="1:7" x14ac:dyDescent="0.25">
      <c r="A1296" t="s">
        <v>65</v>
      </c>
      <c r="B1296" t="s">
        <v>6</v>
      </c>
      <c r="C1296" s="2">
        <v>44958</v>
      </c>
      <c r="D1296" s="1">
        <v>158063538</v>
      </c>
      <c r="E1296" t="s">
        <v>37</v>
      </c>
      <c r="F1296" t="s">
        <v>66</v>
      </c>
      <c r="G1296" t="s">
        <v>6</v>
      </c>
    </row>
    <row r="1297" spans="1:7" x14ac:dyDescent="0.25">
      <c r="A1297" t="s">
        <v>65</v>
      </c>
      <c r="B1297" t="s">
        <v>6</v>
      </c>
      <c r="C1297" s="2">
        <v>44986</v>
      </c>
      <c r="D1297" s="1">
        <v>247041437</v>
      </c>
      <c r="E1297" t="s">
        <v>37</v>
      </c>
      <c r="F1297" t="s">
        <v>66</v>
      </c>
      <c r="G1297" t="s">
        <v>6</v>
      </c>
    </row>
    <row r="1298" spans="1:7" x14ac:dyDescent="0.25">
      <c r="A1298" t="s">
        <v>65</v>
      </c>
      <c r="B1298" t="s">
        <v>6</v>
      </c>
      <c r="C1298" s="2">
        <v>45017</v>
      </c>
      <c r="D1298" s="1">
        <v>139910335</v>
      </c>
      <c r="E1298" t="s">
        <v>37</v>
      </c>
      <c r="F1298" t="s">
        <v>66</v>
      </c>
      <c r="G1298" t="s">
        <v>6</v>
      </c>
    </row>
    <row r="1299" spans="1:7" x14ac:dyDescent="0.25">
      <c r="A1299" t="s">
        <v>65</v>
      </c>
      <c r="B1299" t="s">
        <v>6</v>
      </c>
      <c r="C1299" s="2">
        <v>45047</v>
      </c>
      <c r="D1299" s="1">
        <v>158869102</v>
      </c>
      <c r="E1299" t="s">
        <v>37</v>
      </c>
      <c r="F1299" t="s">
        <v>66</v>
      </c>
      <c r="G1299" t="s">
        <v>6</v>
      </c>
    </row>
    <row r="1300" spans="1:7" x14ac:dyDescent="0.25">
      <c r="A1300" t="s">
        <v>65</v>
      </c>
      <c r="B1300" t="s">
        <v>6</v>
      </c>
      <c r="C1300" s="2">
        <v>45078</v>
      </c>
      <c r="D1300" s="1">
        <v>224502348</v>
      </c>
      <c r="E1300" t="s">
        <v>37</v>
      </c>
      <c r="F1300" t="s">
        <v>66</v>
      </c>
      <c r="G1300" t="s">
        <v>6</v>
      </c>
    </row>
    <row r="1301" spans="1:7" x14ac:dyDescent="0.25">
      <c r="A1301" t="s">
        <v>65</v>
      </c>
      <c r="B1301" t="s">
        <v>6</v>
      </c>
      <c r="C1301" s="2">
        <v>45108</v>
      </c>
      <c r="D1301" s="1">
        <v>189722350</v>
      </c>
      <c r="E1301" t="s">
        <v>37</v>
      </c>
      <c r="F1301" t="s">
        <v>66</v>
      </c>
      <c r="G1301" t="s">
        <v>6</v>
      </c>
    </row>
    <row r="1302" spans="1:7" x14ac:dyDescent="0.25">
      <c r="A1302" t="s">
        <v>65</v>
      </c>
      <c r="B1302" t="s">
        <v>6</v>
      </c>
      <c r="C1302" s="2">
        <v>45139</v>
      </c>
      <c r="D1302" s="1">
        <v>151605085</v>
      </c>
      <c r="E1302" t="s">
        <v>37</v>
      </c>
      <c r="F1302" t="s">
        <v>66</v>
      </c>
      <c r="G1302" t="s">
        <v>6</v>
      </c>
    </row>
    <row r="1303" spans="1:7" x14ac:dyDescent="0.25">
      <c r="A1303" t="s">
        <v>65</v>
      </c>
      <c r="B1303" t="s">
        <v>6</v>
      </c>
      <c r="C1303" s="2">
        <v>45170</v>
      </c>
      <c r="D1303" s="1">
        <v>221698194</v>
      </c>
      <c r="E1303" t="s">
        <v>37</v>
      </c>
      <c r="F1303" t="s">
        <v>66</v>
      </c>
      <c r="G1303" t="s">
        <v>6</v>
      </c>
    </row>
    <row r="1304" spans="1:7" x14ac:dyDescent="0.25">
      <c r="A1304" t="s">
        <v>65</v>
      </c>
      <c r="B1304" t="s">
        <v>6</v>
      </c>
      <c r="C1304" s="2">
        <v>45200</v>
      </c>
      <c r="D1304" s="1">
        <v>177600954</v>
      </c>
      <c r="E1304" t="s">
        <v>37</v>
      </c>
      <c r="F1304" t="s">
        <v>66</v>
      </c>
      <c r="G1304" t="s">
        <v>6</v>
      </c>
    </row>
    <row r="1305" spans="1:7" x14ac:dyDescent="0.25">
      <c r="A1305" t="s">
        <v>65</v>
      </c>
      <c r="B1305" t="s">
        <v>6</v>
      </c>
      <c r="C1305" s="2">
        <v>45231</v>
      </c>
      <c r="D1305" s="1">
        <v>183759058</v>
      </c>
      <c r="E1305" t="s">
        <v>37</v>
      </c>
      <c r="F1305" t="s">
        <v>66</v>
      </c>
      <c r="G1305" t="s">
        <v>6</v>
      </c>
    </row>
    <row r="1306" spans="1:7" x14ac:dyDescent="0.25">
      <c r="A1306" t="s">
        <v>65</v>
      </c>
      <c r="B1306" t="s">
        <v>6</v>
      </c>
      <c r="C1306" s="2">
        <v>45261</v>
      </c>
      <c r="D1306" s="1">
        <v>269941453</v>
      </c>
      <c r="E1306" t="s">
        <v>37</v>
      </c>
      <c r="F1306" t="s">
        <v>66</v>
      </c>
      <c r="G1306" t="s">
        <v>6</v>
      </c>
    </row>
    <row r="1307" spans="1:7" x14ac:dyDescent="0.25">
      <c r="A1307" t="s">
        <v>65</v>
      </c>
      <c r="B1307" t="s">
        <v>22</v>
      </c>
      <c r="C1307" s="2">
        <v>44927</v>
      </c>
      <c r="D1307" s="1">
        <v>7117200</v>
      </c>
      <c r="E1307" t="s">
        <v>37</v>
      </c>
      <c r="F1307" t="s">
        <v>66</v>
      </c>
      <c r="G1307" t="s">
        <v>21</v>
      </c>
    </row>
    <row r="1308" spans="1:7" x14ac:dyDescent="0.25">
      <c r="A1308" t="s">
        <v>65</v>
      </c>
      <c r="B1308" t="s">
        <v>22</v>
      </c>
      <c r="C1308" s="2">
        <v>44958</v>
      </c>
      <c r="D1308" s="1">
        <v>1812895</v>
      </c>
      <c r="E1308" t="s">
        <v>37</v>
      </c>
      <c r="F1308" t="s">
        <v>66</v>
      </c>
      <c r="G1308" t="s">
        <v>21</v>
      </c>
    </row>
    <row r="1309" spans="1:7" x14ac:dyDescent="0.25">
      <c r="A1309" t="s">
        <v>65</v>
      </c>
      <c r="B1309" t="s">
        <v>22</v>
      </c>
      <c r="C1309" s="2">
        <v>44986</v>
      </c>
      <c r="D1309" s="1">
        <v>2799000</v>
      </c>
      <c r="E1309" t="s">
        <v>37</v>
      </c>
      <c r="F1309" t="s">
        <v>66</v>
      </c>
      <c r="G1309" t="s">
        <v>21</v>
      </c>
    </row>
    <row r="1310" spans="1:7" x14ac:dyDescent="0.25">
      <c r="A1310" t="s">
        <v>65</v>
      </c>
      <c r="B1310" t="s">
        <v>22</v>
      </c>
      <c r="C1310" s="2">
        <v>45017</v>
      </c>
      <c r="D1310" s="1">
        <v>50473800</v>
      </c>
      <c r="E1310" t="s">
        <v>37</v>
      </c>
      <c r="F1310" t="s">
        <v>66</v>
      </c>
      <c r="G1310" t="s">
        <v>21</v>
      </c>
    </row>
    <row r="1311" spans="1:7" x14ac:dyDescent="0.25">
      <c r="A1311" t="s">
        <v>65</v>
      </c>
      <c r="B1311" t="s">
        <v>22</v>
      </c>
      <c r="C1311" s="2">
        <v>45047</v>
      </c>
      <c r="D1311" s="1">
        <v>29568000</v>
      </c>
      <c r="E1311" t="s">
        <v>37</v>
      </c>
      <c r="F1311" t="s">
        <v>66</v>
      </c>
      <c r="G1311" t="s">
        <v>21</v>
      </c>
    </row>
    <row r="1312" spans="1:7" x14ac:dyDescent="0.25">
      <c r="A1312" t="s">
        <v>65</v>
      </c>
      <c r="B1312" t="s">
        <v>22</v>
      </c>
      <c r="C1312" s="2">
        <v>45078</v>
      </c>
      <c r="D1312" s="1">
        <v>3460700</v>
      </c>
      <c r="E1312" t="s">
        <v>37</v>
      </c>
      <c r="F1312" t="s">
        <v>66</v>
      </c>
      <c r="G1312" t="s">
        <v>21</v>
      </c>
    </row>
    <row r="1313" spans="1:7" x14ac:dyDescent="0.25">
      <c r="A1313" t="s">
        <v>65</v>
      </c>
      <c r="B1313" t="s">
        <v>22</v>
      </c>
      <c r="C1313" s="2">
        <v>45108</v>
      </c>
      <c r="D1313" s="1">
        <v>1663000</v>
      </c>
      <c r="E1313" t="s">
        <v>37</v>
      </c>
      <c r="F1313" t="s">
        <v>66</v>
      </c>
      <c r="G1313" t="s">
        <v>21</v>
      </c>
    </row>
    <row r="1314" spans="1:7" x14ac:dyDescent="0.25">
      <c r="A1314" t="s">
        <v>65</v>
      </c>
      <c r="B1314" t="s">
        <v>22</v>
      </c>
      <c r="C1314" s="2">
        <v>45139</v>
      </c>
      <c r="D1314" s="1">
        <v>1082600</v>
      </c>
      <c r="E1314" t="s">
        <v>37</v>
      </c>
      <c r="F1314" t="s">
        <v>66</v>
      </c>
      <c r="G1314" t="s">
        <v>21</v>
      </c>
    </row>
    <row r="1315" spans="1:7" x14ac:dyDescent="0.25">
      <c r="A1315" t="s">
        <v>65</v>
      </c>
      <c r="B1315" t="s">
        <v>22</v>
      </c>
      <c r="C1315" s="2">
        <v>45170</v>
      </c>
      <c r="D1315" s="1">
        <v>1588000</v>
      </c>
      <c r="E1315" t="s">
        <v>37</v>
      </c>
      <c r="F1315" t="s">
        <v>66</v>
      </c>
      <c r="G1315" t="s">
        <v>21</v>
      </c>
    </row>
    <row r="1316" spans="1:7" x14ac:dyDescent="0.25">
      <c r="A1316" t="s">
        <v>65</v>
      </c>
      <c r="B1316" t="s">
        <v>22</v>
      </c>
      <c r="C1316" s="2">
        <v>45200</v>
      </c>
      <c r="D1316" s="1">
        <v>5224000</v>
      </c>
      <c r="E1316" t="s">
        <v>37</v>
      </c>
      <c r="F1316" t="s">
        <v>66</v>
      </c>
      <c r="G1316" t="s">
        <v>21</v>
      </c>
    </row>
    <row r="1317" spans="1:7" x14ac:dyDescent="0.25">
      <c r="A1317" t="s">
        <v>65</v>
      </c>
      <c r="B1317" t="s">
        <v>22</v>
      </c>
      <c r="C1317" s="2">
        <v>45231</v>
      </c>
      <c r="D1317" s="1">
        <v>4654300</v>
      </c>
      <c r="E1317" t="s">
        <v>37</v>
      </c>
      <c r="F1317" t="s">
        <v>66</v>
      </c>
      <c r="G1317" t="s">
        <v>21</v>
      </c>
    </row>
    <row r="1318" spans="1:7" x14ac:dyDescent="0.25">
      <c r="A1318" t="s">
        <v>65</v>
      </c>
      <c r="B1318" t="s">
        <v>22</v>
      </c>
      <c r="C1318" s="2">
        <v>45261</v>
      </c>
      <c r="D1318" s="1">
        <v>1491500</v>
      </c>
      <c r="E1318" t="s">
        <v>37</v>
      </c>
      <c r="F1318" t="s">
        <v>66</v>
      </c>
      <c r="G1318" t="s">
        <v>21</v>
      </c>
    </row>
    <row r="1319" spans="1:7" x14ac:dyDescent="0.25">
      <c r="A1319" t="s">
        <v>65</v>
      </c>
      <c r="B1319" t="s">
        <v>7</v>
      </c>
      <c r="C1319" s="2">
        <v>44927</v>
      </c>
      <c r="D1319" s="1">
        <v>41800877</v>
      </c>
      <c r="E1319" t="s">
        <v>37</v>
      </c>
      <c r="F1319" t="s">
        <v>66</v>
      </c>
      <c r="G1319" t="s">
        <v>7</v>
      </c>
    </row>
    <row r="1320" spans="1:7" x14ac:dyDescent="0.25">
      <c r="A1320" t="s">
        <v>65</v>
      </c>
      <c r="B1320" t="s">
        <v>7</v>
      </c>
      <c r="C1320" s="2">
        <v>44986</v>
      </c>
      <c r="D1320" s="1">
        <v>0</v>
      </c>
      <c r="E1320" t="s">
        <v>37</v>
      </c>
      <c r="F1320" t="s">
        <v>66</v>
      </c>
      <c r="G1320" t="s">
        <v>7</v>
      </c>
    </row>
    <row r="1321" spans="1:7" x14ac:dyDescent="0.25">
      <c r="A1321" t="s">
        <v>65</v>
      </c>
      <c r="B1321" t="s">
        <v>7</v>
      </c>
      <c r="C1321" s="2">
        <v>45047</v>
      </c>
      <c r="D1321" s="1">
        <v>62609411</v>
      </c>
      <c r="E1321" t="s">
        <v>37</v>
      </c>
      <c r="F1321" t="s">
        <v>66</v>
      </c>
      <c r="G1321" t="s">
        <v>7</v>
      </c>
    </row>
    <row r="1322" spans="1:7" x14ac:dyDescent="0.25">
      <c r="A1322" t="s">
        <v>65</v>
      </c>
      <c r="B1322" t="s">
        <v>7</v>
      </c>
      <c r="C1322" s="2">
        <v>45078</v>
      </c>
      <c r="D1322" s="1">
        <v>26949900</v>
      </c>
      <c r="E1322" t="s">
        <v>37</v>
      </c>
      <c r="F1322" t="s">
        <v>66</v>
      </c>
      <c r="G1322" t="s">
        <v>7</v>
      </c>
    </row>
    <row r="1323" spans="1:7" x14ac:dyDescent="0.25">
      <c r="A1323" t="s">
        <v>65</v>
      </c>
      <c r="B1323" t="s">
        <v>7</v>
      </c>
      <c r="C1323" s="2">
        <v>45108</v>
      </c>
      <c r="D1323" s="1">
        <v>82865200</v>
      </c>
      <c r="E1323" t="s">
        <v>37</v>
      </c>
      <c r="F1323" t="s">
        <v>66</v>
      </c>
      <c r="G1323" t="s">
        <v>7</v>
      </c>
    </row>
    <row r="1324" spans="1:7" x14ac:dyDescent="0.25">
      <c r="A1324" t="s">
        <v>65</v>
      </c>
      <c r="B1324" t="s">
        <v>7</v>
      </c>
      <c r="C1324" s="2">
        <v>45139</v>
      </c>
      <c r="D1324" s="1">
        <v>260459437</v>
      </c>
      <c r="E1324" t="s">
        <v>37</v>
      </c>
      <c r="F1324" t="s">
        <v>66</v>
      </c>
      <c r="G1324" t="s">
        <v>7</v>
      </c>
    </row>
    <row r="1325" spans="1:7" x14ac:dyDescent="0.25">
      <c r="A1325" t="s">
        <v>65</v>
      </c>
      <c r="B1325" t="s">
        <v>7</v>
      </c>
      <c r="C1325" s="2">
        <v>45170</v>
      </c>
      <c r="D1325" s="1">
        <v>303404611</v>
      </c>
      <c r="E1325" t="s">
        <v>37</v>
      </c>
      <c r="F1325" t="s">
        <v>66</v>
      </c>
      <c r="G1325" t="s">
        <v>7</v>
      </c>
    </row>
    <row r="1326" spans="1:7" x14ac:dyDescent="0.25">
      <c r="A1326" t="s">
        <v>65</v>
      </c>
      <c r="B1326" t="s">
        <v>7</v>
      </c>
      <c r="C1326" s="2">
        <v>45200</v>
      </c>
      <c r="D1326" s="1">
        <v>189069967</v>
      </c>
      <c r="E1326" t="s">
        <v>37</v>
      </c>
      <c r="F1326" t="s">
        <v>66</v>
      </c>
      <c r="G1326" t="s">
        <v>7</v>
      </c>
    </row>
    <row r="1327" spans="1:7" x14ac:dyDescent="0.25">
      <c r="A1327" t="s">
        <v>65</v>
      </c>
      <c r="B1327" t="s">
        <v>7</v>
      </c>
      <c r="C1327" s="2">
        <v>45231</v>
      </c>
      <c r="D1327" s="1">
        <v>129198543</v>
      </c>
      <c r="E1327" t="s">
        <v>37</v>
      </c>
      <c r="F1327" t="s">
        <v>66</v>
      </c>
      <c r="G1327" t="s">
        <v>7</v>
      </c>
    </row>
    <row r="1328" spans="1:7" x14ac:dyDescent="0.25">
      <c r="A1328" t="s">
        <v>65</v>
      </c>
      <c r="B1328" t="s">
        <v>7</v>
      </c>
      <c r="C1328" s="2">
        <v>45261</v>
      </c>
      <c r="D1328" s="1">
        <v>50790204</v>
      </c>
      <c r="E1328" t="s">
        <v>37</v>
      </c>
      <c r="F1328" t="s">
        <v>66</v>
      </c>
      <c r="G1328" t="s">
        <v>7</v>
      </c>
    </row>
    <row r="1329" spans="1:7" x14ac:dyDescent="0.25">
      <c r="A1329" t="s">
        <v>65</v>
      </c>
      <c r="B1329" t="s">
        <v>23</v>
      </c>
      <c r="C1329" s="2">
        <v>44927</v>
      </c>
      <c r="D1329" s="1">
        <v>104319080</v>
      </c>
      <c r="E1329" t="s">
        <v>37</v>
      </c>
      <c r="F1329" t="s">
        <v>66</v>
      </c>
      <c r="G1329" t="s">
        <v>21</v>
      </c>
    </row>
    <row r="1330" spans="1:7" x14ac:dyDescent="0.25">
      <c r="A1330" t="s">
        <v>65</v>
      </c>
      <c r="B1330" t="s">
        <v>23</v>
      </c>
      <c r="C1330" s="2">
        <v>44958</v>
      </c>
      <c r="D1330" s="1">
        <v>97186047</v>
      </c>
      <c r="E1330" t="s">
        <v>37</v>
      </c>
      <c r="F1330" t="s">
        <v>66</v>
      </c>
      <c r="G1330" t="s">
        <v>21</v>
      </c>
    </row>
    <row r="1331" spans="1:7" x14ac:dyDescent="0.25">
      <c r="A1331" t="s">
        <v>65</v>
      </c>
      <c r="B1331" t="s">
        <v>23</v>
      </c>
      <c r="C1331" s="2">
        <v>44986</v>
      </c>
      <c r="D1331" s="1">
        <v>153889631</v>
      </c>
      <c r="E1331" t="s">
        <v>37</v>
      </c>
      <c r="F1331" t="s">
        <v>66</v>
      </c>
      <c r="G1331" t="s">
        <v>21</v>
      </c>
    </row>
    <row r="1332" spans="1:7" x14ac:dyDescent="0.25">
      <c r="A1332" t="s">
        <v>65</v>
      </c>
      <c r="B1332" t="s">
        <v>23</v>
      </c>
      <c r="C1332" s="2">
        <v>45017</v>
      </c>
      <c r="D1332" s="1">
        <v>101710100</v>
      </c>
      <c r="E1332" t="s">
        <v>37</v>
      </c>
      <c r="F1332" t="s">
        <v>66</v>
      </c>
      <c r="G1332" t="s">
        <v>21</v>
      </c>
    </row>
    <row r="1333" spans="1:7" x14ac:dyDescent="0.25">
      <c r="A1333" t="s">
        <v>65</v>
      </c>
      <c r="B1333" t="s">
        <v>23</v>
      </c>
      <c r="C1333" s="2">
        <v>45047</v>
      </c>
      <c r="D1333" s="1">
        <v>127225391</v>
      </c>
      <c r="E1333" t="s">
        <v>37</v>
      </c>
      <c r="F1333" t="s">
        <v>66</v>
      </c>
      <c r="G1333" t="s">
        <v>21</v>
      </c>
    </row>
    <row r="1334" spans="1:7" x14ac:dyDescent="0.25">
      <c r="A1334" t="s">
        <v>65</v>
      </c>
      <c r="B1334" t="s">
        <v>23</v>
      </c>
      <c r="C1334" s="2">
        <v>45078</v>
      </c>
      <c r="D1334" s="1">
        <v>140142169</v>
      </c>
      <c r="E1334" t="s">
        <v>37</v>
      </c>
      <c r="F1334" t="s">
        <v>66</v>
      </c>
      <c r="G1334" t="s">
        <v>21</v>
      </c>
    </row>
    <row r="1335" spans="1:7" x14ac:dyDescent="0.25">
      <c r="A1335" t="s">
        <v>65</v>
      </c>
      <c r="B1335" t="s">
        <v>23</v>
      </c>
      <c r="C1335" s="2">
        <v>45108</v>
      </c>
      <c r="D1335" s="1">
        <v>103238855</v>
      </c>
      <c r="E1335" t="s">
        <v>37</v>
      </c>
      <c r="F1335" t="s">
        <v>66</v>
      </c>
      <c r="G1335" t="s">
        <v>21</v>
      </c>
    </row>
    <row r="1336" spans="1:7" x14ac:dyDescent="0.25">
      <c r="A1336" t="s">
        <v>65</v>
      </c>
      <c r="B1336" t="s">
        <v>23</v>
      </c>
      <c r="C1336" s="2">
        <v>45139</v>
      </c>
      <c r="D1336" s="1">
        <v>99605300</v>
      </c>
      <c r="E1336" t="s">
        <v>37</v>
      </c>
      <c r="F1336" t="s">
        <v>66</v>
      </c>
      <c r="G1336" t="s">
        <v>21</v>
      </c>
    </row>
    <row r="1337" spans="1:7" x14ac:dyDescent="0.25">
      <c r="A1337" t="s">
        <v>65</v>
      </c>
      <c r="B1337" t="s">
        <v>23</v>
      </c>
      <c r="C1337" s="2">
        <v>45170</v>
      </c>
      <c r="D1337" s="1">
        <v>112753500</v>
      </c>
      <c r="E1337" t="s">
        <v>37</v>
      </c>
      <c r="F1337" t="s">
        <v>66</v>
      </c>
      <c r="G1337" t="s">
        <v>21</v>
      </c>
    </row>
    <row r="1338" spans="1:7" x14ac:dyDescent="0.25">
      <c r="A1338" t="s">
        <v>65</v>
      </c>
      <c r="B1338" t="s">
        <v>23</v>
      </c>
      <c r="C1338" s="2">
        <v>45200</v>
      </c>
      <c r="D1338" s="1">
        <v>128929600</v>
      </c>
      <c r="E1338" t="s">
        <v>37</v>
      </c>
      <c r="F1338" t="s">
        <v>66</v>
      </c>
      <c r="G1338" t="s">
        <v>21</v>
      </c>
    </row>
    <row r="1339" spans="1:7" x14ac:dyDescent="0.25">
      <c r="A1339" t="s">
        <v>65</v>
      </c>
      <c r="B1339" t="s">
        <v>23</v>
      </c>
      <c r="C1339" s="2">
        <v>45231</v>
      </c>
      <c r="D1339" s="1">
        <v>116939250</v>
      </c>
      <c r="E1339" t="s">
        <v>37</v>
      </c>
      <c r="F1339" t="s">
        <v>66</v>
      </c>
      <c r="G1339" t="s">
        <v>21</v>
      </c>
    </row>
    <row r="1340" spans="1:7" x14ac:dyDescent="0.25">
      <c r="A1340" t="s">
        <v>65</v>
      </c>
      <c r="B1340" t="s">
        <v>23</v>
      </c>
      <c r="C1340" s="2">
        <v>45261</v>
      </c>
      <c r="D1340" s="1">
        <v>121003452</v>
      </c>
      <c r="E1340" t="s">
        <v>37</v>
      </c>
      <c r="F1340" t="s">
        <v>66</v>
      </c>
      <c r="G1340" t="s">
        <v>21</v>
      </c>
    </row>
    <row r="1341" spans="1:7" x14ac:dyDescent="0.25">
      <c r="A1341" t="s">
        <v>67</v>
      </c>
      <c r="B1341" t="s">
        <v>5</v>
      </c>
      <c r="C1341" s="2">
        <v>44927</v>
      </c>
      <c r="D1341" s="1">
        <v>249177528</v>
      </c>
      <c r="E1341" t="s">
        <v>37</v>
      </c>
      <c r="F1341" t="s">
        <v>68</v>
      </c>
      <c r="G1341" t="s">
        <v>5</v>
      </c>
    </row>
    <row r="1342" spans="1:7" x14ac:dyDescent="0.25">
      <c r="A1342" t="s">
        <v>67</v>
      </c>
      <c r="B1342" t="s">
        <v>5</v>
      </c>
      <c r="C1342" s="2">
        <v>44958</v>
      </c>
      <c r="D1342" s="1">
        <v>189512700</v>
      </c>
      <c r="E1342" t="s">
        <v>37</v>
      </c>
      <c r="F1342" t="s">
        <v>68</v>
      </c>
      <c r="G1342" t="s">
        <v>5</v>
      </c>
    </row>
    <row r="1343" spans="1:7" x14ac:dyDescent="0.25">
      <c r="A1343" t="s">
        <v>67</v>
      </c>
      <c r="B1343" t="s">
        <v>5</v>
      </c>
      <c r="C1343" s="2">
        <v>44986</v>
      </c>
      <c r="D1343" s="1">
        <v>1287244834</v>
      </c>
      <c r="E1343" t="s">
        <v>37</v>
      </c>
      <c r="F1343" t="s">
        <v>68</v>
      </c>
      <c r="G1343" t="s">
        <v>5</v>
      </c>
    </row>
    <row r="1344" spans="1:7" x14ac:dyDescent="0.25">
      <c r="A1344" t="s">
        <v>67</v>
      </c>
      <c r="B1344" t="s">
        <v>5</v>
      </c>
      <c r="C1344" s="2">
        <v>45017</v>
      </c>
      <c r="D1344" s="1">
        <v>235376100</v>
      </c>
      <c r="E1344" t="s">
        <v>37</v>
      </c>
      <c r="F1344" t="s">
        <v>68</v>
      </c>
      <c r="G1344" t="s">
        <v>5</v>
      </c>
    </row>
    <row r="1345" spans="1:7" x14ac:dyDescent="0.25">
      <c r="A1345" t="s">
        <v>67</v>
      </c>
      <c r="B1345" t="s">
        <v>5</v>
      </c>
      <c r="C1345" s="2">
        <v>45047</v>
      </c>
      <c r="D1345" s="1">
        <v>241184900</v>
      </c>
      <c r="E1345" t="s">
        <v>37</v>
      </c>
      <c r="F1345" t="s">
        <v>68</v>
      </c>
      <c r="G1345" t="s">
        <v>5</v>
      </c>
    </row>
    <row r="1346" spans="1:7" x14ac:dyDescent="0.25">
      <c r="A1346" t="s">
        <v>67</v>
      </c>
      <c r="B1346" t="s">
        <v>5</v>
      </c>
      <c r="C1346" s="2">
        <v>45078</v>
      </c>
      <c r="D1346" s="1">
        <v>181150600</v>
      </c>
      <c r="E1346" t="s">
        <v>37</v>
      </c>
      <c r="F1346" t="s">
        <v>68</v>
      </c>
      <c r="G1346" t="s">
        <v>5</v>
      </c>
    </row>
    <row r="1347" spans="1:7" x14ac:dyDescent="0.25">
      <c r="A1347" t="s">
        <v>67</v>
      </c>
      <c r="B1347" t="s">
        <v>5</v>
      </c>
      <c r="C1347" s="2">
        <v>45108</v>
      </c>
      <c r="D1347" s="1">
        <v>131723650</v>
      </c>
      <c r="E1347" t="s">
        <v>37</v>
      </c>
      <c r="F1347" t="s">
        <v>68</v>
      </c>
      <c r="G1347" t="s">
        <v>5</v>
      </c>
    </row>
    <row r="1348" spans="1:7" x14ac:dyDescent="0.25">
      <c r="A1348" t="s">
        <v>67</v>
      </c>
      <c r="B1348" t="s">
        <v>5</v>
      </c>
      <c r="C1348" s="2">
        <v>45139</v>
      </c>
      <c r="D1348" s="1">
        <v>191072100</v>
      </c>
      <c r="E1348" t="s">
        <v>37</v>
      </c>
      <c r="F1348" t="s">
        <v>68</v>
      </c>
      <c r="G1348" t="s">
        <v>5</v>
      </c>
    </row>
    <row r="1349" spans="1:7" x14ac:dyDescent="0.25">
      <c r="A1349" t="s">
        <v>67</v>
      </c>
      <c r="B1349" t="s">
        <v>5</v>
      </c>
      <c r="C1349" s="2">
        <v>45170</v>
      </c>
      <c r="D1349" s="1">
        <v>298384029</v>
      </c>
      <c r="E1349" t="s">
        <v>37</v>
      </c>
      <c r="F1349" t="s">
        <v>68</v>
      </c>
      <c r="G1349" t="s">
        <v>5</v>
      </c>
    </row>
    <row r="1350" spans="1:7" x14ac:dyDescent="0.25">
      <c r="A1350" t="s">
        <v>67</v>
      </c>
      <c r="B1350" t="s">
        <v>5</v>
      </c>
      <c r="C1350" s="2">
        <v>45200</v>
      </c>
      <c r="D1350" s="1">
        <v>280453084</v>
      </c>
      <c r="E1350" t="s">
        <v>37</v>
      </c>
      <c r="F1350" t="s">
        <v>68</v>
      </c>
      <c r="G1350" t="s">
        <v>5</v>
      </c>
    </row>
    <row r="1351" spans="1:7" x14ac:dyDescent="0.25">
      <c r="A1351" t="s">
        <v>67</v>
      </c>
      <c r="B1351" t="s">
        <v>5</v>
      </c>
      <c r="C1351" s="2">
        <v>45231</v>
      </c>
      <c r="D1351" s="1">
        <v>289452520</v>
      </c>
      <c r="E1351" t="s">
        <v>37</v>
      </c>
      <c r="F1351" t="s">
        <v>68</v>
      </c>
      <c r="G1351" t="s">
        <v>5</v>
      </c>
    </row>
    <row r="1352" spans="1:7" x14ac:dyDescent="0.25">
      <c r="A1352" t="s">
        <v>67</v>
      </c>
      <c r="B1352" t="s">
        <v>5</v>
      </c>
      <c r="C1352" s="2">
        <v>45261</v>
      </c>
      <c r="D1352" s="1">
        <v>352908359</v>
      </c>
      <c r="E1352" t="s">
        <v>37</v>
      </c>
      <c r="F1352" t="s">
        <v>68</v>
      </c>
      <c r="G1352" t="s">
        <v>5</v>
      </c>
    </row>
    <row r="1353" spans="1:7" x14ac:dyDescent="0.25">
      <c r="A1353" t="s">
        <v>67</v>
      </c>
      <c r="B1353" t="s">
        <v>19</v>
      </c>
      <c r="C1353" s="2">
        <v>44927</v>
      </c>
      <c r="D1353" s="1">
        <v>9595441</v>
      </c>
      <c r="E1353" t="s">
        <v>37</v>
      </c>
      <c r="F1353" t="s">
        <v>68</v>
      </c>
      <c r="G1353" t="s">
        <v>19</v>
      </c>
    </row>
    <row r="1354" spans="1:7" x14ac:dyDescent="0.25">
      <c r="A1354" t="s">
        <v>67</v>
      </c>
      <c r="B1354" t="s">
        <v>19</v>
      </c>
      <c r="C1354" s="2">
        <v>44958</v>
      </c>
      <c r="D1354" s="1">
        <v>9959949</v>
      </c>
      <c r="E1354" t="s">
        <v>37</v>
      </c>
      <c r="F1354" t="s">
        <v>68</v>
      </c>
      <c r="G1354" t="s">
        <v>19</v>
      </c>
    </row>
    <row r="1355" spans="1:7" x14ac:dyDescent="0.25">
      <c r="A1355" t="s">
        <v>67</v>
      </c>
      <c r="B1355" t="s">
        <v>19</v>
      </c>
      <c r="C1355" s="2">
        <v>44986</v>
      </c>
      <c r="D1355" s="1">
        <v>10376260</v>
      </c>
      <c r="E1355" t="s">
        <v>37</v>
      </c>
      <c r="F1355" t="s">
        <v>68</v>
      </c>
      <c r="G1355" t="s">
        <v>19</v>
      </c>
    </row>
    <row r="1356" spans="1:7" x14ac:dyDescent="0.25">
      <c r="A1356" t="s">
        <v>67</v>
      </c>
      <c r="B1356" t="s">
        <v>19</v>
      </c>
      <c r="C1356" s="2">
        <v>45017</v>
      </c>
      <c r="D1356" s="1">
        <v>9353899</v>
      </c>
      <c r="E1356" t="s">
        <v>37</v>
      </c>
      <c r="F1356" t="s">
        <v>68</v>
      </c>
      <c r="G1356" t="s">
        <v>19</v>
      </c>
    </row>
    <row r="1357" spans="1:7" x14ac:dyDescent="0.25">
      <c r="A1357" t="s">
        <v>67</v>
      </c>
      <c r="B1357" t="s">
        <v>19</v>
      </c>
      <c r="C1357" s="2">
        <v>45047</v>
      </c>
      <c r="D1357" s="1">
        <v>11763825</v>
      </c>
      <c r="E1357" t="s">
        <v>37</v>
      </c>
      <c r="F1357" t="s">
        <v>68</v>
      </c>
      <c r="G1357" t="s">
        <v>19</v>
      </c>
    </row>
    <row r="1358" spans="1:7" x14ac:dyDescent="0.25">
      <c r="A1358" t="s">
        <v>67</v>
      </c>
      <c r="B1358" t="s">
        <v>19</v>
      </c>
      <c r="C1358" s="2">
        <v>45078</v>
      </c>
      <c r="D1358" s="1">
        <v>10191803</v>
      </c>
      <c r="E1358" t="s">
        <v>37</v>
      </c>
      <c r="F1358" t="s">
        <v>68</v>
      </c>
      <c r="G1358" t="s">
        <v>19</v>
      </c>
    </row>
    <row r="1359" spans="1:7" x14ac:dyDescent="0.25">
      <c r="A1359" t="s">
        <v>67</v>
      </c>
      <c r="B1359" t="s">
        <v>19</v>
      </c>
      <c r="C1359" s="2">
        <v>45108</v>
      </c>
      <c r="D1359" s="1">
        <v>13212592</v>
      </c>
      <c r="E1359" t="s">
        <v>37</v>
      </c>
      <c r="F1359" t="s">
        <v>68</v>
      </c>
      <c r="G1359" t="s">
        <v>19</v>
      </c>
    </row>
    <row r="1360" spans="1:7" x14ac:dyDescent="0.25">
      <c r="A1360" t="s">
        <v>67</v>
      </c>
      <c r="B1360" t="s">
        <v>19</v>
      </c>
      <c r="C1360" s="2">
        <v>45139</v>
      </c>
      <c r="D1360" s="1">
        <v>9326942</v>
      </c>
      <c r="E1360" t="s">
        <v>37</v>
      </c>
      <c r="F1360" t="s">
        <v>68</v>
      </c>
      <c r="G1360" t="s">
        <v>19</v>
      </c>
    </row>
    <row r="1361" spans="1:7" x14ac:dyDescent="0.25">
      <c r="A1361" t="s">
        <v>67</v>
      </c>
      <c r="B1361" t="s">
        <v>19</v>
      </c>
      <c r="C1361" s="2">
        <v>45170</v>
      </c>
      <c r="D1361" s="1">
        <v>11431975</v>
      </c>
      <c r="E1361" t="s">
        <v>37</v>
      </c>
      <c r="F1361" t="s">
        <v>68</v>
      </c>
      <c r="G1361" t="s">
        <v>19</v>
      </c>
    </row>
    <row r="1362" spans="1:7" x14ac:dyDescent="0.25">
      <c r="A1362" t="s">
        <v>67</v>
      </c>
      <c r="B1362" t="s">
        <v>19</v>
      </c>
      <c r="C1362" s="2">
        <v>45200</v>
      </c>
      <c r="D1362" s="1">
        <v>11883704</v>
      </c>
      <c r="E1362" t="s">
        <v>37</v>
      </c>
      <c r="F1362" t="s">
        <v>68</v>
      </c>
      <c r="G1362" t="s">
        <v>19</v>
      </c>
    </row>
    <row r="1363" spans="1:7" x14ac:dyDescent="0.25">
      <c r="A1363" t="s">
        <v>67</v>
      </c>
      <c r="B1363" t="s">
        <v>19</v>
      </c>
      <c r="C1363" s="2">
        <v>45231</v>
      </c>
      <c r="D1363" s="1">
        <v>3453404</v>
      </c>
      <c r="E1363" t="s">
        <v>37</v>
      </c>
      <c r="F1363" t="s">
        <v>68</v>
      </c>
      <c r="G1363" t="s">
        <v>19</v>
      </c>
    </row>
    <row r="1364" spans="1:7" x14ac:dyDescent="0.25">
      <c r="A1364" t="s">
        <v>67</v>
      </c>
      <c r="B1364" t="s">
        <v>19</v>
      </c>
      <c r="C1364" s="2">
        <v>45261</v>
      </c>
      <c r="D1364" s="1">
        <v>9148563</v>
      </c>
      <c r="E1364" t="s">
        <v>37</v>
      </c>
      <c r="F1364" t="s">
        <v>68</v>
      </c>
      <c r="G1364" t="s">
        <v>19</v>
      </c>
    </row>
    <row r="1365" spans="1:7" x14ac:dyDescent="0.25">
      <c r="A1365" t="s">
        <v>67</v>
      </c>
      <c r="B1365" t="s">
        <v>20</v>
      </c>
      <c r="C1365" s="2">
        <v>44927</v>
      </c>
      <c r="D1365" s="1">
        <v>2788672</v>
      </c>
      <c r="E1365" t="s">
        <v>37</v>
      </c>
      <c r="F1365" t="s">
        <v>68</v>
      </c>
      <c r="G1365" t="s">
        <v>21</v>
      </c>
    </row>
    <row r="1366" spans="1:7" x14ac:dyDescent="0.25">
      <c r="A1366" t="s">
        <v>67</v>
      </c>
      <c r="B1366" t="s">
        <v>20</v>
      </c>
      <c r="C1366" s="2">
        <v>44958</v>
      </c>
      <c r="D1366" s="1">
        <v>3021200</v>
      </c>
      <c r="E1366" t="s">
        <v>37</v>
      </c>
      <c r="F1366" t="s">
        <v>68</v>
      </c>
      <c r="G1366" t="s">
        <v>21</v>
      </c>
    </row>
    <row r="1367" spans="1:7" x14ac:dyDescent="0.25">
      <c r="A1367" t="s">
        <v>67</v>
      </c>
      <c r="B1367" t="s">
        <v>20</v>
      </c>
      <c r="C1367" s="2">
        <v>44986</v>
      </c>
      <c r="D1367" s="1">
        <v>3774144</v>
      </c>
      <c r="E1367" t="s">
        <v>37</v>
      </c>
      <c r="F1367" t="s">
        <v>68</v>
      </c>
      <c r="G1367" t="s">
        <v>21</v>
      </c>
    </row>
    <row r="1368" spans="1:7" x14ac:dyDescent="0.25">
      <c r="A1368" t="s">
        <v>67</v>
      </c>
      <c r="B1368" t="s">
        <v>20</v>
      </c>
      <c r="C1368" s="2">
        <v>45017</v>
      </c>
      <c r="D1368" s="1">
        <v>1359799</v>
      </c>
      <c r="E1368" t="s">
        <v>37</v>
      </c>
      <c r="F1368" t="s">
        <v>68</v>
      </c>
      <c r="G1368" t="s">
        <v>21</v>
      </c>
    </row>
    <row r="1369" spans="1:7" x14ac:dyDescent="0.25">
      <c r="A1369" t="s">
        <v>67</v>
      </c>
      <c r="B1369" t="s">
        <v>20</v>
      </c>
      <c r="C1369" s="2">
        <v>45047</v>
      </c>
      <c r="D1369" s="1">
        <v>2918524</v>
      </c>
      <c r="E1369" t="s">
        <v>37</v>
      </c>
      <c r="F1369" t="s">
        <v>68</v>
      </c>
      <c r="G1369" t="s">
        <v>21</v>
      </c>
    </row>
    <row r="1370" spans="1:7" x14ac:dyDescent="0.25">
      <c r="A1370" t="s">
        <v>67</v>
      </c>
      <c r="B1370" t="s">
        <v>20</v>
      </c>
      <c r="C1370" s="2">
        <v>45078</v>
      </c>
      <c r="D1370" s="1">
        <v>1202500</v>
      </c>
      <c r="E1370" t="s">
        <v>37</v>
      </c>
      <c r="F1370" t="s">
        <v>68</v>
      </c>
      <c r="G1370" t="s">
        <v>21</v>
      </c>
    </row>
    <row r="1371" spans="1:7" x14ac:dyDescent="0.25">
      <c r="A1371" t="s">
        <v>67</v>
      </c>
      <c r="B1371" t="s">
        <v>20</v>
      </c>
      <c r="C1371" s="2">
        <v>45108</v>
      </c>
      <c r="D1371" s="1">
        <v>2018000</v>
      </c>
      <c r="E1371" t="s">
        <v>37</v>
      </c>
      <c r="F1371" t="s">
        <v>68</v>
      </c>
      <c r="G1371" t="s">
        <v>21</v>
      </c>
    </row>
    <row r="1372" spans="1:7" x14ac:dyDescent="0.25">
      <c r="A1372" t="s">
        <v>67</v>
      </c>
      <c r="B1372" t="s">
        <v>20</v>
      </c>
      <c r="C1372" s="2">
        <v>45139</v>
      </c>
      <c r="D1372" s="1">
        <v>1055100</v>
      </c>
      <c r="E1372" t="s">
        <v>37</v>
      </c>
      <c r="F1372" t="s">
        <v>68</v>
      </c>
      <c r="G1372" t="s">
        <v>21</v>
      </c>
    </row>
    <row r="1373" spans="1:7" x14ac:dyDescent="0.25">
      <c r="A1373" t="s">
        <v>67</v>
      </c>
      <c r="B1373" t="s">
        <v>20</v>
      </c>
      <c r="C1373" s="2">
        <v>45170</v>
      </c>
      <c r="D1373" s="1">
        <v>1970300</v>
      </c>
      <c r="E1373" t="s">
        <v>37</v>
      </c>
      <c r="F1373" t="s">
        <v>68</v>
      </c>
      <c r="G1373" t="s">
        <v>21</v>
      </c>
    </row>
    <row r="1374" spans="1:7" x14ac:dyDescent="0.25">
      <c r="A1374" t="s">
        <v>67</v>
      </c>
      <c r="B1374" t="s">
        <v>20</v>
      </c>
      <c r="C1374" s="2">
        <v>45200</v>
      </c>
      <c r="D1374" s="1">
        <v>2990627</v>
      </c>
      <c r="E1374" t="s">
        <v>37</v>
      </c>
      <c r="F1374" t="s">
        <v>68</v>
      </c>
      <c r="G1374" t="s">
        <v>21</v>
      </c>
    </row>
    <row r="1375" spans="1:7" x14ac:dyDescent="0.25">
      <c r="A1375" t="s">
        <v>67</v>
      </c>
      <c r="B1375" t="s">
        <v>20</v>
      </c>
      <c r="C1375" s="2">
        <v>45231</v>
      </c>
      <c r="D1375" s="1">
        <v>3428900</v>
      </c>
      <c r="E1375" t="s">
        <v>37</v>
      </c>
      <c r="F1375" t="s">
        <v>68</v>
      </c>
      <c r="G1375" t="s">
        <v>21</v>
      </c>
    </row>
    <row r="1376" spans="1:7" x14ac:dyDescent="0.25">
      <c r="A1376" t="s">
        <v>67</v>
      </c>
      <c r="B1376" t="s">
        <v>20</v>
      </c>
      <c r="C1376" s="2">
        <v>45261</v>
      </c>
      <c r="D1376" s="1">
        <v>2652000</v>
      </c>
      <c r="E1376" t="s">
        <v>37</v>
      </c>
      <c r="F1376" t="s">
        <v>68</v>
      </c>
      <c r="G1376" t="s">
        <v>21</v>
      </c>
    </row>
    <row r="1377" spans="1:7" x14ac:dyDescent="0.25">
      <c r="A1377" t="s">
        <v>67</v>
      </c>
      <c r="B1377" t="s">
        <v>6</v>
      </c>
      <c r="C1377" s="2">
        <v>44927</v>
      </c>
      <c r="D1377" s="1">
        <v>77876072</v>
      </c>
      <c r="E1377" t="s">
        <v>37</v>
      </c>
      <c r="F1377" t="s">
        <v>68</v>
      </c>
      <c r="G1377" t="s">
        <v>6</v>
      </c>
    </row>
    <row r="1378" spans="1:7" x14ac:dyDescent="0.25">
      <c r="A1378" t="s">
        <v>67</v>
      </c>
      <c r="B1378" t="s">
        <v>6</v>
      </c>
      <c r="C1378" s="2">
        <v>44958</v>
      </c>
      <c r="D1378" s="1">
        <v>73464491</v>
      </c>
      <c r="E1378" t="s">
        <v>37</v>
      </c>
      <c r="F1378" t="s">
        <v>68</v>
      </c>
      <c r="G1378" t="s">
        <v>6</v>
      </c>
    </row>
    <row r="1379" spans="1:7" x14ac:dyDescent="0.25">
      <c r="A1379" t="s">
        <v>67</v>
      </c>
      <c r="B1379" t="s">
        <v>6</v>
      </c>
      <c r="C1379" s="2">
        <v>44986</v>
      </c>
      <c r="D1379" s="1">
        <v>63141815</v>
      </c>
      <c r="E1379" t="s">
        <v>37</v>
      </c>
      <c r="F1379" t="s">
        <v>68</v>
      </c>
      <c r="G1379" t="s">
        <v>6</v>
      </c>
    </row>
    <row r="1380" spans="1:7" x14ac:dyDescent="0.25">
      <c r="A1380" t="s">
        <v>67</v>
      </c>
      <c r="B1380" t="s">
        <v>6</v>
      </c>
      <c r="C1380" s="2">
        <v>45017</v>
      </c>
      <c r="D1380" s="1">
        <v>60546060</v>
      </c>
      <c r="E1380" t="s">
        <v>37</v>
      </c>
      <c r="F1380" t="s">
        <v>68</v>
      </c>
      <c r="G1380" t="s">
        <v>6</v>
      </c>
    </row>
    <row r="1381" spans="1:7" x14ac:dyDescent="0.25">
      <c r="A1381" t="s">
        <v>67</v>
      </c>
      <c r="B1381" t="s">
        <v>6</v>
      </c>
      <c r="C1381" s="2">
        <v>45047</v>
      </c>
      <c r="D1381" s="1">
        <v>65892960</v>
      </c>
      <c r="E1381" t="s">
        <v>37</v>
      </c>
      <c r="F1381" t="s">
        <v>68</v>
      </c>
      <c r="G1381" t="s">
        <v>6</v>
      </c>
    </row>
    <row r="1382" spans="1:7" x14ac:dyDescent="0.25">
      <c r="A1382" t="s">
        <v>67</v>
      </c>
      <c r="B1382" t="s">
        <v>6</v>
      </c>
      <c r="C1382" s="2">
        <v>45078</v>
      </c>
      <c r="D1382" s="1">
        <v>75614833</v>
      </c>
      <c r="E1382" t="s">
        <v>37</v>
      </c>
      <c r="F1382" t="s">
        <v>68</v>
      </c>
      <c r="G1382" t="s">
        <v>6</v>
      </c>
    </row>
    <row r="1383" spans="1:7" x14ac:dyDescent="0.25">
      <c r="A1383" t="s">
        <v>67</v>
      </c>
      <c r="B1383" t="s">
        <v>6</v>
      </c>
      <c r="C1383" s="2">
        <v>45108</v>
      </c>
      <c r="D1383" s="1">
        <v>98281768</v>
      </c>
      <c r="E1383" t="s">
        <v>37</v>
      </c>
      <c r="F1383" t="s">
        <v>68</v>
      </c>
      <c r="G1383" t="s">
        <v>6</v>
      </c>
    </row>
    <row r="1384" spans="1:7" x14ac:dyDescent="0.25">
      <c r="A1384" t="s">
        <v>67</v>
      </c>
      <c r="B1384" t="s">
        <v>6</v>
      </c>
      <c r="C1384" s="2">
        <v>45139</v>
      </c>
      <c r="D1384" s="1">
        <v>58518766</v>
      </c>
      <c r="E1384" t="s">
        <v>37</v>
      </c>
      <c r="F1384" t="s">
        <v>68</v>
      </c>
      <c r="G1384" t="s">
        <v>6</v>
      </c>
    </row>
    <row r="1385" spans="1:7" x14ac:dyDescent="0.25">
      <c r="A1385" t="s">
        <v>67</v>
      </c>
      <c r="B1385" t="s">
        <v>6</v>
      </c>
      <c r="C1385" s="2">
        <v>45170</v>
      </c>
      <c r="D1385" s="1">
        <v>39422378</v>
      </c>
      <c r="E1385" t="s">
        <v>37</v>
      </c>
      <c r="F1385" t="s">
        <v>68</v>
      </c>
      <c r="G1385" t="s">
        <v>6</v>
      </c>
    </row>
    <row r="1386" spans="1:7" x14ac:dyDescent="0.25">
      <c r="A1386" t="s">
        <v>67</v>
      </c>
      <c r="B1386" t="s">
        <v>6</v>
      </c>
      <c r="C1386" s="2">
        <v>45200</v>
      </c>
      <c r="D1386" s="1">
        <v>115974153</v>
      </c>
      <c r="E1386" t="s">
        <v>37</v>
      </c>
      <c r="F1386" t="s">
        <v>68</v>
      </c>
      <c r="G1386" t="s">
        <v>6</v>
      </c>
    </row>
    <row r="1387" spans="1:7" x14ac:dyDescent="0.25">
      <c r="A1387" t="s">
        <v>67</v>
      </c>
      <c r="B1387" t="s">
        <v>6</v>
      </c>
      <c r="C1387" s="2">
        <v>45231</v>
      </c>
      <c r="D1387" s="1">
        <v>74929613</v>
      </c>
      <c r="E1387" t="s">
        <v>37</v>
      </c>
      <c r="F1387" t="s">
        <v>68</v>
      </c>
      <c r="G1387" t="s">
        <v>6</v>
      </c>
    </row>
    <row r="1388" spans="1:7" x14ac:dyDescent="0.25">
      <c r="A1388" t="s">
        <v>67</v>
      </c>
      <c r="B1388" t="s">
        <v>6</v>
      </c>
      <c r="C1388" s="2">
        <v>45261</v>
      </c>
      <c r="D1388" s="1">
        <v>103073102</v>
      </c>
      <c r="E1388" t="s">
        <v>37</v>
      </c>
      <c r="F1388" t="s">
        <v>68</v>
      </c>
      <c r="G1388" t="s">
        <v>6</v>
      </c>
    </row>
    <row r="1389" spans="1:7" x14ac:dyDescent="0.25">
      <c r="A1389" t="s">
        <v>67</v>
      </c>
      <c r="B1389" t="s">
        <v>22</v>
      </c>
      <c r="C1389" s="2">
        <v>45078</v>
      </c>
      <c r="D1389" s="1">
        <v>0</v>
      </c>
      <c r="E1389" t="s">
        <v>37</v>
      </c>
      <c r="F1389" t="s">
        <v>68</v>
      </c>
      <c r="G1389" t="s">
        <v>21</v>
      </c>
    </row>
    <row r="1390" spans="1:7" x14ac:dyDescent="0.25">
      <c r="A1390" t="s">
        <v>67</v>
      </c>
      <c r="B1390" t="s">
        <v>22</v>
      </c>
      <c r="C1390" s="2">
        <v>45108</v>
      </c>
      <c r="D1390" s="1">
        <v>0</v>
      </c>
      <c r="E1390" t="s">
        <v>37</v>
      </c>
      <c r="F1390" t="s">
        <v>68</v>
      </c>
      <c r="G1390" t="s">
        <v>21</v>
      </c>
    </row>
    <row r="1391" spans="1:7" x14ac:dyDescent="0.25">
      <c r="A1391" t="s">
        <v>67</v>
      </c>
      <c r="B1391" t="s">
        <v>7</v>
      </c>
      <c r="C1391" s="2">
        <v>44927</v>
      </c>
      <c r="D1391" s="1">
        <v>86117483</v>
      </c>
      <c r="E1391" t="s">
        <v>37</v>
      </c>
      <c r="F1391" t="s">
        <v>68</v>
      </c>
      <c r="G1391" t="s">
        <v>7</v>
      </c>
    </row>
    <row r="1392" spans="1:7" x14ac:dyDescent="0.25">
      <c r="A1392" t="s">
        <v>67</v>
      </c>
      <c r="B1392" t="s">
        <v>7</v>
      </c>
      <c r="C1392" s="2">
        <v>44958</v>
      </c>
      <c r="D1392" s="1">
        <v>102368189</v>
      </c>
      <c r="E1392" t="s">
        <v>37</v>
      </c>
      <c r="F1392" t="s">
        <v>68</v>
      </c>
      <c r="G1392" t="s">
        <v>7</v>
      </c>
    </row>
    <row r="1393" spans="1:7" x14ac:dyDescent="0.25">
      <c r="A1393" t="s">
        <v>67</v>
      </c>
      <c r="B1393" t="s">
        <v>7</v>
      </c>
      <c r="C1393" s="2">
        <v>44986</v>
      </c>
      <c r="D1393" s="1">
        <v>30810400</v>
      </c>
      <c r="E1393" t="s">
        <v>37</v>
      </c>
      <c r="F1393" t="s">
        <v>68</v>
      </c>
      <c r="G1393" t="s">
        <v>7</v>
      </c>
    </row>
    <row r="1394" spans="1:7" x14ac:dyDescent="0.25">
      <c r="A1394" t="s">
        <v>67</v>
      </c>
      <c r="B1394" t="s">
        <v>7</v>
      </c>
      <c r="C1394" s="2">
        <v>45017</v>
      </c>
      <c r="D1394" s="1">
        <v>980000</v>
      </c>
      <c r="E1394" t="s">
        <v>37</v>
      </c>
      <c r="F1394" t="s">
        <v>68</v>
      </c>
      <c r="G1394" t="s">
        <v>7</v>
      </c>
    </row>
    <row r="1395" spans="1:7" x14ac:dyDescent="0.25">
      <c r="A1395" t="s">
        <v>67</v>
      </c>
      <c r="B1395" t="s">
        <v>7</v>
      </c>
      <c r="C1395" s="2">
        <v>45047</v>
      </c>
      <c r="D1395" s="1">
        <v>142400900</v>
      </c>
      <c r="E1395" t="s">
        <v>37</v>
      </c>
      <c r="F1395" t="s">
        <v>68</v>
      </c>
      <c r="G1395" t="s">
        <v>7</v>
      </c>
    </row>
    <row r="1396" spans="1:7" x14ac:dyDescent="0.25">
      <c r="A1396" t="s">
        <v>67</v>
      </c>
      <c r="B1396" t="s">
        <v>7</v>
      </c>
      <c r="C1396" s="2">
        <v>45078</v>
      </c>
      <c r="D1396" s="1">
        <v>100209533</v>
      </c>
      <c r="E1396" t="s">
        <v>37</v>
      </c>
      <c r="F1396" t="s">
        <v>68</v>
      </c>
      <c r="G1396" t="s">
        <v>7</v>
      </c>
    </row>
    <row r="1397" spans="1:7" x14ac:dyDescent="0.25">
      <c r="A1397" t="s">
        <v>67</v>
      </c>
      <c r="B1397" t="s">
        <v>7</v>
      </c>
      <c r="C1397" s="2">
        <v>45108</v>
      </c>
      <c r="D1397" s="1">
        <v>58980008</v>
      </c>
      <c r="E1397" t="s">
        <v>37</v>
      </c>
      <c r="F1397" t="s">
        <v>68</v>
      </c>
      <c r="G1397" t="s">
        <v>7</v>
      </c>
    </row>
    <row r="1398" spans="1:7" x14ac:dyDescent="0.25">
      <c r="A1398" t="s">
        <v>67</v>
      </c>
      <c r="B1398" t="s">
        <v>7</v>
      </c>
      <c r="C1398" s="2">
        <v>45139</v>
      </c>
      <c r="D1398" s="1">
        <v>65388623</v>
      </c>
      <c r="E1398" t="s">
        <v>37</v>
      </c>
      <c r="F1398" t="s">
        <v>68</v>
      </c>
      <c r="G1398" t="s">
        <v>7</v>
      </c>
    </row>
    <row r="1399" spans="1:7" x14ac:dyDescent="0.25">
      <c r="A1399" t="s">
        <v>67</v>
      </c>
      <c r="B1399" t="s">
        <v>7</v>
      </c>
      <c r="C1399" s="2">
        <v>45170</v>
      </c>
      <c r="D1399" s="1">
        <v>72438060</v>
      </c>
      <c r="E1399" t="s">
        <v>37</v>
      </c>
      <c r="F1399" t="s">
        <v>68</v>
      </c>
      <c r="G1399" t="s">
        <v>7</v>
      </c>
    </row>
    <row r="1400" spans="1:7" x14ac:dyDescent="0.25">
      <c r="A1400" t="s">
        <v>67</v>
      </c>
      <c r="B1400" t="s">
        <v>7</v>
      </c>
      <c r="C1400" s="2">
        <v>45200</v>
      </c>
      <c r="D1400" s="1">
        <v>111603496</v>
      </c>
      <c r="E1400" t="s">
        <v>37</v>
      </c>
      <c r="F1400" t="s">
        <v>68</v>
      </c>
      <c r="G1400" t="s">
        <v>7</v>
      </c>
    </row>
    <row r="1401" spans="1:7" x14ac:dyDescent="0.25">
      <c r="A1401" t="s">
        <v>67</v>
      </c>
      <c r="B1401" t="s">
        <v>7</v>
      </c>
      <c r="C1401" s="2">
        <v>45231</v>
      </c>
      <c r="D1401" s="1">
        <v>72919435</v>
      </c>
      <c r="E1401" t="s">
        <v>37</v>
      </c>
      <c r="F1401" t="s">
        <v>68</v>
      </c>
      <c r="G1401" t="s">
        <v>7</v>
      </c>
    </row>
    <row r="1402" spans="1:7" x14ac:dyDescent="0.25">
      <c r="A1402" t="s">
        <v>67</v>
      </c>
      <c r="B1402" t="s">
        <v>7</v>
      </c>
      <c r="C1402" s="2">
        <v>45261</v>
      </c>
      <c r="D1402" s="1">
        <v>5047030</v>
      </c>
      <c r="E1402" t="s">
        <v>37</v>
      </c>
      <c r="F1402" t="s">
        <v>68</v>
      </c>
      <c r="G1402" t="s">
        <v>7</v>
      </c>
    </row>
    <row r="1403" spans="1:7" x14ac:dyDescent="0.25">
      <c r="A1403" t="s">
        <v>67</v>
      </c>
      <c r="B1403" t="s">
        <v>23</v>
      </c>
      <c r="C1403" s="2">
        <v>44927</v>
      </c>
      <c r="D1403" s="1">
        <v>1563550</v>
      </c>
      <c r="E1403" t="s">
        <v>37</v>
      </c>
      <c r="F1403" t="s">
        <v>68</v>
      </c>
      <c r="G1403" t="s">
        <v>21</v>
      </c>
    </row>
    <row r="1404" spans="1:7" x14ac:dyDescent="0.25">
      <c r="A1404" t="s">
        <v>67</v>
      </c>
      <c r="B1404" t="s">
        <v>23</v>
      </c>
      <c r="C1404" s="2">
        <v>44958</v>
      </c>
      <c r="D1404" s="1">
        <v>3070600</v>
      </c>
      <c r="E1404" t="s">
        <v>37</v>
      </c>
      <c r="F1404" t="s">
        <v>68</v>
      </c>
      <c r="G1404" t="s">
        <v>21</v>
      </c>
    </row>
    <row r="1405" spans="1:7" x14ac:dyDescent="0.25">
      <c r="A1405" t="s">
        <v>67</v>
      </c>
      <c r="B1405" t="s">
        <v>23</v>
      </c>
      <c r="C1405" s="2">
        <v>44986</v>
      </c>
      <c r="D1405" s="1">
        <v>3229300</v>
      </c>
      <c r="E1405" t="s">
        <v>37</v>
      </c>
      <c r="F1405" t="s">
        <v>68</v>
      </c>
      <c r="G1405" t="s">
        <v>21</v>
      </c>
    </row>
    <row r="1406" spans="1:7" x14ac:dyDescent="0.25">
      <c r="A1406" t="s">
        <v>67</v>
      </c>
      <c r="B1406" t="s">
        <v>23</v>
      </c>
      <c r="C1406" s="2">
        <v>45017</v>
      </c>
      <c r="D1406" s="1">
        <v>1752700</v>
      </c>
      <c r="E1406" t="s">
        <v>37</v>
      </c>
      <c r="F1406" t="s">
        <v>68</v>
      </c>
      <c r="G1406" t="s">
        <v>21</v>
      </c>
    </row>
    <row r="1407" spans="1:7" x14ac:dyDescent="0.25">
      <c r="A1407" t="s">
        <v>67</v>
      </c>
      <c r="B1407" t="s">
        <v>23</v>
      </c>
      <c r="C1407" s="2">
        <v>45047</v>
      </c>
      <c r="D1407" s="1">
        <v>1124100</v>
      </c>
      <c r="E1407" t="s">
        <v>37</v>
      </c>
      <c r="F1407" t="s">
        <v>68</v>
      </c>
      <c r="G1407" t="s">
        <v>21</v>
      </c>
    </row>
    <row r="1408" spans="1:7" x14ac:dyDescent="0.25">
      <c r="A1408" t="s">
        <v>67</v>
      </c>
      <c r="B1408" t="s">
        <v>23</v>
      </c>
      <c r="C1408" s="2">
        <v>45078</v>
      </c>
      <c r="D1408" s="1">
        <v>417500</v>
      </c>
      <c r="E1408" t="s">
        <v>37</v>
      </c>
      <c r="F1408" t="s">
        <v>68</v>
      </c>
      <c r="G1408" t="s">
        <v>21</v>
      </c>
    </row>
    <row r="1409" spans="1:7" x14ac:dyDescent="0.25">
      <c r="A1409" t="s">
        <v>67</v>
      </c>
      <c r="B1409" t="s">
        <v>23</v>
      </c>
      <c r="C1409" s="2">
        <v>45108</v>
      </c>
      <c r="D1409" s="1">
        <v>2319100</v>
      </c>
      <c r="E1409" t="s">
        <v>37</v>
      </c>
      <c r="F1409" t="s">
        <v>68</v>
      </c>
      <c r="G1409" t="s">
        <v>21</v>
      </c>
    </row>
    <row r="1410" spans="1:7" x14ac:dyDescent="0.25">
      <c r="A1410" t="s">
        <v>67</v>
      </c>
      <c r="B1410" t="s">
        <v>23</v>
      </c>
      <c r="C1410" s="2">
        <v>45139</v>
      </c>
      <c r="D1410" s="1">
        <v>2364000</v>
      </c>
      <c r="E1410" t="s">
        <v>37</v>
      </c>
      <c r="F1410" t="s">
        <v>68</v>
      </c>
      <c r="G1410" t="s">
        <v>21</v>
      </c>
    </row>
    <row r="1411" spans="1:7" x14ac:dyDescent="0.25">
      <c r="A1411" t="s">
        <v>67</v>
      </c>
      <c r="B1411" t="s">
        <v>23</v>
      </c>
      <c r="C1411" s="2">
        <v>45170</v>
      </c>
      <c r="D1411" s="1">
        <v>5829600</v>
      </c>
      <c r="E1411" t="s">
        <v>37</v>
      </c>
      <c r="F1411" t="s">
        <v>68</v>
      </c>
      <c r="G1411" t="s">
        <v>21</v>
      </c>
    </row>
    <row r="1412" spans="1:7" x14ac:dyDescent="0.25">
      <c r="A1412" t="s">
        <v>67</v>
      </c>
      <c r="B1412" t="s">
        <v>23</v>
      </c>
      <c r="C1412" s="2">
        <v>45200</v>
      </c>
      <c r="D1412" s="1">
        <v>1938700</v>
      </c>
      <c r="E1412" t="s">
        <v>37</v>
      </c>
      <c r="F1412" t="s">
        <v>68</v>
      </c>
      <c r="G1412" t="s">
        <v>21</v>
      </c>
    </row>
    <row r="1413" spans="1:7" x14ac:dyDescent="0.25">
      <c r="A1413" t="s">
        <v>67</v>
      </c>
      <c r="B1413" t="s">
        <v>23</v>
      </c>
      <c r="C1413" s="2">
        <v>45231</v>
      </c>
      <c r="D1413" s="1">
        <v>2198800</v>
      </c>
      <c r="E1413" t="s">
        <v>37</v>
      </c>
      <c r="F1413" t="s">
        <v>68</v>
      </c>
      <c r="G1413" t="s">
        <v>21</v>
      </c>
    </row>
    <row r="1414" spans="1:7" x14ac:dyDescent="0.25">
      <c r="A1414" t="s">
        <v>67</v>
      </c>
      <c r="B1414" t="s">
        <v>23</v>
      </c>
      <c r="C1414" s="2">
        <v>45261</v>
      </c>
      <c r="D1414" s="1">
        <v>3545200</v>
      </c>
      <c r="E1414" t="s">
        <v>37</v>
      </c>
      <c r="F1414" t="s">
        <v>68</v>
      </c>
      <c r="G1414" t="s">
        <v>21</v>
      </c>
    </row>
    <row r="1415" spans="1:7" x14ac:dyDescent="0.25">
      <c r="A1415" t="s">
        <v>69</v>
      </c>
      <c r="B1415" t="s">
        <v>5</v>
      </c>
      <c r="C1415" s="2">
        <v>44927</v>
      </c>
      <c r="D1415" s="1">
        <v>248342400</v>
      </c>
      <c r="E1415" t="s">
        <v>37</v>
      </c>
      <c r="F1415" t="s">
        <v>70</v>
      </c>
      <c r="G1415" t="s">
        <v>5</v>
      </c>
    </row>
    <row r="1416" spans="1:7" x14ac:dyDescent="0.25">
      <c r="A1416" t="s">
        <v>69</v>
      </c>
      <c r="B1416" t="s">
        <v>5</v>
      </c>
      <c r="C1416" s="2">
        <v>44958</v>
      </c>
      <c r="D1416" s="1">
        <v>216453264</v>
      </c>
      <c r="E1416" t="s">
        <v>37</v>
      </c>
      <c r="F1416" t="s">
        <v>70</v>
      </c>
      <c r="G1416" t="s">
        <v>5</v>
      </c>
    </row>
    <row r="1417" spans="1:7" x14ac:dyDescent="0.25">
      <c r="A1417" t="s">
        <v>69</v>
      </c>
      <c r="B1417" t="s">
        <v>5</v>
      </c>
      <c r="C1417" s="2">
        <v>44986</v>
      </c>
      <c r="D1417" s="1">
        <v>267966000</v>
      </c>
      <c r="E1417" t="s">
        <v>37</v>
      </c>
      <c r="F1417" t="s">
        <v>70</v>
      </c>
      <c r="G1417" t="s">
        <v>5</v>
      </c>
    </row>
    <row r="1418" spans="1:7" x14ac:dyDescent="0.25">
      <c r="A1418" t="s">
        <v>69</v>
      </c>
      <c r="B1418" t="s">
        <v>5</v>
      </c>
      <c r="C1418" s="2">
        <v>45017</v>
      </c>
      <c r="D1418" s="1">
        <v>266247200</v>
      </c>
      <c r="E1418" t="s">
        <v>37</v>
      </c>
      <c r="F1418" t="s">
        <v>70</v>
      </c>
      <c r="G1418" t="s">
        <v>5</v>
      </c>
    </row>
    <row r="1419" spans="1:7" x14ac:dyDescent="0.25">
      <c r="A1419" t="s">
        <v>69</v>
      </c>
      <c r="B1419" t="s">
        <v>5</v>
      </c>
      <c r="C1419" s="2">
        <v>45047</v>
      </c>
      <c r="D1419" s="1">
        <v>305181600</v>
      </c>
      <c r="E1419" t="s">
        <v>37</v>
      </c>
      <c r="F1419" t="s">
        <v>70</v>
      </c>
      <c r="G1419" t="s">
        <v>5</v>
      </c>
    </row>
    <row r="1420" spans="1:7" x14ac:dyDescent="0.25">
      <c r="A1420" t="s">
        <v>69</v>
      </c>
      <c r="B1420" t="s">
        <v>5</v>
      </c>
      <c r="C1420" s="2">
        <v>45078</v>
      </c>
      <c r="D1420" s="1">
        <v>318722410</v>
      </c>
      <c r="E1420" t="s">
        <v>37</v>
      </c>
      <c r="F1420" t="s">
        <v>70</v>
      </c>
      <c r="G1420" t="s">
        <v>5</v>
      </c>
    </row>
    <row r="1421" spans="1:7" x14ac:dyDescent="0.25">
      <c r="A1421" t="s">
        <v>69</v>
      </c>
      <c r="B1421" t="s">
        <v>5</v>
      </c>
      <c r="C1421" s="2">
        <v>45108</v>
      </c>
      <c r="D1421" s="1">
        <v>286958900</v>
      </c>
      <c r="E1421" t="s">
        <v>37</v>
      </c>
      <c r="F1421" t="s">
        <v>70</v>
      </c>
      <c r="G1421" t="s">
        <v>5</v>
      </c>
    </row>
    <row r="1422" spans="1:7" x14ac:dyDescent="0.25">
      <c r="A1422" t="s">
        <v>69</v>
      </c>
      <c r="B1422" t="s">
        <v>5</v>
      </c>
      <c r="C1422" s="2">
        <v>45139</v>
      </c>
      <c r="D1422" s="1">
        <v>276321300</v>
      </c>
      <c r="E1422" t="s">
        <v>37</v>
      </c>
      <c r="F1422" t="s">
        <v>70</v>
      </c>
      <c r="G1422" t="s">
        <v>5</v>
      </c>
    </row>
    <row r="1423" spans="1:7" x14ac:dyDescent="0.25">
      <c r="A1423" t="s">
        <v>69</v>
      </c>
      <c r="B1423" t="s">
        <v>5</v>
      </c>
      <c r="C1423" s="2">
        <v>45170</v>
      </c>
      <c r="D1423" s="1">
        <v>295272500</v>
      </c>
      <c r="E1423" t="s">
        <v>37</v>
      </c>
      <c r="F1423" t="s">
        <v>70</v>
      </c>
      <c r="G1423" t="s">
        <v>5</v>
      </c>
    </row>
    <row r="1424" spans="1:7" x14ac:dyDescent="0.25">
      <c r="A1424" t="s">
        <v>69</v>
      </c>
      <c r="B1424" t="s">
        <v>5</v>
      </c>
      <c r="C1424" s="2">
        <v>45200</v>
      </c>
      <c r="D1424" s="1">
        <v>291786400</v>
      </c>
      <c r="E1424" t="s">
        <v>37</v>
      </c>
      <c r="F1424" t="s">
        <v>70</v>
      </c>
      <c r="G1424" t="s">
        <v>5</v>
      </c>
    </row>
    <row r="1425" spans="1:7" x14ac:dyDescent="0.25">
      <c r="A1425" t="s">
        <v>69</v>
      </c>
      <c r="B1425" t="s">
        <v>5</v>
      </c>
      <c r="C1425" s="2">
        <v>45231</v>
      </c>
      <c r="D1425" s="1">
        <v>272520300</v>
      </c>
      <c r="E1425" t="s">
        <v>37</v>
      </c>
      <c r="F1425" t="s">
        <v>70</v>
      </c>
      <c r="G1425" t="s">
        <v>5</v>
      </c>
    </row>
    <row r="1426" spans="1:7" x14ac:dyDescent="0.25">
      <c r="A1426" t="s">
        <v>69</v>
      </c>
      <c r="B1426" t="s">
        <v>5</v>
      </c>
      <c r="C1426" s="2">
        <v>45261</v>
      </c>
      <c r="D1426" s="1">
        <v>336436800</v>
      </c>
      <c r="E1426" t="s">
        <v>37</v>
      </c>
      <c r="F1426" t="s">
        <v>70</v>
      </c>
      <c r="G1426" t="s">
        <v>5</v>
      </c>
    </row>
    <row r="1427" spans="1:7" x14ac:dyDescent="0.25">
      <c r="A1427" t="s">
        <v>69</v>
      </c>
      <c r="B1427" t="s">
        <v>19</v>
      </c>
      <c r="C1427" s="2">
        <v>44927</v>
      </c>
      <c r="D1427" s="1">
        <v>1007000</v>
      </c>
      <c r="E1427" t="s">
        <v>37</v>
      </c>
      <c r="F1427" t="s">
        <v>70</v>
      </c>
      <c r="G1427" t="s">
        <v>19</v>
      </c>
    </row>
    <row r="1428" spans="1:7" x14ac:dyDescent="0.25">
      <c r="A1428" t="s">
        <v>69</v>
      </c>
      <c r="B1428" t="s">
        <v>19</v>
      </c>
      <c r="C1428" s="2">
        <v>44958</v>
      </c>
      <c r="D1428" s="1">
        <v>10428259</v>
      </c>
      <c r="E1428" t="s">
        <v>37</v>
      </c>
      <c r="F1428" t="s">
        <v>70</v>
      </c>
      <c r="G1428" t="s">
        <v>19</v>
      </c>
    </row>
    <row r="1429" spans="1:7" x14ac:dyDescent="0.25">
      <c r="A1429" t="s">
        <v>69</v>
      </c>
      <c r="B1429" t="s">
        <v>19</v>
      </c>
      <c r="C1429" s="2">
        <v>44986</v>
      </c>
      <c r="D1429" s="1">
        <v>33789736</v>
      </c>
      <c r="E1429" t="s">
        <v>37</v>
      </c>
      <c r="F1429" t="s">
        <v>70</v>
      </c>
      <c r="G1429" t="s">
        <v>19</v>
      </c>
    </row>
    <row r="1430" spans="1:7" x14ac:dyDescent="0.25">
      <c r="A1430" t="s">
        <v>69</v>
      </c>
      <c r="B1430" t="s">
        <v>19</v>
      </c>
      <c r="C1430" s="2">
        <v>45017</v>
      </c>
      <c r="D1430" s="1">
        <v>18664808</v>
      </c>
      <c r="E1430" t="s">
        <v>37</v>
      </c>
      <c r="F1430" t="s">
        <v>70</v>
      </c>
      <c r="G1430" t="s">
        <v>19</v>
      </c>
    </row>
    <row r="1431" spans="1:7" x14ac:dyDescent="0.25">
      <c r="A1431" t="s">
        <v>69</v>
      </c>
      <c r="B1431" t="s">
        <v>19</v>
      </c>
      <c r="C1431" s="2">
        <v>45047</v>
      </c>
      <c r="D1431" s="1">
        <v>19204023</v>
      </c>
      <c r="E1431" t="s">
        <v>37</v>
      </c>
      <c r="F1431" t="s">
        <v>70</v>
      </c>
      <c r="G1431" t="s">
        <v>19</v>
      </c>
    </row>
    <row r="1432" spans="1:7" x14ac:dyDescent="0.25">
      <c r="A1432" t="s">
        <v>69</v>
      </c>
      <c r="B1432" t="s">
        <v>19</v>
      </c>
      <c r="C1432" s="2">
        <v>45078</v>
      </c>
      <c r="D1432" s="1">
        <v>24002800</v>
      </c>
      <c r="E1432" t="s">
        <v>37</v>
      </c>
      <c r="F1432" t="s">
        <v>70</v>
      </c>
      <c r="G1432" t="s">
        <v>19</v>
      </c>
    </row>
    <row r="1433" spans="1:7" x14ac:dyDescent="0.25">
      <c r="A1433" t="s">
        <v>69</v>
      </c>
      <c r="B1433" t="s">
        <v>19</v>
      </c>
      <c r="C1433" s="2">
        <v>45108</v>
      </c>
      <c r="D1433" s="1">
        <v>28714300</v>
      </c>
      <c r="E1433" t="s">
        <v>37</v>
      </c>
      <c r="F1433" t="s">
        <v>70</v>
      </c>
      <c r="G1433" t="s">
        <v>19</v>
      </c>
    </row>
    <row r="1434" spans="1:7" x14ac:dyDescent="0.25">
      <c r="A1434" t="s">
        <v>69</v>
      </c>
      <c r="B1434" t="s">
        <v>19</v>
      </c>
      <c r="C1434" s="2">
        <v>45139</v>
      </c>
      <c r="D1434" s="1">
        <v>25265700</v>
      </c>
      <c r="E1434" t="s">
        <v>37</v>
      </c>
      <c r="F1434" t="s">
        <v>70</v>
      </c>
      <c r="G1434" t="s">
        <v>19</v>
      </c>
    </row>
    <row r="1435" spans="1:7" x14ac:dyDescent="0.25">
      <c r="A1435" t="s">
        <v>69</v>
      </c>
      <c r="B1435" t="s">
        <v>19</v>
      </c>
      <c r="C1435" s="2">
        <v>45170</v>
      </c>
      <c r="D1435" s="1">
        <v>28980300</v>
      </c>
      <c r="E1435" t="s">
        <v>37</v>
      </c>
      <c r="F1435" t="s">
        <v>70</v>
      </c>
      <c r="G1435" t="s">
        <v>19</v>
      </c>
    </row>
    <row r="1436" spans="1:7" x14ac:dyDescent="0.25">
      <c r="A1436" t="s">
        <v>69</v>
      </c>
      <c r="B1436" t="s">
        <v>19</v>
      </c>
      <c r="C1436" s="2">
        <v>45200</v>
      </c>
      <c r="D1436" s="1">
        <v>30285600</v>
      </c>
      <c r="E1436" t="s">
        <v>37</v>
      </c>
      <c r="F1436" t="s">
        <v>70</v>
      </c>
      <c r="G1436" t="s">
        <v>19</v>
      </c>
    </row>
    <row r="1437" spans="1:7" x14ac:dyDescent="0.25">
      <c r="A1437" t="s">
        <v>69</v>
      </c>
      <c r="B1437" t="s">
        <v>19</v>
      </c>
      <c r="C1437" s="2">
        <v>45231</v>
      </c>
      <c r="D1437" s="1">
        <v>41496923</v>
      </c>
      <c r="E1437" t="s">
        <v>37</v>
      </c>
      <c r="F1437" t="s">
        <v>70</v>
      </c>
      <c r="G1437" t="s">
        <v>19</v>
      </c>
    </row>
    <row r="1438" spans="1:7" x14ac:dyDescent="0.25">
      <c r="A1438" t="s">
        <v>69</v>
      </c>
      <c r="B1438" t="s">
        <v>19</v>
      </c>
      <c r="C1438" s="2">
        <v>45261</v>
      </c>
      <c r="D1438" s="1">
        <v>27785000</v>
      </c>
      <c r="E1438" t="s">
        <v>37</v>
      </c>
      <c r="F1438" t="s">
        <v>70</v>
      </c>
      <c r="G1438" t="s">
        <v>19</v>
      </c>
    </row>
    <row r="1439" spans="1:7" x14ac:dyDescent="0.25">
      <c r="A1439" t="s">
        <v>69</v>
      </c>
      <c r="B1439" t="s">
        <v>20</v>
      </c>
      <c r="C1439" s="2">
        <v>44927</v>
      </c>
      <c r="D1439" s="1">
        <v>888500</v>
      </c>
      <c r="E1439" t="s">
        <v>37</v>
      </c>
      <c r="F1439" t="s">
        <v>70</v>
      </c>
      <c r="G1439" t="s">
        <v>21</v>
      </c>
    </row>
    <row r="1440" spans="1:7" x14ac:dyDescent="0.25">
      <c r="A1440" t="s">
        <v>69</v>
      </c>
      <c r="B1440" t="s">
        <v>20</v>
      </c>
      <c r="C1440" s="2">
        <v>44958</v>
      </c>
      <c r="D1440" s="1">
        <v>796100</v>
      </c>
      <c r="E1440" t="s">
        <v>37</v>
      </c>
      <c r="F1440" t="s">
        <v>70</v>
      </c>
      <c r="G1440" t="s">
        <v>21</v>
      </c>
    </row>
    <row r="1441" spans="1:7" x14ac:dyDescent="0.25">
      <c r="A1441" t="s">
        <v>69</v>
      </c>
      <c r="B1441" t="s">
        <v>20</v>
      </c>
      <c r="C1441" s="2">
        <v>45017</v>
      </c>
      <c r="D1441" s="1">
        <v>1333830</v>
      </c>
      <c r="E1441" t="s">
        <v>37</v>
      </c>
      <c r="F1441" t="s">
        <v>70</v>
      </c>
      <c r="G1441" t="s">
        <v>21</v>
      </c>
    </row>
    <row r="1442" spans="1:7" x14ac:dyDescent="0.25">
      <c r="A1442" t="s">
        <v>69</v>
      </c>
      <c r="B1442" t="s">
        <v>20</v>
      </c>
      <c r="C1442" s="2">
        <v>45047</v>
      </c>
      <c r="D1442" s="1">
        <v>2283919</v>
      </c>
      <c r="E1442" t="s">
        <v>37</v>
      </c>
      <c r="F1442" t="s">
        <v>70</v>
      </c>
      <c r="G1442" t="s">
        <v>21</v>
      </c>
    </row>
    <row r="1443" spans="1:7" x14ac:dyDescent="0.25">
      <c r="A1443" t="s">
        <v>69</v>
      </c>
      <c r="B1443" t="s">
        <v>20</v>
      </c>
      <c r="C1443" s="2">
        <v>45078</v>
      </c>
      <c r="D1443" s="1">
        <v>5044522</v>
      </c>
      <c r="E1443" t="s">
        <v>37</v>
      </c>
      <c r="F1443" t="s">
        <v>70</v>
      </c>
      <c r="G1443" t="s">
        <v>21</v>
      </c>
    </row>
    <row r="1444" spans="1:7" x14ac:dyDescent="0.25">
      <c r="A1444" t="s">
        <v>69</v>
      </c>
      <c r="B1444" t="s">
        <v>20</v>
      </c>
      <c r="C1444" s="2">
        <v>45108</v>
      </c>
      <c r="D1444" s="1">
        <v>4154345</v>
      </c>
      <c r="E1444" t="s">
        <v>37</v>
      </c>
      <c r="F1444" t="s">
        <v>70</v>
      </c>
      <c r="G1444" t="s">
        <v>21</v>
      </c>
    </row>
    <row r="1445" spans="1:7" x14ac:dyDescent="0.25">
      <c r="A1445" t="s">
        <v>69</v>
      </c>
      <c r="B1445" t="s">
        <v>20</v>
      </c>
      <c r="C1445" s="2">
        <v>45139</v>
      </c>
      <c r="D1445" s="1">
        <v>5116271</v>
      </c>
      <c r="E1445" t="s">
        <v>37</v>
      </c>
      <c r="F1445" t="s">
        <v>70</v>
      </c>
      <c r="G1445" t="s">
        <v>21</v>
      </c>
    </row>
    <row r="1446" spans="1:7" x14ac:dyDescent="0.25">
      <c r="A1446" t="s">
        <v>69</v>
      </c>
      <c r="B1446" t="s">
        <v>20</v>
      </c>
      <c r="C1446" s="2">
        <v>45170</v>
      </c>
      <c r="D1446" s="1">
        <v>2107100</v>
      </c>
      <c r="E1446" t="s">
        <v>37</v>
      </c>
      <c r="F1446" t="s">
        <v>70</v>
      </c>
      <c r="G1446" t="s">
        <v>21</v>
      </c>
    </row>
    <row r="1447" spans="1:7" x14ac:dyDescent="0.25">
      <c r="A1447" t="s">
        <v>69</v>
      </c>
      <c r="B1447" t="s">
        <v>20</v>
      </c>
      <c r="C1447" s="2">
        <v>45200</v>
      </c>
      <c r="D1447" s="1">
        <v>84000</v>
      </c>
      <c r="E1447" t="s">
        <v>37</v>
      </c>
      <c r="F1447" t="s">
        <v>70</v>
      </c>
      <c r="G1447" t="s">
        <v>21</v>
      </c>
    </row>
    <row r="1448" spans="1:7" x14ac:dyDescent="0.25">
      <c r="A1448" t="s">
        <v>69</v>
      </c>
      <c r="B1448" t="s">
        <v>20</v>
      </c>
      <c r="C1448" s="2">
        <v>45231</v>
      </c>
      <c r="D1448" s="1">
        <v>264900</v>
      </c>
      <c r="E1448" t="s">
        <v>37</v>
      </c>
      <c r="F1448" t="s">
        <v>70</v>
      </c>
      <c r="G1448" t="s">
        <v>21</v>
      </c>
    </row>
    <row r="1449" spans="1:7" x14ac:dyDescent="0.25">
      <c r="A1449" t="s">
        <v>69</v>
      </c>
      <c r="B1449" t="s">
        <v>6</v>
      </c>
      <c r="C1449" s="2">
        <v>44927</v>
      </c>
      <c r="D1449" s="1">
        <v>175131345</v>
      </c>
      <c r="E1449" t="s">
        <v>37</v>
      </c>
      <c r="F1449" t="s">
        <v>70</v>
      </c>
      <c r="G1449" t="s">
        <v>6</v>
      </c>
    </row>
    <row r="1450" spans="1:7" x14ac:dyDescent="0.25">
      <c r="A1450" t="s">
        <v>69</v>
      </c>
      <c r="B1450" t="s">
        <v>6</v>
      </c>
      <c r="C1450" s="2">
        <v>44958</v>
      </c>
      <c r="D1450" s="1">
        <v>152178270</v>
      </c>
      <c r="E1450" t="s">
        <v>37</v>
      </c>
      <c r="F1450" t="s">
        <v>70</v>
      </c>
      <c r="G1450" t="s">
        <v>6</v>
      </c>
    </row>
    <row r="1451" spans="1:7" x14ac:dyDescent="0.25">
      <c r="A1451" t="s">
        <v>69</v>
      </c>
      <c r="B1451" t="s">
        <v>6</v>
      </c>
      <c r="C1451" s="2">
        <v>44986</v>
      </c>
      <c r="D1451" s="1">
        <v>183071006</v>
      </c>
      <c r="E1451" t="s">
        <v>37</v>
      </c>
      <c r="F1451" t="s">
        <v>70</v>
      </c>
      <c r="G1451" t="s">
        <v>6</v>
      </c>
    </row>
    <row r="1452" spans="1:7" x14ac:dyDescent="0.25">
      <c r="A1452" t="s">
        <v>69</v>
      </c>
      <c r="B1452" t="s">
        <v>6</v>
      </c>
      <c r="C1452" s="2">
        <v>45017</v>
      </c>
      <c r="D1452" s="1">
        <v>168797736</v>
      </c>
      <c r="E1452" t="s">
        <v>37</v>
      </c>
      <c r="F1452" t="s">
        <v>70</v>
      </c>
      <c r="G1452" t="s">
        <v>6</v>
      </c>
    </row>
    <row r="1453" spans="1:7" x14ac:dyDescent="0.25">
      <c r="A1453" t="s">
        <v>69</v>
      </c>
      <c r="B1453" t="s">
        <v>6</v>
      </c>
      <c r="C1453" s="2">
        <v>45047</v>
      </c>
      <c r="D1453" s="1">
        <v>209796159</v>
      </c>
      <c r="E1453" t="s">
        <v>37</v>
      </c>
      <c r="F1453" t="s">
        <v>70</v>
      </c>
      <c r="G1453" t="s">
        <v>6</v>
      </c>
    </row>
    <row r="1454" spans="1:7" x14ac:dyDescent="0.25">
      <c r="A1454" t="s">
        <v>69</v>
      </c>
      <c r="B1454" t="s">
        <v>6</v>
      </c>
      <c r="C1454" s="2">
        <v>45078</v>
      </c>
      <c r="D1454" s="1">
        <v>244758225</v>
      </c>
      <c r="E1454" t="s">
        <v>37</v>
      </c>
      <c r="F1454" t="s">
        <v>70</v>
      </c>
      <c r="G1454" t="s">
        <v>6</v>
      </c>
    </row>
    <row r="1455" spans="1:7" x14ac:dyDescent="0.25">
      <c r="A1455" t="s">
        <v>69</v>
      </c>
      <c r="B1455" t="s">
        <v>6</v>
      </c>
      <c r="C1455" s="2">
        <v>45108</v>
      </c>
      <c r="D1455" s="1">
        <v>270025810</v>
      </c>
      <c r="E1455" t="s">
        <v>37</v>
      </c>
      <c r="F1455" t="s">
        <v>70</v>
      </c>
      <c r="G1455" t="s">
        <v>6</v>
      </c>
    </row>
    <row r="1456" spans="1:7" x14ac:dyDescent="0.25">
      <c r="A1456" t="s">
        <v>69</v>
      </c>
      <c r="B1456" t="s">
        <v>6</v>
      </c>
      <c r="C1456" s="2">
        <v>45139</v>
      </c>
      <c r="D1456" s="1">
        <v>224009732</v>
      </c>
      <c r="E1456" t="s">
        <v>37</v>
      </c>
      <c r="F1456" t="s">
        <v>70</v>
      </c>
      <c r="G1456" t="s">
        <v>6</v>
      </c>
    </row>
    <row r="1457" spans="1:7" x14ac:dyDescent="0.25">
      <c r="A1457" t="s">
        <v>69</v>
      </c>
      <c r="B1457" t="s">
        <v>6</v>
      </c>
      <c r="C1457" s="2">
        <v>45170</v>
      </c>
      <c r="D1457" s="1">
        <v>229798395</v>
      </c>
      <c r="E1457" t="s">
        <v>37</v>
      </c>
      <c r="F1457" t="s">
        <v>70</v>
      </c>
      <c r="G1457" t="s">
        <v>6</v>
      </c>
    </row>
    <row r="1458" spans="1:7" x14ac:dyDescent="0.25">
      <c r="A1458" t="s">
        <v>69</v>
      </c>
      <c r="B1458" t="s">
        <v>6</v>
      </c>
      <c r="C1458" s="2">
        <v>45200</v>
      </c>
      <c r="D1458" s="1">
        <v>348948379</v>
      </c>
      <c r="E1458" t="s">
        <v>37</v>
      </c>
      <c r="F1458" t="s">
        <v>70</v>
      </c>
      <c r="G1458" t="s">
        <v>6</v>
      </c>
    </row>
    <row r="1459" spans="1:7" x14ac:dyDescent="0.25">
      <c r="A1459" t="s">
        <v>69</v>
      </c>
      <c r="B1459" t="s">
        <v>6</v>
      </c>
      <c r="C1459" s="2">
        <v>45231</v>
      </c>
      <c r="D1459" s="1">
        <v>270604969</v>
      </c>
      <c r="E1459" t="s">
        <v>37</v>
      </c>
      <c r="F1459" t="s">
        <v>70</v>
      </c>
      <c r="G1459" t="s">
        <v>6</v>
      </c>
    </row>
    <row r="1460" spans="1:7" x14ac:dyDescent="0.25">
      <c r="A1460" t="s">
        <v>69</v>
      </c>
      <c r="B1460" t="s">
        <v>6</v>
      </c>
      <c r="C1460" s="2">
        <v>45261</v>
      </c>
      <c r="D1460" s="1">
        <v>258396851</v>
      </c>
      <c r="E1460" t="s">
        <v>37</v>
      </c>
      <c r="F1460" t="s">
        <v>70</v>
      </c>
      <c r="G1460" t="s">
        <v>6</v>
      </c>
    </row>
    <row r="1461" spans="1:7" x14ac:dyDescent="0.25">
      <c r="A1461" t="s">
        <v>69</v>
      </c>
      <c r="B1461" t="s">
        <v>22</v>
      </c>
      <c r="C1461" s="2">
        <v>45017</v>
      </c>
      <c r="D1461" s="1">
        <v>1960000</v>
      </c>
      <c r="E1461" t="s">
        <v>37</v>
      </c>
      <c r="F1461" t="s">
        <v>70</v>
      </c>
      <c r="G1461" t="s">
        <v>21</v>
      </c>
    </row>
    <row r="1462" spans="1:7" x14ac:dyDescent="0.25">
      <c r="A1462" t="s">
        <v>69</v>
      </c>
      <c r="B1462" t="s">
        <v>22</v>
      </c>
      <c r="C1462" s="2">
        <v>45047</v>
      </c>
      <c r="D1462" s="1">
        <v>150000</v>
      </c>
      <c r="E1462" t="s">
        <v>37</v>
      </c>
      <c r="F1462" t="s">
        <v>70</v>
      </c>
      <c r="G1462" t="s">
        <v>21</v>
      </c>
    </row>
    <row r="1463" spans="1:7" x14ac:dyDescent="0.25">
      <c r="A1463" t="s">
        <v>69</v>
      </c>
      <c r="B1463" t="s">
        <v>22</v>
      </c>
      <c r="C1463" s="2">
        <v>45139</v>
      </c>
      <c r="D1463" s="1">
        <v>0</v>
      </c>
      <c r="E1463" t="s">
        <v>37</v>
      </c>
      <c r="F1463" t="s">
        <v>70</v>
      </c>
      <c r="G1463" t="s">
        <v>21</v>
      </c>
    </row>
    <row r="1464" spans="1:7" x14ac:dyDescent="0.25">
      <c r="A1464" t="s">
        <v>69</v>
      </c>
      <c r="B1464" t="s">
        <v>27</v>
      </c>
      <c r="C1464" s="2">
        <v>45261</v>
      </c>
      <c r="D1464" s="1">
        <v>872800</v>
      </c>
      <c r="E1464" t="s">
        <v>37</v>
      </c>
      <c r="F1464" t="s">
        <v>70</v>
      </c>
      <c r="G1464" t="s">
        <v>21</v>
      </c>
    </row>
    <row r="1465" spans="1:7" x14ac:dyDescent="0.25">
      <c r="A1465" t="s">
        <v>69</v>
      </c>
      <c r="B1465" t="s">
        <v>7</v>
      </c>
      <c r="C1465" s="2">
        <v>44927</v>
      </c>
      <c r="D1465" s="1">
        <v>29275582</v>
      </c>
      <c r="E1465" t="s">
        <v>37</v>
      </c>
      <c r="F1465" t="s">
        <v>70</v>
      </c>
      <c r="G1465" t="s">
        <v>7</v>
      </c>
    </row>
    <row r="1466" spans="1:7" x14ac:dyDescent="0.25">
      <c r="A1466" t="s">
        <v>69</v>
      </c>
      <c r="B1466" t="s">
        <v>7</v>
      </c>
      <c r="C1466" s="2">
        <v>44958</v>
      </c>
      <c r="D1466" s="1">
        <v>35904749</v>
      </c>
      <c r="E1466" t="s">
        <v>37</v>
      </c>
      <c r="F1466" t="s">
        <v>70</v>
      </c>
      <c r="G1466" t="s">
        <v>7</v>
      </c>
    </row>
    <row r="1467" spans="1:7" x14ac:dyDescent="0.25">
      <c r="A1467" t="s">
        <v>69</v>
      </c>
      <c r="B1467" t="s">
        <v>7</v>
      </c>
      <c r="C1467" s="2">
        <v>44986</v>
      </c>
      <c r="D1467" s="1">
        <v>21542086</v>
      </c>
      <c r="E1467" t="s">
        <v>37</v>
      </c>
      <c r="F1467" t="s">
        <v>70</v>
      </c>
      <c r="G1467" t="s">
        <v>7</v>
      </c>
    </row>
    <row r="1468" spans="1:7" x14ac:dyDescent="0.25">
      <c r="A1468" t="s">
        <v>69</v>
      </c>
      <c r="B1468" t="s">
        <v>7</v>
      </c>
      <c r="C1468" s="2">
        <v>45047</v>
      </c>
      <c r="D1468" s="1">
        <v>52073639</v>
      </c>
      <c r="E1468" t="s">
        <v>37</v>
      </c>
      <c r="F1468" t="s">
        <v>70</v>
      </c>
      <c r="G1468" t="s">
        <v>7</v>
      </c>
    </row>
    <row r="1469" spans="1:7" x14ac:dyDescent="0.25">
      <c r="A1469" t="s">
        <v>69</v>
      </c>
      <c r="B1469" t="s">
        <v>7</v>
      </c>
      <c r="C1469" s="2">
        <v>45078</v>
      </c>
      <c r="D1469" s="1">
        <v>6720015</v>
      </c>
      <c r="E1469" t="s">
        <v>37</v>
      </c>
      <c r="F1469" t="s">
        <v>70</v>
      </c>
      <c r="G1469" t="s">
        <v>7</v>
      </c>
    </row>
    <row r="1470" spans="1:7" x14ac:dyDescent="0.25">
      <c r="A1470" t="s">
        <v>69</v>
      </c>
      <c r="B1470" t="s">
        <v>7</v>
      </c>
      <c r="C1470" s="2">
        <v>45108</v>
      </c>
      <c r="D1470" s="1">
        <v>6184375</v>
      </c>
      <c r="E1470" t="s">
        <v>37</v>
      </c>
      <c r="F1470" t="s">
        <v>70</v>
      </c>
      <c r="G1470" t="s">
        <v>7</v>
      </c>
    </row>
    <row r="1471" spans="1:7" x14ac:dyDescent="0.25">
      <c r="A1471" t="s">
        <v>69</v>
      </c>
      <c r="B1471" t="s">
        <v>7</v>
      </c>
      <c r="C1471" s="2">
        <v>45139</v>
      </c>
      <c r="D1471" s="1">
        <v>811045</v>
      </c>
      <c r="E1471" t="s">
        <v>37</v>
      </c>
      <c r="F1471" t="s">
        <v>70</v>
      </c>
      <c r="G1471" t="s">
        <v>7</v>
      </c>
    </row>
    <row r="1472" spans="1:7" x14ac:dyDescent="0.25">
      <c r="A1472" t="s">
        <v>69</v>
      </c>
      <c r="B1472" t="s">
        <v>7</v>
      </c>
      <c r="C1472" s="2">
        <v>45170</v>
      </c>
      <c r="D1472" s="1">
        <v>501880</v>
      </c>
      <c r="E1472" t="s">
        <v>37</v>
      </c>
      <c r="F1472" t="s">
        <v>70</v>
      </c>
      <c r="G1472" t="s">
        <v>7</v>
      </c>
    </row>
    <row r="1473" spans="1:7" x14ac:dyDescent="0.25">
      <c r="A1473" t="s">
        <v>69</v>
      </c>
      <c r="B1473" t="s">
        <v>7</v>
      </c>
      <c r="C1473" s="2">
        <v>45200</v>
      </c>
      <c r="D1473" s="1">
        <v>500000</v>
      </c>
      <c r="E1473" t="s">
        <v>37</v>
      </c>
      <c r="F1473" t="s">
        <v>70</v>
      </c>
      <c r="G1473" t="s">
        <v>7</v>
      </c>
    </row>
    <row r="1474" spans="1:7" x14ac:dyDescent="0.25">
      <c r="A1474" t="s">
        <v>69</v>
      </c>
      <c r="B1474" t="s">
        <v>7</v>
      </c>
      <c r="C1474" s="2">
        <v>45231</v>
      </c>
      <c r="D1474" s="1">
        <v>1102961</v>
      </c>
      <c r="E1474" t="s">
        <v>37</v>
      </c>
      <c r="F1474" t="s">
        <v>70</v>
      </c>
      <c r="G1474" t="s">
        <v>7</v>
      </c>
    </row>
    <row r="1475" spans="1:7" x14ac:dyDescent="0.25">
      <c r="A1475" t="s">
        <v>69</v>
      </c>
      <c r="B1475" t="s">
        <v>7</v>
      </c>
      <c r="C1475" s="2">
        <v>45261</v>
      </c>
      <c r="D1475" s="1">
        <v>300000</v>
      </c>
      <c r="E1475" t="s">
        <v>37</v>
      </c>
      <c r="F1475" t="s">
        <v>70</v>
      </c>
      <c r="G1475" t="s">
        <v>7</v>
      </c>
    </row>
    <row r="1476" spans="1:7" x14ac:dyDescent="0.25">
      <c r="A1476" t="s">
        <v>69</v>
      </c>
      <c r="B1476" t="s">
        <v>30</v>
      </c>
      <c r="C1476" s="2">
        <v>44927</v>
      </c>
      <c r="D1476" s="1">
        <v>1835900</v>
      </c>
      <c r="E1476" t="s">
        <v>37</v>
      </c>
      <c r="F1476" t="s">
        <v>70</v>
      </c>
      <c r="G1476" t="s">
        <v>21</v>
      </c>
    </row>
    <row r="1477" spans="1:7" x14ac:dyDescent="0.25">
      <c r="A1477" t="s">
        <v>69</v>
      </c>
      <c r="B1477" t="s">
        <v>30</v>
      </c>
      <c r="C1477" s="2">
        <v>44958</v>
      </c>
      <c r="D1477" s="1">
        <v>2696500</v>
      </c>
      <c r="E1477" t="s">
        <v>37</v>
      </c>
      <c r="F1477" t="s">
        <v>70</v>
      </c>
      <c r="G1477" t="s">
        <v>21</v>
      </c>
    </row>
    <row r="1478" spans="1:7" x14ac:dyDescent="0.25">
      <c r="A1478" t="s">
        <v>69</v>
      </c>
      <c r="B1478" t="s">
        <v>30</v>
      </c>
      <c r="C1478" s="2">
        <v>44986</v>
      </c>
      <c r="D1478" s="1">
        <v>1296000</v>
      </c>
      <c r="E1478" t="s">
        <v>37</v>
      </c>
      <c r="F1478" t="s">
        <v>70</v>
      </c>
      <c r="G1478" t="s">
        <v>21</v>
      </c>
    </row>
    <row r="1479" spans="1:7" x14ac:dyDescent="0.25">
      <c r="A1479" t="s">
        <v>69</v>
      </c>
      <c r="B1479" t="s">
        <v>30</v>
      </c>
      <c r="C1479" s="2">
        <v>45047</v>
      </c>
      <c r="D1479" s="1">
        <v>2816800</v>
      </c>
      <c r="E1479" t="s">
        <v>37</v>
      </c>
      <c r="F1479" t="s">
        <v>70</v>
      </c>
      <c r="G1479" t="s">
        <v>21</v>
      </c>
    </row>
    <row r="1480" spans="1:7" x14ac:dyDescent="0.25">
      <c r="A1480" t="s">
        <v>69</v>
      </c>
      <c r="B1480" t="s">
        <v>30</v>
      </c>
      <c r="C1480" s="2">
        <v>45078</v>
      </c>
      <c r="D1480" s="1">
        <v>267600</v>
      </c>
      <c r="E1480" t="s">
        <v>37</v>
      </c>
      <c r="F1480" t="s">
        <v>70</v>
      </c>
      <c r="G1480" t="s">
        <v>21</v>
      </c>
    </row>
    <row r="1481" spans="1:7" x14ac:dyDescent="0.25">
      <c r="A1481" t="s">
        <v>69</v>
      </c>
      <c r="B1481" t="s">
        <v>30</v>
      </c>
      <c r="C1481" s="2">
        <v>45108</v>
      </c>
      <c r="D1481" s="1">
        <v>550500</v>
      </c>
      <c r="E1481" t="s">
        <v>37</v>
      </c>
      <c r="F1481" t="s">
        <v>70</v>
      </c>
      <c r="G1481" t="s">
        <v>21</v>
      </c>
    </row>
    <row r="1482" spans="1:7" x14ac:dyDescent="0.25">
      <c r="A1482" t="s">
        <v>69</v>
      </c>
      <c r="B1482" t="s">
        <v>30</v>
      </c>
      <c r="C1482" s="2">
        <v>45139</v>
      </c>
      <c r="D1482" s="1">
        <v>110000</v>
      </c>
      <c r="E1482" t="s">
        <v>37</v>
      </c>
      <c r="F1482" t="s">
        <v>70</v>
      </c>
      <c r="G1482" t="s">
        <v>21</v>
      </c>
    </row>
    <row r="1483" spans="1:7" x14ac:dyDescent="0.25">
      <c r="A1483" t="s">
        <v>69</v>
      </c>
      <c r="B1483" t="s">
        <v>30</v>
      </c>
      <c r="C1483" s="2">
        <v>45170</v>
      </c>
      <c r="D1483" s="1">
        <v>310000</v>
      </c>
      <c r="E1483" t="s">
        <v>37</v>
      </c>
      <c r="F1483" t="s">
        <v>70</v>
      </c>
      <c r="G1483" t="s">
        <v>21</v>
      </c>
    </row>
    <row r="1484" spans="1:7" x14ac:dyDescent="0.25">
      <c r="A1484" t="s">
        <v>69</v>
      </c>
      <c r="B1484" t="s">
        <v>30</v>
      </c>
      <c r="C1484" s="2">
        <v>45200</v>
      </c>
      <c r="D1484" s="1">
        <v>135000</v>
      </c>
      <c r="E1484" t="s">
        <v>37</v>
      </c>
      <c r="F1484" t="s">
        <v>70</v>
      </c>
      <c r="G1484" t="s">
        <v>21</v>
      </c>
    </row>
    <row r="1485" spans="1:7" x14ac:dyDescent="0.25">
      <c r="A1485" t="s">
        <v>69</v>
      </c>
      <c r="B1485" t="s">
        <v>30</v>
      </c>
      <c r="C1485" s="2">
        <v>45231</v>
      </c>
      <c r="D1485" s="1">
        <v>94400</v>
      </c>
      <c r="E1485" t="s">
        <v>37</v>
      </c>
      <c r="F1485" t="s">
        <v>70</v>
      </c>
      <c r="G1485" t="s">
        <v>21</v>
      </c>
    </row>
    <row r="1486" spans="1:7" x14ac:dyDescent="0.25">
      <c r="A1486" t="s">
        <v>69</v>
      </c>
      <c r="B1486" t="s">
        <v>30</v>
      </c>
      <c r="C1486" s="2">
        <v>45261</v>
      </c>
      <c r="D1486" s="1">
        <v>0</v>
      </c>
      <c r="E1486" t="s">
        <v>37</v>
      </c>
      <c r="F1486" t="s">
        <v>70</v>
      </c>
      <c r="G1486" t="s">
        <v>21</v>
      </c>
    </row>
    <row r="1487" spans="1:7" x14ac:dyDescent="0.25">
      <c r="A1487" t="s">
        <v>69</v>
      </c>
      <c r="B1487" t="s">
        <v>23</v>
      </c>
      <c r="C1487" s="2">
        <v>44927</v>
      </c>
      <c r="D1487" s="1">
        <v>3726836</v>
      </c>
      <c r="E1487" t="s">
        <v>37</v>
      </c>
      <c r="F1487" t="s">
        <v>70</v>
      </c>
      <c r="G1487" t="s">
        <v>21</v>
      </c>
    </row>
    <row r="1488" spans="1:7" x14ac:dyDescent="0.25">
      <c r="A1488" t="s">
        <v>69</v>
      </c>
      <c r="B1488" t="s">
        <v>23</v>
      </c>
      <c r="C1488" s="2">
        <v>44958</v>
      </c>
      <c r="D1488" s="1">
        <v>5785519</v>
      </c>
      <c r="E1488" t="s">
        <v>37</v>
      </c>
      <c r="F1488" t="s">
        <v>70</v>
      </c>
      <c r="G1488" t="s">
        <v>21</v>
      </c>
    </row>
    <row r="1489" spans="1:7" x14ac:dyDescent="0.25">
      <c r="A1489" t="s">
        <v>69</v>
      </c>
      <c r="B1489" t="s">
        <v>23</v>
      </c>
      <c r="C1489" s="2">
        <v>44986</v>
      </c>
      <c r="D1489" s="1">
        <v>5654100</v>
      </c>
      <c r="E1489" t="s">
        <v>37</v>
      </c>
      <c r="F1489" t="s">
        <v>70</v>
      </c>
      <c r="G1489" t="s">
        <v>21</v>
      </c>
    </row>
    <row r="1490" spans="1:7" x14ac:dyDescent="0.25">
      <c r="A1490" t="s">
        <v>69</v>
      </c>
      <c r="B1490" t="s">
        <v>23</v>
      </c>
      <c r="C1490" s="2">
        <v>45017</v>
      </c>
      <c r="D1490" s="1">
        <v>4274200</v>
      </c>
      <c r="E1490" t="s">
        <v>37</v>
      </c>
      <c r="F1490" t="s">
        <v>70</v>
      </c>
      <c r="G1490" t="s">
        <v>21</v>
      </c>
    </row>
    <row r="1491" spans="1:7" x14ac:dyDescent="0.25">
      <c r="A1491" t="s">
        <v>69</v>
      </c>
      <c r="B1491" t="s">
        <v>23</v>
      </c>
      <c r="C1491" s="2">
        <v>45047</v>
      </c>
      <c r="D1491" s="1">
        <v>5752900</v>
      </c>
      <c r="E1491" t="s">
        <v>37</v>
      </c>
      <c r="F1491" t="s">
        <v>70</v>
      </c>
      <c r="G1491" t="s">
        <v>21</v>
      </c>
    </row>
    <row r="1492" spans="1:7" x14ac:dyDescent="0.25">
      <c r="A1492" t="s">
        <v>69</v>
      </c>
      <c r="B1492" t="s">
        <v>23</v>
      </c>
      <c r="C1492" s="2">
        <v>45078</v>
      </c>
      <c r="D1492" s="1">
        <v>8362426</v>
      </c>
      <c r="E1492" t="s">
        <v>37</v>
      </c>
      <c r="F1492" t="s">
        <v>70</v>
      </c>
      <c r="G1492" t="s">
        <v>21</v>
      </c>
    </row>
    <row r="1493" spans="1:7" x14ac:dyDescent="0.25">
      <c r="A1493" t="s">
        <v>69</v>
      </c>
      <c r="B1493" t="s">
        <v>23</v>
      </c>
      <c r="C1493" s="2">
        <v>45108</v>
      </c>
      <c r="D1493" s="1">
        <v>8223150</v>
      </c>
      <c r="E1493" t="s">
        <v>37</v>
      </c>
      <c r="F1493" t="s">
        <v>70</v>
      </c>
      <c r="G1493" t="s">
        <v>21</v>
      </c>
    </row>
    <row r="1494" spans="1:7" x14ac:dyDescent="0.25">
      <c r="A1494" t="s">
        <v>69</v>
      </c>
      <c r="B1494" t="s">
        <v>23</v>
      </c>
      <c r="C1494" s="2">
        <v>45139</v>
      </c>
      <c r="D1494" s="1">
        <v>6006260</v>
      </c>
      <c r="E1494" t="s">
        <v>37</v>
      </c>
      <c r="F1494" t="s">
        <v>70</v>
      </c>
      <c r="G1494" t="s">
        <v>21</v>
      </c>
    </row>
    <row r="1495" spans="1:7" x14ac:dyDescent="0.25">
      <c r="A1495" t="s">
        <v>69</v>
      </c>
      <c r="B1495" t="s">
        <v>23</v>
      </c>
      <c r="C1495" s="2">
        <v>45170</v>
      </c>
      <c r="D1495" s="1">
        <v>7104971</v>
      </c>
      <c r="E1495" t="s">
        <v>37</v>
      </c>
      <c r="F1495" t="s">
        <v>70</v>
      </c>
      <c r="G1495" t="s">
        <v>21</v>
      </c>
    </row>
    <row r="1496" spans="1:7" x14ac:dyDescent="0.25">
      <c r="A1496" t="s">
        <v>69</v>
      </c>
      <c r="B1496" t="s">
        <v>23</v>
      </c>
      <c r="C1496" s="2">
        <v>45200</v>
      </c>
      <c r="D1496" s="1">
        <v>16724000</v>
      </c>
      <c r="E1496" t="s">
        <v>37</v>
      </c>
      <c r="F1496" t="s">
        <v>70</v>
      </c>
      <c r="G1496" t="s">
        <v>21</v>
      </c>
    </row>
    <row r="1497" spans="1:7" x14ac:dyDescent="0.25">
      <c r="A1497" t="s">
        <v>69</v>
      </c>
      <c r="B1497" t="s">
        <v>23</v>
      </c>
      <c r="C1497" s="2">
        <v>45231</v>
      </c>
      <c r="D1497" s="1">
        <v>10770100</v>
      </c>
      <c r="E1497" t="s">
        <v>37</v>
      </c>
      <c r="F1497" t="s">
        <v>70</v>
      </c>
      <c r="G1497" t="s">
        <v>21</v>
      </c>
    </row>
    <row r="1498" spans="1:7" x14ac:dyDescent="0.25">
      <c r="A1498" t="s">
        <v>69</v>
      </c>
      <c r="B1498" t="s">
        <v>23</v>
      </c>
      <c r="C1498" s="2">
        <v>45261</v>
      </c>
      <c r="D1498" s="1">
        <v>13886000</v>
      </c>
      <c r="E1498" t="s">
        <v>37</v>
      </c>
      <c r="F1498" t="s">
        <v>70</v>
      </c>
      <c r="G1498" t="s">
        <v>21</v>
      </c>
    </row>
    <row r="1499" spans="1:7" x14ac:dyDescent="0.25">
      <c r="A1499" t="s">
        <v>69</v>
      </c>
      <c r="B1499" t="s">
        <v>44</v>
      </c>
      <c r="C1499" s="2">
        <v>44958</v>
      </c>
      <c r="D1499" s="1">
        <v>1875000</v>
      </c>
      <c r="E1499" t="s">
        <v>37</v>
      </c>
      <c r="F1499" t="s">
        <v>70</v>
      </c>
      <c r="G1499" t="s">
        <v>21</v>
      </c>
    </row>
    <row r="1500" spans="1:7" x14ac:dyDescent="0.25">
      <c r="A1500" t="s">
        <v>69</v>
      </c>
      <c r="B1500" t="s">
        <v>44</v>
      </c>
      <c r="C1500" s="2">
        <v>44986</v>
      </c>
      <c r="D1500" s="1">
        <v>0</v>
      </c>
      <c r="E1500" t="s">
        <v>37</v>
      </c>
      <c r="F1500" t="s">
        <v>70</v>
      </c>
      <c r="G1500" t="s">
        <v>21</v>
      </c>
    </row>
    <row r="1501" spans="1:7" x14ac:dyDescent="0.25">
      <c r="A1501" t="s">
        <v>69</v>
      </c>
      <c r="B1501" t="s">
        <v>44</v>
      </c>
      <c r="C1501" s="2">
        <v>45047</v>
      </c>
      <c r="D1501" s="1">
        <v>300000</v>
      </c>
      <c r="E1501" t="s">
        <v>37</v>
      </c>
      <c r="F1501" t="s">
        <v>70</v>
      </c>
      <c r="G1501" t="s">
        <v>21</v>
      </c>
    </row>
    <row r="1502" spans="1:7" x14ac:dyDescent="0.25">
      <c r="A1502" t="s">
        <v>69</v>
      </c>
      <c r="B1502" t="s">
        <v>44</v>
      </c>
      <c r="C1502" s="2">
        <v>45261</v>
      </c>
      <c r="D1502" s="1">
        <v>18900</v>
      </c>
      <c r="E1502" t="s">
        <v>37</v>
      </c>
      <c r="F1502" t="s">
        <v>70</v>
      </c>
      <c r="G1502" t="s">
        <v>21</v>
      </c>
    </row>
    <row r="1503" spans="1:7" x14ac:dyDescent="0.25">
      <c r="A1503" t="s">
        <v>71</v>
      </c>
      <c r="B1503" t="s">
        <v>5</v>
      </c>
      <c r="C1503" s="2">
        <v>44927</v>
      </c>
      <c r="D1503" s="1">
        <v>1180683700</v>
      </c>
      <c r="E1503" t="s">
        <v>37</v>
      </c>
      <c r="F1503" t="s">
        <v>72</v>
      </c>
      <c r="G1503" t="s">
        <v>5</v>
      </c>
    </row>
    <row r="1504" spans="1:7" x14ac:dyDescent="0.25">
      <c r="A1504" t="s">
        <v>71</v>
      </c>
      <c r="B1504" t="s">
        <v>5</v>
      </c>
      <c r="C1504" s="2">
        <v>44958</v>
      </c>
      <c r="D1504" s="1">
        <v>1105826900</v>
      </c>
      <c r="E1504" t="s">
        <v>37</v>
      </c>
      <c r="F1504" t="s">
        <v>72</v>
      </c>
      <c r="G1504" t="s">
        <v>5</v>
      </c>
    </row>
    <row r="1505" spans="1:7" x14ac:dyDescent="0.25">
      <c r="A1505" t="s">
        <v>71</v>
      </c>
      <c r="B1505" t="s">
        <v>5</v>
      </c>
      <c r="C1505" s="2">
        <v>44986</v>
      </c>
      <c r="D1505" s="1">
        <v>1183705500</v>
      </c>
      <c r="E1505" t="s">
        <v>37</v>
      </c>
      <c r="F1505" t="s">
        <v>72</v>
      </c>
      <c r="G1505" t="s">
        <v>5</v>
      </c>
    </row>
    <row r="1506" spans="1:7" x14ac:dyDescent="0.25">
      <c r="A1506" t="s">
        <v>71</v>
      </c>
      <c r="B1506" t="s">
        <v>5</v>
      </c>
      <c r="C1506" s="2">
        <v>45017</v>
      </c>
      <c r="D1506" s="1">
        <v>1361850100</v>
      </c>
      <c r="E1506" t="s">
        <v>37</v>
      </c>
      <c r="F1506" t="s">
        <v>72</v>
      </c>
      <c r="G1506" t="s">
        <v>5</v>
      </c>
    </row>
    <row r="1507" spans="1:7" x14ac:dyDescent="0.25">
      <c r="A1507" t="s">
        <v>71</v>
      </c>
      <c r="B1507" t="s">
        <v>5</v>
      </c>
      <c r="C1507" s="2">
        <v>45047</v>
      </c>
      <c r="D1507" s="1">
        <v>1324975400</v>
      </c>
      <c r="E1507" t="s">
        <v>37</v>
      </c>
      <c r="F1507" t="s">
        <v>72</v>
      </c>
      <c r="G1507" t="s">
        <v>5</v>
      </c>
    </row>
    <row r="1508" spans="1:7" x14ac:dyDescent="0.25">
      <c r="A1508" t="s">
        <v>71</v>
      </c>
      <c r="B1508" t="s">
        <v>5</v>
      </c>
      <c r="C1508" s="2">
        <v>45078</v>
      </c>
      <c r="D1508" s="1">
        <v>1349337000</v>
      </c>
      <c r="E1508" t="s">
        <v>37</v>
      </c>
      <c r="F1508" t="s">
        <v>72</v>
      </c>
      <c r="G1508" t="s">
        <v>5</v>
      </c>
    </row>
    <row r="1509" spans="1:7" x14ac:dyDescent="0.25">
      <c r="A1509" t="s">
        <v>71</v>
      </c>
      <c r="B1509" t="s">
        <v>5</v>
      </c>
      <c r="C1509" s="2">
        <v>45108</v>
      </c>
      <c r="D1509" s="1">
        <v>1469910800</v>
      </c>
      <c r="E1509" t="s">
        <v>37</v>
      </c>
      <c r="F1509" t="s">
        <v>72</v>
      </c>
      <c r="G1509" t="s">
        <v>5</v>
      </c>
    </row>
    <row r="1510" spans="1:7" x14ac:dyDescent="0.25">
      <c r="A1510" t="s">
        <v>71</v>
      </c>
      <c r="B1510" t="s">
        <v>5</v>
      </c>
      <c r="C1510" s="2">
        <v>45139</v>
      </c>
      <c r="D1510" s="1">
        <v>1553324000</v>
      </c>
      <c r="E1510" t="s">
        <v>37</v>
      </c>
      <c r="F1510" t="s">
        <v>72</v>
      </c>
      <c r="G1510" t="s">
        <v>5</v>
      </c>
    </row>
    <row r="1511" spans="1:7" x14ac:dyDescent="0.25">
      <c r="A1511" t="s">
        <v>71</v>
      </c>
      <c r="B1511" t="s">
        <v>5</v>
      </c>
      <c r="C1511" s="2">
        <v>45170</v>
      </c>
      <c r="D1511" s="1">
        <v>1482115150</v>
      </c>
      <c r="E1511" t="s">
        <v>37</v>
      </c>
      <c r="F1511" t="s">
        <v>72</v>
      </c>
      <c r="G1511" t="s">
        <v>5</v>
      </c>
    </row>
    <row r="1512" spans="1:7" x14ac:dyDescent="0.25">
      <c r="A1512" t="s">
        <v>71</v>
      </c>
      <c r="B1512" t="s">
        <v>5</v>
      </c>
      <c r="C1512" s="2">
        <v>45200</v>
      </c>
      <c r="D1512" s="1">
        <v>1487368600</v>
      </c>
      <c r="E1512" t="s">
        <v>37</v>
      </c>
      <c r="F1512" t="s">
        <v>72</v>
      </c>
      <c r="G1512" t="s">
        <v>5</v>
      </c>
    </row>
    <row r="1513" spans="1:7" x14ac:dyDescent="0.25">
      <c r="A1513" t="s">
        <v>71</v>
      </c>
      <c r="B1513" t="s">
        <v>5</v>
      </c>
      <c r="C1513" s="2">
        <v>45231</v>
      </c>
      <c r="D1513" s="1">
        <v>1395958400</v>
      </c>
      <c r="E1513" t="s">
        <v>37</v>
      </c>
      <c r="F1513" t="s">
        <v>72</v>
      </c>
      <c r="G1513" t="s">
        <v>5</v>
      </c>
    </row>
    <row r="1514" spans="1:7" x14ac:dyDescent="0.25">
      <c r="A1514" t="s">
        <v>71</v>
      </c>
      <c r="B1514" t="s">
        <v>5</v>
      </c>
      <c r="C1514" s="2">
        <v>45261</v>
      </c>
      <c r="D1514" s="1">
        <v>1594413600</v>
      </c>
      <c r="E1514" t="s">
        <v>37</v>
      </c>
      <c r="F1514" t="s">
        <v>72</v>
      </c>
      <c r="G1514" t="s">
        <v>5</v>
      </c>
    </row>
    <row r="1515" spans="1:7" x14ac:dyDescent="0.25">
      <c r="A1515" t="s">
        <v>71</v>
      </c>
      <c r="B1515" t="s">
        <v>19</v>
      </c>
      <c r="C1515" s="2">
        <v>44927</v>
      </c>
      <c r="D1515" s="1">
        <v>9289094</v>
      </c>
      <c r="E1515" t="s">
        <v>37</v>
      </c>
      <c r="F1515" t="s">
        <v>72</v>
      </c>
      <c r="G1515" t="s">
        <v>19</v>
      </c>
    </row>
    <row r="1516" spans="1:7" x14ac:dyDescent="0.25">
      <c r="A1516" t="s">
        <v>71</v>
      </c>
      <c r="B1516" t="s">
        <v>19</v>
      </c>
      <c r="C1516" s="2">
        <v>44958</v>
      </c>
      <c r="D1516" s="1">
        <v>8528921</v>
      </c>
      <c r="E1516" t="s">
        <v>37</v>
      </c>
      <c r="F1516" t="s">
        <v>72</v>
      </c>
      <c r="G1516" t="s">
        <v>19</v>
      </c>
    </row>
    <row r="1517" spans="1:7" x14ac:dyDescent="0.25">
      <c r="A1517" t="s">
        <v>71</v>
      </c>
      <c r="B1517" t="s">
        <v>19</v>
      </c>
      <c r="C1517" s="2">
        <v>44986</v>
      </c>
      <c r="D1517" s="1">
        <v>1794121</v>
      </c>
      <c r="E1517" t="s">
        <v>37</v>
      </c>
      <c r="F1517" t="s">
        <v>72</v>
      </c>
      <c r="G1517" t="s">
        <v>19</v>
      </c>
    </row>
    <row r="1518" spans="1:7" x14ac:dyDescent="0.25">
      <c r="A1518" t="s">
        <v>71</v>
      </c>
      <c r="B1518" t="s">
        <v>19</v>
      </c>
      <c r="C1518" s="2">
        <v>45017</v>
      </c>
      <c r="D1518" s="1">
        <v>1853727</v>
      </c>
      <c r="E1518" t="s">
        <v>37</v>
      </c>
      <c r="F1518" t="s">
        <v>72</v>
      </c>
      <c r="G1518" t="s">
        <v>19</v>
      </c>
    </row>
    <row r="1519" spans="1:7" x14ac:dyDescent="0.25">
      <c r="A1519" t="s">
        <v>71</v>
      </c>
      <c r="B1519" t="s">
        <v>19</v>
      </c>
      <c r="C1519" s="2">
        <v>45047</v>
      </c>
      <c r="D1519" s="1">
        <v>3753011</v>
      </c>
      <c r="E1519" t="s">
        <v>37</v>
      </c>
      <c r="F1519" t="s">
        <v>72</v>
      </c>
      <c r="G1519" t="s">
        <v>19</v>
      </c>
    </row>
    <row r="1520" spans="1:7" x14ac:dyDescent="0.25">
      <c r="A1520" t="s">
        <v>71</v>
      </c>
      <c r="B1520" t="s">
        <v>19</v>
      </c>
      <c r="C1520" s="2">
        <v>45078</v>
      </c>
      <c r="D1520" s="1">
        <v>16613803</v>
      </c>
      <c r="E1520" t="s">
        <v>37</v>
      </c>
      <c r="F1520" t="s">
        <v>72</v>
      </c>
      <c r="G1520" t="s">
        <v>19</v>
      </c>
    </row>
    <row r="1521" spans="1:7" x14ac:dyDescent="0.25">
      <c r="A1521" t="s">
        <v>71</v>
      </c>
      <c r="B1521" t="s">
        <v>19</v>
      </c>
      <c r="C1521" s="2">
        <v>45108</v>
      </c>
      <c r="D1521" s="1">
        <v>13009236</v>
      </c>
      <c r="E1521" t="s">
        <v>37</v>
      </c>
      <c r="F1521" t="s">
        <v>72</v>
      </c>
      <c r="G1521" t="s">
        <v>19</v>
      </c>
    </row>
    <row r="1522" spans="1:7" x14ac:dyDescent="0.25">
      <c r="A1522" t="s">
        <v>71</v>
      </c>
      <c r="B1522" t="s">
        <v>19</v>
      </c>
      <c r="C1522" s="2">
        <v>45139</v>
      </c>
      <c r="D1522" s="1">
        <v>2998000</v>
      </c>
      <c r="E1522" t="s">
        <v>37</v>
      </c>
      <c r="F1522" t="s">
        <v>72</v>
      </c>
      <c r="G1522" t="s">
        <v>19</v>
      </c>
    </row>
    <row r="1523" spans="1:7" x14ac:dyDescent="0.25">
      <c r="A1523" t="s">
        <v>71</v>
      </c>
      <c r="B1523" t="s">
        <v>19</v>
      </c>
      <c r="C1523" s="2">
        <v>45170</v>
      </c>
      <c r="D1523" s="1">
        <v>4597500</v>
      </c>
      <c r="E1523" t="s">
        <v>37</v>
      </c>
      <c r="F1523" t="s">
        <v>72</v>
      </c>
      <c r="G1523" t="s">
        <v>19</v>
      </c>
    </row>
    <row r="1524" spans="1:7" x14ac:dyDescent="0.25">
      <c r="A1524" t="s">
        <v>71</v>
      </c>
      <c r="B1524" t="s">
        <v>19</v>
      </c>
      <c r="C1524" s="2">
        <v>45200</v>
      </c>
      <c r="D1524" s="1">
        <v>7675000</v>
      </c>
      <c r="E1524" t="s">
        <v>37</v>
      </c>
      <c r="F1524" t="s">
        <v>72</v>
      </c>
      <c r="G1524" t="s">
        <v>19</v>
      </c>
    </row>
    <row r="1525" spans="1:7" x14ac:dyDescent="0.25">
      <c r="A1525" t="s">
        <v>71</v>
      </c>
      <c r="B1525" t="s">
        <v>19</v>
      </c>
      <c r="C1525" s="2">
        <v>45231</v>
      </c>
      <c r="D1525" s="1">
        <v>4958000</v>
      </c>
      <c r="E1525" t="s">
        <v>37</v>
      </c>
      <c r="F1525" t="s">
        <v>72</v>
      </c>
      <c r="G1525" t="s">
        <v>19</v>
      </c>
    </row>
    <row r="1526" spans="1:7" x14ac:dyDescent="0.25">
      <c r="A1526" t="s">
        <v>71</v>
      </c>
      <c r="B1526" t="s">
        <v>19</v>
      </c>
      <c r="C1526" s="2">
        <v>45261</v>
      </c>
      <c r="D1526" s="1">
        <v>3653000</v>
      </c>
      <c r="E1526" t="s">
        <v>37</v>
      </c>
      <c r="F1526" t="s">
        <v>72</v>
      </c>
      <c r="G1526" t="s">
        <v>19</v>
      </c>
    </row>
    <row r="1527" spans="1:7" x14ac:dyDescent="0.25">
      <c r="A1527" t="s">
        <v>71</v>
      </c>
      <c r="B1527" t="s">
        <v>20</v>
      </c>
      <c r="C1527" s="2">
        <v>44927</v>
      </c>
      <c r="D1527" s="1">
        <v>28200465</v>
      </c>
      <c r="E1527" t="s">
        <v>37</v>
      </c>
      <c r="F1527" t="s">
        <v>72</v>
      </c>
      <c r="G1527" t="s">
        <v>21</v>
      </c>
    </row>
    <row r="1528" spans="1:7" x14ac:dyDescent="0.25">
      <c r="A1528" t="s">
        <v>71</v>
      </c>
      <c r="B1528" t="s">
        <v>20</v>
      </c>
      <c r="C1528" s="2">
        <v>44958</v>
      </c>
      <c r="D1528" s="1">
        <v>27619650</v>
      </c>
      <c r="E1528" t="s">
        <v>37</v>
      </c>
      <c r="F1528" t="s">
        <v>72</v>
      </c>
      <c r="G1528" t="s">
        <v>21</v>
      </c>
    </row>
    <row r="1529" spans="1:7" x14ac:dyDescent="0.25">
      <c r="A1529" t="s">
        <v>71</v>
      </c>
      <c r="B1529" t="s">
        <v>20</v>
      </c>
      <c r="C1529" s="2">
        <v>44986</v>
      </c>
      <c r="D1529" s="1">
        <v>27217480</v>
      </c>
      <c r="E1529" t="s">
        <v>37</v>
      </c>
      <c r="F1529" t="s">
        <v>72</v>
      </c>
      <c r="G1529" t="s">
        <v>21</v>
      </c>
    </row>
    <row r="1530" spans="1:7" x14ac:dyDescent="0.25">
      <c r="A1530" t="s">
        <v>71</v>
      </c>
      <c r="B1530" t="s">
        <v>20</v>
      </c>
      <c r="C1530" s="2">
        <v>45017</v>
      </c>
      <c r="D1530" s="1">
        <v>25440500</v>
      </c>
      <c r="E1530" t="s">
        <v>37</v>
      </c>
      <c r="F1530" t="s">
        <v>72</v>
      </c>
      <c r="G1530" t="s">
        <v>21</v>
      </c>
    </row>
    <row r="1531" spans="1:7" x14ac:dyDescent="0.25">
      <c r="A1531" t="s">
        <v>71</v>
      </c>
      <c r="B1531" t="s">
        <v>20</v>
      </c>
      <c r="C1531" s="2">
        <v>45047</v>
      </c>
      <c r="D1531" s="1">
        <v>32659800</v>
      </c>
      <c r="E1531" t="s">
        <v>37</v>
      </c>
      <c r="F1531" t="s">
        <v>72</v>
      </c>
      <c r="G1531" t="s">
        <v>21</v>
      </c>
    </row>
    <row r="1532" spans="1:7" x14ac:dyDescent="0.25">
      <c r="A1532" t="s">
        <v>71</v>
      </c>
      <c r="B1532" t="s">
        <v>20</v>
      </c>
      <c r="C1532" s="2">
        <v>45078</v>
      </c>
      <c r="D1532" s="1">
        <v>30448161</v>
      </c>
      <c r="E1532" t="s">
        <v>37</v>
      </c>
      <c r="F1532" t="s">
        <v>72</v>
      </c>
      <c r="G1532" t="s">
        <v>21</v>
      </c>
    </row>
    <row r="1533" spans="1:7" x14ac:dyDescent="0.25">
      <c r="A1533" t="s">
        <v>71</v>
      </c>
      <c r="B1533" t="s">
        <v>20</v>
      </c>
      <c r="C1533" s="2">
        <v>45108</v>
      </c>
      <c r="D1533" s="1">
        <v>30299906</v>
      </c>
      <c r="E1533" t="s">
        <v>37</v>
      </c>
      <c r="F1533" t="s">
        <v>72</v>
      </c>
      <c r="G1533" t="s">
        <v>21</v>
      </c>
    </row>
    <row r="1534" spans="1:7" x14ac:dyDescent="0.25">
      <c r="A1534" t="s">
        <v>71</v>
      </c>
      <c r="B1534" t="s">
        <v>20</v>
      </c>
      <c r="C1534" s="2">
        <v>45139</v>
      </c>
      <c r="D1534" s="1">
        <v>37472045</v>
      </c>
      <c r="E1534" t="s">
        <v>37</v>
      </c>
      <c r="F1534" t="s">
        <v>72</v>
      </c>
      <c r="G1534" t="s">
        <v>21</v>
      </c>
    </row>
    <row r="1535" spans="1:7" x14ac:dyDescent="0.25">
      <c r="A1535" t="s">
        <v>71</v>
      </c>
      <c r="B1535" t="s">
        <v>20</v>
      </c>
      <c r="C1535" s="2">
        <v>45170</v>
      </c>
      <c r="D1535" s="1">
        <v>20850800</v>
      </c>
      <c r="E1535" t="s">
        <v>37</v>
      </c>
      <c r="F1535" t="s">
        <v>72</v>
      </c>
      <c r="G1535" t="s">
        <v>21</v>
      </c>
    </row>
    <row r="1536" spans="1:7" x14ac:dyDescent="0.25">
      <c r="A1536" t="s">
        <v>71</v>
      </c>
      <c r="B1536" t="s">
        <v>20</v>
      </c>
      <c r="C1536" s="2">
        <v>45200</v>
      </c>
      <c r="D1536" s="1">
        <v>29664650</v>
      </c>
      <c r="E1536" t="s">
        <v>37</v>
      </c>
      <c r="F1536" t="s">
        <v>72</v>
      </c>
      <c r="G1536" t="s">
        <v>21</v>
      </c>
    </row>
    <row r="1537" spans="1:7" x14ac:dyDescent="0.25">
      <c r="A1537" t="s">
        <v>71</v>
      </c>
      <c r="B1537" t="s">
        <v>20</v>
      </c>
      <c r="C1537" s="2">
        <v>45231</v>
      </c>
      <c r="D1537" s="1">
        <v>28912259</v>
      </c>
      <c r="E1537" t="s">
        <v>37</v>
      </c>
      <c r="F1537" t="s">
        <v>72</v>
      </c>
      <c r="G1537" t="s">
        <v>21</v>
      </c>
    </row>
    <row r="1538" spans="1:7" x14ac:dyDescent="0.25">
      <c r="A1538" t="s">
        <v>71</v>
      </c>
      <c r="B1538" t="s">
        <v>20</v>
      </c>
      <c r="C1538" s="2">
        <v>45261</v>
      </c>
      <c r="D1538" s="1">
        <v>39520057</v>
      </c>
      <c r="E1538" t="s">
        <v>37</v>
      </c>
      <c r="F1538" t="s">
        <v>72</v>
      </c>
      <c r="G1538" t="s">
        <v>21</v>
      </c>
    </row>
    <row r="1539" spans="1:7" x14ac:dyDescent="0.25">
      <c r="A1539" t="s">
        <v>71</v>
      </c>
      <c r="B1539" t="s">
        <v>6</v>
      </c>
      <c r="C1539" s="2">
        <v>44927</v>
      </c>
      <c r="D1539" s="1">
        <v>214006206</v>
      </c>
      <c r="E1539" t="s">
        <v>37</v>
      </c>
      <c r="F1539" t="s">
        <v>72</v>
      </c>
      <c r="G1539" t="s">
        <v>6</v>
      </c>
    </row>
    <row r="1540" spans="1:7" x14ac:dyDescent="0.25">
      <c r="A1540" t="s">
        <v>71</v>
      </c>
      <c r="B1540" t="s">
        <v>6</v>
      </c>
      <c r="C1540" s="2">
        <v>44958</v>
      </c>
      <c r="D1540" s="1">
        <v>272661791</v>
      </c>
      <c r="E1540" t="s">
        <v>37</v>
      </c>
      <c r="F1540" t="s">
        <v>72</v>
      </c>
      <c r="G1540" t="s">
        <v>6</v>
      </c>
    </row>
    <row r="1541" spans="1:7" x14ac:dyDescent="0.25">
      <c r="A1541" t="s">
        <v>71</v>
      </c>
      <c r="B1541" t="s">
        <v>6</v>
      </c>
      <c r="C1541" s="2">
        <v>44986</v>
      </c>
      <c r="D1541" s="1">
        <v>327919182</v>
      </c>
      <c r="E1541" t="s">
        <v>37</v>
      </c>
      <c r="F1541" t="s">
        <v>72</v>
      </c>
      <c r="G1541" t="s">
        <v>6</v>
      </c>
    </row>
    <row r="1542" spans="1:7" x14ac:dyDescent="0.25">
      <c r="A1542" t="s">
        <v>71</v>
      </c>
      <c r="B1542" t="s">
        <v>6</v>
      </c>
      <c r="C1542" s="2">
        <v>45017</v>
      </c>
      <c r="D1542" s="1">
        <v>303247433</v>
      </c>
      <c r="E1542" t="s">
        <v>37</v>
      </c>
      <c r="F1542" t="s">
        <v>72</v>
      </c>
      <c r="G1542" t="s">
        <v>6</v>
      </c>
    </row>
    <row r="1543" spans="1:7" x14ac:dyDescent="0.25">
      <c r="A1543" t="s">
        <v>71</v>
      </c>
      <c r="B1543" t="s">
        <v>6</v>
      </c>
      <c r="C1543" s="2">
        <v>45047</v>
      </c>
      <c r="D1543" s="1">
        <v>342773421</v>
      </c>
      <c r="E1543" t="s">
        <v>37</v>
      </c>
      <c r="F1543" t="s">
        <v>72</v>
      </c>
      <c r="G1543" t="s">
        <v>6</v>
      </c>
    </row>
    <row r="1544" spans="1:7" x14ac:dyDescent="0.25">
      <c r="A1544" t="s">
        <v>71</v>
      </c>
      <c r="B1544" t="s">
        <v>6</v>
      </c>
      <c r="C1544" s="2">
        <v>45078</v>
      </c>
      <c r="D1544" s="1">
        <v>404727907</v>
      </c>
      <c r="E1544" t="s">
        <v>37</v>
      </c>
      <c r="F1544" t="s">
        <v>72</v>
      </c>
      <c r="G1544" t="s">
        <v>6</v>
      </c>
    </row>
    <row r="1545" spans="1:7" x14ac:dyDescent="0.25">
      <c r="A1545" t="s">
        <v>71</v>
      </c>
      <c r="B1545" t="s">
        <v>6</v>
      </c>
      <c r="C1545" s="2">
        <v>45108</v>
      </c>
      <c r="D1545" s="1">
        <v>674191985</v>
      </c>
      <c r="E1545" t="s">
        <v>37</v>
      </c>
      <c r="F1545" t="s">
        <v>72</v>
      </c>
      <c r="G1545" t="s">
        <v>6</v>
      </c>
    </row>
    <row r="1546" spans="1:7" x14ac:dyDescent="0.25">
      <c r="A1546" t="s">
        <v>71</v>
      </c>
      <c r="B1546" t="s">
        <v>6</v>
      </c>
      <c r="C1546" s="2">
        <v>45139</v>
      </c>
      <c r="D1546" s="1">
        <v>346267569</v>
      </c>
      <c r="E1546" t="s">
        <v>37</v>
      </c>
      <c r="F1546" t="s">
        <v>72</v>
      </c>
      <c r="G1546" t="s">
        <v>6</v>
      </c>
    </row>
    <row r="1547" spans="1:7" x14ac:dyDescent="0.25">
      <c r="A1547" t="s">
        <v>71</v>
      </c>
      <c r="B1547" t="s">
        <v>6</v>
      </c>
      <c r="C1547" s="2">
        <v>45170</v>
      </c>
      <c r="D1547" s="1">
        <v>302259797</v>
      </c>
      <c r="E1547" t="s">
        <v>37</v>
      </c>
      <c r="F1547" t="s">
        <v>72</v>
      </c>
      <c r="G1547" t="s">
        <v>6</v>
      </c>
    </row>
    <row r="1548" spans="1:7" x14ac:dyDescent="0.25">
      <c r="A1548" t="s">
        <v>71</v>
      </c>
      <c r="B1548" t="s">
        <v>6</v>
      </c>
      <c r="C1548" s="2">
        <v>45200</v>
      </c>
      <c r="D1548" s="1">
        <v>284487062</v>
      </c>
      <c r="E1548" t="s">
        <v>37</v>
      </c>
      <c r="F1548" t="s">
        <v>72</v>
      </c>
      <c r="G1548" t="s">
        <v>6</v>
      </c>
    </row>
    <row r="1549" spans="1:7" x14ac:dyDescent="0.25">
      <c r="A1549" t="s">
        <v>71</v>
      </c>
      <c r="B1549" t="s">
        <v>6</v>
      </c>
      <c r="C1549" s="2">
        <v>45231</v>
      </c>
      <c r="D1549" s="1">
        <v>215003268</v>
      </c>
      <c r="E1549" t="s">
        <v>37</v>
      </c>
      <c r="F1549" t="s">
        <v>72</v>
      </c>
      <c r="G1549" t="s">
        <v>6</v>
      </c>
    </row>
    <row r="1550" spans="1:7" x14ac:dyDescent="0.25">
      <c r="A1550" t="s">
        <v>71</v>
      </c>
      <c r="B1550" t="s">
        <v>6</v>
      </c>
      <c r="C1550" s="2">
        <v>45261</v>
      </c>
      <c r="D1550" s="1">
        <v>251445052</v>
      </c>
      <c r="E1550" t="s">
        <v>37</v>
      </c>
      <c r="F1550" t="s">
        <v>72</v>
      </c>
      <c r="G1550" t="s">
        <v>6</v>
      </c>
    </row>
    <row r="1551" spans="1:7" x14ac:dyDescent="0.25">
      <c r="A1551" t="s">
        <v>71</v>
      </c>
      <c r="B1551" t="s">
        <v>22</v>
      </c>
      <c r="C1551" s="2">
        <v>44927</v>
      </c>
      <c r="D1551" s="1">
        <v>13813112</v>
      </c>
      <c r="E1551" t="s">
        <v>37</v>
      </c>
      <c r="F1551" t="s">
        <v>72</v>
      </c>
      <c r="G1551" t="s">
        <v>21</v>
      </c>
    </row>
    <row r="1552" spans="1:7" x14ac:dyDescent="0.25">
      <c r="A1552" t="s">
        <v>71</v>
      </c>
      <c r="B1552" t="s">
        <v>22</v>
      </c>
      <c r="C1552" s="2">
        <v>44958</v>
      </c>
      <c r="D1552" s="1">
        <v>12549200</v>
      </c>
      <c r="E1552" t="s">
        <v>37</v>
      </c>
      <c r="F1552" t="s">
        <v>72</v>
      </c>
      <c r="G1552" t="s">
        <v>21</v>
      </c>
    </row>
    <row r="1553" spans="1:7" x14ac:dyDescent="0.25">
      <c r="A1553" t="s">
        <v>71</v>
      </c>
      <c r="B1553" t="s">
        <v>22</v>
      </c>
      <c r="C1553" s="2">
        <v>44986</v>
      </c>
      <c r="D1553" s="1">
        <v>15265645</v>
      </c>
      <c r="E1553" t="s">
        <v>37</v>
      </c>
      <c r="F1553" t="s">
        <v>72</v>
      </c>
      <c r="G1553" t="s">
        <v>21</v>
      </c>
    </row>
    <row r="1554" spans="1:7" x14ac:dyDescent="0.25">
      <c r="A1554" t="s">
        <v>71</v>
      </c>
      <c r="B1554" t="s">
        <v>22</v>
      </c>
      <c r="C1554" s="2">
        <v>45017</v>
      </c>
      <c r="D1554" s="1">
        <v>7272100</v>
      </c>
      <c r="E1554" t="s">
        <v>37</v>
      </c>
      <c r="F1554" t="s">
        <v>72</v>
      </c>
      <c r="G1554" t="s">
        <v>21</v>
      </c>
    </row>
    <row r="1555" spans="1:7" x14ac:dyDescent="0.25">
      <c r="A1555" t="s">
        <v>71</v>
      </c>
      <c r="B1555" t="s">
        <v>22</v>
      </c>
      <c r="C1555" s="2">
        <v>45047</v>
      </c>
      <c r="D1555" s="1">
        <v>13267005</v>
      </c>
      <c r="E1555" t="s">
        <v>37</v>
      </c>
      <c r="F1555" t="s">
        <v>72</v>
      </c>
      <c r="G1555" t="s">
        <v>21</v>
      </c>
    </row>
    <row r="1556" spans="1:7" x14ac:dyDescent="0.25">
      <c r="A1556" t="s">
        <v>71</v>
      </c>
      <c r="B1556" t="s">
        <v>22</v>
      </c>
      <c r="C1556" s="2">
        <v>45078</v>
      </c>
      <c r="D1556" s="1">
        <v>13619514</v>
      </c>
      <c r="E1556" t="s">
        <v>37</v>
      </c>
      <c r="F1556" t="s">
        <v>72</v>
      </c>
      <c r="G1556" t="s">
        <v>21</v>
      </c>
    </row>
    <row r="1557" spans="1:7" x14ac:dyDescent="0.25">
      <c r="A1557" t="s">
        <v>71</v>
      </c>
      <c r="B1557" t="s">
        <v>22</v>
      </c>
      <c r="C1557" s="2">
        <v>45108</v>
      </c>
      <c r="D1557" s="1">
        <v>37405624</v>
      </c>
      <c r="E1557" t="s">
        <v>37</v>
      </c>
      <c r="F1557" t="s">
        <v>72</v>
      </c>
      <c r="G1557" t="s">
        <v>21</v>
      </c>
    </row>
    <row r="1558" spans="1:7" x14ac:dyDescent="0.25">
      <c r="A1558" t="s">
        <v>71</v>
      </c>
      <c r="B1558" t="s">
        <v>22</v>
      </c>
      <c r="C1558" s="2">
        <v>45139</v>
      </c>
      <c r="D1558" s="1">
        <v>7980100</v>
      </c>
      <c r="E1558" t="s">
        <v>37</v>
      </c>
      <c r="F1558" t="s">
        <v>72</v>
      </c>
      <c r="G1558" t="s">
        <v>21</v>
      </c>
    </row>
    <row r="1559" spans="1:7" x14ac:dyDescent="0.25">
      <c r="A1559" t="s">
        <v>71</v>
      </c>
      <c r="B1559" t="s">
        <v>22</v>
      </c>
      <c r="C1559" s="2">
        <v>45170</v>
      </c>
      <c r="D1559" s="1">
        <v>21538000</v>
      </c>
      <c r="E1559" t="s">
        <v>37</v>
      </c>
      <c r="F1559" t="s">
        <v>72</v>
      </c>
      <c r="G1559" t="s">
        <v>21</v>
      </c>
    </row>
    <row r="1560" spans="1:7" x14ac:dyDescent="0.25">
      <c r="A1560" t="s">
        <v>71</v>
      </c>
      <c r="B1560" t="s">
        <v>22</v>
      </c>
      <c r="C1560" s="2">
        <v>45200</v>
      </c>
      <c r="D1560" s="1">
        <v>22242356</v>
      </c>
      <c r="E1560" t="s">
        <v>37</v>
      </c>
      <c r="F1560" t="s">
        <v>72</v>
      </c>
      <c r="G1560" t="s">
        <v>21</v>
      </c>
    </row>
    <row r="1561" spans="1:7" x14ac:dyDescent="0.25">
      <c r="A1561" t="s">
        <v>71</v>
      </c>
      <c r="B1561" t="s">
        <v>22</v>
      </c>
      <c r="C1561" s="2">
        <v>45231</v>
      </c>
      <c r="D1561" s="1">
        <v>12330650</v>
      </c>
      <c r="E1561" t="s">
        <v>37</v>
      </c>
      <c r="F1561" t="s">
        <v>72</v>
      </c>
      <c r="G1561" t="s">
        <v>21</v>
      </c>
    </row>
    <row r="1562" spans="1:7" x14ac:dyDescent="0.25">
      <c r="A1562" t="s">
        <v>71</v>
      </c>
      <c r="B1562" t="s">
        <v>22</v>
      </c>
      <c r="C1562" s="2">
        <v>45261</v>
      </c>
      <c r="D1562" s="1">
        <v>16936600</v>
      </c>
      <c r="E1562" t="s">
        <v>37</v>
      </c>
      <c r="F1562" t="s">
        <v>72</v>
      </c>
      <c r="G1562" t="s">
        <v>21</v>
      </c>
    </row>
    <row r="1563" spans="1:7" x14ac:dyDescent="0.25">
      <c r="A1563" t="s">
        <v>71</v>
      </c>
      <c r="B1563" t="s">
        <v>27</v>
      </c>
      <c r="C1563" s="2">
        <v>44927</v>
      </c>
      <c r="D1563" s="1">
        <v>12831500</v>
      </c>
      <c r="E1563" t="s">
        <v>37</v>
      </c>
      <c r="F1563" t="s">
        <v>72</v>
      </c>
      <c r="G1563" t="s">
        <v>21</v>
      </c>
    </row>
    <row r="1564" spans="1:7" x14ac:dyDescent="0.25">
      <c r="A1564" t="s">
        <v>71</v>
      </c>
      <c r="B1564" t="s">
        <v>27</v>
      </c>
      <c r="C1564" s="2">
        <v>44958</v>
      </c>
      <c r="D1564" s="1">
        <v>13699100</v>
      </c>
      <c r="E1564" t="s">
        <v>37</v>
      </c>
      <c r="F1564" t="s">
        <v>72</v>
      </c>
      <c r="G1564" t="s">
        <v>21</v>
      </c>
    </row>
    <row r="1565" spans="1:7" x14ac:dyDescent="0.25">
      <c r="A1565" t="s">
        <v>71</v>
      </c>
      <c r="B1565" t="s">
        <v>27</v>
      </c>
      <c r="C1565" s="2">
        <v>44986</v>
      </c>
      <c r="D1565" s="1">
        <v>15246200</v>
      </c>
      <c r="E1565" t="s">
        <v>37</v>
      </c>
      <c r="F1565" t="s">
        <v>72</v>
      </c>
      <c r="G1565" t="s">
        <v>21</v>
      </c>
    </row>
    <row r="1566" spans="1:7" x14ac:dyDescent="0.25">
      <c r="A1566" t="s">
        <v>71</v>
      </c>
      <c r="B1566" t="s">
        <v>27</v>
      </c>
      <c r="C1566" s="2">
        <v>45017</v>
      </c>
      <c r="D1566" s="1">
        <v>14160400</v>
      </c>
      <c r="E1566" t="s">
        <v>37</v>
      </c>
      <c r="F1566" t="s">
        <v>72</v>
      </c>
      <c r="G1566" t="s">
        <v>21</v>
      </c>
    </row>
    <row r="1567" spans="1:7" x14ac:dyDescent="0.25">
      <c r="A1567" t="s">
        <v>71</v>
      </c>
      <c r="B1567" t="s">
        <v>27</v>
      </c>
      <c r="C1567" s="2">
        <v>45047</v>
      </c>
      <c r="D1567" s="1">
        <v>12906800</v>
      </c>
      <c r="E1567" t="s">
        <v>37</v>
      </c>
      <c r="F1567" t="s">
        <v>72</v>
      </c>
      <c r="G1567" t="s">
        <v>21</v>
      </c>
    </row>
    <row r="1568" spans="1:7" x14ac:dyDescent="0.25">
      <c r="A1568" t="s">
        <v>71</v>
      </c>
      <c r="B1568" t="s">
        <v>27</v>
      </c>
      <c r="C1568" s="2">
        <v>45078</v>
      </c>
      <c r="D1568" s="1">
        <v>5891300</v>
      </c>
      <c r="E1568" t="s">
        <v>37</v>
      </c>
      <c r="F1568" t="s">
        <v>72</v>
      </c>
      <c r="G1568" t="s">
        <v>21</v>
      </c>
    </row>
    <row r="1569" spans="1:7" x14ac:dyDescent="0.25">
      <c r="A1569" t="s">
        <v>71</v>
      </c>
      <c r="B1569" t="s">
        <v>27</v>
      </c>
      <c r="C1569" s="2">
        <v>45108</v>
      </c>
      <c r="D1569" s="1">
        <v>20767200</v>
      </c>
      <c r="E1569" t="s">
        <v>37</v>
      </c>
      <c r="F1569" t="s">
        <v>72</v>
      </c>
      <c r="G1569" t="s">
        <v>21</v>
      </c>
    </row>
    <row r="1570" spans="1:7" x14ac:dyDescent="0.25">
      <c r="A1570" t="s">
        <v>71</v>
      </c>
      <c r="B1570" t="s">
        <v>27</v>
      </c>
      <c r="C1570" s="2">
        <v>45139</v>
      </c>
      <c r="D1570" s="1">
        <v>13389500</v>
      </c>
      <c r="E1570" t="s">
        <v>37</v>
      </c>
      <c r="F1570" t="s">
        <v>72</v>
      </c>
      <c r="G1570" t="s">
        <v>21</v>
      </c>
    </row>
    <row r="1571" spans="1:7" x14ac:dyDescent="0.25">
      <c r="A1571" t="s">
        <v>71</v>
      </c>
      <c r="B1571" t="s">
        <v>27</v>
      </c>
      <c r="C1571" s="2">
        <v>45170</v>
      </c>
      <c r="D1571" s="1">
        <v>11771600</v>
      </c>
      <c r="E1571" t="s">
        <v>37</v>
      </c>
      <c r="F1571" t="s">
        <v>72</v>
      </c>
      <c r="G1571" t="s">
        <v>21</v>
      </c>
    </row>
    <row r="1572" spans="1:7" x14ac:dyDescent="0.25">
      <c r="A1572" t="s">
        <v>71</v>
      </c>
      <c r="B1572" t="s">
        <v>27</v>
      </c>
      <c r="C1572" s="2">
        <v>45200</v>
      </c>
      <c r="D1572" s="1">
        <v>17541550</v>
      </c>
      <c r="E1572" t="s">
        <v>37</v>
      </c>
      <c r="F1572" t="s">
        <v>72</v>
      </c>
      <c r="G1572" t="s">
        <v>21</v>
      </c>
    </row>
    <row r="1573" spans="1:7" x14ac:dyDescent="0.25">
      <c r="A1573" t="s">
        <v>71</v>
      </c>
      <c r="B1573" t="s">
        <v>27</v>
      </c>
      <c r="C1573" s="2">
        <v>45231</v>
      </c>
      <c r="D1573" s="1">
        <v>4314300</v>
      </c>
      <c r="E1573" t="s">
        <v>37</v>
      </c>
      <c r="F1573" t="s">
        <v>72</v>
      </c>
      <c r="G1573" t="s">
        <v>21</v>
      </c>
    </row>
    <row r="1574" spans="1:7" x14ac:dyDescent="0.25">
      <c r="A1574" t="s">
        <v>71</v>
      </c>
      <c r="B1574" t="s">
        <v>27</v>
      </c>
      <c r="C1574" s="2">
        <v>45261</v>
      </c>
      <c r="D1574" s="1">
        <v>14586000</v>
      </c>
      <c r="E1574" t="s">
        <v>37</v>
      </c>
      <c r="F1574" t="s">
        <v>72</v>
      </c>
      <c r="G1574" t="s">
        <v>21</v>
      </c>
    </row>
    <row r="1575" spans="1:7" x14ac:dyDescent="0.25">
      <c r="A1575" t="s">
        <v>71</v>
      </c>
      <c r="B1575" t="s">
        <v>7</v>
      </c>
      <c r="C1575" s="2">
        <v>44927</v>
      </c>
      <c r="D1575" s="1">
        <v>99414841</v>
      </c>
      <c r="E1575" t="s">
        <v>37</v>
      </c>
      <c r="F1575" t="s">
        <v>72</v>
      </c>
      <c r="G1575" t="s">
        <v>7</v>
      </c>
    </row>
    <row r="1576" spans="1:7" x14ac:dyDescent="0.25">
      <c r="A1576" t="s">
        <v>71</v>
      </c>
      <c r="B1576" t="s">
        <v>7</v>
      </c>
      <c r="C1576" s="2">
        <v>44958</v>
      </c>
      <c r="D1576" s="1">
        <v>118899739</v>
      </c>
      <c r="E1576" t="s">
        <v>37</v>
      </c>
      <c r="F1576" t="s">
        <v>72</v>
      </c>
      <c r="G1576" t="s">
        <v>7</v>
      </c>
    </row>
    <row r="1577" spans="1:7" x14ac:dyDescent="0.25">
      <c r="A1577" t="s">
        <v>71</v>
      </c>
      <c r="B1577" t="s">
        <v>7</v>
      </c>
      <c r="C1577" s="2">
        <v>44986</v>
      </c>
      <c r="D1577" s="1">
        <v>51780811</v>
      </c>
      <c r="E1577" t="s">
        <v>37</v>
      </c>
      <c r="F1577" t="s">
        <v>72</v>
      </c>
      <c r="G1577" t="s">
        <v>7</v>
      </c>
    </row>
    <row r="1578" spans="1:7" x14ac:dyDescent="0.25">
      <c r="A1578" t="s">
        <v>71</v>
      </c>
      <c r="B1578" t="s">
        <v>7</v>
      </c>
      <c r="C1578" s="2">
        <v>45047</v>
      </c>
      <c r="D1578" s="1">
        <v>118518694</v>
      </c>
      <c r="E1578" t="s">
        <v>37</v>
      </c>
      <c r="F1578" t="s">
        <v>72</v>
      </c>
      <c r="G1578" t="s">
        <v>7</v>
      </c>
    </row>
    <row r="1579" spans="1:7" x14ac:dyDescent="0.25">
      <c r="A1579" t="s">
        <v>71</v>
      </c>
      <c r="B1579" t="s">
        <v>7</v>
      </c>
      <c r="C1579" s="2">
        <v>45078</v>
      </c>
      <c r="D1579" s="1">
        <v>71410950</v>
      </c>
      <c r="E1579" t="s">
        <v>37</v>
      </c>
      <c r="F1579" t="s">
        <v>72</v>
      </c>
      <c r="G1579" t="s">
        <v>7</v>
      </c>
    </row>
    <row r="1580" spans="1:7" x14ac:dyDescent="0.25">
      <c r="A1580" t="s">
        <v>71</v>
      </c>
      <c r="B1580" t="s">
        <v>7</v>
      </c>
      <c r="C1580" s="2">
        <v>45108</v>
      </c>
      <c r="D1580" s="1">
        <v>50366325</v>
      </c>
      <c r="E1580" t="s">
        <v>37</v>
      </c>
      <c r="F1580" t="s">
        <v>72</v>
      </c>
      <c r="G1580" t="s">
        <v>7</v>
      </c>
    </row>
    <row r="1581" spans="1:7" x14ac:dyDescent="0.25">
      <c r="A1581" t="s">
        <v>71</v>
      </c>
      <c r="B1581" t="s">
        <v>7</v>
      </c>
      <c r="C1581" s="2">
        <v>45139</v>
      </c>
      <c r="D1581" s="1">
        <v>76604500</v>
      </c>
      <c r="E1581" t="s">
        <v>37</v>
      </c>
      <c r="F1581" t="s">
        <v>72</v>
      </c>
      <c r="G1581" t="s">
        <v>7</v>
      </c>
    </row>
    <row r="1582" spans="1:7" x14ac:dyDescent="0.25">
      <c r="A1582" t="s">
        <v>71</v>
      </c>
      <c r="B1582" t="s">
        <v>7</v>
      </c>
      <c r="C1582" s="2">
        <v>45170</v>
      </c>
      <c r="D1582" s="1">
        <v>87496540</v>
      </c>
      <c r="E1582" t="s">
        <v>37</v>
      </c>
      <c r="F1582" t="s">
        <v>72</v>
      </c>
      <c r="G1582" t="s">
        <v>7</v>
      </c>
    </row>
    <row r="1583" spans="1:7" x14ac:dyDescent="0.25">
      <c r="A1583" t="s">
        <v>71</v>
      </c>
      <c r="B1583" t="s">
        <v>7</v>
      </c>
      <c r="C1583" s="2">
        <v>45200</v>
      </c>
      <c r="D1583" s="1">
        <v>79474274</v>
      </c>
      <c r="E1583" t="s">
        <v>37</v>
      </c>
      <c r="F1583" t="s">
        <v>72</v>
      </c>
      <c r="G1583" t="s">
        <v>7</v>
      </c>
    </row>
    <row r="1584" spans="1:7" x14ac:dyDescent="0.25">
      <c r="A1584" t="s">
        <v>71</v>
      </c>
      <c r="B1584" t="s">
        <v>7</v>
      </c>
      <c r="C1584" s="2">
        <v>45231</v>
      </c>
      <c r="D1584" s="1">
        <v>58239388</v>
      </c>
      <c r="E1584" t="s">
        <v>37</v>
      </c>
      <c r="F1584" t="s">
        <v>72</v>
      </c>
      <c r="G1584" t="s">
        <v>7</v>
      </c>
    </row>
    <row r="1585" spans="1:7" x14ac:dyDescent="0.25">
      <c r="A1585" t="s">
        <v>71</v>
      </c>
      <c r="B1585" t="s">
        <v>7</v>
      </c>
      <c r="C1585" s="2">
        <v>45261</v>
      </c>
      <c r="D1585" s="1">
        <v>27794012</v>
      </c>
      <c r="E1585" t="s">
        <v>37</v>
      </c>
      <c r="F1585" t="s">
        <v>72</v>
      </c>
      <c r="G1585" t="s">
        <v>7</v>
      </c>
    </row>
    <row r="1586" spans="1:7" x14ac:dyDescent="0.25">
      <c r="A1586" t="s">
        <v>71</v>
      </c>
      <c r="B1586" t="s">
        <v>23</v>
      </c>
      <c r="C1586" s="2">
        <v>44927</v>
      </c>
      <c r="D1586" s="1">
        <v>46198062</v>
      </c>
      <c r="E1586" t="s">
        <v>37</v>
      </c>
      <c r="F1586" t="s">
        <v>72</v>
      </c>
      <c r="G1586" t="s">
        <v>21</v>
      </c>
    </row>
    <row r="1587" spans="1:7" x14ac:dyDescent="0.25">
      <c r="A1587" t="s">
        <v>71</v>
      </c>
      <c r="B1587" t="s">
        <v>23</v>
      </c>
      <c r="C1587" s="2">
        <v>44958</v>
      </c>
      <c r="D1587" s="1">
        <v>54145850</v>
      </c>
      <c r="E1587" t="s">
        <v>37</v>
      </c>
      <c r="F1587" t="s">
        <v>72</v>
      </c>
      <c r="G1587" t="s">
        <v>21</v>
      </c>
    </row>
    <row r="1588" spans="1:7" x14ac:dyDescent="0.25">
      <c r="A1588" t="s">
        <v>71</v>
      </c>
      <c r="B1588" t="s">
        <v>23</v>
      </c>
      <c r="C1588" s="2">
        <v>44986</v>
      </c>
      <c r="D1588" s="1">
        <v>84126665</v>
      </c>
      <c r="E1588" t="s">
        <v>37</v>
      </c>
      <c r="F1588" t="s">
        <v>72</v>
      </c>
      <c r="G1588" t="s">
        <v>21</v>
      </c>
    </row>
    <row r="1589" spans="1:7" x14ac:dyDescent="0.25">
      <c r="A1589" t="s">
        <v>71</v>
      </c>
      <c r="B1589" t="s">
        <v>23</v>
      </c>
      <c r="C1589" s="2">
        <v>45017</v>
      </c>
      <c r="D1589" s="1">
        <v>69543685</v>
      </c>
      <c r="E1589" t="s">
        <v>37</v>
      </c>
      <c r="F1589" t="s">
        <v>72</v>
      </c>
      <c r="G1589" t="s">
        <v>21</v>
      </c>
    </row>
    <row r="1590" spans="1:7" x14ac:dyDescent="0.25">
      <c r="A1590" t="s">
        <v>71</v>
      </c>
      <c r="B1590" t="s">
        <v>23</v>
      </c>
      <c r="C1590" s="2">
        <v>45047</v>
      </c>
      <c r="D1590" s="1">
        <v>70676050</v>
      </c>
      <c r="E1590" t="s">
        <v>37</v>
      </c>
      <c r="F1590" t="s">
        <v>72</v>
      </c>
      <c r="G1590" t="s">
        <v>21</v>
      </c>
    </row>
    <row r="1591" spans="1:7" x14ac:dyDescent="0.25">
      <c r="A1591" t="s">
        <v>71</v>
      </c>
      <c r="B1591" t="s">
        <v>23</v>
      </c>
      <c r="C1591" s="2">
        <v>45078</v>
      </c>
      <c r="D1591" s="1">
        <v>74547985</v>
      </c>
      <c r="E1591" t="s">
        <v>37</v>
      </c>
      <c r="F1591" t="s">
        <v>72</v>
      </c>
      <c r="G1591" t="s">
        <v>21</v>
      </c>
    </row>
    <row r="1592" spans="1:7" x14ac:dyDescent="0.25">
      <c r="A1592" t="s">
        <v>71</v>
      </c>
      <c r="B1592" t="s">
        <v>23</v>
      </c>
      <c r="C1592" s="2">
        <v>45108</v>
      </c>
      <c r="D1592" s="1">
        <v>65283311</v>
      </c>
      <c r="E1592" t="s">
        <v>37</v>
      </c>
      <c r="F1592" t="s">
        <v>72</v>
      </c>
      <c r="G1592" t="s">
        <v>21</v>
      </c>
    </row>
    <row r="1593" spans="1:7" x14ac:dyDescent="0.25">
      <c r="A1593" t="s">
        <v>71</v>
      </c>
      <c r="B1593" t="s">
        <v>23</v>
      </c>
      <c r="C1593" s="2">
        <v>45139</v>
      </c>
      <c r="D1593" s="1">
        <v>67654599</v>
      </c>
      <c r="E1593" t="s">
        <v>37</v>
      </c>
      <c r="F1593" t="s">
        <v>72</v>
      </c>
      <c r="G1593" t="s">
        <v>21</v>
      </c>
    </row>
    <row r="1594" spans="1:7" x14ac:dyDescent="0.25">
      <c r="A1594" t="s">
        <v>71</v>
      </c>
      <c r="B1594" t="s">
        <v>23</v>
      </c>
      <c r="C1594" s="2">
        <v>45170</v>
      </c>
      <c r="D1594" s="1">
        <v>97612626</v>
      </c>
      <c r="E1594" t="s">
        <v>37</v>
      </c>
      <c r="F1594" t="s">
        <v>72</v>
      </c>
      <c r="G1594" t="s">
        <v>21</v>
      </c>
    </row>
    <row r="1595" spans="1:7" x14ac:dyDescent="0.25">
      <c r="A1595" t="s">
        <v>71</v>
      </c>
      <c r="B1595" t="s">
        <v>23</v>
      </c>
      <c r="C1595" s="2">
        <v>45200</v>
      </c>
      <c r="D1595" s="1">
        <v>78170953</v>
      </c>
      <c r="E1595" t="s">
        <v>37</v>
      </c>
      <c r="F1595" t="s">
        <v>72</v>
      </c>
      <c r="G1595" t="s">
        <v>21</v>
      </c>
    </row>
    <row r="1596" spans="1:7" x14ac:dyDescent="0.25">
      <c r="A1596" t="s">
        <v>71</v>
      </c>
      <c r="B1596" t="s">
        <v>23</v>
      </c>
      <c r="C1596" s="2">
        <v>45231</v>
      </c>
      <c r="D1596" s="1">
        <v>85254339</v>
      </c>
      <c r="E1596" t="s">
        <v>37</v>
      </c>
      <c r="F1596" t="s">
        <v>72</v>
      </c>
      <c r="G1596" t="s">
        <v>21</v>
      </c>
    </row>
    <row r="1597" spans="1:7" x14ac:dyDescent="0.25">
      <c r="A1597" t="s">
        <v>71</v>
      </c>
      <c r="B1597" t="s">
        <v>23</v>
      </c>
      <c r="C1597" s="2">
        <v>45261</v>
      </c>
      <c r="D1597" s="1">
        <v>75311830</v>
      </c>
      <c r="E1597" t="s">
        <v>37</v>
      </c>
      <c r="F1597" t="s">
        <v>72</v>
      </c>
      <c r="G1597" t="s">
        <v>21</v>
      </c>
    </row>
    <row r="1598" spans="1:7" x14ac:dyDescent="0.25">
      <c r="A1598" t="s">
        <v>73</v>
      </c>
      <c r="B1598" t="s">
        <v>5</v>
      </c>
      <c r="C1598" s="2">
        <v>44927</v>
      </c>
      <c r="D1598" s="1">
        <v>374331600</v>
      </c>
      <c r="E1598" t="s">
        <v>37</v>
      </c>
      <c r="F1598" t="s">
        <v>74</v>
      </c>
      <c r="G1598" t="s">
        <v>5</v>
      </c>
    </row>
    <row r="1599" spans="1:7" x14ac:dyDescent="0.25">
      <c r="A1599" t="s">
        <v>73</v>
      </c>
      <c r="B1599" t="s">
        <v>5</v>
      </c>
      <c r="C1599" s="2">
        <v>44958</v>
      </c>
      <c r="D1599" s="1">
        <v>228684300</v>
      </c>
      <c r="E1599" t="s">
        <v>37</v>
      </c>
      <c r="F1599" t="s">
        <v>74</v>
      </c>
      <c r="G1599" t="s">
        <v>5</v>
      </c>
    </row>
    <row r="1600" spans="1:7" x14ac:dyDescent="0.25">
      <c r="A1600" t="s">
        <v>73</v>
      </c>
      <c r="B1600" t="s">
        <v>5</v>
      </c>
      <c r="C1600" s="2">
        <v>44986</v>
      </c>
      <c r="D1600" s="1">
        <v>728181460</v>
      </c>
      <c r="E1600" t="s">
        <v>37</v>
      </c>
      <c r="F1600" t="s">
        <v>74</v>
      </c>
      <c r="G1600" t="s">
        <v>5</v>
      </c>
    </row>
    <row r="1601" spans="1:7" x14ac:dyDescent="0.25">
      <c r="A1601" t="s">
        <v>73</v>
      </c>
      <c r="B1601" t="s">
        <v>5</v>
      </c>
      <c r="C1601" s="2">
        <v>45017</v>
      </c>
      <c r="D1601" s="1">
        <v>801599575</v>
      </c>
      <c r="E1601" t="s">
        <v>37</v>
      </c>
      <c r="F1601" t="s">
        <v>74</v>
      </c>
      <c r="G1601" t="s">
        <v>5</v>
      </c>
    </row>
    <row r="1602" spans="1:7" x14ac:dyDescent="0.25">
      <c r="A1602" t="s">
        <v>73</v>
      </c>
      <c r="B1602" t="s">
        <v>5</v>
      </c>
      <c r="C1602" s="2">
        <v>45047</v>
      </c>
      <c r="D1602" s="1">
        <v>610892056</v>
      </c>
      <c r="E1602" t="s">
        <v>37</v>
      </c>
      <c r="F1602" t="s">
        <v>74</v>
      </c>
      <c r="G1602" t="s">
        <v>5</v>
      </c>
    </row>
    <row r="1603" spans="1:7" x14ac:dyDescent="0.25">
      <c r="A1603" t="s">
        <v>73</v>
      </c>
      <c r="B1603" t="s">
        <v>5</v>
      </c>
      <c r="C1603" s="2">
        <v>45078</v>
      </c>
      <c r="D1603" s="1">
        <v>586666000</v>
      </c>
      <c r="E1603" t="s">
        <v>37</v>
      </c>
      <c r="F1603" t="s">
        <v>74</v>
      </c>
      <c r="G1603" t="s">
        <v>5</v>
      </c>
    </row>
    <row r="1604" spans="1:7" x14ac:dyDescent="0.25">
      <c r="A1604" t="s">
        <v>73</v>
      </c>
      <c r="B1604" t="s">
        <v>5</v>
      </c>
      <c r="C1604" s="2">
        <v>45108</v>
      </c>
      <c r="D1604" s="1">
        <v>531088606</v>
      </c>
      <c r="E1604" t="s">
        <v>37</v>
      </c>
      <c r="F1604" t="s">
        <v>74</v>
      </c>
      <c r="G1604" t="s">
        <v>5</v>
      </c>
    </row>
    <row r="1605" spans="1:7" x14ac:dyDescent="0.25">
      <c r="A1605" t="s">
        <v>73</v>
      </c>
      <c r="B1605" t="s">
        <v>5</v>
      </c>
      <c r="C1605" s="2">
        <v>45139</v>
      </c>
      <c r="D1605" s="1">
        <v>567667000</v>
      </c>
      <c r="E1605" t="s">
        <v>37</v>
      </c>
      <c r="F1605" t="s">
        <v>74</v>
      </c>
      <c r="G1605" t="s">
        <v>5</v>
      </c>
    </row>
    <row r="1606" spans="1:7" x14ac:dyDescent="0.25">
      <c r="A1606" t="s">
        <v>73</v>
      </c>
      <c r="B1606" t="s">
        <v>5</v>
      </c>
      <c r="C1606" s="2">
        <v>45170</v>
      </c>
      <c r="D1606" s="1">
        <v>621425400</v>
      </c>
      <c r="E1606" t="s">
        <v>37</v>
      </c>
      <c r="F1606" t="s">
        <v>74</v>
      </c>
      <c r="G1606" t="s">
        <v>5</v>
      </c>
    </row>
    <row r="1607" spans="1:7" x14ac:dyDescent="0.25">
      <c r="A1607" t="s">
        <v>73</v>
      </c>
      <c r="B1607" t="s">
        <v>5</v>
      </c>
      <c r="C1607" s="2">
        <v>45200</v>
      </c>
      <c r="D1607" s="1">
        <v>534695800</v>
      </c>
      <c r="E1607" t="s">
        <v>37</v>
      </c>
      <c r="F1607" t="s">
        <v>74</v>
      </c>
      <c r="G1607" t="s">
        <v>5</v>
      </c>
    </row>
    <row r="1608" spans="1:7" x14ac:dyDescent="0.25">
      <c r="A1608" t="s">
        <v>73</v>
      </c>
      <c r="B1608" t="s">
        <v>5</v>
      </c>
      <c r="C1608" s="2">
        <v>45231</v>
      </c>
      <c r="D1608" s="1">
        <v>558845322</v>
      </c>
      <c r="E1608" t="s">
        <v>37</v>
      </c>
      <c r="F1608" t="s">
        <v>74</v>
      </c>
      <c r="G1608" t="s">
        <v>5</v>
      </c>
    </row>
    <row r="1609" spans="1:7" x14ac:dyDescent="0.25">
      <c r="A1609" t="s">
        <v>73</v>
      </c>
      <c r="B1609" t="s">
        <v>5</v>
      </c>
      <c r="C1609" s="2">
        <v>45261</v>
      </c>
      <c r="D1609" s="1">
        <v>867454000</v>
      </c>
      <c r="E1609" t="s">
        <v>37</v>
      </c>
      <c r="F1609" t="s">
        <v>74</v>
      </c>
      <c r="G1609" t="s">
        <v>5</v>
      </c>
    </row>
    <row r="1610" spans="1:7" x14ac:dyDescent="0.25">
      <c r="A1610" t="s">
        <v>73</v>
      </c>
      <c r="B1610" t="s">
        <v>19</v>
      </c>
      <c r="C1610" s="2">
        <v>44958</v>
      </c>
      <c r="D1610" s="1">
        <v>118000</v>
      </c>
      <c r="E1610" t="s">
        <v>37</v>
      </c>
      <c r="F1610" t="s">
        <v>74</v>
      </c>
      <c r="G1610" t="s">
        <v>19</v>
      </c>
    </row>
    <row r="1611" spans="1:7" x14ac:dyDescent="0.25">
      <c r="A1611" t="s">
        <v>73</v>
      </c>
      <c r="B1611" t="s">
        <v>6</v>
      </c>
      <c r="C1611" s="2">
        <v>44927</v>
      </c>
      <c r="D1611" s="1">
        <v>139648447</v>
      </c>
      <c r="E1611" t="s">
        <v>37</v>
      </c>
      <c r="F1611" t="s">
        <v>74</v>
      </c>
      <c r="G1611" t="s">
        <v>6</v>
      </c>
    </row>
    <row r="1612" spans="1:7" x14ac:dyDescent="0.25">
      <c r="A1612" t="s">
        <v>73</v>
      </c>
      <c r="B1612" t="s">
        <v>6</v>
      </c>
      <c r="C1612" s="2">
        <v>44958</v>
      </c>
      <c r="D1612" s="1">
        <v>157832993</v>
      </c>
      <c r="E1612" t="s">
        <v>37</v>
      </c>
      <c r="F1612" t="s">
        <v>74</v>
      </c>
      <c r="G1612" t="s">
        <v>6</v>
      </c>
    </row>
    <row r="1613" spans="1:7" x14ac:dyDescent="0.25">
      <c r="A1613" t="s">
        <v>73</v>
      </c>
      <c r="B1613" t="s">
        <v>6</v>
      </c>
      <c r="C1613" s="2">
        <v>44986</v>
      </c>
      <c r="D1613" s="1">
        <v>160752958</v>
      </c>
      <c r="E1613" t="s">
        <v>37</v>
      </c>
      <c r="F1613" t="s">
        <v>74</v>
      </c>
      <c r="G1613" t="s">
        <v>6</v>
      </c>
    </row>
    <row r="1614" spans="1:7" x14ac:dyDescent="0.25">
      <c r="A1614" t="s">
        <v>73</v>
      </c>
      <c r="B1614" t="s">
        <v>6</v>
      </c>
      <c r="C1614" s="2">
        <v>45017</v>
      </c>
      <c r="D1614" s="1">
        <v>178005493</v>
      </c>
      <c r="E1614" t="s">
        <v>37</v>
      </c>
      <c r="F1614" t="s">
        <v>74</v>
      </c>
      <c r="G1614" t="s">
        <v>6</v>
      </c>
    </row>
    <row r="1615" spans="1:7" x14ac:dyDescent="0.25">
      <c r="A1615" t="s">
        <v>73</v>
      </c>
      <c r="B1615" t="s">
        <v>6</v>
      </c>
      <c r="C1615" s="2">
        <v>45047</v>
      </c>
      <c r="D1615" s="1">
        <v>175548200</v>
      </c>
      <c r="E1615" t="s">
        <v>37</v>
      </c>
      <c r="F1615" t="s">
        <v>74</v>
      </c>
      <c r="G1615" t="s">
        <v>6</v>
      </c>
    </row>
    <row r="1616" spans="1:7" x14ac:dyDescent="0.25">
      <c r="A1616" t="s">
        <v>73</v>
      </c>
      <c r="B1616" t="s">
        <v>6</v>
      </c>
      <c r="C1616" s="2">
        <v>45078</v>
      </c>
      <c r="D1616" s="1">
        <v>255339746</v>
      </c>
      <c r="E1616" t="s">
        <v>37</v>
      </c>
      <c r="F1616" t="s">
        <v>74</v>
      </c>
      <c r="G1616" t="s">
        <v>6</v>
      </c>
    </row>
    <row r="1617" spans="1:7" x14ac:dyDescent="0.25">
      <c r="A1617" t="s">
        <v>73</v>
      </c>
      <c r="B1617" t="s">
        <v>6</v>
      </c>
      <c r="C1617" s="2">
        <v>45108</v>
      </c>
      <c r="D1617" s="1">
        <v>263447439</v>
      </c>
      <c r="E1617" t="s">
        <v>37</v>
      </c>
      <c r="F1617" t="s">
        <v>74</v>
      </c>
      <c r="G1617" t="s">
        <v>6</v>
      </c>
    </row>
    <row r="1618" spans="1:7" x14ac:dyDescent="0.25">
      <c r="A1618" t="s">
        <v>73</v>
      </c>
      <c r="B1618" t="s">
        <v>6</v>
      </c>
      <c r="C1618" s="2">
        <v>45139</v>
      </c>
      <c r="D1618" s="1">
        <v>196071854</v>
      </c>
      <c r="E1618" t="s">
        <v>37</v>
      </c>
      <c r="F1618" t="s">
        <v>74</v>
      </c>
      <c r="G1618" t="s">
        <v>6</v>
      </c>
    </row>
    <row r="1619" spans="1:7" x14ac:dyDescent="0.25">
      <c r="A1619" t="s">
        <v>73</v>
      </c>
      <c r="B1619" t="s">
        <v>6</v>
      </c>
      <c r="C1619" s="2">
        <v>45170</v>
      </c>
      <c r="D1619" s="1">
        <v>174498859</v>
      </c>
      <c r="E1619" t="s">
        <v>37</v>
      </c>
      <c r="F1619" t="s">
        <v>74</v>
      </c>
      <c r="G1619" t="s">
        <v>6</v>
      </c>
    </row>
    <row r="1620" spans="1:7" x14ac:dyDescent="0.25">
      <c r="A1620" t="s">
        <v>73</v>
      </c>
      <c r="B1620" t="s">
        <v>6</v>
      </c>
      <c r="C1620" s="2">
        <v>45200</v>
      </c>
      <c r="D1620" s="1">
        <v>185502397</v>
      </c>
      <c r="E1620" t="s">
        <v>37</v>
      </c>
      <c r="F1620" t="s">
        <v>74</v>
      </c>
      <c r="G1620" t="s">
        <v>6</v>
      </c>
    </row>
    <row r="1621" spans="1:7" x14ac:dyDescent="0.25">
      <c r="A1621" t="s">
        <v>73</v>
      </c>
      <c r="B1621" t="s">
        <v>6</v>
      </c>
      <c r="C1621" s="2">
        <v>45231</v>
      </c>
      <c r="D1621" s="1">
        <v>167983303</v>
      </c>
      <c r="E1621" t="s">
        <v>37</v>
      </c>
      <c r="F1621" t="s">
        <v>74</v>
      </c>
      <c r="G1621" t="s">
        <v>6</v>
      </c>
    </row>
    <row r="1622" spans="1:7" x14ac:dyDescent="0.25">
      <c r="A1622" t="s">
        <v>73</v>
      </c>
      <c r="B1622" t="s">
        <v>6</v>
      </c>
      <c r="C1622" s="2">
        <v>45261</v>
      </c>
      <c r="D1622" s="1">
        <v>173072741</v>
      </c>
      <c r="E1622" t="s">
        <v>37</v>
      </c>
      <c r="F1622" t="s">
        <v>74</v>
      </c>
      <c r="G1622" t="s">
        <v>6</v>
      </c>
    </row>
    <row r="1623" spans="1:7" x14ac:dyDescent="0.25">
      <c r="A1623" t="s">
        <v>73</v>
      </c>
      <c r="B1623" t="s">
        <v>7</v>
      </c>
      <c r="C1623" s="2">
        <v>44927</v>
      </c>
      <c r="D1623" s="1">
        <v>478863966</v>
      </c>
      <c r="E1623" t="s">
        <v>37</v>
      </c>
      <c r="F1623" t="s">
        <v>74</v>
      </c>
      <c r="G1623" t="s">
        <v>7</v>
      </c>
    </row>
    <row r="1624" spans="1:7" x14ac:dyDescent="0.25">
      <c r="A1624" t="s">
        <v>73</v>
      </c>
      <c r="B1624" t="s">
        <v>7</v>
      </c>
      <c r="C1624" s="2">
        <v>44958</v>
      </c>
      <c r="D1624" s="1">
        <v>596887019</v>
      </c>
      <c r="E1624" t="s">
        <v>37</v>
      </c>
      <c r="F1624" t="s">
        <v>74</v>
      </c>
      <c r="G1624" t="s">
        <v>7</v>
      </c>
    </row>
    <row r="1625" spans="1:7" x14ac:dyDescent="0.25">
      <c r="A1625" t="s">
        <v>73</v>
      </c>
      <c r="B1625" t="s">
        <v>7</v>
      </c>
      <c r="C1625" s="2">
        <v>44986</v>
      </c>
      <c r="D1625" s="1">
        <v>207195267</v>
      </c>
      <c r="E1625" t="s">
        <v>37</v>
      </c>
      <c r="F1625" t="s">
        <v>74</v>
      </c>
      <c r="G1625" t="s">
        <v>7</v>
      </c>
    </row>
    <row r="1626" spans="1:7" x14ac:dyDescent="0.25">
      <c r="A1626" t="s">
        <v>73</v>
      </c>
      <c r="B1626" t="s">
        <v>7</v>
      </c>
      <c r="C1626" s="2">
        <v>45017</v>
      </c>
      <c r="D1626" s="1">
        <v>31030000</v>
      </c>
      <c r="E1626" t="s">
        <v>37</v>
      </c>
      <c r="F1626" t="s">
        <v>74</v>
      </c>
      <c r="G1626" t="s">
        <v>7</v>
      </c>
    </row>
    <row r="1627" spans="1:7" x14ac:dyDescent="0.25">
      <c r="A1627" t="s">
        <v>73</v>
      </c>
      <c r="B1627" t="s">
        <v>7</v>
      </c>
      <c r="C1627" s="2">
        <v>45047</v>
      </c>
      <c r="D1627" s="1">
        <v>318004152</v>
      </c>
      <c r="E1627" t="s">
        <v>37</v>
      </c>
      <c r="F1627" t="s">
        <v>74</v>
      </c>
      <c r="G1627" t="s">
        <v>7</v>
      </c>
    </row>
    <row r="1628" spans="1:7" x14ac:dyDescent="0.25">
      <c r="A1628" t="s">
        <v>73</v>
      </c>
      <c r="B1628" t="s">
        <v>7</v>
      </c>
      <c r="C1628" s="2">
        <v>45078</v>
      </c>
      <c r="D1628" s="1">
        <v>244935998</v>
      </c>
      <c r="E1628" t="s">
        <v>37</v>
      </c>
      <c r="F1628" t="s">
        <v>74</v>
      </c>
      <c r="G1628" t="s">
        <v>7</v>
      </c>
    </row>
    <row r="1629" spans="1:7" x14ac:dyDescent="0.25">
      <c r="A1629" t="s">
        <v>73</v>
      </c>
      <c r="B1629" t="s">
        <v>7</v>
      </c>
      <c r="C1629" s="2">
        <v>45108</v>
      </c>
      <c r="D1629" s="1">
        <v>281175954</v>
      </c>
      <c r="E1629" t="s">
        <v>37</v>
      </c>
      <c r="F1629" t="s">
        <v>74</v>
      </c>
      <c r="G1629" t="s">
        <v>7</v>
      </c>
    </row>
    <row r="1630" spans="1:7" x14ac:dyDescent="0.25">
      <c r="A1630" t="s">
        <v>73</v>
      </c>
      <c r="B1630" t="s">
        <v>7</v>
      </c>
      <c r="C1630" s="2">
        <v>45139</v>
      </c>
      <c r="D1630" s="1">
        <v>229868468</v>
      </c>
      <c r="E1630" t="s">
        <v>37</v>
      </c>
      <c r="F1630" t="s">
        <v>74</v>
      </c>
      <c r="G1630" t="s">
        <v>7</v>
      </c>
    </row>
    <row r="1631" spans="1:7" x14ac:dyDescent="0.25">
      <c r="A1631" t="s">
        <v>73</v>
      </c>
      <c r="B1631" t="s">
        <v>7</v>
      </c>
      <c r="C1631" s="2">
        <v>45170</v>
      </c>
      <c r="D1631" s="1">
        <v>211906989</v>
      </c>
      <c r="E1631" t="s">
        <v>37</v>
      </c>
      <c r="F1631" t="s">
        <v>74</v>
      </c>
      <c r="G1631" t="s">
        <v>7</v>
      </c>
    </row>
    <row r="1632" spans="1:7" x14ac:dyDescent="0.25">
      <c r="A1632" t="s">
        <v>73</v>
      </c>
      <c r="B1632" t="s">
        <v>7</v>
      </c>
      <c r="C1632" s="2">
        <v>45200</v>
      </c>
      <c r="D1632" s="1">
        <v>225680108</v>
      </c>
      <c r="E1632" t="s">
        <v>37</v>
      </c>
      <c r="F1632" t="s">
        <v>74</v>
      </c>
      <c r="G1632" t="s">
        <v>7</v>
      </c>
    </row>
    <row r="1633" spans="1:7" x14ac:dyDescent="0.25">
      <c r="A1633" t="s">
        <v>73</v>
      </c>
      <c r="B1633" t="s">
        <v>7</v>
      </c>
      <c r="C1633" s="2">
        <v>45231</v>
      </c>
      <c r="D1633" s="1">
        <v>212870398</v>
      </c>
      <c r="E1633" t="s">
        <v>37</v>
      </c>
      <c r="F1633" t="s">
        <v>74</v>
      </c>
      <c r="G1633" t="s">
        <v>7</v>
      </c>
    </row>
    <row r="1634" spans="1:7" x14ac:dyDescent="0.25">
      <c r="A1634" t="s">
        <v>73</v>
      </c>
      <c r="B1634" t="s">
        <v>7</v>
      </c>
      <c r="C1634" s="2">
        <v>45261</v>
      </c>
      <c r="D1634" s="1">
        <v>101417037</v>
      </c>
      <c r="E1634" t="s">
        <v>37</v>
      </c>
      <c r="F1634" t="s">
        <v>74</v>
      </c>
      <c r="G1634" t="s">
        <v>7</v>
      </c>
    </row>
    <row r="1635" spans="1:7" x14ac:dyDescent="0.25">
      <c r="A1635" t="s">
        <v>73</v>
      </c>
      <c r="B1635" t="s">
        <v>23</v>
      </c>
      <c r="C1635" s="2">
        <v>44927</v>
      </c>
      <c r="D1635" s="1">
        <v>6119538</v>
      </c>
      <c r="E1635" t="s">
        <v>37</v>
      </c>
      <c r="F1635" t="s">
        <v>74</v>
      </c>
      <c r="G1635" t="s">
        <v>21</v>
      </c>
    </row>
    <row r="1636" spans="1:7" x14ac:dyDescent="0.25">
      <c r="A1636" t="s">
        <v>73</v>
      </c>
      <c r="B1636" t="s">
        <v>23</v>
      </c>
      <c r="C1636" s="2">
        <v>44958</v>
      </c>
      <c r="D1636" s="1">
        <v>6265014</v>
      </c>
      <c r="E1636" t="s">
        <v>37</v>
      </c>
      <c r="F1636" t="s">
        <v>74</v>
      </c>
      <c r="G1636" t="s">
        <v>21</v>
      </c>
    </row>
    <row r="1637" spans="1:7" x14ac:dyDescent="0.25">
      <c r="A1637" t="s">
        <v>73</v>
      </c>
      <c r="B1637" t="s">
        <v>23</v>
      </c>
      <c r="C1637" s="2">
        <v>44986</v>
      </c>
      <c r="D1637" s="1">
        <v>12942442</v>
      </c>
      <c r="E1637" t="s">
        <v>37</v>
      </c>
      <c r="F1637" t="s">
        <v>74</v>
      </c>
      <c r="G1637" t="s">
        <v>21</v>
      </c>
    </row>
    <row r="1638" spans="1:7" x14ac:dyDescent="0.25">
      <c r="A1638" t="s">
        <v>73</v>
      </c>
      <c r="B1638" t="s">
        <v>23</v>
      </c>
      <c r="C1638" s="2">
        <v>45017</v>
      </c>
      <c r="D1638" s="1">
        <v>10057852</v>
      </c>
      <c r="E1638" t="s">
        <v>37</v>
      </c>
      <c r="F1638" t="s">
        <v>74</v>
      </c>
      <c r="G1638" t="s">
        <v>21</v>
      </c>
    </row>
    <row r="1639" spans="1:7" x14ac:dyDescent="0.25">
      <c r="A1639" t="s">
        <v>73</v>
      </c>
      <c r="B1639" t="s">
        <v>23</v>
      </c>
      <c r="C1639" s="2">
        <v>45047</v>
      </c>
      <c r="D1639" s="1">
        <v>12606991</v>
      </c>
      <c r="E1639" t="s">
        <v>37</v>
      </c>
      <c r="F1639" t="s">
        <v>74</v>
      </c>
      <c r="G1639" t="s">
        <v>21</v>
      </c>
    </row>
    <row r="1640" spans="1:7" x14ac:dyDescent="0.25">
      <c r="A1640" t="s">
        <v>73</v>
      </c>
      <c r="B1640" t="s">
        <v>23</v>
      </c>
      <c r="C1640" s="2">
        <v>45078</v>
      </c>
      <c r="D1640" s="1">
        <v>19392980</v>
      </c>
      <c r="E1640" t="s">
        <v>37</v>
      </c>
      <c r="F1640" t="s">
        <v>74</v>
      </c>
      <c r="G1640" t="s">
        <v>21</v>
      </c>
    </row>
    <row r="1641" spans="1:7" x14ac:dyDescent="0.25">
      <c r="A1641" t="s">
        <v>73</v>
      </c>
      <c r="B1641" t="s">
        <v>23</v>
      </c>
      <c r="C1641" s="2">
        <v>45108</v>
      </c>
      <c r="D1641" s="1">
        <v>10911501</v>
      </c>
      <c r="E1641" t="s">
        <v>37</v>
      </c>
      <c r="F1641" t="s">
        <v>74</v>
      </c>
      <c r="G1641" t="s">
        <v>21</v>
      </c>
    </row>
    <row r="1642" spans="1:7" x14ac:dyDescent="0.25">
      <c r="A1642" t="s">
        <v>73</v>
      </c>
      <c r="B1642" t="s">
        <v>23</v>
      </c>
      <c r="C1642" s="2">
        <v>45139</v>
      </c>
      <c r="D1642" s="1">
        <v>52188128</v>
      </c>
      <c r="E1642" t="s">
        <v>37</v>
      </c>
      <c r="F1642" t="s">
        <v>74</v>
      </c>
      <c r="G1642" t="s">
        <v>21</v>
      </c>
    </row>
    <row r="1643" spans="1:7" x14ac:dyDescent="0.25">
      <c r="A1643" t="s">
        <v>73</v>
      </c>
      <c r="B1643" t="s">
        <v>23</v>
      </c>
      <c r="C1643" s="2">
        <v>45170</v>
      </c>
      <c r="D1643" s="1">
        <v>19399690</v>
      </c>
      <c r="E1643" t="s">
        <v>37</v>
      </c>
      <c r="F1643" t="s">
        <v>74</v>
      </c>
      <c r="G1643" t="s">
        <v>21</v>
      </c>
    </row>
    <row r="1644" spans="1:7" x14ac:dyDescent="0.25">
      <c r="A1644" t="s">
        <v>73</v>
      </c>
      <c r="B1644" t="s">
        <v>23</v>
      </c>
      <c r="C1644" s="2">
        <v>45200</v>
      </c>
      <c r="D1644" s="1">
        <v>14586686</v>
      </c>
      <c r="E1644" t="s">
        <v>37</v>
      </c>
      <c r="F1644" t="s">
        <v>74</v>
      </c>
      <c r="G1644" t="s">
        <v>21</v>
      </c>
    </row>
    <row r="1645" spans="1:7" x14ac:dyDescent="0.25">
      <c r="A1645" t="s">
        <v>73</v>
      </c>
      <c r="B1645" t="s">
        <v>23</v>
      </c>
      <c r="C1645" s="2">
        <v>45231</v>
      </c>
      <c r="D1645" s="1">
        <v>104681971</v>
      </c>
      <c r="E1645" t="s">
        <v>37</v>
      </c>
      <c r="F1645" t="s">
        <v>74</v>
      </c>
      <c r="G1645" t="s">
        <v>21</v>
      </c>
    </row>
    <row r="1646" spans="1:7" x14ac:dyDescent="0.25">
      <c r="A1646" t="s">
        <v>73</v>
      </c>
      <c r="B1646" t="s">
        <v>23</v>
      </c>
      <c r="C1646" s="2">
        <v>45261</v>
      </c>
      <c r="D1646" s="1">
        <v>53199605</v>
      </c>
      <c r="E1646" t="s">
        <v>37</v>
      </c>
      <c r="F1646" t="s">
        <v>74</v>
      </c>
      <c r="G1646" t="s">
        <v>21</v>
      </c>
    </row>
    <row r="1647" spans="1:7" x14ac:dyDescent="0.25">
      <c r="A1647" t="s">
        <v>75</v>
      </c>
      <c r="B1647" t="s">
        <v>5</v>
      </c>
      <c r="C1647" s="2">
        <v>44927</v>
      </c>
      <c r="D1647" s="1">
        <v>375086800</v>
      </c>
      <c r="E1647" t="s">
        <v>37</v>
      </c>
      <c r="F1647" t="s">
        <v>76</v>
      </c>
      <c r="G1647" t="s">
        <v>5</v>
      </c>
    </row>
    <row r="1648" spans="1:7" x14ac:dyDescent="0.25">
      <c r="A1648" t="s">
        <v>75</v>
      </c>
      <c r="B1648" t="s">
        <v>5</v>
      </c>
      <c r="C1648" s="2">
        <v>44958</v>
      </c>
      <c r="D1648" s="1">
        <v>245293200</v>
      </c>
      <c r="E1648" t="s">
        <v>37</v>
      </c>
      <c r="F1648" t="s">
        <v>76</v>
      </c>
      <c r="G1648" t="s">
        <v>5</v>
      </c>
    </row>
    <row r="1649" spans="1:7" x14ac:dyDescent="0.25">
      <c r="A1649" t="s">
        <v>75</v>
      </c>
      <c r="B1649" t="s">
        <v>5</v>
      </c>
      <c r="C1649" s="2">
        <v>44986</v>
      </c>
      <c r="D1649" s="1">
        <v>933304107</v>
      </c>
      <c r="E1649" t="s">
        <v>37</v>
      </c>
      <c r="F1649" t="s">
        <v>76</v>
      </c>
      <c r="G1649" t="s">
        <v>5</v>
      </c>
    </row>
    <row r="1650" spans="1:7" x14ac:dyDescent="0.25">
      <c r="A1650" t="s">
        <v>75</v>
      </c>
      <c r="B1650" t="s">
        <v>5</v>
      </c>
      <c r="C1650" s="2">
        <v>45017</v>
      </c>
      <c r="D1650" s="1">
        <v>886713966</v>
      </c>
      <c r="E1650" t="s">
        <v>37</v>
      </c>
      <c r="F1650" t="s">
        <v>76</v>
      </c>
      <c r="G1650" t="s">
        <v>5</v>
      </c>
    </row>
    <row r="1651" spans="1:7" x14ac:dyDescent="0.25">
      <c r="A1651" t="s">
        <v>75</v>
      </c>
      <c r="B1651" t="s">
        <v>5</v>
      </c>
      <c r="C1651" s="2">
        <v>45047</v>
      </c>
      <c r="D1651" s="1">
        <v>773049206</v>
      </c>
      <c r="E1651" t="s">
        <v>37</v>
      </c>
      <c r="F1651" t="s">
        <v>76</v>
      </c>
      <c r="G1651" t="s">
        <v>5</v>
      </c>
    </row>
    <row r="1652" spans="1:7" x14ac:dyDescent="0.25">
      <c r="A1652" t="s">
        <v>75</v>
      </c>
      <c r="B1652" t="s">
        <v>5</v>
      </c>
      <c r="C1652" s="2">
        <v>45078</v>
      </c>
      <c r="D1652" s="1">
        <v>888957188</v>
      </c>
      <c r="E1652" t="s">
        <v>37</v>
      </c>
      <c r="F1652" t="s">
        <v>76</v>
      </c>
      <c r="G1652" t="s">
        <v>5</v>
      </c>
    </row>
    <row r="1653" spans="1:7" x14ac:dyDescent="0.25">
      <c r="A1653" t="s">
        <v>75</v>
      </c>
      <c r="B1653" t="s">
        <v>5</v>
      </c>
      <c r="C1653" s="2">
        <v>45108</v>
      </c>
      <c r="D1653" s="1">
        <v>887949300</v>
      </c>
      <c r="E1653" t="s">
        <v>37</v>
      </c>
      <c r="F1653" t="s">
        <v>76</v>
      </c>
      <c r="G1653" t="s">
        <v>5</v>
      </c>
    </row>
    <row r="1654" spans="1:7" x14ac:dyDescent="0.25">
      <c r="A1654" t="s">
        <v>75</v>
      </c>
      <c r="B1654" t="s">
        <v>5</v>
      </c>
      <c r="C1654" s="2">
        <v>45139</v>
      </c>
      <c r="D1654" s="1">
        <v>984492314</v>
      </c>
      <c r="E1654" t="s">
        <v>37</v>
      </c>
      <c r="F1654" t="s">
        <v>76</v>
      </c>
      <c r="G1654" t="s">
        <v>5</v>
      </c>
    </row>
    <row r="1655" spans="1:7" x14ac:dyDescent="0.25">
      <c r="A1655" t="s">
        <v>75</v>
      </c>
      <c r="B1655" t="s">
        <v>5</v>
      </c>
      <c r="C1655" s="2">
        <v>45170</v>
      </c>
      <c r="D1655" s="1">
        <v>994105900</v>
      </c>
      <c r="E1655" t="s">
        <v>37</v>
      </c>
      <c r="F1655" t="s">
        <v>76</v>
      </c>
      <c r="G1655" t="s">
        <v>5</v>
      </c>
    </row>
    <row r="1656" spans="1:7" x14ac:dyDescent="0.25">
      <c r="A1656" t="s">
        <v>75</v>
      </c>
      <c r="B1656" t="s">
        <v>5</v>
      </c>
      <c r="C1656" s="2">
        <v>45200</v>
      </c>
      <c r="D1656" s="1">
        <v>1063623688</v>
      </c>
      <c r="E1656" t="s">
        <v>37</v>
      </c>
      <c r="F1656" t="s">
        <v>76</v>
      </c>
      <c r="G1656" t="s">
        <v>5</v>
      </c>
    </row>
    <row r="1657" spans="1:7" x14ac:dyDescent="0.25">
      <c r="A1657" t="s">
        <v>75</v>
      </c>
      <c r="B1657" t="s">
        <v>5</v>
      </c>
      <c r="C1657" s="2">
        <v>45231</v>
      </c>
      <c r="D1657" s="1">
        <v>891119900</v>
      </c>
      <c r="E1657" t="s">
        <v>37</v>
      </c>
      <c r="F1657" t="s">
        <v>76</v>
      </c>
      <c r="G1657" t="s">
        <v>5</v>
      </c>
    </row>
    <row r="1658" spans="1:7" x14ac:dyDescent="0.25">
      <c r="A1658" t="s">
        <v>75</v>
      </c>
      <c r="B1658" t="s">
        <v>5</v>
      </c>
      <c r="C1658" s="2">
        <v>45261</v>
      </c>
      <c r="D1658" s="1">
        <v>1115011400</v>
      </c>
      <c r="E1658" t="s">
        <v>37</v>
      </c>
      <c r="F1658" t="s">
        <v>76</v>
      </c>
      <c r="G1658" t="s">
        <v>5</v>
      </c>
    </row>
    <row r="1659" spans="1:7" x14ac:dyDescent="0.25">
      <c r="A1659" t="s">
        <v>75</v>
      </c>
      <c r="B1659" t="s">
        <v>19</v>
      </c>
      <c r="C1659" s="2">
        <v>44927</v>
      </c>
      <c r="D1659" s="1">
        <v>41540904</v>
      </c>
      <c r="E1659" t="s">
        <v>37</v>
      </c>
      <c r="F1659" t="s">
        <v>76</v>
      </c>
      <c r="G1659" t="s">
        <v>19</v>
      </c>
    </row>
    <row r="1660" spans="1:7" x14ac:dyDescent="0.25">
      <c r="A1660" t="s">
        <v>75</v>
      </c>
      <c r="B1660" t="s">
        <v>19</v>
      </c>
      <c r="C1660" s="2">
        <v>44958</v>
      </c>
      <c r="D1660" s="1">
        <v>44799939</v>
      </c>
      <c r="E1660" t="s">
        <v>37</v>
      </c>
      <c r="F1660" t="s">
        <v>76</v>
      </c>
      <c r="G1660" t="s">
        <v>19</v>
      </c>
    </row>
    <row r="1661" spans="1:7" x14ac:dyDescent="0.25">
      <c r="A1661" t="s">
        <v>75</v>
      </c>
      <c r="B1661" t="s">
        <v>19</v>
      </c>
      <c r="C1661" s="2">
        <v>44986</v>
      </c>
      <c r="D1661" s="1">
        <v>38056390</v>
      </c>
      <c r="E1661" t="s">
        <v>37</v>
      </c>
      <c r="F1661" t="s">
        <v>76</v>
      </c>
      <c r="G1661" t="s">
        <v>19</v>
      </c>
    </row>
    <row r="1662" spans="1:7" x14ac:dyDescent="0.25">
      <c r="A1662" t="s">
        <v>75</v>
      </c>
      <c r="B1662" t="s">
        <v>19</v>
      </c>
      <c r="C1662" s="2">
        <v>45017</v>
      </c>
      <c r="D1662" s="1">
        <v>40248206</v>
      </c>
      <c r="E1662" t="s">
        <v>37</v>
      </c>
      <c r="F1662" t="s">
        <v>76</v>
      </c>
      <c r="G1662" t="s">
        <v>19</v>
      </c>
    </row>
    <row r="1663" spans="1:7" x14ac:dyDescent="0.25">
      <c r="A1663" t="s">
        <v>75</v>
      </c>
      <c r="B1663" t="s">
        <v>19</v>
      </c>
      <c r="C1663" s="2">
        <v>45047</v>
      </c>
      <c r="D1663" s="1">
        <v>48423864</v>
      </c>
      <c r="E1663" t="s">
        <v>37</v>
      </c>
      <c r="F1663" t="s">
        <v>76</v>
      </c>
      <c r="G1663" t="s">
        <v>19</v>
      </c>
    </row>
    <row r="1664" spans="1:7" x14ac:dyDescent="0.25">
      <c r="A1664" t="s">
        <v>75</v>
      </c>
      <c r="B1664" t="s">
        <v>19</v>
      </c>
      <c r="C1664" s="2">
        <v>45078</v>
      </c>
      <c r="D1664" s="1">
        <v>66014571</v>
      </c>
      <c r="E1664" t="s">
        <v>37</v>
      </c>
      <c r="F1664" t="s">
        <v>76</v>
      </c>
      <c r="G1664" t="s">
        <v>19</v>
      </c>
    </row>
    <row r="1665" spans="1:7" x14ac:dyDescent="0.25">
      <c r="A1665" t="s">
        <v>75</v>
      </c>
      <c r="B1665" t="s">
        <v>19</v>
      </c>
      <c r="C1665" s="2">
        <v>45108</v>
      </c>
      <c r="D1665" s="1">
        <v>87735631</v>
      </c>
      <c r="E1665" t="s">
        <v>37</v>
      </c>
      <c r="F1665" t="s">
        <v>76</v>
      </c>
      <c r="G1665" t="s">
        <v>19</v>
      </c>
    </row>
    <row r="1666" spans="1:7" x14ac:dyDescent="0.25">
      <c r="A1666" t="s">
        <v>75</v>
      </c>
      <c r="B1666" t="s">
        <v>19</v>
      </c>
      <c r="C1666" s="2">
        <v>45139</v>
      </c>
      <c r="D1666" s="1">
        <v>75721509</v>
      </c>
      <c r="E1666" t="s">
        <v>37</v>
      </c>
      <c r="F1666" t="s">
        <v>76</v>
      </c>
      <c r="G1666" t="s">
        <v>19</v>
      </c>
    </row>
    <row r="1667" spans="1:7" x14ac:dyDescent="0.25">
      <c r="A1667" t="s">
        <v>75</v>
      </c>
      <c r="B1667" t="s">
        <v>19</v>
      </c>
      <c r="C1667" s="2">
        <v>45170</v>
      </c>
      <c r="D1667" s="1">
        <v>71226129</v>
      </c>
      <c r="E1667" t="s">
        <v>37</v>
      </c>
      <c r="F1667" t="s">
        <v>76</v>
      </c>
      <c r="G1667" t="s">
        <v>19</v>
      </c>
    </row>
    <row r="1668" spans="1:7" x14ac:dyDescent="0.25">
      <c r="A1668" t="s">
        <v>75</v>
      </c>
      <c r="B1668" t="s">
        <v>19</v>
      </c>
      <c r="C1668" s="2">
        <v>45200</v>
      </c>
      <c r="D1668" s="1">
        <v>49180619</v>
      </c>
      <c r="E1668" t="s">
        <v>37</v>
      </c>
      <c r="F1668" t="s">
        <v>76</v>
      </c>
      <c r="G1668" t="s">
        <v>19</v>
      </c>
    </row>
    <row r="1669" spans="1:7" x14ac:dyDescent="0.25">
      <c r="A1669" t="s">
        <v>75</v>
      </c>
      <c r="B1669" t="s">
        <v>19</v>
      </c>
      <c r="C1669" s="2">
        <v>45231</v>
      </c>
      <c r="D1669" s="1">
        <v>54479747</v>
      </c>
      <c r="E1669" t="s">
        <v>37</v>
      </c>
      <c r="F1669" t="s">
        <v>76</v>
      </c>
      <c r="G1669" t="s">
        <v>19</v>
      </c>
    </row>
    <row r="1670" spans="1:7" x14ac:dyDescent="0.25">
      <c r="A1670" t="s">
        <v>75</v>
      </c>
      <c r="B1670" t="s">
        <v>19</v>
      </c>
      <c r="C1670" s="2">
        <v>45261</v>
      </c>
      <c r="D1670" s="1">
        <v>28642310</v>
      </c>
      <c r="E1670" t="s">
        <v>37</v>
      </c>
      <c r="F1670" t="s">
        <v>76</v>
      </c>
      <c r="G1670" t="s">
        <v>19</v>
      </c>
    </row>
    <row r="1671" spans="1:7" x14ac:dyDescent="0.25">
      <c r="A1671" t="s">
        <v>75</v>
      </c>
      <c r="B1671" t="s">
        <v>20</v>
      </c>
      <c r="C1671" s="2">
        <v>44927</v>
      </c>
      <c r="D1671" s="1">
        <v>95927452</v>
      </c>
      <c r="E1671" t="s">
        <v>37</v>
      </c>
      <c r="F1671" t="s">
        <v>76</v>
      </c>
      <c r="G1671" t="s">
        <v>21</v>
      </c>
    </row>
    <row r="1672" spans="1:7" x14ac:dyDescent="0.25">
      <c r="A1672" t="s">
        <v>75</v>
      </c>
      <c r="B1672" t="s">
        <v>20</v>
      </c>
      <c r="C1672" s="2">
        <v>44958</v>
      </c>
      <c r="D1672" s="1">
        <v>83946035</v>
      </c>
      <c r="E1672" t="s">
        <v>37</v>
      </c>
      <c r="F1672" t="s">
        <v>76</v>
      </c>
      <c r="G1672" t="s">
        <v>21</v>
      </c>
    </row>
    <row r="1673" spans="1:7" x14ac:dyDescent="0.25">
      <c r="A1673" t="s">
        <v>75</v>
      </c>
      <c r="B1673" t="s">
        <v>20</v>
      </c>
      <c r="C1673" s="2">
        <v>44986</v>
      </c>
      <c r="D1673" s="1">
        <v>80267847</v>
      </c>
      <c r="E1673" t="s">
        <v>37</v>
      </c>
      <c r="F1673" t="s">
        <v>76</v>
      </c>
      <c r="G1673" t="s">
        <v>21</v>
      </c>
    </row>
    <row r="1674" spans="1:7" x14ac:dyDescent="0.25">
      <c r="A1674" t="s">
        <v>75</v>
      </c>
      <c r="B1674" t="s">
        <v>20</v>
      </c>
      <c r="C1674" s="2">
        <v>45017</v>
      </c>
      <c r="D1674" s="1">
        <v>76791738</v>
      </c>
      <c r="E1674" t="s">
        <v>37</v>
      </c>
      <c r="F1674" t="s">
        <v>76</v>
      </c>
      <c r="G1674" t="s">
        <v>21</v>
      </c>
    </row>
    <row r="1675" spans="1:7" x14ac:dyDescent="0.25">
      <c r="A1675" t="s">
        <v>75</v>
      </c>
      <c r="B1675" t="s">
        <v>20</v>
      </c>
      <c r="C1675" s="2">
        <v>45047</v>
      </c>
      <c r="D1675" s="1">
        <v>88131127</v>
      </c>
      <c r="E1675" t="s">
        <v>37</v>
      </c>
      <c r="F1675" t="s">
        <v>76</v>
      </c>
      <c r="G1675" t="s">
        <v>21</v>
      </c>
    </row>
    <row r="1676" spans="1:7" x14ac:dyDescent="0.25">
      <c r="A1676" t="s">
        <v>75</v>
      </c>
      <c r="B1676" t="s">
        <v>20</v>
      </c>
      <c r="C1676" s="2">
        <v>45078</v>
      </c>
      <c r="D1676" s="1">
        <v>70758076</v>
      </c>
      <c r="E1676" t="s">
        <v>37</v>
      </c>
      <c r="F1676" t="s">
        <v>76</v>
      </c>
      <c r="G1676" t="s">
        <v>21</v>
      </c>
    </row>
    <row r="1677" spans="1:7" x14ac:dyDescent="0.25">
      <c r="A1677" t="s">
        <v>75</v>
      </c>
      <c r="B1677" t="s">
        <v>20</v>
      </c>
      <c r="C1677" s="2">
        <v>45108</v>
      </c>
      <c r="D1677" s="1">
        <v>65103604</v>
      </c>
      <c r="E1677" t="s">
        <v>37</v>
      </c>
      <c r="F1677" t="s">
        <v>76</v>
      </c>
      <c r="G1677" t="s">
        <v>21</v>
      </c>
    </row>
    <row r="1678" spans="1:7" x14ac:dyDescent="0.25">
      <c r="A1678" t="s">
        <v>75</v>
      </c>
      <c r="B1678" t="s">
        <v>20</v>
      </c>
      <c r="C1678" s="2">
        <v>45139</v>
      </c>
      <c r="D1678" s="1">
        <v>106515904</v>
      </c>
      <c r="E1678" t="s">
        <v>37</v>
      </c>
      <c r="F1678" t="s">
        <v>76</v>
      </c>
      <c r="G1678" t="s">
        <v>21</v>
      </c>
    </row>
    <row r="1679" spans="1:7" x14ac:dyDescent="0.25">
      <c r="A1679" t="s">
        <v>75</v>
      </c>
      <c r="B1679" t="s">
        <v>20</v>
      </c>
      <c r="C1679" s="2">
        <v>45170</v>
      </c>
      <c r="D1679" s="1">
        <v>130758186</v>
      </c>
      <c r="E1679" t="s">
        <v>37</v>
      </c>
      <c r="F1679" t="s">
        <v>76</v>
      </c>
      <c r="G1679" t="s">
        <v>21</v>
      </c>
    </row>
    <row r="1680" spans="1:7" x14ac:dyDescent="0.25">
      <c r="A1680" t="s">
        <v>75</v>
      </c>
      <c r="B1680" t="s">
        <v>20</v>
      </c>
      <c r="C1680" s="2">
        <v>45200</v>
      </c>
      <c r="D1680" s="1">
        <v>139587233</v>
      </c>
      <c r="E1680" t="s">
        <v>37</v>
      </c>
      <c r="F1680" t="s">
        <v>76</v>
      </c>
      <c r="G1680" t="s">
        <v>21</v>
      </c>
    </row>
    <row r="1681" spans="1:7" x14ac:dyDescent="0.25">
      <c r="A1681" t="s">
        <v>75</v>
      </c>
      <c r="B1681" t="s">
        <v>20</v>
      </c>
      <c r="C1681" s="2">
        <v>45231</v>
      </c>
      <c r="D1681" s="1">
        <v>140044204</v>
      </c>
      <c r="E1681" t="s">
        <v>37</v>
      </c>
      <c r="F1681" t="s">
        <v>76</v>
      </c>
      <c r="G1681" t="s">
        <v>21</v>
      </c>
    </row>
    <row r="1682" spans="1:7" x14ac:dyDescent="0.25">
      <c r="A1682" t="s">
        <v>75</v>
      </c>
      <c r="B1682" t="s">
        <v>20</v>
      </c>
      <c r="C1682" s="2">
        <v>45261</v>
      </c>
      <c r="D1682" s="1">
        <v>133753112</v>
      </c>
      <c r="E1682" t="s">
        <v>37</v>
      </c>
      <c r="F1682" t="s">
        <v>76</v>
      </c>
      <c r="G1682" t="s">
        <v>21</v>
      </c>
    </row>
    <row r="1683" spans="1:7" x14ac:dyDescent="0.25">
      <c r="A1683" t="s">
        <v>75</v>
      </c>
      <c r="B1683" t="s">
        <v>6</v>
      </c>
      <c r="C1683" s="2">
        <v>44927</v>
      </c>
      <c r="D1683" s="1">
        <v>853013057</v>
      </c>
      <c r="E1683" t="s">
        <v>37</v>
      </c>
      <c r="F1683" t="s">
        <v>76</v>
      </c>
      <c r="G1683" t="s">
        <v>6</v>
      </c>
    </row>
    <row r="1684" spans="1:7" x14ac:dyDescent="0.25">
      <c r="A1684" t="s">
        <v>75</v>
      </c>
      <c r="B1684" t="s">
        <v>6</v>
      </c>
      <c r="C1684" s="2">
        <v>44958</v>
      </c>
      <c r="D1684" s="1">
        <v>866055431</v>
      </c>
      <c r="E1684" t="s">
        <v>37</v>
      </c>
      <c r="F1684" t="s">
        <v>76</v>
      </c>
      <c r="G1684" t="s">
        <v>6</v>
      </c>
    </row>
    <row r="1685" spans="1:7" x14ac:dyDescent="0.25">
      <c r="A1685" t="s">
        <v>75</v>
      </c>
      <c r="B1685" t="s">
        <v>6</v>
      </c>
      <c r="C1685" s="2">
        <v>44986</v>
      </c>
      <c r="D1685" s="1">
        <v>643550748</v>
      </c>
      <c r="E1685" t="s">
        <v>37</v>
      </c>
      <c r="F1685" t="s">
        <v>76</v>
      </c>
      <c r="G1685" t="s">
        <v>6</v>
      </c>
    </row>
    <row r="1686" spans="1:7" x14ac:dyDescent="0.25">
      <c r="A1686" t="s">
        <v>75</v>
      </c>
      <c r="B1686" t="s">
        <v>6</v>
      </c>
      <c r="C1686" s="2">
        <v>45017</v>
      </c>
      <c r="D1686" s="1">
        <v>753907903</v>
      </c>
      <c r="E1686" t="s">
        <v>37</v>
      </c>
      <c r="F1686" t="s">
        <v>76</v>
      </c>
      <c r="G1686" t="s">
        <v>6</v>
      </c>
    </row>
    <row r="1687" spans="1:7" x14ac:dyDescent="0.25">
      <c r="A1687" t="s">
        <v>75</v>
      </c>
      <c r="B1687" t="s">
        <v>6</v>
      </c>
      <c r="C1687" s="2">
        <v>45047</v>
      </c>
      <c r="D1687" s="1">
        <v>712624540</v>
      </c>
      <c r="E1687" t="s">
        <v>37</v>
      </c>
      <c r="F1687" t="s">
        <v>76</v>
      </c>
      <c r="G1687" t="s">
        <v>6</v>
      </c>
    </row>
    <row r="1688" spans="1:7" x14ac:dyDescent="0.25">
      <c r="A1688" t="s">
        <v>75</v>
      </c>
      <c r="B1688" t="s">
        <v>6</v>
      </c>
      <c r="C1688" s="2">
        <v>45078</v>
      </c>
      <c r="D1688" s="1">
        <v>796780961</v>
      </c>
      <c r="E1688" t="s">
        <v>37</v>
      </c>
      <c r="F1688" t="s">
        <v>76</v>
      </c>
      <c r="G1688" t="s">
        <v>6</v>
      </c>
    </row>
    <row r="1689" spans="1:7" x14ac:dyDescent="0.25">
      <c r="A1689" t="s">
        <v>75</v>
      </c>
      <c r="B1689" t="s">
        <v>6</v>
      </c>
      <c r="C1689" s="2">
        <v>45108</v>
      </c>
      <c r="D1689" s="1">
        <v>769099115</v>
      </c>
      <c r="E1689" t="s">
        <v>37</v>
      </c>
      <c r="F1689" t="s">
        <v>76</v>
      </c>
      <c r="G1689" t="s">
        <v>6</v>
      </c>
    </row>
    <row r="1690" spans="1:7" x14ac:dyDescent="0.25">
      <c r="A1690" t="s">
        <v>75</v>
      </c>
      <c r="B1690" t="s">
        <v>6</v>
      </c>
      <c r="C1690" s="2">
        <v>45139</v>
      </c>
      <c r="D1690" s="1">
        <v>672344207</v>
      </c>
      <c r="E1690" t="s">
        <v>37</v>
      </c>
      <c r="F1690" t="s">
        <v>76</v>
      </c>
      <c r="G1690" t="s">
        <v>6</v>
      </c>
    </row>
    <row r="1691" spans="1:7" x14ac:dyDescent="0.25">
      <c r="A1691" t="s">
        <v>75</v>
      </c>
      <c r="B1691" t="s">
        <v>6</v>
      </c>
      <c r="C1691" s="2">
        <v>45170</v>
      </c>
      <c r="D1691" s="1">
        <v>674218920</v>
      </c>
      <c r="E1691" t="s">
        <v>37</v>
      </c>
      <c r="F1691" t="s">
        <v>76</v>
      </c>
      <c r="G1691" t="s">
        <v>6</v>
      </c>
    </row>
    <row r="1692" spans="1:7" x14ac:dyDescent="0.25">
      <c r="A1692" t="s">
        <v>75</v>
      </c>
      <c r="B1692" t="s">
        <v>6</v>
      </c>
      <c r="C1692" s="2">
        <v>45200</v>
      </c>
      <c r="D1692" s="1">
        <v>710799048</v>
      </c>
      <c r="E1692" t="s">
        <v>37</v>
      </c>
      <c r="F1692" t="s">
        <v>76</v>
      </c>
      <c r="G1692" t="s">
        <v>6</v>
      </c>
    </row>
    <row r="1693" spans="1:7" x14ac:dyDescent="0.25">
      <c r="A1693" t="s">
        <v>75</v>
      </c>
      <c r="B1693" t="s">
        <v>6</v>
      </c>
      <c r="C1693" s="2">
        <v>45231</v>
      </c>
      <c r="D1693" s="1">
        <v>717304002</v>
      </c>
      <c r="E1693" t="s">
        <v>37</v>
      </c>
      <c r="F1693" t="s">
        <v>76</v>
      </c>
      <c r="G1693" t="s">
        <v>6</v>
      </c>
    </row>
    <row r="1694" spans="1:7" x14ac:dyDescent="0.25">
      <c r="A1694" t="s">
        <v>75</v>
      </c>
      <c r="B1694" t="s">
        <v>6</v>
      </c>
      <c r="C1694" s="2">
        <v>45261</v>
      </c>
      <c r="D1694" s="1">
        <v>765422987</v>
      </c>
      <c r="E1694" t="s">
        <v>37</v>
      </c>
      <c r="F1694" t="s">
        <v>76</v>
      </c>
      <c r="G1694" t="s">
        <v>6</v>
      </c>
    </row>
    <row r="1695" spans="1:7" x14ac:dyDescent="0.25">
      <c r="A1695" t="s">
        <v>75</v>
      </c>
      <c r="B1695" t="s">
        <v>22</v>
      </c>
      <c r="C1695" s="2">
        <v>44927</v>
      </c>
      <c r="D1695" s="1">
        <v>65166988</v>
      </c>
      <c r="E1695" t="s">
        <v>37</v>
      </c>
      <c r="F1695" t="s">
        <v>76</v>
      </c>
      <c r="G1695" t="s">
        <v>21</v>
      </c>
    </row>
    <row r="1696" spans="1:7" x14ac:dyDescent="0.25">
      <c r="A1696" t="s">
        <v>75</v>
      </c>
      <c r="B1696" t="s">
        <v>22</v>
      </c>
      <c r="C1696" s="2">
        <v>44958</v>
      </c>
      <c r="D1696" s="1">
        <v>62781010</v>
      </c>
      <c r="E1696" t="s">
        <v>37</v>
      </c>
      <c r="F1696" t="s">
        <v>76</v>
      </c>
      <c r="G1696" t="s">
        <v>21</v>
      </c>
    </row>
    <row r="1697" spans="1:7" x14ac:dyDescent="0.25">
      <c r="A1697" t="s">
        <v>75</v>
      </c>
      <c r="B1697" t="s">
        <v>22</v>
      </c>
      <c r="C1697" s="2">
        <v>44986</v>
      </c>
      <c r="D1697" s="1">
        <v>62481099</v>
      </c>
      <c r="E1697" t="s">
        <v>37</v>
      </c>
      <c r="F1697" t="s">
        <v>76</v>
      </c>
      <c r="G1697" t="s">
        <v>21</v>
      </c>
    </row>
    <row r="1698" spans="1:7" x14ac:dyDescent="0.25">
      <c r="A1698" t="s">
        <v>75</v>
      </c>
      <c r="B1698" t="s">
        <v>22</v>
      </c>
      <c r="C1698" s="2">
        <v>45017</v>
      </c>
      <c r="D1698" s="1">
        <v>64304690</v>
      </c>
      <c r="E1698" t="s">
        <v>37</v>
      </c>
      <c r="F1698" t="s">
        <v>76</v>
      </c>
      <c r="G1698" t="s">
        <v>21</v>
      </c>
    </row>
    <row r="1699" spans="1:7" x14ac:dyDescent="0.25">
      <c r="A1699" t="s">
        <v>75</v>
      </c>
      <c r="B1699" t="s">
        <v>22</v>
      </c>
      <c r="C1699" s="2">
        <v>45047</v>
      </c>
      <c r="D1699" s="1">
        <v>43848609</v>
      </c>
      <c r="E1699" t="s">
        <v>37</v>
      </c>
      <c r="F1699" t="s">
        <v>76</v>
      </c>
      <c r="G1699" t="s">
        <v>21</v>
      </c>
    </row>
    <row r="1700" spans="1:7" x14ac:dyDescent="0.25">
      <c r="A1700" t="s">
        <v>75</v>
      </c>
      <c r="B1700" t="s">
        <v>22</v>
      </c>
      <c r="C1700" s="2">
        <v>45078</v>
      </c>
      <c r="D1700" s="1">
        <v>62189200</v>
      </c>
      <c r="E1700" t="s">
        <v>37</v>
      </c>
      <c r="F1700" t="s">
        <v>76</v>
      </c>
      <c r="G1700" t="s">
        <v>21</v>
      </c>
    </row>
    <row r="1701" spans="1:7" x14ac:dyDescent="0.25">
      <c r="A1701" t="s">
        <v>75</v>
      </c>
      <c r="B1701" t="s">
        <v>22</v>
      </c>
      <c r="C1701" s="2">
        <v>45108</v>
      </c>
      <c r="D1701" s="1">
        <v>60832345</v>
      </c>
      <c r="E1701" t="s">
        <v>37</v>
      </c>
      <c r="F1701" t="s">
        <v>76</v>
      </c>
      <c r="G1701" t="s">
        <v>21</v>
      </c>
    </row>
    <row r="1702" spans="1:7" x14ac:dyDescent="0.25">
      <c r="A1702" t="s">
        <v>75</v>
      </c>
      <c r="B1702" t="s">
        <v>22</v>
      </c>
      <c r="C1702" s="2">
        <v>45139</v>
      </c>
      <c r="D1702" s="1">
        <v>39250100</v>
      </c>
      <c r="E1702" t="s">
        <v>37</v>
      </c>
      <c r="F1702" t="s">
        <v>76</v>
      </c>
      <c r="G1702" t="s">
        <v>21</v>
      </c>
    </row>
    <row r="1703" spans="1:7" x14ac:dyDescent="0.25">
      <c r="A1703" t="s">
        <v>75</v>
      </c>
      <c r="B1703" t="s">
        <v>22</v>
      </c>
      <c r="C1703" s="2">
        <v>45170</v>
      </c>
      <c r="D1703" s="1">
        <v>47963100</v>
      </c>
      <c r="E1703" t="s">
        <v>37</v>
      </c>
      <c r="F1703" t="s">
        <v>76</v>
      </c>
      <c r="G1703" t="s">
        <v>21</v>
      </c>
    </row>
    <row r="1704" spans="1:7" x14ac:dyDescent="0.25">
      <c r="A1704" t="s">
        <v>75</v>
      </c>
      <c r="B1704" t="s">
        <v>22</v>
      </c>
      <c r="C1704" s="2">
        <v>45200</v>
      </c>
      <c r="D1704" s="1">
        <v>136642200</v>
      </c>
      <c r="E1704" t="s">
        <v>37</v>
      </c>
      <c r="F1704" t="s">
        <v>76</v>
      </c>
      <c r="G1704" t="s">
        <v>21</v>
      </c>
    </row>
    <row r="1705" spans="1:7" x14ac:dyDescent="0.25">
      <c r="A1705" t="s">
        <v>75</v>
      </c>
      <c r="B1705" t="s">
        <v>22</v>
      </c>
      <c r="C1705" s="2">
        <v>45231</v>
      </c>
      <c r="D1705" s="1">
        <v>57149100</v>
      </c>
      <c r="E1705" t="s">
        <v>37</v>
      </c>
      <c r="F1705" t="s">
        <v>76</v>
      </c>
      <c r="G1705" t="s">
        <v>21</v>
      </c>
    </row>
    <row r="1706" spans="1:7" x14ac:dyDescent="0.25">
      <c r="A1706" t="s">
        <v>75</v>
      </c>
      <c r="B1706" t="s">
        <v>22</v>
      </c>
      <c r="C1706" s="2">
        <v>45261</v>
      </c>
      <c r="D1706" s="1">
        <v>45506111</v>
      </c>
      <c r="E1706" t="s">
        <v>37</v>
      </c>
      <c r="F1706" t="s">
        <v>76</v>
      </c>
      <c r="G1706" t="s">
        <v>21</v>
      </c>
    </row>
    <row r="1707" spans="1:7" x14ac:dyDescent="0.25">
      <c r="A1707" t="s">
        <v>75</v>
      </c>
      <c r="B1707" t="s">
        <v>27</v>
      </c>
      <c r="C1707" s="2">
        <v>44927</v>
      </c>
      <c r="D1707" s="1">
        <v>11051000</v>
      </c>
      <c r="E1707" t="s">
        <v>37</v>
      </c>
      <c r="F1707" t="s">
        <v>76</v>
      </c>
      <c r="G1707" t="s">
        <v>21</v>
      </c>
    </row>
    <row r="1708" spans="1:7" x14ac:dyDescent="0.25">
      <c r="A1708" t="s">
        <v>75</v>
      </c>
      <c r="B1708" t="s">
        <v>27</v>
      </c>
      <c r="C1708" s="2">
        <v>44958</v>
      </c>
      <c r="D1708" s="1">
        <v>17544502</v>
      </c>
      <c r="E1708" t="s">
        <v>37</v>
      </c>
      <c r="F1708" t="s">
        <v>76</v>
      </c>
      <c r="G1708" t="s">
        <v>21</v>
      </c>
    </row>
    <row r="1709" spans="1:7" x14ac:dyDescent="0.25">
      <c r="A1709" t="s">
        <v>75</v>
      </c>
      <c r="B1709" t="s">
        <v>27</v>
      </c>
      <c r="C1709" s="2">
        <v>44986</v>
      </c>
      <c r="D1709" s="1">
        <v>7870200</v>
      </c>
      <c r="E1709" t="s">
        <v>37</v>
      </c>
      <c r="F1709" t="s">
        <v>76</v>
      </c>
      <c r="G1709" t="s">
        <v>21</v>
      </c>
    </row>
    <row r="1710" spans="1:7" x14ac:dyDescent="0.25">
      <c r="A1710" t="s">
        <v>75</v>
      </c>
      <c r="B1710" t="s">
        <v>27</v>
      </c>
      <c r="C1710" s="2">
        <v>45017</v>
      </c>
      <c r="D1710" s="1">
        <v>18746100</v>
      </c>
      <c r="E1710" t="s">
        <v>37</v>
      </c>
      <c r="F1710" t="s">
        <v>76</v>
      </c>
      <c r="G1710" t="s">
        <v>21</v>
      </c>
    </row>
    <row r="1711" spans="1:7" x14ac:dyDescent="0.25">
      <c r="A1711" t="s">
        <v>75</v>
      </c>
      <c r="B1711" t="s">
        <v>27</v>
      </c>
      <c r="C1711" s="2">
        <v>45047</v>
      </c>
      <c r="D1711" s="1">
        <v>24824200</v>
      </c>
      <c r="E1711" t="s">
        <v>37</v>
      </c>
      <c r="F1711" t="s">
        <v>76</v>
      </c>
      <c r="G1711" t="s">
        <v>21</v>
      </c>
    </row>
    <row r="1712" spans="1:7" x14ac:dyDescent="0.25">
      <c r="A1712" t="s">
        <v>75</v>
      </c>
      <c r="B1712" t="s">
        <v>27</v>
      </c>
      <c r="C1712" s="2">
        <v>45078</v>
      </c>
      <c r="D1712" s="1">
        <v>32490400</v>
      </c>
      <c r="E1712" t="s">
        <v>37</v>
      </c>
      <c r="F1712" t="s">
        <v>76</v>
      </c>
      <c r="G1712" t="s">
        <v>21</v>
      </c>
    </row>
    <row r="1713" spans="1:7" x14ac:dyDescent="0.25">
      <c r="A1713" t="s">
        <v>75</v>
      </c>
      <c r="B1713" t="s">
        <v>27</v>
      </c>
      <c r="C1713" s="2">
        <v>45108</v>
      </c>
      <c r="D1713" s="1">
        <v>28003900</v>
      </c>
      <c r="E1713" t="s">
        <v>37</v>
      </c>
      <c r="F1713" t="s">
        <v>76</v>
      </c>
      <c r="G1713" t="s">
        <v>21</v>
      </c>
    </row>
    <row r="1714" spans="1:7" x14ac:dyDescent="0.25">
      <c r="A1714" t="s">
        <v>75</v>
      </c>
      <c r="B1714" t="s">
        <v>27</v>
      </c>
      <c r="C1714" s="2">
        <v>45139</v>
      </c>
      <c r="D1714" s="1">
        <v>37545450</v>
      </c>
      <c r="E1714" t="s">
        <v>37</v>
      </c>
      <c r="F1714" t="s">
        <v>76</v>
      </c>
      <c r="G1714" t="s">
        <v>21</v>
      </c>
    </row>
    <row r="1715" spans="1:7" x14ac:dyDescent="0.25">
      <c r="A1715" t="s">
        <v>75</v>
      </c>
      <c r="B1715" t="s">
        <v>27</v>
      </c>
      <c r="C1715" s="2">
        <v>45170</v>
      </c>
      <c r="D1715" s="1">
        <v>25325000</v>
      </c>
      <c r="E1715" t="s">
        <v>37</v>
      </c>
      <c r="F1715" t="s">
        <v>76</v>
      </c>
      <c r="G1715" t="s">
        <v>21</v>
      </c>
    </row>
    <row r="1716" spans="1:7" x14ac:dyDescent="0.25">
      <c r="A1716" t="s">
        <v>75</v>
      </c>
      <c r="B1716" t="s">
        <v>27</v>
      </c>
      <c r="C1716" s="2">
        <v>45200</v>
      </c>
      <c r="D1716" s="1">
        <v>17667000</v>
      </c>
      <c r="E1716" t="s">
        <v>37</v>
      </c>
      <c r="F1716" t="s">
        <v>76</v>
      </c>
      <c r="G1716" t="s">
        <v>21</v>
      </c>
    </row>
    <row r="1717" spans="1:7" x14ac:dyDescent="0.25">
      <c r="A1717" t="s">
        <v>75</v>
      </c>
      <c r="B1717" t="s">
        <v>27</v>
      </c>
      <c r="C1717" s="2">
        <v>45231</v>
      </c>
      <c r="D1717" s="1">
        <v>23809100</v>
      </c>
      <c r="E1717" t="s">
        <v>37</v>
      </c>
      <c r="F1717" t="s">
        <v>76</v>
      </c>
      <c r="G1717" t="s">
        <v>21</v>
      </c>
    </row>
    <row r="1718" spans="1:7" x14ac:dyDescent="0.25">
      <c r="A1718" t="s">
        <v>75</v>
      </c>
      <c r="B1718" t="s">
        <v>27</v>
      </c>
      <c r="C1718" s="2">
        <v>45261</v>
      </c>
      <c r="D1718" s="1">
        <v>21211900</v>
      </c>
      <c r="E1718" t="s">
        <v>37</v>
      </c>
      <c r="F1718" t="s">
        <v>76</v>
      </c>
      <c r="G1718" t="s">
        <v>21</v>
      </c>
    </row>
    <row r="1719" spans="1:7" x14ac:dyDescent="0.25">
      <c r="A1719" t="s">
        <v>75</v>
      </c>
      <c r="B1719" t="s">
        <v>7</v>
      </c>
      <c r="C1719" s="2">
        <v>44927</v>
      </c>
      <c r="D1719" s="1">
        <v>524703693</v>
      </c>
      <c r="E1719" t="s">
        <v>37</v>
      </c>
      <c r="F1719" t="s">
        <v>76</v>
      </c>
      <c r="G1719" t="s">
        <v>7</v>
      </c>
    </row>
    <row r="1720" spans="1:7" x14ac:dyDescent="0.25">
      <c r="A1720" t="s">
        <v>75</v>
      </c>
      <c r="B1720" t="s">
        <v>7</v>
      </c>
      <c r="C1720" s="2">
        <v>44958</v>
      </c>
      <c r="D1720" s="1">
        <v>526010144</v>
      </c>
      <c r="E1720" t="s">
        <v>37</v>
      </c>
      <c r="F1720" t="s">
        <v>76</v>
      </c>
      <c r="G1720" t="s">
        <v>7</v>
      </c>
    </row>
    <row r="1721" spans="1:7" x14ac:dyDescent="0.25">
      <c r="A1721" t="s">
        <v>75</v>
      </c>
      <c r="B1721" t="s">
        <v>7</v>
      </c>
      <c r="C1721" s="2">
        <v>44986</v>
      </c>
      <c r="D1721" s="1">
        <v>170000489</v>
      </c>
      <c r="E1721" t="s">
        <v>37</v>
      </c>
      <c r="F1721" t="s">
        <v>76</v>
      </c>
      <c r="G1721" t="s">
        <v>7</v>
      </c>
    </row>
    <row r="1722" spans="1:7" x14ac:dyDescent="0.25">
      <c r="A1722" t="s">
        <v>75</v>
      </c>
      <c r="B1722" t="s">
        <v>7</v>
      </c>
      <c r="C1722" s="2">
        <v>45017</v>
      </c>
      <c r="D1722" s="1">
        <v>38489417</v>
      </c>
      <c r="E1722" t="s">
        <v>37</v>
      </c>
      <c r="F1722" t="s">
        <v>76</v>
      </c>
      <c r="G1722" t="s">
        <v>7</v>
      </c>
    </row>
    <row r="1723" spans="1:7" x14ac:dyDescent="0.25">
      <c r="A1723" t="s">
        <v>75</v>
      </c>
      <c r="B1723" t="s">
        <v>7</v>
      </c>
      <c r="C1723" s="2">
        <v>45047</v>
      </c>
      <c r="D1723" s="1">
        <v>417710890</v>
      </c>
      <c r="E1723" t="s">
        <v>37</v>
      </c>
      <c r="F1723" t="s">
        <v>76</v>
      </c>
      <c r="G1723" t="s">
        <v>7</v>
      </c>
    </row>
    <row r="1724" spans="1:7" x14ac:dyDescent="0.25">
      <c r="A1724" t="s">
        <v>75</v>
      </c>
      <c r="B1724" t="s">
        <v>7</v>
      </c>
      <c r="C1724" s="2">
        <v>45078</v>
      </c>
      <c r="D1724" s="1">
        <v>192080740</v>
      </c>
      <c r="E1724" t="s">
        <v>37</v>
      </c>
      <c r="F1724" t="s">
        <v>76</v>
      </c>
      <c r="G1724" t="s">
        <v>7</v>
      </c>
    </row>
    <row r="1725" spans="1:7" x14ac:dyDescent="0.25">
      <c r="A1725" t="s">
        <v>75</v>
      </c>
      <c r="B1725" t="s">
        <v>7</v>
      </c>
      <c r="C1725" s="2">
        <v>45108</v>
      </c>
      <c r="D1725" s="1">
        <v>139735233</v>
      </c>
      <c r="E1725" t="s">
        <v>37</v>
      </c>
      <c r="F1725" t="s">
        <v>76</v>
      </c>
      <c r="G1725" t="s">
        <v>7</v>
      </c>
    </row>
    <row r="1726" spans="1:7" x14ac:dyDescent="0.25">
      <c r="A1726" t="s">
        <v>75</v>
      </c>
      <c r="B1726" t="s">
        <v>7</v>
      </c>
      <c r="C1726" s="2">
        <v>45139</v>
      </c>
      <c r="D1726" s="1">
        <v>216703312</v>
      </c>
      <c r="E1726" t="s">
        <v>37</v>
      </c>
      <c r="F1726" t="s">
        <v>76</v>
      </c>
      <c r="G1726" t="s">
        <v>7</v>
      </c>
    </row>
    <row r="1727" spans="1:7" x14ac:dyDescent="0.25">
      <c r="A1727" t="s">
        <v>75</v>
      </c>
      <c r="B1727" t="s">
        <v>7</v>
      </c>
      <c r="C1727" s="2">
        <v>45170</v>
      </c>
      <c r="D1727" s="1">
        <v>150430828</v>
      </c>
      <c r="E1727" t="s">
        <v>37</v>
      </c>
      <c r="F1727" t="s">
        <v>76</v>
      </c>
      <c r="G1727" t="s">
        <v>7</v>
      </c>
    </row>
    <row r="1728" spans="1:7" x14ac:dyDescent="0.25">
      <c r="A1728" t="s">
        <v>75</v>
      </c>
      <c r="B1728" t="s">
        <v>7</v>
      </c>
      <c r="C1728" s="2">
        <v>45200</v>
      </c>
      <c r="D1728" s="1">
        <v>116627906</v>
      </c>
      <c r="E1728" t="s">
        <v>37</v>
      </c>
      <c r="F1728" t="s">
        <v>76</v>
      </c>
      <c r="G1728" t="s">
        <v>7</v>
      </c>
    </row>
    <row r="1729" spans="1:7" x14ac:dyDescent="0.25">
      <c r="A1729" t="s">
        <v>75</v>
      </c>
      <c r="B1729" t="s">
        <v>7</v>
      </c>
      <c r="C1729" s="2">
        <v>45231</v>
      </c>
      <c r="D1729" s="1">
        <v>181010292</v>
      </c>
      <c r="E1729" t="s">
        <v>37</v>
      </c>
      <c r="F1729" t="s">
        <v>76</v>
      </c>
      <c r="G1729" t="s">
        <v>7</v>
      </c>
    </row>
    <row r="1730" spans="1:7" x14ac:dyDescent="0.25">
      <c r="A1730" t="s">
        <v>75</v>
      </c>
      <c r="B1730" t="s">
        <v>7</v>
      </c>
      <c r="C1730" s="2">
        <v>45261</v>
      </c>
      <c r="D1730" s="1">
        <v>60175300</v>
      </c>
      <c r="E1730" t="s">
        <v>37</v>
      </c>
      <c r="F1730" t="s">
        <v>76</v>
      </c>
      <c r="G1730" t="s">
        <v>7</v>
      </c>
    </row>
    <row r="1731" spans="1:7" x14ac:dyDescent="0.25">
      <c r="A1731" t="s">
        <v>75</v>
      </c>
      <c r="B1731" t="s">
        <v>23</v>
      </c>
      <c r="C1731" s="2">
        <v>44927</v>
      </c>
      <c r="D1731" s="1">
        <v>77293417</v>
      </c>
      <c r="E1731" t="s">
        <v>37</v>
      </c>
      <c r="F1731" t="s">
        <v>76</v>
      </c>
      <c r="G1731" t="s">
        <v>21</v>
      </c>
    </row>
    <row r="1732" spans="1:7" x14ac:dyDescent="0.25">
      <c r="A1732" t="s">
        <v>75</v>
      </c>
      <c r="B1732" t="s">
        <v>23</v>
      </c>
      <c r="C1732" s="2">
        <v>44958</v>
      </c>
      <c r="D1732" s="1">
        <v>67188058</v>
      </c>
      <c r="E1732" t="s">
        <v>37</v>
      </c>
      <c r="F1732" t="s">
        <v>76</v>
      </c>
      <c r="G1732" t="s">
        <v>21</v>
      </c>
    </row>
    <row r="1733" spans="1:7" x14ac:dyDescent="0.25">
      <c r="A1733" t="s">
        <v>75</v>
      </c>
      <c r="B1733" t="s">
        <v>23</v>
      </c>
      <c r="C1733" s="2">
        <v>44986</v>
      </c>
      <c r="D1733" s="1">
        <v>73872498</v>
      </c>
      <c r="E1733" t="s">
        <v>37</v>
      </c>
      <c r="F1733" t="s">
        <v>76</v>
      </c>
      <c r="G1733" t="s">
        <v>21</v>
      </c>
    </row>
    <row r="1734" spans="1:7" x14ac:dyDescent="0.25">
      <c r="A1734" t="s">
        <v>75</v>
      </c>
      <c r="B1734" t="s">
        <v>23</v>
      </c>
      <c r="C1734" s="2">
        <v>45017</v>
      </c>
      <c r="D1734" s="1">
        <v>82051620</v>
      </c>
      <c r="E1734" t="s">
        <v>37</v>
      </c>
      <c r="F1734" t="s">
        <v>76</v>
      </c>
      <c r="G1734" t="s">
        <v>21</v>
      </c>
    </row>
    <row r="1735" spans="1:7" x14ac:dyDescent="0.25">
      <c r="A1735" t="s">
        <v>75</v>
      </c>
      <c r="B1735" t="s">
        <v>23</v>
      </c>
      <c r="C1735" s="2">
        <v>45047</v>
      </c>
      <c r="D1735" s="1">
        <v>75546071</v>
      </c>
      <c r="E1735" t="s">
        <v>37</v>
      </c>
      <c r="F1735" t="s">
        <v>76</v>
      </c>
      <c r="G1735" t="s">
        <v>21</v>
      </c>
    </row>
    <row r="1736" spans="1:7" x14ac:dyDescent="0.25">
      <c r="A1736" t="s">
        <v>75</v>
      </c>
      <c r="B1736" t="s">
        <v>23</v>
      </c>
      <c r="C1736" s="2">
        <v>45078</v>
      </c>
      <c r="D1736" s="1">
        <v>78392139</v>
      </c>
      <c r="E1736" t="s">
        <v>37</v>
      </c>
      <c r="F1736" t="s">
        <v>76</v>
      </c>
      <c r="G1736" t="s">
        <v>21</v>
      </c>
    </row>
    <row r="1737" spans="1:7" x14ac:dyDescent="0.25">
      <c r="A1737" t="s">
        <v>75</v>
      </c>
      <c r="B1737" t="s">
        <v>23</v>
      </c>
      <c r="C1737" s="2">
        <v>45108</v>
      </c>
      <c r="D1737" s="1">
        <v>87762766</v>
      </c>
      <c r="E1737" t="s">
        <v>37</v>
      </c>
      <c r="F1737" t="s">
        <v>76</v>
      </c>
      <c r="G1737" t="s">
        <v>21</v>
      </c>
    </row>
    <row r="1738" spans="1:7" x14ac:dyDescent="0.25">
      <c r="A1738" t="s">
        <v>75</v>
      </c>
      <c r="B1738" t="s">
        <v>23</v>
      </c>
      <c r="C1738" s="2">
        <v>45139</v>
      </c>
      <c r="D1738" s="1">
        <v>80158574</v>
      </c>
      <c r="E1738" t="s">
        <v>37</v>
      </c>
      <c r="F1738" t="s">
        <v>76</v>
      </c>
      <c r="G1738" t="s">
        <v>21</v>
      </c>
    </row>
    <row r="1739" spans="1:7" x14ac:dyDescent="0.25">
      <c r="A1739" t="s">
        <v>75</v>
      </c>
      <c r="B1739" t="s">
        <v>23</v>
      </c>
      <c r="C1739" s="2">
        <v>45170</v>
      </c>
      <c r="D1739" s="1">
        <v>82278378</v>
      </c>
      <c r="E1739" t="s">
        <v>37</v>
      </c>
      <c r="F1739" t="s">
        <v>76</v>
      </c>
      <c r="G1739" t="s">
        <v>21</v>
      </c>
    </row>
    <row r="1740" spans="1:7" x14ac:dyDescent="0.25">
      <c r="A1740" t="s">
        <v>75</v>
      </c>
      <c r="B1740" t="s">
        <v>23</v>
      </c>
      <c r="C1740" s="2">
        <v>45200</v>
      </c>
      <c r="D1740" s="1">
        <v>122513864</v>
      </c>
      <c r="E1740" t="s">
        <v>37</v>
      </c>
      <c r="F1740" t="s">
        <v>76</v>
      </c>
      <c r="G1740" t="s">
        <v>21</v>
      </c>
    </row>
    <row r="1741" spans="1:7" x14ac:dyDescent="0.25">
      <c r="A1741" t="s">
        <v>75</v>
      </c>
      <c r="B1741" t="s">
        <v>23</v>
      </c>
      <c r="C1741" s="2">
        <v>45231</v>
      </c>
      <c r="D1741" s="1">
        <v>83573242</v>
      </c>
      <c r="E1741" t="s">
        <v>37</v>
      </c>
      <c r="F1741" t="s">
        <v>76</v>
      </c>
      <c r="G1741" t="s">
        <v>21</v>
      </c>
    </row>
    <row r="1742" spans="1:7" x14ac:dyDescent="0.25">
      <c r="A1742" t="s">
        <v>75</v>
      </c>
      <c r="B1742" t="s">
        <v>23</v>
      </c>
      <c r="C1742" s="2">
        <v>45261</v>
      </c>
      <c r="D1742" s="1">
        <v>85959272</v>
      </c>
      <c r="E1742" t="s">
        <v>37</v>
      </c>
      <c r="F1742" t="s">
        <v>76</v>
      </c>
      <c r="G1742" t="s">
        <v>21</v>
      </c>
    </row>
    <row r="1743" spans="1:7" x14ac:dyDescent="0.25">
      <c r="A1743" t="s">
        <v>77</v>
      </c>
      <c r="B1743" t="s">
        <v>5</v>
      </c>
      <c r="C1743" s="2">
        <v>44927</v>
      </c>
      <c r="D1743" s="1">
        <v>1048013900</v>
      </c>
      <c r="E1743" t="s">
        <v>37</v>
      </c>
      <c r="F1743" t="s">
        <v>78</v>
      </c>
      <c r="G1743" t="s">
        <v>5</v>
      </c>
    </row>
    <row r="1744" spans="1:7" x14ac:dyDescent="0.25">
      <c r="A1744" t="s">
        <v>77</v>
      </c>
      <c r="B1744" t="s">
        <v>5</v>
      </c>
      <c r="C1744" s="2">
        <v>44958</v>
      </c>
      <c r="D1744" s="1">
        <v>1264463000</v>
      </c>
      <c r="E1744" t="s">
        <v>37</v>
      </c>
      <c r="F1744" t="s">
        <v>78</v>
      </c>
      <c r="G1744" t="s">
        <v>5</v>
      </c>
    </row>
    <row r="1745" spans="1:7" x14ac:dyDescent="0.25">
      <c r="A1745" t="s">
        <v>77</v>
      </c>
      <c r="B1745" t="s">
        <v>5</v>
      </c>
      <c r="C1745" s="2">
        <v>44986</v>
      </c>
      <c r="D1745" s="1">
        <v>1421525500</v>
      </c>
      <c r="E1745" t="s">
        <v>37</v>
      </c>
      <c r="F1745" t="s">
        <v>78</v>
      </c>
      <c r="G1745" t="s">
        <v>5</v>
      </c>
    </row>
    <row r="1746" spans="1:7" x14ac:dyDescent="0.25">
      <c r="A1746" t="s">
        <v>77</v>
      </c>
      <c r="B1746" t="s">
        <v>5</v>
      </c>
      <c r="C1746" s="2">
        <v>45017</v>
      </c>
      <c r="D1746" s="1">
        <v>1317364500</v>
      </c>
      <c r="E1746" t="s">
        <v>37</v>
      </c>
      <c r="F1746" t="s">
        <v>78</v>
      </c>
      <c r="G1746" t="s">
        <v>5</v>
      </c>
    </row>
    <row r="1747" spans="1:7" x14ac:dyDescent="0.25">
      <c r="A1747" t="s">
        <v>77</v>
      </c>
      <c r="B1747" t="s">
        <v>5</v>
      </c>
      <c r="C1747" s="2">
        <v>45047</v>
      </c>
      <c r="D1747" s="1">
        <v>1403110600</v>
      </c>
      <c r="E1747" t="s">
        <v>37</v>
      </c>
      <c r="F1747" t="s">
        <v>78</v>
      </c>
      <c r="G1747" t="s">
        <v>5</v>
      </c>
    </row>
    <row r="1748" spans="1:7" x14ac:dyDescent="0.25">
      <c r="A1748" t="s">
        <v>77</v>
      </c>
      <c r="B1748" t="s">
        <v>5</v>
      </c>
      <c r="C1748" s="2">
        <v>45078</v>
      </c>
      <c r="D1748" s="1">
        <v>1367022280</v>
      </c>
      <c r="E1748" t="s">
        <v>37</v>
      </c>
      <c r="F1748" t="s">
        <v>78</v>
      </c>
      <c r="G1748" t="s">
        <v>5</v>
      </c>
    </row>
    <row r="1749" spans="1:7" x14ac:dyDescent="0.25">
      <c r="A1749" t="s">
        <v>77</v>
      </c>
      <c r="B1749" t="s">
        <v>5</v>
      </c>
      <c r="C1749" s="2">
        <v>45108</v>
      </c>
      <c r="D1749" s="1">
        <v>1239155100</v>
      </c>
      <c r="E1749" t="s">
        <v>37</v>
      </c>
      <c r="F1749" t="s">
        <v>78</v>
      </c>
      <c r="G1749" t="s">
        <v>5</v>
      </c>
    </row>
    <row r="1750" spans="1:7" x14ac:dyDescent="0.25">
      <c r="A1750" t="s">
        <v>77</v>
      </c>
      <c r="B1750" t="s">
        <v>5</v>
      </c>
      <c r="C1750" s="2">
        <v>45139</v>
      </c>
      <c r="D1750" s="1">
        <v>1353358000</v>
      </c>
      <c r="E1750" t="s">
        <v>37</v>
      </c>
      <c r="F1750" t="s">
        <v>78</v>
      </c>
      <c r="G1750" t="s">
        <v>5</v>
      </c>
    </row>
    <row r="1751" spans="1:7" x14ac:dyDescent="0.25">
      <c r="A1751" t="s">
        <v>77</v>
      </c>
      <c r="B1751" t="s">
        <v>5</v>
      </c>
      <c r="C1751" s="2">
        <v>45170</v>
      </c>
      <c r="D1751" s="1">
        <v>1851445000</v>
      </c>
      <c r="E1751" t="s">
        <v>37</v>
      </c>
      <c r="F1751" t="s">
        <v>78</v>
      </c>
      <c r="G1751" t="s">
        <v>5</v>
      </c>
    </row>
    <row r="1752" spans="1:7" x14ac:dyDescent="0.25">
      <c r="A1752" t="s">
        <v>77</v>
      </c>
      <c r="B1752" t="s">
        <v>5</v>
      </c>
      <c r="C1752" s="2">
        <v>45200</v>
      </c>
      <c r="D1752" s="1">
        <v>1292944400</v>
      </c>
      <c r="E1752" t="s">
        <v>37</v>
      </c>
      <c r="F1752" t="s">
        <v>78</v>
      </c>
      <c r="G1752" t="s">
        <v>5</v>
      </c>
    </row>
    <row r="1753" spans="1:7" x14ac:dyDescent="0.25">
      <c r="A1753" t="s">
        <v>77</v>
      </c>
      <c r="B1753" t="s">
        <v>5</v>
      </c>
      <c r="C1753" s="2">
        <v>45231</v>
      </c>
      <c r="D1753" s="1">
        <v>1259332600</v>
      </c>
      <c r="E1753" t="s">
        <v>37</v>
      </c>
      <c r="F1753" t="s">
        <v>78</v>
      </c>
      <c r="G1753" t="s">
        <v>5</v>
      </c>
    </row>
    <row r="1754" spans="1:7" x14ac:dyDescent="0.25">
      <c r="A1754" t="s">
        <v>77</v>
      </c>
      <c r="B1754" t="s">
        <v>5</v>
      </c>
      <c r="C1754" s="2">
        <v>45261</v>
      </c>
      <c r="D1754" s="1">
        <v>1596635100</v>
      </c>
      <c r="E1754" t="s">
        <v>37</v>
      </c>
      <c r="F1754" t="s">
        <v>78</v>
      </c>
      <c r="G1754" t="s">
        <v>5</v>
      </c>
    </row>
    <row r="1755" spans="1:7" x14ac:dyDescent="0.25">
      <c r="A1755" t="s">
        <v>77</v>
      </c>
      <c r="B1755" t="s">
        <v>19</v>
      </c>
      <c r="C1755" s="2">
        <v>44986</v>
      </c>
      <c r="D1755" s="1">
        <v>46895533</v>
      </c>
      <c r="E1755" t="s">
        <v>37</v>
      </c>
      <c r="F1755" t="s">
        <v>78</v>
      </c>
      <c r="G1755" t="s">
        <v>19</v>
      </c>
    </row>
    <row r="1756" spans="1:7" x14ac:dyDescent="0.25">
      <c r="A1756" t="s">
        <v>77</v>
      </c>
      <c r="B1756" t="s">
        <v>19</v>
      </c>
      <c r="C1756" s="2">
        <v>45017</v>
      </c>
      <c r="D1756" s="1">
        <v>74597643</v>
      </c>
      <c r="E1756" t="s">
        <v>37</v>
      </c>
      <c r="F1756" t="s">
        <v>78</v>
      </c>
      <c r="G1756" t="s">
        <v>19</v>
      </c>
    </row>
    <row r="1757" spans="1:7" x14ac:dyDescent="0.25">
      <c r="A1757" t="s">
        <v>77</v>
      </c>
      <c r="B1757" t="s">
        <v>19</v>
      </c>
      <c r="C1757" s="2">
        <v>45047</v>
      </c>
      <c r="D1757" s="1">
        <v>85643839</v>
      </c>
      <c r="E1757" t="s">
        <v>37</v>
      </c>
      <c r="F1757" t="s">
        <v>78</v>
      </c>
      <c r="G1757" t="s">
        <v>19</v>
      </c>
    </row>
    <row r="1758" spans="1:7" x14ac:dyDescent="0.25">
      <c r="A1758" t="s">
        <v>77</v>
      </c>
      <c r="B1758" t="s">
        <v>19</v>
      </c>
      <c r="C1758" s="2">
        <v>45078</v>
      </c>
      <c r="D1758" s="1">
        <v>90316171</v>
      </c>
      <c r="E1758" t="s">
        <v>37</v>
      </c>
      <c r="F1758" t="s">
        <v>78</v>
      </c>
      <c r="G1758" t="s">
        <v>19</v>
      </c>
    </row>
    <row r="1759" spans="1:7" x14ac:dyDescent="0.25">
      <c r="A1759" t="s">
        <v>77</v>
      </c>
      <c r="B1759" t="s">
        <v>19</v>
      </c>
      <c r="C1759" s="2">
        <v>45108</v>
      </c>
      <c r="D1759" s="1">
        <v>58005373</v>
      </c>
      <c r="E1759" t="s">
        <v>37</v>
      </c>
      <c r="F1759" t="s">
        <v>78</v>
      </c>
      <c r="G1759" t="s">
        <v>19</v>
      </c>
    </row>
    <row r="1760" spans="1:7" x14ac:dyDescent="0.25">
      <c r="A1760" t="s">
        <v>77</v>
      </c>
      <c r="B1760" t="s">
        <v>19</v>
      </c>
      <c r="C1760" s="2">
        <v>45139</v>
      </c>
      <c r="D1760" s="1">
        <v>143334891</v>
      </c>
      <c r="E1760" t="s">
        <v>37</v>
      </c>
      <c r="F1760" t="s">
        <v>78</v>
      </c>
      <c r="G1760" t="s">
        <v>19</v>
      </c>
    </row>
    <row r="1761" spans="1:7" x14ac:dyDescent="0.25">
      <c r="A1761" t="s">
        <v>77</v>
      </c>
      <c r="B1761" t="s">
        <v>19</v>
      </c>
      <c r="C1761" s="2">
        <v>45170</v>
      </c>
      <c r="D1761" s="1">
        <v>80497094</v>
      </c>
      <c r="E1761" t="s">
        <v>37</v>
      </c>
      <c r="F1761" t="s">
        <v>78</v>
      </c>
      <c r="G1761" t="s">
        <v>19</v>
      </c>
    </row>
    <row r="1762" spans="1:7" x14ac:dyDescent="0.25">
      <c r="A1762" t="s">
        <v>77</v>
      </c>
      <c r="B1762" t="s">
        <v>19</v>
      </c>
      <c r="C1762" s="2">
        <v>45200</v>
      </c>
      <c r="D1762" s="1">
        <v>120662219</v>
      </c>
      <c r="E1762" t="s">
        <v>37</v>
      </c>
      <c r="F1762" t="s">
        <v>78</v>
      </c>
      <c r="G1762" t="s">
        <v>19</v>
      </c>
    </row>
    <row r="1763" spans="1:7" x14ac:dyDescent="0.25">
      <c r="A1763" t="s">
        <v>77</v>
      </c>
      <c r="B1763" t="s">
        <v>19</v>
      </c>
      <c r="C1763" s="2">
        <v>45231</v>
      </c>
      <c r="D1763" s="1">
        <v>74603838</v>
      </c>
      <c r="E1763" t="s">
        <v>37</v>
      </c>
      <c r="F1763" t="s">
        <v>78</v>
      </c>
      <c r="G1763" t="s">
        <v>19</v>
      </c>
    </row>
    <row r="1764" spans="1:7" x14ac:dyDescent="0.25">
      <c r="A1764" t="s">
        <v>77</v>
      </c>
      <c r="B1764" t="s">
        <v>19</v>
      </c>
      <c r="C1764" s="2">
        <v>45261</v>
      </c>
      <c r="D1764" s="1">
        <v>66660223</v>
      </c>
      <c r="E1764" t="s">
        <v>37</v>
      </c>
      <c r="F1764" t="s">
        <v>78</v>
      </c>
      <c r="G1764" t="s">
        <v>19</v>
      </c>
    </row>
    <row r="1765" spans="1:7" x14ac:dyDescent="0.25">
      <c r="A1765" t="s">
        <v>77</v>
      </c>
      <c r="B1765" t="s">
        <v>20</v>
      </c>
      <c r="C1765" s="2">
        <v>44927</v>
      </c>
      <c r="D1765" s="1">
        <v>14635550</v>
      </c>
      <c r="E1765" t="s">
        <v>37</v>
      </c>
      <c r="F1765" t="s">
        <v>78</v>
      </c>
      <c r="G1765" t="s">
        <v>21</v>
      </c>
    </row>
    <row r="1766" spans="1:7" x14ac:dyDescent="0.25">
      <c r="A1766" t="s">
        <v>77</v>
      </c>
      <c r="B1766" t="s">
        <v>20</v>
      </c>
      <c r="C1766" s="2">
        <v>44958</v>
      </c>
      <c r="D1766" s="1">
        <v>33857379</v>
      </c>
      <c r="E1766" t="s">
        <v>37</v>
      </c>
      <c r="F1766" t="s">
        <v>78</v>
      </c>
      <c r="G1766" t="s">
        <v>21</v>
      </c>
    </row>
    <row r="1767" spans="1:7" x14ac:dyDescent="0.25">
      <c r="A1767" t="s">
        <v>77</v>
      </c>
      <c r="B1767" t="s">
        <v>20</v>
      </c>
      <c r="C1767" s="2">
        <v>44986</v>
      </c>
      <c r="D1767" s="1">
        <v>45093268</v>
      </c>
      <c r="E1767" t="s">
        <v>37</v>
      </c>
      <c r="F1767" t="s">
        <v>78</v>
      </c>
      <c r="G1767" t="s">
        <v>21</v>
      </c>
    </row>
    <row r="1768" spans="1:7" x14ac:dyDescent="0.25">
      <c r="A1768" t="s">
        <v>77</v>
      </c>
      <c r="B1768" t="s">
        <v>20</v>
      </c>
      <c r="C1768" s="2">
        <v>45017</v>
      </c>
      <c r="D1768" s="1">
        <v>31281544</v>
      </c>
      <c r="E1768" t="s">
        <v>37</v>
      </c>
      <c r="F1768" t="s">
        <v>78</v>
      </c>
      <c r="G1768" t="s">
        <v>21</v>
      </c>
    </row>
    <row r="1769" spans="1:7" x14ac:dyDescent="0.25">
      <c r="A1769" t="s">
        <v>77</v>
      </c>
      <c r="B1769" t="s">
        <v>20</v>
      </c>
      <c r="C1769" s="2">
        <v>45047</v>
      </c>
      <c r="D1769" s="1">
        <v>33512716</v>
      </c>
      <c r="E1769" t="s">
        <v>37</v>
      </c>
      <c r="F1769" t="s">
        <v>78</v>
      </c>
      <c r="G1769" t="s">
        <v>21</v>
      </c>
    </row>
    <row r="1770" spans="1:7" x14ac:dyDescent="0.25">
      <c r="A1770" t="s">
        <v>77</v>
      </c>
      <c r="B1770" t="s">
        <v>20</v>
      </c>
      <c r="C1770" s="2">
        <v>45078</v>
      </c>
      <c r="D1770" s="1">
        <v>35586847</v>
      </c>
      <c r="E1770" t="s">
        <v>37</v>
      </c>
      <c r="F1770" t="s">
        <v>78</v>
      </c>
      <c r="G1770" t="s">
        <v>21</v>
      </c>
    </row>
    <row r="1771" spans="1:7" x14ac:dyDescent="0.25">
      <c r="A1771" t="s">
        <v>77</v>
      </c>
      <c r="B1771" t="s">
        <v>20</v>
      </c>
      <c r="C1771" s="2">
        <v>45108</v>
      </c>
      <c r="D1771" s="1">
        <v>37630644</v>
      </c>
      <c r="E1771" t="s">
        <v>37</v>
      </c>
      <c r="F1771" t="s">
        <v>78</v>
      </c>
      <c r="G1771" t="s">
        <v>21</v>
      </c>
    </row>
    <row r="1772" spans="1:7" x14ac:dyDescent="0.25">
      <c r="A1772" t="s">
        <v>77</v>
      </c>
      <c r="B1772" t="s">
        <v>20</v>
      </c>
      <c r="C1772" s="2">
        <v>45139</v>
      </c>
      <c r="D1772" s="1">
        <v>40299488</v>
      </c>
      <c r="E1772" t="s">
        <v>37</v>
      </c>
      <c r="F1772" t="s">
        <v>78</v>
      </c>
      <c r="G1772" t="s">
        <v>21</v>
      </c>
    </row>
    <row r="1773" spans="1:7" x14ac:dyDescent="0.25">
      <c r="A1773" t="s">
        <v>77</v>
      </c>
      <c r="B1773" t="s">
        <v>20</v>
      </c>
      <c r="C1773" s="2">
        <v>45170</v>
      </c>
      <c r="D1773" s="1">
        <v>52388489</v>
      </c>
      <c r="E1773" t="s">
        <v>37</v>
      </c>
      <c r="F1773" t="s">
        <v>78</v>
      </c>
      <c r="G1773" t="s">
        <v>21</v>
      </c>
    </row>
    <row r="1774" spans="1:7" x14ac:dyDescent="0.25">
      <c r="A1774" t="s">
        <v>77</v>
      </c>
      <c r="B1774" t="s">
        <v>20</v>
      </c>
      <c r="C1774" s="2">
        <v>45200</v>
      </c>
      <c r="D1774" s="1">
        <v>53715816</v>
      </c>
      <c r="E1774" t="s">
        <v>37</v>
      </c>
      <c r="F1774" t="s">
        <v>78</v>
      </c>
      <c r="G1774" t="s">
        <v>21</v>
      </c>
    </row>
    <row r="1775" spans="1:7" x14ac:dyDescent="0.25">
      <c r="A1775" t="s">
        <v>77</v>
      </c>
      <c r="B1775" t="s">
        <v>20</v>
      </c>
      <c r="C1775" s="2">
        <v>45231</v>
      </c>
      <c r="D1775" s="1">
        <v>38867756</v>
      </c>
      <c r="E1775" t="s">
        <v>37</v>
      </c>
      <c r="F1775" t="s">
        <v>78</v>
      </c>
      <c r="G1775" t="s">
        <v>21</v>
      </c>
    </row>
    <row r="1776" spans="1:7" x14ac:dyDescent="0.25">
      <c r="A1776" t="s">
        <v>77</v>
      </c>
      <c r="B1776" t="s">
        <v>20</v>
      </c>
      <c r="C1776" s="2">
        <v>45261</v>
      </c>
      <c r="D1776" s="1">
        <v>53999510</v>
      </c>
      <c r="E1776" t="s">
        <v>37</v>
      </c>
      <c r="F1776" t="s">
        <v>78</v>
      </c>
      <c r="G1776" t="s">
        <v>21</v>
      </c>
    </row>
    <row r="1777" spans="1:7" x14ac:dyDescent="0.25">
      <c r="A1777" t="s">
        <v>77</v>
      </c>
      <c r="B1777" t="s">
        <v>6</v>
      </c>
      <c r="C1777" s="2">
        <v>44927</v>
      </c>
      <c r="D1777" s="1">
        <v>397153618</v>
      </c>
      <c r="E1777" t="s">
        <v>37</v>
      </c>
      <c r="F1777" t="s">
        <v>78</v>
      </c>
      <c r="G1777" t="s">
        <v>6</v>
      </c>
    </row>
    <row r="1778" spans="1:7" x14ac:dyDescent="0.25">
      <c r="A1778" t="s">
        <v>77</v>
      </c>
      <c r="B1778" t="s">
        <v>6</v>
      </c>
      <c r="C1778" s="2">
        <v>44958</v>
      </c>
      <c r="D1778" s="1">
        <v>344622436</v>
      </c>
      <c r="E1778" t="s">
        <v>37</v>
      </c>
      <c r="F1778" t="s">
        <v>78</v>
      </c>
      <c r="G1778" t="s">
        <v>6</v>
      </c>
    </row>
    <row r="1779" spans="1:7" x14ac:dyDescent="0.25">
      <c r="A1779" t="s">
        <v>77</v>
      </c>
      <c r="B1779" t="s">
        <v>6</v>
      </c>
      <c r="C1779" s="2">
        <v>44986</v>
      </c>
      <c r="D1779" s="1">
        <v>399581758</v>
      </c>
      <c r="E1779" t="s">
        <v>37</v>
      </c>
      <c r="F1779" t="s">
        <v>78</v>
      </c>
      <c r="G1779" t="s">
        <v>6</v>
      </c>
    </row>
    <row r="1780" spans="1:7" x14ac:dyDescent="0.25">
      <c r="A1780" t="s">
        <v>77</v>
      </c>
      <c r="B1780" t="s">
        <v>6</v>
      </c>
      <c r="C1780" s="2">
        <v>45017</v>
      </c>
      <c r="D1780" s="1">
        <v>275854047</v>
      </c>
      <c r="E1780" t="s">
        <v>37</v>
      </c>
      <c r="F1780" t="s">
        <v>78</v>
      </c>
      <c r="G1780" t="s">
        <v>6</v>
      </c>
    </row>
    <row r="1781" spans="1:7" x14ac:dyDescent="0.25">
      <c r="A1781" t="s">
        <v>77</v>
      </c>
      <c r="B1781" t="s">
        <v>6</v>
      </c>
      <c r="C1781" s="2">
        <v>45047</v>
      </c>
      <c r="D1781" s="1">
        <v>398202720</v>
      </c>
      <c r="E1781" t="s">
        <v>37</v>
      </c>
      <c r="F1781" t="s">
        <v>78</v>
      </c>
      <c r="G1781" t="s">
        <v>6</v>
      </c>
    </row>
    <row r="1782" spans="1:7" x14ac:dyDescent="0.25">
      <c r="A1782" t="s">
        <v>77</v>
      </c>
      <c r="B1782" t="s">
        <v>6</v>
      </c>
      <c r="C1782" s="2">
        <v>45078</v>
      </c>
      <c r="D1782" s="1">
        <v>438589427</v>
      </c>
      <c r="E1782" t="s">
        <v>37</v>
      </c>
      <c r="F1782" t="s">
        <v>78</v>
      </c>
      <c r="G1782" t="s">
        <v>6</v>
      </c>
    </row>
    <row r="1783" spans="1:7" x14ac:dyDescent="0.25">
      <c r="A1783" t="s">
        <v>77</v>
      </c>
      <c r="B1783" t="s">
        <v>6</v>
      </c>
      <c r="C1783" s="2">
        <v>45108</v>
      </c>
      <c r="D1783" s="1">
        <v>465215796</v>
      </c>
      <c r="E1783" t="s">
        <v>37</v>
      </c>
      <c r="F1783" t="s">
        <v>78</v>
      </c>
      <c r="G1783" t="s">
        <v>6</v>
      </c>
    </row>
    <row r="1784" spans="1:7" x14ac:dyDescent="0.25">
      <c r="A1784" t="s">
        <v>77</v>
      </c>
      <c r="B1784" t="s">
        <v>6</v>
      </c>
      <c r="C1784" s="2">
        <v>45139</v>
      </c>
      <c r="D1784" s="1">
        <v>434754608</v>
      </c>
      <c r="E1784" t="s">
        <v>37</v>
      </c>
      <c r="F1784" t="s">
        <v>78</v>
      </c>
      <c r="G1784" t="s">
        <v>6</v>
      </c>
    </row>
    <row r="1785" spans="1:7" x14ac:dyDescent="0.25">
      <c r="A1785" t="s">
        <v>77</v>
      </c>
      <c r="B1785" t="s">
        <v>6</v>
      </c>
      <c r="C1785" s="2">
        <v>45170</v>
      </c>
      <c r="D1785" s="1">
        <v>434512740</v>
      </c>
      <c r="E1785" t="s">
        <v>37</v>
      </c>
      <c r="F1785" t="s">
        <v>78</v>
      </c>
      <c r="G1785" t="s">
        <v>6</v>
      </c>
    </row>
    <row r="1786" spans="1:7" x14ac:dyDescent="0.25">
      <c r="A1786" t="s">
        <v>77</v>
      </c>
      <c r="B1786" t="s">
        <v>6</v>
      </c>
      <c r="C1786" s="2">
        <v>45200</v>
      </c>
      <c r="D1786" s="1">
        <v>386348215</v>
      </c>
      <c r="E1786" t="s">
        <v>37</v>
      </c>
      <c r="F1786" t="s">
        <v>78</v>
      </c>
      <c r="G1786" t="s">
        <v>6</v>
      </c>
    </row>
    <row r="1787" spans="1:7" x14ac:dyDescent="0.25">
      <c r="A1787" t="s">
        <v>77</v>
      </c>
      <c r="B1787" t="s">
        <v>6</v>
      </c>
      <c r="C1787" s="2">
        <v>45231</v>
      </c>
      <c r="D1787" s="1">
        <v>376372213</v>
      </c>
      <c r="E1787" t="s">
        <v>37</v>
      </c>
      <c r="F1787" t="s">
        <v>78</v>
      </c>
      <c r="G1787" t="s">
        <v>6</v>
      </c>
    </row>
    <row r="1788" spans="1:7" x14ac:dyDescent="0.25">
      <c r="A1788" t="s">
        <v>77</v>
      </c>
      <c r="B1788" t="s">
        <v>6</v>
      </c>
      <c r="C1788" s="2">
        <v>45261</v>
      </c>
      <c r="D1788" s="1">
        <v>446382623</v>
      </c>
      <c r="E1788" t="s">
        <v>37</v>
      </c>
      <c r="F1788" t="s">
        <v>78</v>
      </c>
      <c r="G1788" t="s">
        <v>6</v>
      </c>
    </row>
    <row r="1789" spans="1:7" x14ac:dyDescent="0.25">
      <c r="A1789" t="s">
        <v>77</v>
      </c>
      <c r="B1789" t="s">
        <v>22</v>
      </c>
      <c r="C1789" s="2">
        <v>44927</v>
      </c>
      <c r="D1789" s="1">
        <v>5937600</v>
      </c>
      <c r="E1789" t="s">
        <v>37</v>
      </c>
      <c r="F1789" t="s">
        <v>78</v>
      </c>
      <c r="G1789" t="s">
        <v>21</v>
      </c>
    </row>
    <row r="1790" spans="1:7" x14ac:dyDescent="0.25">
      <c r="A1790" t="s">
        <v>77</v>
      </c>
      <c r="B1790" t="s">
        <v>22</v>
      </c>
      <c r="C1790" s="2">
        <v>44958</v>
      </c>
      <c r="D1790" s="1">
        <v>20841637</v>
      </c>
      <c r="E1790" t="s">
        <v>37</v>
      </c>
      <c r="F1790" t="s">
        <v>78</v>
      </c>
      <c r="G1790" t="s">
        <v>21</v>
      </c>
    </row>
    <row r="1791" spans="1:7" x14ac:dyDescent="0.25">
      <c r="A1791" t="s">
        <v>77</v>
      </c>
      <c r="B1791" t="s">
        <v>22</v>
      </c>
      <c r="C1791" s="2">
        <v>44986</v>
      </c>
      <c r="D1791" s="1">
        <v>39278139</v>
      </c>
      <c r="E1791" t="s">
        <v>37</v>
      </c>
      <c r="F1791" t="s">
        <v>78</v>
      </c>
      <c r="G1791" t="s">
        <v>21</v>
      </c>
    </row>
    <row r="1792" spans="1:7" x14ac:dyDescent="0.25">
      <c r="A1792" t="s">
        <v>77</v>
      </c>
      <c r="B1792" t="s">
        <v>22</v>
      </c>
      <c r="C1792" s="2">
        <v>45017</v>
      </c>
      <c r="D1792" s="1">
        <v>11739400</v>
      </c>
      <c r="E1792" t="s">
        <v>37</v>
      </c>
      <c r="F1792" t="s">
        <v>78</v>
      </c>
      <c r="G1792" t="s">
        <v>21</v>
      </c>
    </row>
    <row r="1793" spans="1:7" x14ac:dyDescent="0.25">
      <c r="A1793" t="s">
        <v>77</v>
      </c>
      <c r="B1793" t="s">
        <v>22</v>
      </c>
      <c r="C1793" s="2">
        <v>45047</v>
      </c>
      <c r="D1793" s="1">
        <v>37957893</v>
      </c>
      <c r="E1793" t="s">
        <v>37</v>
      </c>
      <c r="F1793" t="s">
        <v>78</v>
      </c>
      <c r="G1793" t="s">
        <v>21</v>
      </c>
    </row>
    <row r="1794" spans="1:7" x14ac:dyDescent="0.25">
      <c r="A1794" t="s">
        <v>77</v>
      </c>
      <c r="B1794" t="s">
        <v>22</v>
      </c>
      <c r="C1794" s="2">
        <v>45078</v>
      </c>
      <c r="D1794" s="1">
        <v>21023000</v>
      </c>
      <c r="E1794" t="s">
        <v>37</v>
      </c>
      <c r="F1794" t="s">
        <v>78</v>
      </c>
      <c r="G1794" t="s">
        <v>21</v>
      </c>
    </row>
    <row r="1795" spans="1:7" x14ac:dyDescent="0.25">
      <c r="A1795" t="s">
        <v>77</v>
      </c>
      <c r="B1795" t="s">
        <v>22</v>
      </c>
      <c r="C1795" s="2">
        <v>45108</v>
      </c>
      <c r="D1795" s="1">
        <v>18579281</v>
      </c>
      <c r="E1795" t="s">
        <v>37</v>
      </c>
      <c r="F1795" t="s">
        <v>78</v>
      </c>
      <c r="G1795" t="s">
        <v>21</v>
      </c>
    </row>
    <row r="1796" spans="1:7" x14ac:dyDescent="0.25">
      <c r="A1796" t="s">
        <v>77</v>
      </c>
      <c r="B1796" t="s">
        <v>22</v>
      </c>
      <c r="C1796" s="2">
        <v>45139</v>
      </c>
      <c r="D1796" s="1">
        <v>11115100</v>
      </c>
      <c r="E1796" t="s">
        <v>37</v>
      </c>
      <c r="F1796" t="s">
        <v>78</v>
      </c>
      <c r="G1796" t="s">
        <v>21</v>
      </c>
    </row>
    <row r="1797" spans="1:7" x14ac:dyDescent="0.25">
      <c r="A1797" t="s">
        <v>77</v>
      </c>
      <c r="B1797" t="s">
        <v>22</v>
      </c>
      <c r="C1797" s="2">
        <v>45170</v>
      </c>
      <c r="D1797" s="1">
        <v>29738030</v>
      </c>
      <c r="E1797" t="s">
        <v>37</v>
      </c>
      <c r="F1797" t="s">
        <v>78</v>
      </c>
      <c r="G1797" t="s">
        <v>21</v>
      </c>
    </row>
    <row r="1798" spans="1:7" x14ac:dyDescent="0.25">
      <c r="A1798" t="s">
        <v>77</v>
      </c>
      <c r="B1798" t="s">
        <v>22</v>
      </c>
      <c r="C1798" s="2">
        <v>45200</v>
      </c>
      <c r="D1798" s="1">
        <v>13969371</v>
      </c>
      <c r="E1798" t="s">
        <v>37</v>
      </c>
      <c r="F1798" t="s">
        <v>78</v>
      </c>
      <c r="G1798" t="s">
        <v>21</v>
      </c>
    </row>
    <row r="1799" spans="1:7" x14ac:dyDescent="0.25">
      <c r="A1799" t="s">
        <v>77</v>
      </c>
      <c r="B1799" t="s">
        <v>22</v>
      </c>
      <c r="C1799" s="2">
        <v>45231</v>
      </c>
      <c r="D1799" s="1">
        <v>7035300</v>
      </c>
      <c r="E1799" t="s">
        <v>37</v>
      </c>
      <c r="F1799" t="s">
        <v>78</v>
      </c>
      <c r="G1799" t="s">
        <v>21</v>
      </c>
    </row>
    <row r="1800" spans="1:7" x14ac:dyDescent="0.25">
      <c r="A1800" t="s">
        <v>77</v>
      </c>
      <c r="B1800" t="s">
        <v>22</v>
      </c>
      <c r="C1800" s="2">
        <v>45261</v>
      </c>
      <c r="D1800" s="1">
        <v>18392200</v>
      </c>
      <c r="E1800" t="s">
        <v>37</v>
      </c>
      <c r="F1800" t="s">
        <v>78</v>
      </c>
      <c r="G1800" t="s">
        <v>21</v>
      </c>
    </row>
    <row r="1801" spans="1:7" x14ac:dyDescent="0.25">
      <c r="A1801" t="s">
        <v>77</v>
      </c>
      <c r="B1801" t="s">
        <v>7</v>
      </c>
      <c r="C1801" s="2">
        <v>44927</v>
      </c>
      <c r="D1801" s="1">
        <v>388106700</v>
      </c>
      <c r="E1801" t="s">
        <v>37</v>
      </c>
      <c r="F1801" t="s">
        <v>78</v>
      </c>
      <c r="G1801" t="s">
        <v>7</v>
      </c>
    </row>
    <row r="1802" spans="1:7" x14ac:dyDescent="0.25">
      <c r="A1802" t="s">
        <v>77</v>
      </c>
      <c r="B1802" t="s">
        <v>7</v>
      </c>
      <c r="C1802" s="2">
        <v>44958</v>
      </c>
      <c r="D1802" s="1">
        <v>501442278</v>
      </c>
      <c r="E1802" t="s">
        <v>37</v>
      </c>
      <c r="F1802" t="s">
        <v>78</v>
      </c>
      <c r="G1802" t="s">
        <v>7</v>
      </c>
    </row>
    <row r="1803" spans="1:7" x14ac:dyDescent="0.25">
      <c r="A1803" t="s">
        <v>77</v>
      </c>
      <c r="B1803" t="s">
        <v>7</v>
      </c>
      <c r="C1803" s="2">
        <v>44986</v>
      </c>
      <c r="D1803" s="1">
        <v>261479293</v>
      </c>
      <c r="E1803" t="s">
        <v>37</v>
      </c>
      <c r="F1803" t="s">
        <v>78</v>
      </c>
      <c r="G1803" t="s">
        <v>7</v>
      </c>
    </row>
    <row r="1804" spans="1:7" x14ac:dyDescent="0.25">
      <c r="A1804" t="s">
        <v>77</v>
      </c>
      <c r="B1804" t="s">
        <v>7</v>
      </c>
      <c r="C1804" s="2">
        <v>45017</v>
      </c>
      <c r="D1804" s="1">
        <v>38900000</v>
      </c>
      <c r="E1804" t="s">
        <v>37</v>
      </c>
      <c r="F1804" t="s">
        <v>78</v>
      </c>
      <c r="G1804" t="s">
        <v>7</v>
      </c>
    </row>
    <row r="1805" spans="1:7" x14ac:dyDescent="0.25">
      <c r="A1805" t="s">
        <v>77</v>
      </c>
      <c r="B1805" t="s">
        <v>7</v>
      </c>
      <c r="C1805" s="2">
        <v>45047</v>
      </c>
      <c r="D1805" s="1">
        <v>242762501</v>
      </c>
      <c r="E1805" t="s">
        <v>37</v>
      </c>
      <c r="F1805" t="s">
        <v>78</v>
      </c>
      <c r="G1805" t="s">
        <v>7</v>
      </c>
    </row>
    <row r="1806" spans="1:7" x14ac:dyDescent="0.25">
      <c r="A1806" t="s">
        <v>77</v>
      </c>
      <c r="B1806" t="s">
        <v>7</v>
      </c>
      <c r="C1806" s="2">
        <v>45078</v>
      </c>
      <c r="D1806" s="1">
        <v>169419945</v>
      </c>
      <c r="E1806" t="s">
        <v>37</v>
      </c>
      <c r="F1806" t="s">
        <v>78</v>
      </c>
      <c r="G1806" t="s">
        <v>7</v>
      </c>
    </row>
    <row r="1807" spans="1:7" x14ac:dyDescent="0.25">
      <c r="A1807" t="s">
        <v>77</v>
      </c>
      <c r="B1807" t="s">
        <v>7</v>
      </c>
      <c r="C1807" s="2">
        <v>45108</v>
      </c>
      <c r="D1807" s="1">
        <v>228730040</v>
      </c>
      <c r="E1807" t="s">
        <v>37</v>
      </c>
      <c r="F1807" t="s">
        <v>78</v>
      </c>
      <c r="G1807" t="s">
        <v>7</v>
      </c>
    </row>
    <row r="1808" spans="1:7" x14ac:dyDescent="0.25">
      <c r="A1808" t="s">
        <v>77</v>
      </c>
      <c r="B1808" t="s">
        <v>7</v>
      </c>
      <c r="C1808" s="2">
        <v>45139</v>
      </c>
      <c r="D1808" s="1">
        <v>232687851</v>
      </c>
      <c r="E1808" t="s">
        <v>37</v>
      </c>
      <c r="F1808" t="s">
        <v>78</v>
      </c>
      <c r="G1808" t="s">
        <v>7</v>
      </c>
    </row>
    <row r="1809" spans="1:7" x14ac:dyDescent="0.25">
      <c r="A1809" t="s">
        <v>77</v>
      </c>
      <c r="B1809" t="s">
        <v>7</v>
      </c>
      <c r="C1809" s="2">
        <v>45170</v>
      </c>
      <c r="D1809" s="1">
        <v>168813175</v>
      </c>
      <c r="E1809" t="s">
        <v>37</v>
      </c>
      <c r="F1809" t="s">
        <v>78</v>
      </c>
      <c r="G1809" t="s">
        <v>7</v>
      </c>
    </row>
    <row r="1810" spans="1:7" x14ac:dyDescent="0.25">
      <c r="A1810" t="s">
        <v>77</v>
      </c>
      <c r="B1810" t="s">
        <v>7</v>
      </c>
      <c r="C1810" s="2">
        <v>45200</v>
      </c>
      <c r="D1810" s="1">
        <v>99248020</v>
      </c>
      <c r="E1810" t="s">
        <v>37</v>
      </c>
      <c r="F1810" t="s">
        <v>78</v>
      </c>
      <c r="G1810" t="s">
        <v>7</v>
      </c>
    </row>
    <row r="1811" spans="1:7" x14ac:dyDescent="0.25">
      <c r="A1811" t="s">
        <v>77</v>
      </c>
      <c r="B1811" t="s">
        <v>7</v>
      </c>
      <c r="C1811" s="2">
        <v>45231</v>
      </c>
      <c r="D1811" s="1">
        <v>120331156</v>
      </c>
      <c r="E1811" t="s">
        <v>37</v>
      </c>
      <c r="F1811" t="s">
        <v>78</v>
      </c>
      <c r="G1811" t="s">
        <v>7</v>
      </c>
    </row>
    <row r="1812" spans="1:7" x14ac:dyDescent="0.25">
      <c r="A1812" t="s">
        <v>77</v>
      </c>
      <c r="B1812" t="s">
        <v>7</v>
      </c>
      <c r="C1812" s="2">
        <v>45261</v>
      </c>
      <c r="D1812" s="1">
        <v>30700000</v>
      </c>
      <c r="E1812" t="s">
        <v>37</v>
      </c>
      <c r="F1812" t="s">
        <v>78</v>
      </c>
      <c r="G1812" t="s">
        <v>7</v>
      </c>
    </row>
    <row r="1813" spans="1:7" x14ac:dyDescent="0.25">
      <c r="A1813" t="s">
        <v>77</v>
      </c>
      <c r="B1813" t="s">
        <v>23</v>
      </c>
      <c r="C1813" s="2">
        <v>44927</v>
      </c>
      <c r="D1813" s="1">
        <v>18647469</v>
      </c>
      <c r="E1813" t="s">
        <v>37</v>
      </c>
      <c r="F1813" t="s">
        <v>78</v>
      </c>
      <c r="G1813" t="s">
        <v>21</v>
      </c>
    </row>
    <row r="1814" spans="1:7" x14ac:dyDescent="0.25">
      <c r="A1814" t="s">
        <v>77</v>
      </c>
      <c r="B1814" t="s">
        <v>23</v>
      </c>
      <c r="C1814" s="2">
        <v>44958</v>
      </c>
      <c r="D1814" s="1">
        <v>50295693</v>
      </c>
      <c r="E1814" t="s">
        <v>37</v>
      </c>
      <c r="F1814" t="s">
        <v>78</v>
      </c>
      <c r="G1814" t="s">
        <v>21</v>
      </c>
    </row>
    <row r="1815" spans="1:7" x14ac:dyDescent="0.25">
      <c r="A1815" t="s">
        <v>77</v>
      </c>
      <c r="B1815" t="s">
        <v>23</v>
      </c>
      <c r="C1815" s="2">
        <v>44986</v>
      </c>
      <c r="D1815" s="1">
        <v>84236549</v>
      </c>
      <c r="E1815" t="s">
        <v>37</v>
      </c>
      <c r="F1815" t="s">
        <v>78</v>
      </c>
      <c r="G1815" t="s">
        <v>21</v>
      </c>
    </row>
    <row r="1816" spans="1:7" x14ac:dyDescent="0.25">
      <c r="A1816" t="s">
        <v>77</v>
      </c>
      <c r="B1816" t="s">
        <v>23</v>
      </c>
      <c r="C1816" s="2">
        <v>45017</v>
      </c>
      <c r="D1816" s="1">
        <v>49125723</v>
      </c>
      <c r="E1816" t="s">
        <v>37</v>
      </c>
      <c r="F1816" t="s">
        <v>78</v>
      </c>
      <c r="G1816" t="s">
        <v>21</v>
      </c>
    </row>
    <row r="1817" spans="1:7" x14ac:dyDescent="0.25">
      <c r="A1817" t="s">
        <v>77</v>
      </c>
      <c r="B1817" t="s">
        <v>23</v>
      </c>
      <c r="C1817" s="2">
        <v>45047</v>
      </c>
      <c r="D1817" s="1">
        <v>50678525</v>
      </c>
      <c r="E1817" t="s">
        <v>37</v>
      </c>
      <c r="F1817" t="s">
        <v>78</v>
      </c>
      <c r="G1817" t="s">
        <v>21</v>
      </c>
    </row>
    <row r="1818" spans="1:7" x14ac:dyDescent="0.25">
      <c r="A1818" t="s">
        <v>77</v>
      </c>
      <c r="B1818" t="s">
        <v>23</v>
      </c>
      <c r="C1818" s="2">
        <v>45078</v>
      </c>
      <c r="D1818" s="1">
        <v>47157100</v>
      </c>
      <c r="E1818" t="s">
        <v>37</v>
      </c>
      <c r="F1818" t="s">
        <v>78</v>
      </c>
      <c r="G1818" t="s">
        <v>21</v>
      </c>
    </row>
    <row r="1819" spans="1:7" x14ac:dyDescent="0.25">
      <c r="A1819" t="s">
        <v>77</v>
      </c>
      <c r="B1819" t="s">
        <v>23</v>
      </c>
      <c r="C1819" s="2">
        <v>45108</v>
      </c>
      <c r="D1819" s="1">
        <v>51015009</v>
      </c>
      <c r="E1819" t="s">
        <v>37</v>
      </c>
      <c r="F1819" t="s">
        <v>78</v>
      </c>
      <c r="G1819" t="s">
        <v>21</v>
      </c>
    </row>
    <row r="1820" spans="1:7" x14ac:dyDescent="0.25">
      <c r="A1820" t="s">
        <v>77</v>
      </c>
      <c r="B1820" t="s">
        <v>23</v>
      </c>
      <c r="C1820" s="2">
        <v>45139</v>
      </c>
      <c r="D1820" s="1">
        <v>60915910</v>
      </c>
      <c r="E1820" t="s">
        <v>37</v>
      </c>
      <c r="F1820" t="s">
        <v>78</v>
      </c>
      <c r="G1820" t="s">
        <v>21</v>
      </c>
    </row>
    <row r="1821" spans="1:7" x14ac:dyDescent="0.25">
      <c r="A1821" t="s">
        <v>77</v>
      </c>
      <c r="B1821" t="s">
        <v>23</v>
      </c>
      <c r="C1821" s="2">
        <v>45170</v>
      </c>
      <c r="D1821" s="1">
        <v>63780528</v>
      </c>
      <c r="E1821" t="s">
        <v>37</v>
      </c>
      <c r="F1821" t="s">
        <v>78</v>
      </c>
      <c r="G1821" t="s">
        <v>21</v>
      </c>
    </row>
    <row r="1822" spans="1:7" x14ac:dyDescent="0.25">
      <c r="A1822" t="s">
        <v>77</v>
      </c>
      <c r="B1822" t="s">
        <v>23</v>
      </c>
      <c r="C1822" s="2">
        <v>45200</v>
      </c>
      <c r="D1822" s="1">
        <v>60882861</v>
      </c>
      <c r="E1822" t="s">
        <v>37</v>
      </c>
      <c r="F1822" t="s">
        <v>78</v>
      </c>
      <c r="G1822" t="s">
        <v>21</v>
      </c>
    </row>
    <row r="1823" spans="1:7" x14ac:dyDescent="0.25">
      <c r="A1823" t="s">
        <v>77</v>
      </c>
      <c r="B1823" t="s">
        <v>23</v>
      </c>
      <c r="C1823" s="2">
        <v>45231</v>
      </c>
      <c r="D1823" s="1">
        <v>63610451</v>
      </c>
      <c r="E1823" t="s">
        <v>37</v>
      </c>
      <c r="F1823" t="s">
        <v>78</v>
      </c>
      <c r="G1823" t="s">
        <v>21</v>
      </c>
    </row>
    <row r="1824" spans="1:7" x14ac:dyDescent="0.25">
      <c r="A1824" t="s">
        <v>77</v>
      </c>
      <c r="B1824" t="s">
        <v>23</v>
      </c>
      <c r="C1824" s="2">
        <v>45261</v>
      </c>
      <c r="D1824" s="1">
        <v>94973784</v>
      </c>
      <c r="E1824" t="s">
        <v>37</v>
      </c>
      <c r="F1824" t="s">
        <v>78</v>
      </c>
      <c r="G1824" t="s">
        <v>21</v>
      </c>
    </row>
    <row r="1825" spans="1:7" x14ac:dyDescent="0.25">
      <c r="A1825" t="s">
        <v>79</v>
      </c>
      <c r="B1825" t="s">
        <v>5</v>
      </c>
      <c r="C1825" s="2">
        <v>44927</v>
      </c>
      <c r="D1825" s="1">
        <v>690905704</v>
      </c>
      <c r="E1825" t="s">
        <v>37</v>
      </c>
      <c r="F1825" t="s">
        <v>80</v>
      </c>
      <c r="G1825" t="s">
        <v>5</v>
      </c>
    </row>
    <row r="1826" spans="1:7" x14ac:dyDescent="0.25">
      <c r="A1826" t="s">
        <v>79</v>
      </c>
      <c r="B1826" t="s">
        <v>5</v>
      </c>
      <c r="C1826" s="2">
        <v>44958</v>
      </c>
      <c r="D1826" s="1">
        <v>685119099</v>
      </c>
      <c r="E1826" t="s">
        <v>37</v>
      </c>
      <c r="F1826" t="s">
        <v>80</v>
      </c>
      <c r="G1826" t="s">
        <v>5</v>
      </c>
    </row>
    <row r="1827" spans="1:7" x14ac:dyDescent="0.25">
      <c r="A1827" t="s">
        <v>79</v>
      </c>
      <c r="B1827" t="s">
        <v>5</v>
      </c>
      <c r="C1827" s="2">
        <v>44986</v>
      </c>
      <c r="D1827" s="1">
        <v>807845822</v>
      </c>
      <c r="E1827" t="s">
        <v>37</v>
      </c>
      <c r="F1827" t="s">
        <v>80</v>
      </c>
      <c r="G1827" t="s">
        <v>5</v>
      </c>
    </row>
    <row r="1828" spans="1:7" x14ac:dyDescent="0.25">
      <c r="A1828" t="s">
        <v>79</v>
      </c>
      <c r="B1828" t="s">
        <v>5</v>
      </c>
      <c r="C1828" s="2">
        <v>45017</v>
      </c>
      <c r="D1828" s="1">
        <v>857406693</v>
      </c>
      <c r="E1828" t="s">
        <v>37</v>
      </c>
      <c r="F1828" t="s">
        <v>80</v>
      </c>
      <c r="G1828" t="s">
        <v>5</v>
      </c>
    </row>
    <row r="1829" spans="1:7" x14ac:dyDescent="0.25">
      <c r="A1829" t="s">
        <v>79</v>
      </c>
      <c r="B1829" t="s">
        <v>5</v>
      </c>
      <c r="C1829" s="2">
        <v>45047</v>
      </c>
      <c r="D1829" s="1">
        <v>864122319</v>
      </c>
      <c r="E1829" t="s">
        <v>37</v>
      </c>
      <c r="F1829" t="s">
        <v>80</v>
      </c>
      <c r="G1829" t="s">
        <v>5</v>
      </c>
    </row>
    <row r="1830" spans="1:7" x14ac:dyDescent="0.25">
      <c r="A1830" t="s">
        <v>79</v>
      </c>
      <c r="B1830" t="s">
        <v>5</v>
      </c>
      <c r="C1830" s="2">
        <v>45078</v>
      </c>
      <c r="D1830" s="1">
        <v>895679845</v>
      </c>
      <c r="E1830" t="s">
        <v>37</v>
      </c>
      <c r="F1830" t="s">
        <v>80</v>
      </c>
      <c r="G1830" t="s">
        <v>5</v>
      </c>
    </row>
    <row r="1831" spans="1:7" x14ac:dyDescent="0.25">
      <c r="A1831" t="s">
        <v>79</v>
      </c>
      <c r="B1831" t="s">
        <v>5</v>
      </c>
      <c r="C1831" s="2">
        <v>45108</v>
      </c>
      <c r="D1831" s="1">
        <v>905703075</v>
      </c>
      <c r="E1831" t="s">
        <v>37</v>
      </c>
      <c r="F1831" t="s">
        <v>80</v>
      </c>
      <c r="G1831" t="s">
        <v>5</v>
      </c>
    </row>
    <row r="1832" spans="1:7" x14ac:dyDescent="0.25">
      <c r="A1832" t="s">
        <v>79</v>
      </c>
      <c r="B1832" t="s">
        <v>5</v>
      </c>
      <c r="C1832" s="2">
        <v>45139</v>
      </c>
      <c r="D1832" s="1">
        <v>953927576</v>
      </c>
      <c r="E1832" t="s">
        <v>37</v>
      </c>
      <c r="F1832" t="s">
        <v>80</v>
      </c>
      <c r="G1832" t="s">
        <v>5</v>
      </c>
    </row>
    <row r="1833" spans="1:7" x14ac:dyDescent="0.25">
      <c r="A1833" t="s">
        <v>79</v>
      </c>
      <c r="B1833" t="s">
        <v>5</v>
      </c>
      <c r="C1833" s="2">
        <v>45170</v>
      </c>
      <c r="D1833" s="1">
        <v>966961818</v>
      </c>
      <c r="E1833" t="s">
        <v>37</v>
      </c>
      <c r="F1833" t="s">
        <v>80</v>
      </c>
      <c r="G1833" t="s">
        <v>5</v>
      </c>
    </row>
    <row r="1834" spans="1:7" x14ac:dyDescent="0.25">
      <c r="A1834" t="s">
        <v>79</v>
      </c>
      <c r="B1834" t="s">
        <v>5</v>
      </c>
      <c r="C1834" s="2">
        <v>45200</v>
      </c>
      <c r="D1834" s="1">
        <v>950998861</v>
      </c>
      <c r="E1834" t="s">
        <v>37</v>
      </c>
      <c r="F1834" t="s">
        <v>80</v>
      </c>
      <c r="G1834" t="s">
        <v>5</v>
      </c>
    </row>
    <row r="1835" spans="1:7" x14ac:dyDescent="0.25">
      <c r="A1835" t="s">
        <v>79</v>
      </c>
      <c r="B1835" t="s">
        <v>5</v>
      </c>
      <c r="C1835" s="2">
        <v>45231</v>
      </c>
      <c r="D1835" s="1">
        <v>926356636</v>
      </c>
      <c r="E1835" t="s">
        <v>37</v>
      </c>
      <c r="F1835" t="s">
        <v>80</v>
      </c>
      <c r="G1835" t="s">
        <v>5</v>
      </c>
    </row>
    <row r="1836" spans="1:7" x14ac:dyDescent="0.25">
      <c r="A1836" t="s">
        <v>79</v>
      </c>
      <c r="B1836" t="s">
        <v>5</v>
      </c>
      <c r="C1836" s="2">
        <v>45261</v>
      </c>
      <c r="D1836" s="1">
        <v>1084005941</v>
      </c>
      <c r="E1836" t="s">
        <v>37</v>
      </c>
      <c r="F1836" t="s">
        <v>80</v>
      </c>
      <c r="G1836" t="s">
        <v>5</v>
      </c>
    </row>
    <row r="1837" spans="1:7" x14ac:dyDescent="0.25">
      <c r="A1837" t="s">
        <v>79</v>
      </c>
      <c r="B1837" t="s">
        <v>6</v>
      </c>
      <c r="C1837" s="2">
        <v>44927</v>
      </c>
      <c r="D1837" s="1">
        <v>13784543</v>
      </c>
      <c r="E1837" t="s">
        <v>37</v>
      </c>
      <c r="F1837" t="s">
        <v>80</v>
      </c>
      <c r="G1837" t="s">
        <v>6</v>
      </c>
    </row>
    <row r="1838" spans="1:7" x14ac:dyDescent="0.25">
      <c r="A1838" t="s">
        <v>79</v>
      </c>
      <c r="B1838" t="s">
        <v>6</v>
      </c>
      <c r="C1838" s="2">
        <v>44958</v>
      </c>
      <c r="D1838" s="1">
        <v>14403869</v>
      </c>
      <c r="E1838" t="s">
        <v>37</v>
      </c>
      <c r="F1838" t="s">
        <v>80</v>
      </c>
      <c r="G1838" t="s">
        <v>6</v>
      </c>
    </row>
    <row r="1839" spans="1:7" x14ac:dyDescent="0.25">
      <c r="A1839" t="s">
        <v>79</v>
      </c>
      <c r="B1839" t="s">
        <v>6</v>
      </c>
      <c r="C1839" s="2">
        <v>44986</v>
      </c>
      <c r="D1839" s="1">
        <v>20650406</v>
      </c>
      <c r="E1839" t="s">
        <v>37</v>
      </c>
      <c r="F1839" t="s">
        <v>80</v>
      </c>
      <c r="G1839" t="s">
        <v>6</v>
      </c>
    </row>
    <row r="1840" spans="1:7" x14ac:dyDescent="0.25">
      <c r="A1840" t="s">
        <v>79</v>
      </c>
      <c r="B1840" t="s">
        <v>6</v>
      </c>
      <c r="C1840" s="2">
        <v>45017</v>
      </c>
      <c r="D1840" s="1">
        <v>27197067</v>
      </c>
      <c r="E1840" t="s">
        <v>37</v>
      </c>
      <c r="F1840" t="s">
        <v>80</v>
      </c>
      <c r="G1840" t="s">
        <v>6</v>
      </c>
    </row>
    <row r="1841" spans="1:7" x14ac:dyDescent="0.25">
      <c r="A1841" t="s">
        <v>79</v>
      </c>
      <c r="B1841" t="s">
        <v>6</v>
      </c>
      <c r="C1841" s="2">
        <v>45047</v>
      </c>
      <c r="D1841" s="1">
        <v>21533551</v>
      </c>
      <c r="E1841" t="s">
        <v>37</v>
      </c>
      <c r="F1841" t="s">
        <v>80</v>
      </c>
      <c r="G1841" t="s">
        <v>6</v>
      </c>
    </row>
    <row r="1842" spans="1:7" x14ac:dyDescent="0.25">
      <c r="A1842" t="s">
        <v>79</v>
      </c>
      <c r="B1842" t="s">
        <v>6</v>
      </c>
      <c r="C1842" s="2">
        <v>45078</v>
      </c>
      <c r="D1842" s="1">
        <v>17391761</v>
      </c>
      <c r="E1842" t="s">
        <v>37</v>
      </c>
      <c r="F1842" t="s">
        <v>80</v>
      </c>
      <c r="G1842" t="s">
        <v>6</v>
      </c>
    </row>
    <row r="1843" spans="1:7" x14ac:dyDescent="0.25">
      <c r="A1843" t="s">
        <v>79</v>
      </c>
      <c r="B1843" t="s">
        <v>6</v>
      </c>
      <c r="C1843" s="2">
        <v>45108</v>
      </c>
      <c r="D1843" s="1">
        <v>19904312</v>
      </c>
      <c r="E1843" t="s">
        <v>37</v>
      </c>
      <c r="F1843" t="s">
        <v>80</v>
      </c>
      <c r="G1843" t="s">
        <v>6</v>
      </c>
    </row>
    <row r="1844" spans="1:7" x14ac:dyDescent="0.25">
      <c r="A1844" t="s">
        <v>79</v>
      </c>
      <c r="B1844" t="s">
        <v>6</v>
      </c>
      <c r="C1844" s="2">
        <v>45139</v>
      </c>
      <c r="D1844" s="1">
        <v>22429724</v>
      </c>
      <c r="E1844" t="s">
        <v>37</v>
      </c>
      <c r="F1844" t="s">
        <v>80</v>
      </c>
      <c r="G1844" t="s">
        <v>6</v>
      </c>
    </row>
    <row r="1845" spans="1:7" x14ac:dyDescent="0.25">
      <c r="A1845" t="s">
        <v>79</v>
      </c>
      <c r="B1845" t="s">
        <v>6</v>
      </c>
      <c r="C1845" s="2">
        <v>45170</v>
      </c>
      <c r="D1845" s="1">
        <v>37987162</v>
      </c>
      <c r="E1845" t="s">
        <v>37</v>
      </c>
      <c r="F1845" t="s">
        <v>80</v>
      </c>
      <c r="G1845" t="s">
        <v>6</v>
      </c>
    </row>
    <row r="1846" spans="1:7" x14ac:dyDescent="0.25">
      <c r="A1846" t="s">
        <v>79</v>
      </c>
      <c r="B1846" t="s">
        <v>6</v>
      </c>
      <c r="C1846" s="2">
        <v>45200</v>
      </c>
      <c r="D1846" s="1">
        <v>33967350</v>
      </c>
      <c r="E1846" t="s">
        <v>37</v>
      </c>
      <c r="F1846" t="s">
        <v>80</v>
      </c>
      <c r="G1846" t="s">
        <v>6</v>
      </c>
    </row>
    <row r="1847" spans="1:7" x14ac:dyDescent="0.25">
      <c r="A1847" t="s">
        <v>79</v>
      </c>
      <c r="B1847" t="s">
        <v>6</v>
      </c>
      <c r="C1847" s="2">
        <v>45231</v>
      </c>
      <c r="D1847" s="1">
        <v>29001584</v>
      </c>
      <c r="E1847" t="s">
        <v>37</v>
      </c>
      <c r="F1847" t="s">
        <v>80</v>
      </c>
      <c r="G1847" t="s">
        <v>6</v>
      </c>
    </row>
    <row r="1848" spans="1:7" x14ac:dyDescent="0.25">
      <c r="A1848" t="s">
        <v>79</v>
      </c>
      <c r="B1848" t="s">
        <v>6</v>
      </c>
      <c r="C1848" s="2">
        <v>45261</v>
      </c>
      <c r="D1848" s="1">
        <v>25015399</v>
      </c>
      <c r="E1848" t="s">
        <v>37</v>
      </c>
      <c r="F1848" t="s">
        <v>80</v>
      </c>
      <c r="G1848" t="s">
        <v>6</v>
      </c>
    </row>
    <row r="1849" spans="1:7" x14ac:dyDescent="0.25">
      <c r="A1849" t="s">
        <v>79</v>
      </c>
      <c r="B1849" t="s">
        <v>7</v>
      </c>
      <c r="C1849" s="2">
        <v>44927</v>
      </c>
      <c r="D1849" s="1">
        <v>105020953</v>
      </c>
      <c r="E1849" t="s">
        <v>37</v>
      </c>
      <c r="F1849" t="s">
        <v>80</v>
      </c>
      <c r="G1849" t="s">
        <v>7</v>
      </c>
    </row>
    <row r="1850" spans="1:7" x14ac:dyDescent="0.25">
      <c r="A1850" t="s">
        <v>79</v>
      </c>
      <c r="B1850" t="s">
        <v>7</v>
      </c>
      <c r="C1850" s="2">
        <v>44958</v>
      </c>
      <c r="D1850" s="1">
        <v>94221932</v>
      </c>
      <c r="E1850" t="s">
        <v>37</v>
      </c>
      <c r="F1850" t="s">
        <v>80</v>
      </c>
      <c r="G1850" t="s">
        <v>7</v>
      </c>
    </row>
    <row r="1851" spans="1:7" x14ac:dyDescent="0.25">
      <c r="A1851" t="s">
        <v>79</v>
      </c>
      <c r="B1851" t="s">
        <v>7</v>
      </c>
      <c r="C1851" s="2">
        <v>44986</v>
      </c>
      <c r="D1851" s="1">
        <v>23685043</v>
      </c>
      <c r="E1851" t="s">
        <v>37</v>
      </c>
      <c r="F1851" t="s">
        <v>80</v>
      </c>
      <c r="G1851" t="s">
        <v>7</v>
      </c>
    </row>
    <row r="1852" spans="1:7" x14ac:dyDescent="0.25">
      <c r="A1852" t="s">
        <v>79</v>
      </c>
      <c r="B1852" t="s">
        <v>7</v>
      </c>
      <c r="C1852" s="2">
        <v>45017</v>
      </c>
      <c r="D1852" s="1">
        <v>3980000</v>
      </c>
      <c r="E1852" t="s">
        <v>37</v>
      </c>
      <c r="F1852" t="s">
        <v>80</v>
      </c>
      <c r="G1852" t="s">
        <v>7</v>
      </c>
    </row>
    <row r="1853" spans="1:7" x14ac:dyDescent="0.25">
      <c r="A1853" t="s">
        <v>79</v>
      </c>
      <c r="B1853" t="s">
        <v>7</v>
      </c>
      <c r="C1853" s="2">
        <v>45047</v>
      </c>
      <c r="D1853" s="1">
        <v>21773300</v>
      </c>
      <c r="E1853" t="s">
        <v>37</v>
      </c>
      <c r="F1853" t="s">
        <v>80</v>
      </c>
      <c r="G1853" t="s">
        <v>7</v>
      </c>
    </row>
    <row r="1854" spans="1:7" x14ac:dyDescent="0.25">
      <c r="A1854" t="s">
        <v>79</v>
      </c>
      <c r="B1854" t="s">
        <v>7</v>
      </c>
      <c r="C1854" s="2">
        <v>45078</v>
      </c>
      <c r="D1854" s="1">
        <v>24227500</v>
      </c>
      <c r="E1854" t="s">
        <v>37</v>
      </c>
      <c r="F1854" t="s">
        <v>80</v>
      </c>
      <c r="G1854" t="s">
        <v>7</v>
      </c>
    </row>
    <row r="1855" spans="1:7" x14ac:dyDescent="0.25">
      <c r="A1855" t="s">
        <v>79</v>
      </c>
      <c r="B1855" t="s">
        <v>7</v>
      </c>
      <c r="C1855" s="2">
        <v>45108</v>
      </c>
      <c r="D1855" s="1">
        <v>5637759</v>
      </c>
      <c r="E1855" t="s">
        <v>37</v>
      </c>
      <c r="F1855" t="s">
        <v>80</v>
      </c>
      <c r="G1855" t="s">
        <v>7</v>
      </c>
    </row>
    <row r="1856" spans="1:7" x14ac:dyDescent="0.25">
      <c r="A1856" t="s">
        <v>79</v>
      </c>
      <c r="B1856" t="s">
        <v>7</v>
      </c>
      <c r="C1856" s="2">
        <v>45200</v>
      </c>
      <c r="D1856" s="1">
        <v>1021569</v>
      </c>
      <c r="E1856" t="s">
        <v>37</v>
      </c>
      <c r="F1856" t="s">
        <v>80</v>
      </c>
      <c r="G1856" t="s">
        <v>7</v>
      </c>
    </row>
    <row r="1857" spans="1:7" x14ac:dyDescent="0.25">
      <c r="A1857" t="s">
        <v>79</v>
      </c>
      <c r="B1857" t="s">
        <v>7</v>
      </c>
      <c r="C1857" s="2">
        <v>45231</v>
      </c>
      <c r="D1857" s="1">
        <v>2007700</v>
      </c>
      <c r="E1857" t="s">
        <v>37</v>
      </c>
      <c r="F1857" t="s">
        <v>80</v>
      </c>
      <c r="G1857" t="s">
        <v>7</v>
      </c>
    </row>
    <row r="1858" spans="1:7" x14ac:dyDescent="0.25">
      <c r="A1858" t="s">
        <v>79</v>
      </c>
      <c r="B1858" t="s">
        <v>23</v>
      </c>
      <c r="C1858" s="2">
        <v>44927</v>
      </c>
      <c r="D1858" s="1">
        <v>10110700</v>
      </c>
      <c r="E1858" t="s">
        <v>37</v>
      </c>
      <c r="F1858" t="s">
        <v>80</v>
      </c>
      <c r="G1858" t="s">
        <v>21</v>
      </c>
    </row>
    <row r="1859" spans="1:7" x14ac:dyDescent="0.25">
      <c r="A1859" t="s">
        <v>79</v>
      </c>
      <c r="B1859" t="s">
        <v>23</v>
      </c>
      <c r="C1859" s="2">
        <v>44958</v>
      </c>
      <c r="D1859" s="1">
        <v>15034400</v>
      </c>
      <c r="E1859" t="s">
        <v>37</v>
      </c>
      <c r="F1859" t="s">
        <v>80</v>
      </c>
      <c r="G1859" t="s">
        <v>21</v>
      </c>
    </row>
    <row r="1860" spans="1:7" x14ac:dyDescent="0.25">
      <c r="A1860" t="s">
        <v>79</v>
      </c>
      <c r="B1860" t="s">
        <v>23</v>
      </c>
      <c r="C1860" s="2">
        <v>44986</v>
      </c>
      <c r="D1860" s="1">
        <v>11044400</v>
      </c>
      <c r="E1860" t="s">
        <v>37</v>
      </c>
      <c r="F1860" t="s">
        <v>80</v>
      </c>
      <c r="G1860" t="s">
        <v>21</v>
      </c>
    </row>
    <row r="1861" spans="1:7" x14ac:dyDescent="0.25">
      <c r="A1861" t="s">
        <v>79</v>
      </c>
      <c r="B1861" t="s">
        <v>23</v>
      </c>
      <c r="C1861" s="2">
        <v>45017</v>
      </c>
      <c r="D1861" s="1">
        <v>13235300</v>
      </c>
      <c r="E1861" t="s">
        <v>37</v>
      </c>
      <c r="F1861" t="s">
        <v>80</v>
      </c>
      <c r="G1861" t="s">
        <v>21</v>
      </c>
    </row>
    <row r="1862" spans="1:7" x14ac:dyDescent="0.25">
      <c r="A1862" t="s">
        <v>79</v>
      </c>
      <c r="B1862" t="s">
        <v>23</v>
      </c>
      <c r="C1862" s="2">
        <v>45047</v>
      </c>
      <c r="D1862" s="1">
        <v>13292100</v>
      </c>
      <c r="E1862" t="s">
        <v>37</v>
      </c>
      <c r="F1862" t="s">
        <v>80</v>
      </c>
      <c r="G1862" t="s">
        <v>21</v>
      </c>
    </row>
    <row r="1863" spans="1:7" x14ac:dyDescent="0.25">
      <c r="A1863" t="s">
        <v>79</v>
      </c>
      <c r="B1863" t="s">
        <v>23</v>
      </c>
      <c r="C1863" s="2">
        <v>45078</v>
      </c>
      <c r="D1863" s="1">
        <v>12529274</v>
      </c>
      <c r="E1863" t="s">
        <v>37</v>
      </c>
      <c r="F1863" t="s">
        <v>80</v>
      </c>
      <c r="G1863" t="s">
        <v>21</v>
      </c>
    </row>
    <row r="1864" spans="1:7" x14ac:dyDescent="0.25">
      <c r="A1864" t="s">
        <v>79</v>
      </c>
      <c r="B1864" t="s">
        <v>23</v>
      </c>
      <c r="C1864" s="2">
        <v>45108</v>
      </c>
      <c r="D1864" s="1">
        <v>12761673</v>
      </c>
      <c r="E1864" t="s">
        <v>37</v>
      </c>
      <c r="F1864" t="s">
        <v>80</v>
      </c>
      <c r="G1864" t="s">
        <v>21</v>
      </c>
    </row>
    <row r="1865" spans="1:7" x14ac:dyDescent="0.25">
      <c r="A1865" t="s">
        <v>79</v>
      </c>
      <c r="B1865" t="s">
        <v>23</v>
      </c>
      <c r="C1865" s="2">
        <v>45139</v>
      </c>
      <c r="D1865" s="1">
        <v>25584600</v>
      </c>
      <c r="E1865" t="s">
        <v>37</v>
      </c>
      <c r="F1865" t="s">
        <v>80</v>
      </c>
      <c r="G1865" t="s">
        <v>21</v>
      </c>
    </row>
    <row r="1866" spans="1:7" x14ac:dyDescent="0.25">
      <c r="A1866" t="s">
        <v>79</v>
      </c>
      <c r="B1866" t="s">
        <v>23</v>
      </c>
      <c r="C1866" s="2">
        <v>45170</v>
      </c>
      <c r="D1866" s="1">
        <v>24097300</v>
      </c>
      <c r="E1866" t="s">
        <v>37</v>
      </c>
      <c r="F1866" t="s">
        <v>80</v>
      </c>
      <c r="G1866" t="s">
        <v>21</v>
      </c>
    </row>
    <row r="1867" spans="1:7" x14ac:dyDescent="0.25">
      <c r="A1867" t="s">
        <v>79</v>
      </c>
      <c r="B1867" t="s">
        <v>23</v>
      </c>
      <c r="C1867" s="2">
        <v>45200</v>
      </c>
      <c r="D1867" s="1">
        <v>39284700</v>
      </c>
      <c r="E1867" t="s">
        <v>37</v>
      </c>
      <c r="F1867" t="s">
        <v>80</v>
      </c>
      <c r="G1867" t="s">
        <v>21</v>
      </c>
    </row>
    <row r="1868" spans="1:7" x14ac:dyDescent="0.25">
      <c r="A1868" t="s">
        <v>79</v>
      </c>
      <c r="B1868" t="s">
        <v>23</v>
      </c>
      <c r="C1868" s="2">
        <v>45231</v>
      </c>
      <c r="D1868" s="1">
        <v>49183400</v>
      </c>
      <c r="E1868" t="s">
        <v>37</v>
      </c>
      <c r="F1868" t="s">
        <v>80</v>
      </c>
      <c r="G1868" t="s">
        <v>21</v>
      </c>
    </row>
    <row r="1869" spans="1:7" x14ac:dyDescent="0.25">
      <c r="A1869" t="s">
        <v>79</v>
      </c>
      <c r="B1869" t="s">
        <v>23</v>
      </c>
      <c r="C1869" s="2">
        <v>45261</v>
      </c>
      <c r="D1869" s="1">
        <v>29599700</v>
      </c>
      <c r="E1869" t="s">
        <v>37</v>
      </c>
      <c r="F1869" t="s">
        <v>80</v>
      </c>
      <c r="G1869" t="s">
        <v>21</v>
      </c>
    </row>
    <row r="1870" spans="1:7" x14ac:dyDescent="0.25">
      <c r="A1870" t="s">
        <v>81</v>
      </c>
      <c r="B1870" t="s">
        <v>5</v>
      </c>
      <c r="C1870" s="2">
        <v>44927</v>
      </c>
      <c r="D1870" s="1">
        <v>392174822</v>
      </c>
      <c r="E1870" t="s">
        <v>37</v>
      </c>
      <c r="F1870" t="s">
        <v>82</v>
      </c>
      <c r="G1870" t="s">
        <v>5</v>
      </c>
    </row>
    <row r="1871" spans="1:7" x14ac:dyDescent="0.25">
      <c r="A1871" t="s">
        <v>81</v>
      </c>
      <c r="B1871" t="s">
        <v>5</v>
      </c>
      <c r="C1871" s="2">
        <v>44958</v>
      </c>
      <c r="D1871" s="1">
        <v>272200300</v>
      </c>
      <c r="E1871" t="s">
        <v>37</v>
      </c>
      <c r="F1871" t="s">
        <v>82</v>
      </c>
      <c r="G1871" t="s">
        <v>5</v>
      </c>
    </row>
    <row r="1872" spans="1:7" x14ac:dyDescent="0.25">
      <c r="A1872" t="s">
        <v>81</v>
      </c>
      <c r="B1872" t="s">
        <v>5</v>
      </c>
      <c r="C1872" s="2">
        <v>44986</v>
      </c>
      <c r="D1872" s="1">
        <v>469224520</v>
      </c>
      <c r="E1872" t="s">
        <v>37</v>
      </c>
      <c r="F1872" t="s">
        <v>82</v>
      </c>
      <c r="G1872" t="s">
        <v>5</v>
      </c>
    </row>
    <row r="1873" spans="1:7" x14ac:dyDescent="0.25">
      <c r="A1873" t="s">
        <v>81</v>
      </c>
      <c r="B1873" t="s">
        <v>5</v>
      </c>
      <c r="C1873" s="2">
        <v>45017</v>
      </c>
      <c r="D1873" s="1">
        <v>740142065</v>
      </c>
      <c r="E1873" t="s">
        <v>37</v>
      </c>
      <c r="F1873" t="s">
        <v>82</v>
      </c>
      <c r="G1873" t="s">
        <v>5</v>
      </c>
    </row>
    <row r="1874" spans="1:7" x14ac:dyDescent="0.25">
      <c r="A1874" t="s">
        <v>81</v>
      </c>
      <c r="B1874" t="s">
        <v>5</v>
      </c>
      <c r="C1874" s="2">
        <v>45047</v>
      </c>
      <c r="D1874" s="1">
        <v>644706499</v>
      </c>
      <c r="E1874" t="s">
        <v>37</v>
      </c>
      <c r="F1874" t="s">
        <v>82</v>
      </c>
      <c r="G1874" t="s">
        <v>5</v>
      </c>
    </row>
    <row r="1875" spans="1:7" x14ac:dyDescent="0.25">
      <c r="A1875" t="s">
        <v>81</v>
      </c>
      <c r="B1875" t="s">
        <v>5</v>
      </c>
      <c r="C1875" s="2">
        <v>45078</v>
      </c>
      <c r="D1875" s="1">
        <v>656141600</v>
      </c>
      <c r="E1875" t="s">
        <v>37</v>
      </c>
      <c r="F1875" t="s">
        <v>82</v>
      </c>
      <c r="G1875" t="s">
        <v>5</v>
      </c>
    </row>
    <row r="1876" spans="1:7" x14ac:dyDescent="0.25">
      <c r="A1876" t="s">
        <v>81</v>
      </c>
      <c r="B1876" t="s">
        <v>5</v>
      </c>
      <c r="C1876" s="2">
        <v>45108</v>
      </c>
      <c r="D1876" s="1">
        <v>629094704</v>
      </c>
      <c r="E1876" t="s">
        <v>37</v>
      </c>
      <c r="F1876" t="s">
        <v>82</v>
      </c>
      <c r="G1876" t="s">
        <v>5</v>
      </c>
    </row>
    <row r="1877" spans="1:7" x14ac:dyDescent="0.25">
      <c r="A1877" t="s">
        <v>81</v>
      </c>
      <c r="B1877" t="s">
        <v>5</v>
      </c>
      <c r="C1877" s="2">
        <v>45139</v>
      </c>
      <c r="D1877" s="1">
        <v>645370100</v>
      </c>
      <c r="E1877" t="s">
        <v>37</v>
      </c>
      <c r="F1877" t="s">
        <v>82</v>
      </c>
      <c r="G1877" t="s">
        <v>5</v>
      </c>
    </row>
    <row r="1878" spans="1:7" x14ac:dyDescent="0.25">
      <c r="A1878" t="s">
        <v>81</v>
      </c>
      <c r="B1878" t="s">
        <v>5</v>
      </c>
      <c r="C1878" s="2">
        <v>45170</v>
      </c>
      <c r="D1878" s="1">
        <v>669175600</v>
      </c>
      <c r="E1878" t="s">
        <v>37</v>
      </c>
      <c r="F1878" t="s">
        <v>82</v>
      </c>
      <c r="G1878" t="s">
        <v>5</v>
      </c>
    </row>
    <row r="1879" spans="1:7" x14ac:dyDescent="0.25">
      <c r="A1879" t="s">
        <v>81</v>
      </c>
      <c r="B1879" t="s">
        <v>5</v>
      </c>
      <c r="C1879" s="2">
        <v>45200</v>
      </c>
      <c r="D1879" s="1">
        <v>570226100</v>
      </c>
      <c r="E1879" t="s">
        <v>37</v>
      </c>
      <c r="F1879" t="s">
        <v>82</v>
      </c>
      <c r="G1879" t="s">
        <v>5</v>
      </c>
    </row>
    <row r="1880" spans="1:7" x14ac:dyDescent="0.25">
      <c r="A1880" t="s">
        <v>81</v>
      </c>
      <c r="B1880" t="s">
        <v>5</v>
      </c>
      <c r="C1880" s="2">
        <v>45231</v>
      </c>
      <c r="D1880" s="1">
        <v>479396413</v>
      </c>
      <c r="E1880" t="s">
        <v>37</v>
      </c>
      <c r="F1880" t="s">
        <v>82</v>
      </c>
      <c r="G1880" t="s">
        <v>5</v>
      </c>
    </row>
    <row r="1881" spans="1:7" x14ac:dyDescent="0.25">
      <c r="A1881" t="s">
        <v>81</v>
      </c>
      <c r="B1881" t="s">
        <v>5</v>
      </c>
      <c r="C1881" s="2">
        <v>45261</v>
      </c>
      <c r="D1881" s="1">
        <v>543440565</v>
      </c>
      <c r="E1881" t="s">
        <v>37</v>
      </c>
      <c r="F1881" t="s">
        <v>82</v>
      </c>
      <c r="G1881" t="s">
        <v>5</v>
      </c>
    </row>
    <row r="1882" spans="1:7" x14ac:dyDescent="0.25">
      <c r="A1882" t="s">
        <v>81</v>
      </c>
      <c r="B1882" t="s">
        <v>19</v>
      </c>
      <c r="C1882" s="2">
        <v>44927</v>
      </c>
      <c r="D1882" s="1">
        <v>62175632</v>
      </c>
      <c r="E1882" t="s">
        <v>37</v>
      </c>
      <c r="F1882" t="s">
        <v>82</v>
      </c>
      <c r="G1882" t="s">
        <v>19</v>
      </c>
    </row>
    <row r="1883" spans="1:7" x14ac:dyDescent="0.25">
      <c r="A1883" t="s">
        <v>81</v>
      </c>
      <c r="B1883" t="s">
        <v>19</v>
      </c>
      <c r="C1883" s="2">
        <v>44958</v>
      </c>
      <c r="D1883" s="1">
        <v>73518383</v>
      </c>
      <c r="E1883" t="s">
        <v>37</v>
      </c>
      <c r="F1883" t="s">
        <v>82</v>
      </c>
      <c r="G1883" t="s">
        <v>19</v>
      </c>
    </row>
    <row r="1884" spans="1:7" x14ac:dyDescent="0.25">
      <c r="A1884" t="s">
        <v>81</v>
      </c>
      <c r="B1884" t="s">
        <v>19</v>
      </c>
      <c r="C1884" s="2">
        <v>44986</v>
      </c>
      <c r="D1884" s="1">
        <v>108533276</v>
      </c>
      <c r="E1884" t="s">
        <v>37</v>
      </c>
      <c r="F1884" t="s">
        <v>82</v>
      </c>
      <c r="G1884" t="s">
        <v>19</v>
      </c>
    </row>
    <row r="1885" spans="1:7" x14ac:dyDescent="0.25">
      <c r="A1885" t="s">
        <v>81</v>
      </c>
      <c r="B1885" t="s">
        <v>19</v>
      </c>
      <c r="C1885" s="2">
        <v>45017</v>
      </c>
      <c r="D1885" s="1">
        <v>76328866</v>
      </c>
      <c r="E1885" t="s">
        <v>37</v>
      </c>
      <c r="F1885" t="s">
        <v>82</v>
      </c>
      <c r="G1885" t="s">
        <v>19</v>
      </c>
    </row>
    <row r="1886" spans="1:7" x14ac:dyDescent="0.25">
      <c r="A1886" t="s">
        <v>81</v>
      </c>
      <c r="B1886" t="s">
        <v>19</v>
      </c>
      <c r="C1886" s="2">
        <v>45047</v>
      </c>
      <c r="D1886" s="1">
        <v>93241167</v>
      </c>
      <c r="E1886" t="s">
        <v>37</v>
      </c>
      <c r="F1886" t="s">
        <v>82</v>
      </c>
      <c r="G1886" t="s">
        <v>19</v>
      </c>
    </row>
    <row r="1887" spans="1:7" x14ac:dyDescent="0.25">
      <c r="A1887" t="s">
        <v>81</v>
      </c>
      <c r="B1887" t="s">
        <v>19</v>
      </c>
      <c r="C1887" s="2">
        <v>45078</v>
      </c>
      <c r="D1887" s="1">
        <v>133522007</v>
      </c>
      <c r="E1887" t="s">
        <v>37</v>
      </c>
      <c r="F1887" t="s">
        <v>82</v>
      </c>
      <c r="G1887" t="s">
        <v>19</v>
      </c>
    </row>
    <row r="1888" spans="1:7" x14ac:dyDescent="0.25">
      <c r="A1888" t="s">
        <v>81</v>
      </c>
      <c r="B1888" t="s">
        <v>19</v>
      </c>
      <c r="C1888" s="2">
        <v>45108</v>
      </c>
      <c r="D1888" s="1">
        <v>145735601</v>
      </c>
      <c r="E1888" t="s">
        <v>37</v>
      </c>
      <c r="F1888" t="s">
        <v>82</v>
      </c>
      <c r="G1888" t="s">
        <v>19</v>
      </c>
    </row>
    <row r="1889" spans="1:7" x14ac:dyDescent="0.25">
      <c r="A1889" t="s">
        <v>81</v>
      </c>
      <c r="B1889" t="s">
        <v>19</v>
      </c>
      <c r="C1889" s="2">
        <v>45139</v>
      </c>
      <c r="D1889" s="1">
        <v>193930792</v>
      </c>
      <c r="E1889" t="s">
        <v>37</v>
      </c>
      <c r="F1889" t="s">
        <v>82</v>
      </c>
      <c r="G1889" t="s">
        <v>19</v>
      </c>
    </row>
    <row r="1890" spans="1:7" x14ac:dyDescent="0.25">
      <c r="A1890" t="s">
        <v>81</v>
      </c>
      <c r="B1890" t="s">
        <v>19</v>
      </c>
      <c r="C1890" s="2">
        <v>45170</v>
      </c>
      <c r="D1890" s="1">
        <v>120621649</v>
      </c>
      <c r="E1890" t="s">
        <v>37</v>
      </c>
      <c r="F1890" t="s">
        <v>82</v>
      </c>
      <c r="G1890" t="s">
        <v>19</v>
      </c>
    </row>
    <row r="1891" spans="1:7" x14ac:dyDescent="0.25">
      <c r="A1891" t="s">
        <v>81</v>
      </c>
      <c r="B1891" t="s">
        <v>19</v>
      </c>
      <c r="C1891" s="2">
        <v>45200</v>
      </c>
      <c r="D1891" s="1">
        <v>154791900</v>
      </c>
      <c r="E1891" t="s">
        <v>37</v>
      </c>
      <c r="F1891" t="s">
        <v>82</v>
      </c>
      <c r="G1891" t="s">
        <v>19</v>
      </c>
    </row>
    <row r="1892" spans="1:7" x14ac:dyDescent="0.25">
      <c r="A1892" t="s">
        <v>81</v>
      </c>
      <c r="B1892" t="s">
        <v>19</v>
      </c>
      <c r="C1892" s="2">
        <v>45231</v>
      </c>
      <c r="D1892" s="1">
        <v>131044873</v>
      </c>
      <c r="E1892" t="s">
        <v>37</v>
      </c>
      <c r="F1892" t="s">
        <v>82</v>
      </c>
      <c r="G1892" t="s">
        <v>19</v>
      </c>
    </row>
    <row r="1893" spans="1:7" x14ac:dyDescent="0.25">
      <c r="A1893" t="s">
        <v>81</v>
      </c>
      <c r="B1893" t="s">
        <v>19</v>
      </c>
      <c r="C1893" s="2">
        <v>45261</v>
      </c>
      <c r="D1893" s="1">
        <v>96932945</v>
      </c>
      <c r="E1893" t="s">
        <v>37</v>
      </c>
      <c r="F1893" t="s">
        <v>82</v>
      </c>
      <c r="G1893" t="s">
        <v>19</v>
      </c>
    </row>
    <row r="1894" spans="1:7" x14ac:dyDescent="0.25">
      <c r="A1894" t="s">
        <v>81</v>
      </c>
      <c r="B1894" t="s">
        <v>20</v>
      </c>
      <c r="C1894" s="2">
        <v>44927</v>
      </c>
      <c r="D1894" s="1">
        <v>11345723</v>
      </c>
      <c r="E1894" t="s">
        <v>37</v>
      </c>
      <c r="F1894" t="s">
        <v>82</v>
      </c>
      <c r="G1894" t="s">
        <v>21</v>
      </c>
    </row>
    <row r="1895" spans="1:7" x14ac:dyDescent="0.25">
      <c r="A1895" t="s">
        <v>81</v>
      </c>
      <c r="B1895" t="s">
        <v>20</v>
      </c>
      <c r="C1895" s="2">
        <v>44958</v>
      </c>
      <c r="D1895" s="1">
        <v>11503400</v>
      </c>
      <c r="E1895" t="s">
        <v>37</v>
      </c>
      <c r="F1895" t="s">
        <v>82</v>
      </c>
      <c r="G1895" t="s">
        <v>21</v>
      </c>
    </row>
    <row r="1896" spans="1:7" x14ac:dyDescent="0.25">
      <c r="A1896" t="s">
        <v>81</v>
      </c>
      <c r="B1896" t="s">
        <v>20</v>
      </c>
      <c r="C1896" s="2">
        <v>44986</v>
      </c>
      <c r="D1896" s="1">
        <v>21398000</v>
      </c>
      <c r="E1896" t="s">
        <v>37</v>
      </c>
      <c r="F1896" t="s">
        <v>82</v>
      </c>
      <c r="G1896" t="s">
        <v>21</v>
      </c>
    </row>
    <row r="1897" spans="1:7" x14ac:dyDescent="0.25">
      <c r="A1897" t="s">
        <v>81</v>
      </c>
      <c r="B1897" t="s">
        <v>20</v>
      </c>
      <c r="C1897" s="2">
        <v>45017</v>
      </c>
      <c r="D1897" s="1">
        <v>21507617</v>
      </c>
      <c r="E1897" t="s">
        <v>37</v>
      </c>
      <c r="F1897" t="s">
        <v>82</v>
      </c>
      <c r="G1897" t="s">
        <v>21</v>
      </c>
    </row>
    <row r="1898" spans="1:7" x14ac:dyDescent="0.25">
      <c r="A1898" t="s">
        <v>81</v>
      </c>
      <c r="B1898" t="s">
        <v>20</v>
      </c>
      <c r="C1898" s="2">
        <v>45047</v>
      </c>
      <c r="D1898" s="1">
        <v>18638239</v>
      </c>
      <c r="E1898" t="s">
        <v>37</v>
      </c>
      <c r="F1898" t="s">
        <v>82</v>
      </c>
      <c r="G1898" t="s">
        <v>21</v>
      </c>
    </row>
    <row r="1899" spans="1:7" x14ac:dyDescent="0.25">
      <c r="A1899" t="s">
        <v>81</v>
      </c>
      <c r="B1899" t="s">
        <v>20</v>
      </c>
      <c r="C1899" s="2">
        <v>45078</v>
      </c>
      <c r="D1899" s="1">
        <v>22646128</v>
      </c>
      <c r="E1899" t="s">
        <v>37</v>
      </c>
      <c r="F1899" t="s">
        <v>82</v>
      </c>
      <c r="G1899" t="s">
        <v>21</v>
      </c>
    </row>
    <row r="1900" spans="1:7" x14ac:dyDescent="0.25">
      <c r="A1900" t="s">
        <v>81</v>
      </c>
      <c r="B1900" t="s">
        <v>20</v>
      </c>
      <c r="C1900" s="2">
        <v>45108</v>
      </c>
      <c r="D1900" s="1">
        <v>17964121</v>
      </c>
      <c r="E1900" t="s">
        <v>37</v>
      </c>
      <c r="F1900" t="s">
        <v>82</v>
      </c>
      <c r="G1900" t="s">
        <v>21</v>
      </c>
    </row>
    <row r="1901" spans="1:7" x14ac:dyDescent="0.25">
      <c r="A1901" t="s">
        <v>81</v>
      </c>
      <c r="B1901" t="s">
        <v>20</v>
      </c>
      <c r="C1901" s="2">
        <v>45139</v>
      </c>
      <c r="D1901" s="1">
        <v>17269413</v>
      </c>
      <c r="E1901" t="s">
        <v>37</v>
      </c>
      <c r="F1901" t="s">
        <v>82</v>
      </c>
      <c r="G1901" t="s">
        <v>21</v>
      </c>
    </row>
    <row r="1902" spans="1:7" x14ac:dyDescent="0.25">
      <c r="A1902" t="s">
        <v>81</v>
      </c>
      <c r="B1902" t="s">
        <v>20</v>
      </c>
      <c r="C1902" s="2">
        <v>45170</v>
      </c>
      <c r="D1902" s="1">
        <v>16943127</v>
      </c>
      <c r="E1902" t="s">
        <v>37</v>
      </c>
      <c r="F1902" t="s">
        <v>82</v>
      </c>
      <c r="G1902" t="s">
        <v>21</v>
      </c>
    </row>
    <row r="1903" spans="1:7" x14ac:dyDescent="0.25">
      <c r="A1903" t="s">
        <v>81</v>
      </c>
      <c r="B1903" t="s">
        <v>20</v>
      </c>
      <c r="C1903" s="2">
        <v>45200</v>
      </c>
      <c r="D1903" s="1">
        <v>11051609</v>
      </c>
      <c r="E1903" t="s">
        <v>37</v>
      </c>
      <c r="F1903" t="s">
        <v>82</v>
      </c>
      <c r="G1903" t="s">
        <v>21</v>
      </c>
    </row>
    <row r="1904" spans="1:7" x14ac:dyDescent="0.25">
      <c r="A1904" t="s">
        <v>81</v>
      </c>
      <c r="B1904" t="s">
        <v>20</v>
      </c>
      <c r="C1904" s="2">
        <v>45231</v>
      </c>
      <c r="D1904" s="1">
        <v>13690300</v>
      </c>
      <c r="E1904" t="s">
        <v>37</v>
      </c>
      <c r="F1904" t="s">
        <v>82</v>
      </c>
      <c r="G1904" t="s">
        <v>21</v>
      </c>
    </row>
    <row r="1905" spans="1:7" x14ac:dyDescent="0.25">
      <c r="A1905" t="s">
        <v>81</v>
      </c>
      <c r="B1905" t="s">
        <v>20</v>
      </c>
      <c r="C1905" s="2">
        <v>45261</v>
      </c>
      <c r="D1905" s="1">
        <v>18621150</v>
      </c>
      <c r="E1905" t="s">
        <v>37</v>
      </c>
      <c r="F1905" t="s">
        <v>82</v>
      </c>
      <c r="G1905" t="s">
        <v>21</v>
      </c>
    </row>
    <row r="1906" spans="1:7" x14ac:dyDescent="0.25">
      <c r="A1906" t="s">
        <v>81</v>
      </c>
      <c r="B1906" t="s">
        <v>6</v>
      </c>
      <c r="C1906" s="2">
        <v>44927</v>
      </c>
      <c r="D1906" s="1">
        <v>128725647</v>
      </c>
      <c r="E1906" t="s">
        <v>37</v>
      </c>
      <c r="F1906" t="s">
        <v>82</v>
      </c>
      <c r="G1906" t="s">
        <v>6</v>
      </c>
    </row>
    <row r="1907" spans="1:7" x14ac:dyDescent="0.25">
      <c r="A1907" t="s">
        <v>81</v>
      </c>
      <c r="B1907" t="s">
        <v>6</v>
      </c>
      <c r="C1907" s="2">
        <v>44958</v>
      </c>
      <c r="D1907" s="1">
        <v>137313687</v>
      </c>
      <c r="E1907" t="s">
        <v>37</v>
      </c>
      <c r="F1907" t="s">
        <v>82</v>
      </c>
      <c r="G1907" t="s">
        <v>6</v>
      </c>
    </row>
    <row r="1908" spans="1:7" x14ac:dyDescent="0.25">
      <c r="A1908" t="s">
        <v>81</v>
      </c>
      <c r="B1908" t="s">
        <v>6</v>
      </c>
      <c r="C1908" s="2">
        <v>44986</v>
      </c>
      <c r="D1908" s="1">
        <v>226357846</v>
      </c>
      <c r="E1908" t="s">
        <v>37</v>
      </c>
      <c r="F1908" t="s">
        <v>82</v>
      </c>
      <c r="G1908" t="s">
        <v>6</v>
      </c>
    </row>
    <row r="1909" spans="1:7" x14ac:dyDescent="0.25">
      <c r="A1909" t="s">
        <v>81</v>
      </c>
      <c r="B1909" t="s">
        <v>6</v>
      </c>
      <c r="C1909" s="2">
        <v>45017</v>
      </c>
      <c r="D1909" s="1">
        <v>170420188</v>
      </c>
      <c r="E1909" t="s">
        <v>37</v>
      </c>
      <c r="F1909" t="s">
        <v>82</v>
      </c>
      <c r="G1909" t="s">
        <v>6</v>
      </c>
    </row>
    <row r="1910" spans="1:7" x14ac:dyDescent="0.25">
      <c r="A1910" t="s">
        <v>81</v>
      </c>
      <c r="B1910" t="s">
        <v>6</v>
      </c>
      <c r="C1910" s="2">
        <v>45047</v>
      </c>
      <c r="D1910" s="1">
        <v>168577560</v>
      </c>
      <c r="E1910" t="s">
        <v>37</v>
      </c>
      <c r="F1910" t="s">
        <v>82</v>
      </c>
      <c r="G1910" t="s">
        <v>6</v>
      </c>
    </row>
    <row r="1911" spans="1:7" x14ac:dyDescent="0.25">
      <c r="A1911" t="s">
        <v>81</v>
      </c>
      <c r="B1911" t="s">
        <v>6</v>
      </c>
      <c r="C1911" s="2">
        <v>45078</v>
      </c>
      <c r="D1911" s="1">
        <v>191304506</v>
      </c>
      <c r="E1911" t="s">
        <v>37</v>
      </c>
      <c r="F1911" t="s">
        <v>82</v>
      </c>
      <c r="G1911" t="s">
        <v>6</v>
      </c>
    </row>
    <row r="1912" spans="1:7" x14ac:dyDescent="0.25">
      <c r="A1912" t="s">
        <v>81</v>
      </c>
      <c r="B1912" t="s">
        <v>6</v>
      </c>
      <c r="C1912" s="2">
        <v>45108</v>
      </c>
      <c r="D1912" s="1">
        <v>212081885</v>
      </c>
      <c r="E1912" t="s">
        <v>37</v>
      </c>
      <c r="F1912" t="s">
        <v>82</v>
      </c>
      <c r="G1912" t="s">
        <v>6</v>
      </c>
    </row>
    <row r="1913" spans="1:7" x14ac:dyDescent="0.25">
      <c r="A1913" t="s">
        <v>81</v>
      </c>
      <c r="B1913" t="s">
        <v>6</v>
      </c>
      <c r="C1913" s="2">
        <v>45139</v>
      </c>
      <c r="D1913" s="1">
        <v>191305261</v>
      </c>
      <c r="E1913" t="s">
        <v>37</v>
      </c>
      <c r="F1913" t="s">
        <v>82</v>
      </c>
      <c r="G1913" t="s">
        <v>6</v>
      </c>
    </row>
    <row r="1914" spans="1:7" x14ac:dyDescent="0.25">
      <c r="A1914" t="s">
        <v>81</v>
      </c>
      <c r="B1914" t="s">
        <v>6</v>
      </c>
      <c r="C1914" s="2">
        <v>45170</v>
      </c>
      <c r="D1914" s="1">
        <v>182590371</v>
      </c>
      <c r="E1914" t="s">
        <v>37</v>
      </c>
      <c r="F1914" t="s">
        <v>82</v>
      </c>
      <c r="G1914" t="s">
        <v>6</v>
      </c>
    </row>
    <row r="1915" spans="1:7" x14ac:dyDescent="0.25">
      <c r="A1915" t="s">
        <v>81</v>
      </c>
      <c r="B1915" t="s">
        <v>6</v>
      </c>
      <c r="C1915" s="2">
        <v>45200</v>
      </c>
      <c r="D1915" s="1">
        <v>185877369</v>
      </c>
      <c r="E1915" t="s">
        <v>37</v>
      </c>
      <c r="F1915" t="s">
        <v>82</v>
      </c>
      <c r="G1915" t="s">
        <v>6</v>
      </c>
    </row>
    <row r="1916" spans="1:7" x14ac:dyDescent="0.25">
      <c r="A1916" t="s">
        <v>81</v>
      </c>
      <c r="B1916" t="s">
        <v>6</v>
      </c>
      <c r="C1916" s="2">
        <v>45231</v>
      </c>
      <c r="D1916" s="1">
        <v>179968396</v>
      </c>
      <c r="E1916" t="s">
        <v>37</v>
      </c>
      <c r="F1916" t="s">
        <v>82</v>
      </c>
      <c r="G1916" t="s">
        <v>6</v>
      </c>
    </row>
    <row r="1917" spans="1:7" x14ac:dyDescent="0.25">
      <c r="A1917" t="s">
        <v>81</v>
      </c>
      <c r="B1917" t="s">
        <v>6</v>
      </c>
      <c r="C1917" s="2">
        <v>45261</v>
      </c>
      <c r="D1917" s="1">
        <v>173682168</v>
      </c>
      <c r="E1917" t="s">
        <v>37</v>
      </c>
      <c r="F1917" t="s">
        <v>82</v>
      </c>
      <c r="G1917" t="s">
        <v>6</v>
      </c>
    </row>
    <row r="1918" spans="1:7" x14ac:dyDescent="0.25">
      <c r="A1918" t="s">
        <v>81</v>
      </c>
      <c r="B1918" t="s">
        <v>22</v>
      </c>
      <c r="C1918" s="2">
        <v>44927</v>
      </c>
      <c r="D1918" s="1">
        <v>12077000</v>
      </c>
      <c r="E1918" t="s">
        <v>37</v>
      </c>
      <c r="F1918" t="s">
        <v>82</v>
      </c>
      <c r="G1918" t="s">
        <v>21</v>
      </c>
    </row>
    <row r="1919" spans="1:7" x14ac:dyDescent="0.25">
      <c r="A1919" t="s">
        <v>81</v>
      </c>
      <c r="B1919" t="s">
        <v>22</v>
      </c>
      <c r="C1919" s="2">
        <v>44958</v>
      </c>
      <c r="D1919" s="1">
        <v>8468000</v>
      </c>
      <c r="E1919" t="s">
        <v>37</v>
      </c>
      <c r="F1919" t="s">
        <v>82</v>
      </c>
      <c r="G1919" t="s">
        <v>21</v>
      </c>
    </row>
    <row r="1920" spans="1:7" x14ac:dyDescent="0.25">
      <c r="A1920" t="s">
        <v>81</v>
      </c>
      <c r="B1920" t="s">
        <v>22</v>
      </c>
      <c r="C1920" s="2">
        <v>44986</v>
      </c>
      <c r="D1920" s="1">
        <v>839000</v>
      </c>
      <c r="E1920" t="s">
        <v>37</v>
      </c>
      <c r="F1920" t="s">
        <v>82</v>
      </c>
      <c r="G1920" t="s">
        <v>21</v>
      </c>
    </row>
    <row r="1921" spans="1:7" x14ac:dyDescent="0.25">
      <c r="A1921" t="s">
        <v>81</v>
      </c>
      <c r="B1921" t="s">
        <v>22</v>
      </c>
      <c r="C1921" s="2">
        <v>45017</v>
      </c>
      <c r="D1921" s="1">
        <v>5489200</v>
      </c>
      <c r="E1921" t="s">
        <v>37</v>
      </c>
      <c r="F1921" t="s">
        <v>82</v>
      </c>
      <c r="G1921" t="s">
        <v>21</v>
      </c>
    </row>
    <row r="1922" spans="1:7" x14ac:dyDescent="0.25">
      <c r="A1922" t="s">
        <v>81</v>
      </c>
      <c r="B1922" t="s">
        <v>22</v>
      </c>
      <c r="C1922" s="2">
        <v>45047</v>
      </c>
      <c r="D1922" s="1">
        <v>22221000</v>
      </c>
      <c r="E1922" t="s">
        <v>37</v>
      </c>
      <c r="F1922" t="s">
        <v>82</v>
      </c>
      <c r="G1922" t="s">
        <v>21</v>
      </c>
    </row>
    <row r="1923" spans="1:7" x14ac:dyDescent="0.25">
      <c r="A1923" t="s">
        <v>81</v>
      </c>
      <c r="B1923" t="s">
        <v>22</v>
      </c>
      <c r="C1923" s="2">
        <v>45078</v>
      </c>
      <c r="D1923" s="1">
        <v>25430000</v>
      </c>
      <c r="E1923" t="s">
        <v>37</v>
      </c>
      <c r="F1923" t="s">
        <v>82</v>
      </c>
      <c r="G1923" t="s">
        <v>21</v>
      </c>
    </row>
    <row r="1924" spans="1:7" x14ac:dyDescent="0.25">
      <c r="A1924" t="s">
        <v>81</v>
      </c>
      <c r="B1924" t="s">
        <v>22</v>
      </c>
      <c r="C1924" s="2">
        <v>45108</v>
      </c>
      <c r="D1924" s="1">
        <v>33347000</v>
      </c>
      <c r="E1924" t="s">
        <v>37</v>
      </c>
      <c r="F1924" t="s">
        <v>82</v>
      </c>
      <c r="G1924" t="s">
        <v>21</v>
      </c>
    </row>
    <row r="1925" spans="1:7" x14ac:dyDescent="0.25">
      <c r="A1925" t="s">
        <v>81</v>
      </c>
      <c r="B1925" t="s">
        <v>22</v>
      </c>
      <c r="C1925" s="2">
        <v>45139</v>
      </c>
      <c r="D1925" s="1">
        <v>270000</v>
      </c>
      <c r="E1925" t="s">
        <v>37</v>
      </c>
      <c r="F1925" t="s">
        <v>82</v>
      </c>
      <c r="G1925" t="s">
        <v>21</v>
      </c>
    </row>
    <row r="1926" spans="1:7" x14ac:dyDescent="0.25">
      <c r="A1926" t="s">
        <v>81</v>
      </c>
      <c r="B1926" t="s">
        <v>22</v>
      </c>
      <c r="C1926" s="2">
        <v>45170</v>
      </c>
      <c r="D1926" s="1">
        <v>684000</v>
      </c>
      <c r="E1926" t="s">
        <v>37</v>
      </c>
      <c r="F1926" t="s">
        <v>82</v>
      </c>
      <c r="G1926" t="s">
        <v>21</v>
      </c>
    </row>
    <row r="1927" spans="1:7" x14ac:dyDescent="0.25">
      <c r="A1927" t="s">
        <v>81</v>
      </c>
      <c r="B1927" t="s">
        <v>22</v>
      </c>
      <c r="C1927" s="2">
        <v>45200</v>
      </c>
      <c r="D1927" s="1">
        <v>840000</v>
      </c>
      <c r="E1927" t="s">
        <v>37</v>
      </c>
      <c r="F1927" t="s">
        <v>82</v>
      </c>
      <c r="G1927" t="s">
        <v>21</v>
      </c>
    </row>
    <row r="1928" spans="1:7" x14ac:dyDescent="0.25">
      <c r="A1928" t="s">
        <v>81</v>
      </c>
      <c r="B1928" t="s">
        <v>22</v>
      </c>
      <c r="C1928" s="2">
        <v>45231</v>
      </c>
      <c r="D1928" s="1">
        <v>16590000</v>
      </c>
      <c r="E1928" t="s">
        <v>37</v>
      </c>
      <c r="F1928" t="s">
        <v>82</v>
      </c>
      <c r="G1928" t="s">
        <v>21</v>
      </c>
    </row>
    <row r="1929" spans="1:7" x14ac:dyDescent="0.25">
      <c r="A1929" t="s">
        <v>81</v>
      </c>
      <c r="B1929" t="s">
        <v>22</v>
      </c>
      <c r="C1929" s="2">
        <v>45261</v>
      </c>
      <c r="D1929" s="1">
        <v>570000</v>
      </c>
      <c r="E1929" t="s">
        <v>37</v>
      </c>
      <c r="F1929" t="s">
        <v>82</v>
      </c>
      <c r="G1929" t="s">
        <v>21</v>
      </c>
    </row>
    <row r="1930" spans="1:7" x14ac:dyDescent="0.25">
      <c r="A1930" t="s">
        <v>81</v>
      </c>
      <c r="B1930" t="s">
        <v>7</v>
      </c>
      <c r="C1930" s="2">
        <v>44927</v>
      </c>
      <c r="D1930" s="1">
        <v>407452697</v>
      </c>
      <c r="E1930" t="s">
        <v>37</v>
      </c>
      <c r="F1930" t="s">
        <v>82</v>
      </c>
      <c r="G1930" t="s">
        <v>7</v>
      </c>
    </row>
    <row r="1931" spans="1:7" x14ac:dyDescent="0.25">
      <c r="A1931" t="s">
        <v>81</v>
      </c>
      <c r="B1931" t="s">
        <v>7</v>
      </c>
      <c r="C1931" s="2">
        <v>44958</v>
      </c>
      <c r="D1931" s="1">
        <v>491888109</v>
      </c>
      <c r="E1931" t="s">
        <v>37</v>
      </c>
      <c r="F1931" t="s">
        <v>82</v>
      </c>
      <c r="G1931" t="s">
        <v>7</v>
      </c>
    </row>
    <row r="1932" spans="1:7" x14ac:dyDescent="0.25">
      <c r="A1932" t="s">
        <v>81</v>
      </c>
      <c r="B1932" t="s">
        <v>7</v>
      </c>
      <c r="C1932" s="2">
        <v>44986</v>
      </c>
      <c r="D1932" s="1">
        <v>311509982</v>
      </c>
      <c r="E1932" t="s">
        <v>37</v>
      </c>
      <c r="F1932" t="s">
        <v>82</v>
      </c>
      <c r="G1932" t="s">
        <v>7</v>
      </c>
    </row>
    <row r="1933" spans="1:7" x14ac:dyDescent="0.25">
      <c r="A1933" t="s">
        <v>81</v>
      </c>
      <c r="B1933" t="s">
        <v>7</v>
      </c>
      <c r="C1933" s="2">
        <v>45047</v>
      </c>
      <c r="D1933" s="1">
        <v>393340621</v>
      </c>
      <c r="E1933" t="s">
        <v>37</v>
      </c>
      <c r="F1933" t="s">
        <v>82</v>
      </c>
      <c r="G1933" t="s">
        <v>7</v>
      </c>
    </row>
    <row r="1934" spans="1:7" x14ac:dyDescent="0.25">
      <c r="A1934" t="s">
        <v>81</v>
      </c>
      <c r="B1934" t="s">
        <v>7</v>
      </c>
      <c r="C1934" s="2">
        <v>45078</v>
      </c>
      <c r="D1934" s="1">
        <v>413030698</v>
      </c>
      <c r="E1934" t="s">
        <v>37</v>
      </c>
      <c r="F1934" t="s">
        <v>82</v>
      </c>
      <c r="G1934" t="s">
        <v>7</v>
      </c>
    </row>
    <row r="1935" spans="1:7" x14ac:dyDescent="0.25">
      <c r="A1935" t="s">
        <v>81</v>
      </c>
      <c r="B1935" t="s">
        <v>7</v>
      </c>
      <c r="C1935" s="2">
        <v>45108</v>
      </c>
      <c r="D1935" s="1">
        <v>252871412</v>
      </c>
      <c r="E1935" t="s">
        <v>37</v>
      </c>
      <c r="F1935" t="s">
        <v>82</v>
      </c>
      <c r="G1935" t="s">
        <v>7</v>
      </c>
    </row>
    <row r="1936" spans="1:7" x14ac:dyDescent="0.25">
      <c r="A1936" t="s">
        <v>81</v>
      </c>
      <c r="B1936" t="s">
        <v>7</v>
      </c>
      <c r="C1936" s="2">
        <v>45139</v>
      </c>
      <c r="D1936" s="1">
        <v>168073962</v>
      </c>
      <c r="E1936" t="s">
        <v>37</v>
      </c>
      <c r="F1936" t="s">
        <v>82</v>
      </c>
      <c r="G1936" t="s">
        <v>7</v>
      </c>
    </row>
    <row r="1937" spans="1:7" x14ac:dyDescent="0.25">
      <c r="A1937" t="s">
        <v>81</v>
      </c>
      <c r="B1937" t="s">
        <v>7</v>
      </c>
      <c r="C1937" s="2">
        <v>45170</v>
      </c>
      <c r="D1937" s="1">
        <v>139786736</v>
      </c>
      <c r="E1937" t="s">
        <v>37</v>
      </c>
      <c r="F1937" t="s">
        <v>82</v>
      </c>
      <c r="G1937" t="s">
        <v>7</v>
      </c>
    </row>
    <row r="1938" spans="1:7" x14ac:dyDescent="0.25">
      <c r="A1938" t="s">
        <v>81</v>
      </c>
      <c r="B1938" t="s">
        <v>7</v>
      </c>
      <c r="C1938" s="2">
        <v>45200</v>
      </c>
      <c r="D1938" s="1">
        <v>146988216</v>
      </c>
      <c r="E1938" t="s">
        <v>37</v>
      </c>
      <c r="F1938" t="s">
        <v>82</v>
      </c>
      <c r="G1938" t="s">
        <v>7</v>
      </c>
    </row>
    <row r="1939" spans="1:7" x14ac:dyDescent="0.25">
      <c r="A1939" t="s">
        <v>81</v>
      </c>
      <c r="B1939" t="s">
        <v>7</v>
      </c>
      <c r="C1939" s="2">
        <v>45231</v>
      </c>
      <c r="D1939" s="1">
        <v>101871049</v>
      </c>
      <c r="E1939" t="s">
        <v>37</v>
      </c>
      <c r="F1939" t="s">
        <v>82</v>
      </c>
      <c r="G1939" t="s">
        <v>7</v>
      </c>
    </row>
    <row r="1940" spans="1:7" x14ac:dyDescent="0.25">
      <c r="A1940" t="s">
        <v>81</v>
      </c>
      <c r="B1940" t="s">
        <v>7</v>
      </c>
      <c r="C1940" s="2">
        <v>45261</v>
      </c>
      <c r="D1940" s="1">
        <v>171681354</v>
      </c>
      <c r="E1940" t="s">
        <v>37</v>
      </c>
      <c r="F1940" t="s">
        <v>82</v>
      </c>
      <c r="G1940" t="s">
        <v>7</v>
      </c>
    </row>
    <row r="1941" spans="1:7" x14ac:dyDescent="0.25">
      <c r="A1941" t="s">
        <v>81</v>
      </c>
      <c r="B1941" t="s">
        <v>30</v>
      </c>
      <c r="C1941" s="2">
        <v>44986</v>
      </c>
      <c r="D1941" s="1">
        <v>0</v>
      </c>
      <c r="E1941" t="s">
        <v>37</v>
      </c>
      <c r="F1941" t="s">
        <v>82</v>
      </c>
      <c r="G1941" t="s">
        <v>21</v>
      </c>
    </row>
    <row r="1942" spans="1:7" x14ac:dyDescent="0.25">
      <c r="A1942" t="s">
        <v>81</v>
      </c>
      <c r="B1942" t="s">
        <v>23</v>
      </c>
      <c r="C1942" s="2">
        <v>44927</v>
      </c>
      <c r="D1942" s="1">
        <v>10829999</v>
      </c>
      <c r="E1942" t="s">
        <v>37</v>
      </c>
      <c r="F1942" t="s">
        <v>82</v>
      </c>
      <c r="G1942" t="s">
        <v>21</v>
      </c>
    </row>
    <row r="1943" spans="1:7" x14ac:dyDescent="0.25">
      <c r="A1943" t="s">
        <v>81</v>
      </c>
      <c r="B1943" t="s">
        <v>23</v>
      </c>
      <c r="C1943" s="2">
        <v>44958</v>
      </c>
      <c r="D1943" s="1">
        <v>8207900</v>
      </c>
      <c r="E1943" t="s">
        <v>37</v>
      </c>
      <c r="F1943" t="s">
        <v>82</v>
      </c>
      <c r="G1943" t="s">
        <v>21</v>
      </c>
    </row>
    <row r="1944" spans="1:7" x14ac:dyDescent="0.25">
      <c r="A1944" t="s">
        <v>81</v>
      </c>
      <c r="B1944" t="s">
        <v>23</v>
      </c>
      <c r="C1944" s="2">
        <v>44986</v>
      </c>
      <c r="D1944" s="1">
        <v>9624461</v>
      </c>
      <c r="E1944" t="s">
        <v>37</v>
      </c>
      <c r="F1944" t="s">
        <v>82</v>
      </c>
      <c r="G1944" t="s">
        <v>21</v>
      </c>
    </row>
    <row r="1945" spans="1:7" x14ac:dyDescent="0.25">
      <c r="A1945" t="s">
        <v>81</v>
      </c>
      <c r="B1945" t="s">
        <v>23</v>
      </c>
      <c r="C1945" s="2">
        <v>45017</v>
      </c>
      <c r="D1945" s="1">
        <v>14676920</v>
      </c>
      <c r="E1945" t="s">
        <v>37</v>
      </c>
      <c r="F1945" t="s">
        <v>82</v>
      </c>
      <c r="G1945" t="s">
        <v>21</v>
      </c>
    </row>
    <row r="1946" spans="1:7" x14ac:dyDescent="0.25">
      <c r="A1946" t="s">
        <v>81</v>
      </c>
      <c r="B1946" t="s">
        <v>23</v>
      </c>
      <c r="C1946" s="2">
        <v>45047</v>
      </c>
      <c r="D1946" s="1">
        <v>9699414</v>
      </c>
      <c r="E1946" t="s">
        <v>37</v>
      </c>
      <c r="F1946" t="s">
        <v>82</v>
      </c>
      <c r="G1946" t="s">
        <v>21</v>
      </c>
    </row>
    <row r="1947" spans="1:7" x14ac:dyDescent="0.25">
      <c r="A1947" t="s">
        <v>81</v>
      </c>
      <c r="B1947" t="s">
        <v>23</v>
      </c>
      <c r="C1947" s="2">
        <v>45078</v>
      </c>
      <c r="D1947" s="1">
        <v>14980033</v>
      </c>
      <c r="E1947" t="s">
        <v>37</v>
      </c>
      <c r="F1947" t="s">
        <v>82</v>
      </c>
      <c r="G1947" t="s">
        <v>21</v>
      </c>
    </row>
    <row r="1948" spans="1:7" x14ac:dyDescent="0.25">
      <c r="A1948" t="s">
        <v>81</v>
      </c>
      <c r="B1948" t="s">
        <v>23</v>
      </c>
      <c r="C1948" s="2">
        <v>45108</v>
      </c>
      <c r="D1948" s="1">
        <v>11655700</v>
      </c>
      <c r="E1948" t="s">
        <v>37</v>
      </c>
      <c r="F1948" t="s">
        <v>82</v>
      </c>
      <c r="G1948" t="s">
        <v>21</v>
      </c>
    </row>
    <row r="1949" spans="1:7" x14ac:dyDescent="0.25">
      <c r="A1949" t="s">
        <v>81</v>
      </c>
      <c r="B1949" t="s">
        <v>23</v>
      </c>
      <c r="C1949" s="2">
        <v>45139</v>
      </c>
      <c r="D1949" s="1">
        <v>12661098</v>
      </c>
      <c r="E1949" t="s">
        <v>37</v>
      </c>
      <c r="F1949" t="s">
        <v>82</v>
      </c>
      <c r="G1949" t="s">
        <v>21</v>
      </c>
    </row>
    <row r="1950" spans="1:7" x14ac:dyDescent="0.25">
      <c r="A1950" t="s">
        <v>81</v>
      </c>
      <c r="B1950" t="s">
        <v>23</v>
      </c>
      <c r="C1950" s="2">
        <v>45170</v>
      </c>
      <c r="D1950" s="1">
        <v>13256629</v>
      </c>
      <c r="E1950" t="s">
        <v>37</v>
      </c>
      <c r="F1950" t="s">
        <v>82</v>
      </c>
      <c r="G1950" t="s">
        <v>21</v>
      </c>
    </row>
    <row r="1951" spans="1:7" x14ac:dyDescent="0.25">
      <c r="A1951" t="s">
        <v>81</v>
      </c>
      <c r="B1951" t="s">
        <v>23</v>
      </c>
      <c r="C1951" s="2">
        <v>45200</v>
      </c>
      <c r="D1951" s="1">
        <v>14247132</v>
      </c>
      <c r="E1951" t="s">
        <v>37</v>
      </c>
      <c r="F1951" t="s">
        <v>82</v>
      </c>
      <c r="G1951" t="s">
        <v>21</v>
      </c>
    </row>
    <row r="1952" spans="1:7" x14ac:dyDescent="0.25">
      <c r="A1952" t="s">
        <v>81</v>
      </c>
      <c r="B1952" t="s">
        <v>23</v>
      </c>
      <c r="C1952" s="2">
        <v>45231</v>
      </c>
      <c r="D1952" s="1">
        <v>12461712</v>
      </c>
      <c r="E1952" t="s">
        <v>37</v>
      </c>
      <c r="F1952" t="s">
        <v>82</v>
      </c>
      <c r="G1952" t="s">
        <v>21</v>
      </c>
    </row>
    <row r="1953" spans="1:7" x14ac:dyDescent="0.25">
      <c r="A1953" t="s">
        <v>81</v>
      </c>
      <c r="B1953" t="s">
        <v>23</v>
      </c>
      <c r="C1953" s="2">
        <v>45261</v>
      </c>
      <c r="D1953" s="1">
        <v>18805900</v>
      </c>
      <c r="E1953" t="s">
        <v>37</v>
      </c>
      <c r="F1953" t="s">
        <v>82</v>
      </c>
      <c r="G1953" t="s">
        <v>21</v>
      </c>
    </row>
    <row r="1954" spans="1:7" x14ac:dyDescent="0.25">
      <c r="A1954" t="s">
        <v>83</v>
      </c>
      <c r="B1954" t="s">
        <v>5</v>
      </c>
      <c r="C1954" s="2">
        <v>44927</v>
      </c>
      <c r="D1954" s="1">
        <v>933872800</v>
      </c>
      <c r="E1954" t="s">
        <v>37</v>
      </c>
      <c r="F1954" t="s">
        <v>84</v>
      </c>
      <c r="G1954" t="s">
        <v>5</v>
      </c>
    </row>
    <row r="1955" spans="1:7" x14ac:dyDescent="0.25">
      <c r="A1955" t="s">
        <v>83</v>
      </c>
      <c r="B1955" t="s">
        <v>5</v>
      </c>
      <c r="C1955" s="2">
        <v>44958</v>
      </c>
      <c r="D1955" s="1">
        <v>858892950</v>
      </c>
      <c r="E1955" t="s">
        <v>37</v>
      </c>
      <c r="F1955" t="s">
        <v>84</v>
      </c>
      <c r="G1955" t="s">
        <v>5</v>
      </c>
    </row>
    <row r="1956" spans="1:7" x14ac:dyDescent="0.25">
      <c r="A1956" t="s">
        <v>83</v>
      </c>
      <c r="B1956" t="s">
        <v>5</v>
      </c>
      <c r="C1956" s="2">
        <v>44986</v>
      </c>
      <c r="D1956" s="1">
        <v>956849305</v>
      </c>
      <c r="E1956" t="s">
        <v>37</v>
      </c>
      <c r="F1956" t="s">
        <v>84</v>
      </c>
      <c r="G1956" t="s">
        <v>5</v>
      </c>
    </row>
    <row r="1957" spans="1:7" x14ac:dyDescent="0.25">
      <c r="A1957" t="s">
        <v>83</v>
      </c>
      <c r="B1957" t="s">
        <v>5</v>
      </c>
      <c r="C1957" s="2">
        <v>45017</v>
      </c>
      <c r="D1957" s="1">
        <v>1001453600</v>
      </c>
      <c r="E1957" t="s">
        <v>37</v>
      </c>
      <c r="F1957" t="s">
        <v>84</v>
      </c>
      <c r="G1957" t="s">
        <v>5</v>
      </c>
    </row>
    <row r="1958" spans="1:7" x14ac:dyDescent="0.25">
      <c r="A1958" t="s">
        <v>83</v>
      </c>
      <c r="B1958" t="s">
        <v>5</v>
      </c>
      <c r="C1958" s="2">
        <v>45047</v>
      </c>
      <c r="D1958" s="1">
        <v>1367453200</v>
      </c>
      <c r="E1958" t="s">
        <v>37</v>
      </c>
      <c r="F1958" t="s">
        <v>84</v>
      </c>
      <c r="G1958" t="s">
        <v>5</v>
      </c>
    </row>
    <row r="1959" spans="1:7" x14ac:dyDescent="0.25">
      <c r="A1959" t="s">
        <v>83</v>
      </c>
      <c r="B1959" t="s">
        <v>5</v>
      </c>
      <c r="C1959" s="2">
        <v>45078</v>
      </c>
      <c r="D1959" s="1">
        <v>1028268750</v>
      </c>
      <c r="E1959" t="s">
        <v>37</v>
      </c>
      <c r="F1959" t="s">
        <v>84</v>
      </c>
      <c r="G1959" t="s">
        <v>5</v>
      </c>
    </row>
    <row r="1960" spans="1:7" x14ac:dyDescent="0.25">
      <c r="A1960" t="s">
        <v>83</v>
      </c>
      <c r="B1960" t="s">
        <v>5</v>
      </c>
      <c r="C1960" s="2">
        <v>45108</v>
      </c>
      <c r="D1960" s="1">
        <v>1070775150</v>
      </c>
      <c r="E1960" t="s">
        <v>37</v>
      </c>
      <c r="F1960" t="s">
        <v>84</v>
      </c>
      <c r="G1960" t="s">
        <v>5</v>
      </c>
    </row>
    <row r="1961" spans="1:7" x14ac:dyDescent="0.25">
      <c r="A1961" t="s">
        <v>83</v>
      </c>
      <c r="B1961" t="s">
        <v>5</v>
      </c>
      <c r="C1961" s="2">
        <v>45139</v>
      </c>
      <c r="D1961" s="1">
        <v>1032513160</v>
      </c>
      <c r="E1961" t="s">
        <v>37</v>
      </c>
      <c r="F1961" t="s">
        <v>84</v>
      </c>
      <c r="G1961" t="s">
        <v>5</v>
      </c>
    </row>
    <row r="1962" spans="1:7" x14ac:dyDescent="0.25">
      <c r="A1962" t="s">
        <v>83</v>
      </c>
      <c r="B1962" t="s">
        <v>5</v>
      </c>
      <c r="C1962" s="2">
        <v>45170</v>
      </c>
      <c r="D1962" s="1">
        <v>1088057710</v>
      </c>
      <c r="E1962" t="s">
        <v>37</v>
      </c>
      <c r="F1962" t="s">
        <v>84</v>
      </c>
      <c r="G1962" t="s">
        <v>5</v>
      </c>
    </row>
    <row r="1963" spans="1:7" x14ac:dyDescent="0.25">
      <c r="A1963" t="s">
        <v>83</v>
      </c>
      <c r="B1963" t="s">
        <v>5</v>
      </c>
      <c r="C1963" s="2">
        <v>45200</v>
      </c>
      <c r="D1963" s="1">
        <v>1105701650</v>
      </c>
      <c r="E1963" t="s">
        <v>37</v>
      </c>
      <c r="F1963" t="s">
        <v>84</v>
      </c>
      <c r="G1963" t="s">
        <v>5</v>
      </c>
    </row>
    <row r="1964" spans="1:7" x14ac:dyDescent="0.25">
      <c r="A1964" t="s">
        <v>83</v>
      </c>
      <c r="B1964" t="s">
        <v>5</v>
      </c>
      <c r="C1964" s="2">
        <v>45231</v>
      </c>
      <c r="D1964" s="1">
        <v>1030688050</v>
      </c>
      <c r="E1964" t="s">
        <v>37</v>
      </c>
      <c r="F1964" t="s">
        <v>84</v>
      </c>
      <c r="G1964" t="s">
        <v>5</v>
      </c>
    </row>
    <row r="1965" spans="1:7" x14ac:dyDescent="0.25">
      <c r="A1965" t="s">
        <v>83</v>
      </c>
      <c r="B1965" t="s">
        <v>5</v>
      </c>
      <c r="C1965" s="2">
        <v>45261</v>
      </c>
      <c r="D1965" s="1">
        <v>1117092121</v>
      </c>
      <c r="E1965" t="s">
        <v>37</v>
      </c>
      <c r="F1965" t="s">
        <v>84</v>
      </c>
      <c r="G1965" t="s">
        <v>5</v>
      </c>
    </row>
    <row r="1966" spans="1:7" x14ac:dyDescent="0.25">
      <c r="A1966" t="s">
        <v>83</v>
      </c>
      <c r="B1966" t="s">
        <v>19</v>
      </c>
      <c r="C1966" s="2">
        <v>44927</v>
      </c>
      <c r="D1966" s="1">
        <v>46555120</v>
      </c>
      <c r="E1966" t="s">
        <v>37</v>
      </c>
      <c r="F1966" t="s">
        <v>84</v>
      </c>
      <c r="G1966" t="s">
        <v>19</v>
      </c>
    </row>
    <row r="1967" spans="1:7" x14ac:dyDescent="0.25">
      <c r="A1967" t="s">
        <v>83</v>
      </c>
      <c r="B1967" t="s">
        <v>19</v>
      </c>
      <c r="C1967" s="2">
        <v>44958</v>
      </c>
      <c r="D1967" s="1">
        <v>38848800</v>
      </c>
      <c r="E1967" t="s">
        <v>37</v>
      </c>
      <c r="F1967" t="s">
        <v>84</v>
      </c>
      <c r="G1967" t="s">
        <v>19</v>
      </c>
    </row>
    <row r="1968" spans="1:7" x14ac:dyDescent="0.25">
      <c r="A1968" t="s">
        <v>83</v>
      </c>
      <c r="B1968" t="s">
        <v>19</v>
      </c>
      <c r="C1968" s="2">
        <v>44986</v>
      </c>
      <c r="D1968" s="1">
        <v>40277600</v>
      </c>
      <c r="E1968" t="s">
        <v>37</v>
      </c>
      <c r="F1968" t="s">
        <v>84</v>
      </c>
      <c r="G1968" t="s">
        <v>19</v>
      </c>
    </row>
    <row r="1969" spans="1:7" x14ac:dyDescent="0.25">
      <c r="A1969" t="s">
        <v>83</v>
      </c>
      <c r="B1969" t="s">
        <v>19</v>
      </c>
      <c r="C1969" s="2">
        <v>45017</v>
      </c>
      <c r="D1969" s="1">
        <v>30710400</v>
      </c>
      <c r="E1969" t="s">
        <v>37</v>
      </c>
      <c r="F1969" t="s">
        <v>84</v>
      </c>
      <c r="G1969" t="s">
        <v>19</v>
      </c>
    </row>
    <row r="1970" spans="1:7" x14ac:dyDescent="0.25">
      <c r="A1970" t="s">
        <v>83</v>
      </c>
      <c r="B1970" t="s">
        <v>19</v>
      </c>
      <c r="C1970" s="2">
        <v>45047</v>
      </c>
      <c r="D1970" s="1">
        <v>43582700</v>
      </c>
      <c r="E1970" t="s">
        <v>37</v>
      </c>
      <c r="F1970" t="s">
        <v>84</v>
      </c>
      <c r="G1970" t="s">
        <v>19</v>
      </c>
    </row>
    <row r="1971" spans="1:7" x14ac:dyDescent="0.25">
      <c r="A1971" t="s">
        <v>83</v>
      </c>
      <c r="B1971" t="s">
        <v>19</v>
      </c>
      <c r="C1971" s="2">
        <v>45078</v>
      </c>
      <c r="D1971" s="1">
        <v>27708200</v>
      </c>
      <c r="E1971" t="s">
        <v>37</v>
      </c>
      <c r="F1971" t="s">
        <v>84</v>
      </c>
      <c r="G1971" t="s">
        <v>19</v>
      </c>
    </row>
    <row r="1972" spans="1:7" x14ac:dyDescent="0.25">
      <c r="A1972" t="s">
        <v>83</v>
      </c>
      <c r="B1972" t="s">
        <v>19</v>
      </c>
      <c r="C1972" s="2">
        <v>45108</v>
      </c>
      <c r="D1972" s="1">
        <v>30053900</v>
      </c>
      <c r="E1972" t="s">
        <v>37</v>
      </c>
      <c r="F1972" t="s">
        <v>84</v>
      </c>
      <c r="G1972" t="s">
        <v>19</v>
      </c>
    </row>
    <row r="1973" spans="1:7" x14ac:dyDescent="0.25">
      <c r="A1973" t="s">
        <v>83</v>
      </c>
      <c r="B1973" t="s">
        <v>19</v>
      </c>
      <c r="C1973" s="2">
        <v>45139</v>
      </c>
      <c r="D1973" s="1">
        <v>31070300</v>
      </c>
      <c r="E1973" t="s">
        <v>37</v>
      </c>
      <c r="F1973" t="s">
        <v>84</v>
      </c>
      <c r="G1973" t="s">
        <v>19</v>
      </c>
    </row>
    <row r="1974" spans="1:7" x14ac:dyDescent="0.25">
      <c r="A1974" t="s">
        <v>83</v>
      </c>
      <c r="B1974" t="s">
        <v>19</v>
      </c>
      <c r="C1974" s="2">
        <v>45170</v>
      </c>
      <c r="D1974" s="1">
        <v>21902600</v>
      </c>
      <c r="E1974" t="s">
        <v>37</v>
      </c>
      <c r="F1974" t="s">
        <v>84</v>
      </c>
      <c r="G1974" t="s">
        <v>19</v>
      </c>
    </row>
    <row r="1975" spans="1:7" x14ac:dyDescent="0.25">
      <c r="A1975" t="s">
        <v>83</v>
      </c>
      <c r="B1975" t="s">
        <v>19</v>
      </c>
      <c r="C1975" s="2">
        <v>45200</v>
      </c>
      <c r="D1975" s="1">
        <v>29569500</v>
      </c>
      <c r="E1975" t="s">
        <v>37</v>
      </c>
      <c r="F1975" t="s">
        <v>84</v>
      </c>
      <c r="G1975" t="s">
        <v>19</v>
      </c>
    </row>
    <row r="1976" spans="1:7" x14ac:dyDescent="0.25">
      <c r="A1976" t="s">
        <v>83</v>
      </c>
      <c r="B1976" t="s">
        <v>19</v>
      </c>
      <c r="C1976" s="2">
        <v>45231</v>
      </c>
      <c r="D1976" s="1">
        <v>31046733</v>
      </c>
      <c r="E1976" t="s">
        <v>37</v>
      </c>
      <c r="F1976" t="s">
        <v>84</v>
      </c>
      <c r="G1976" t="s">
        <v>19</v>
      </c>
    </row>
    <row r="1977" spans="1:7" x14ac:dyDescent="0.25">
      <c r="A1977" t="s">
        <v>83</v>
      </c>
      <c r="B1977" t="s">
        <v>19</v>
      </c>
      <c r="C1977" s="2">
        <v>45261</v>
      </c>
      <c r="D1977" s="1">
        <v>36526600</v>
      </c>
      <c r="E1977" t="s">
        <v>37</v>
      </c>
      <c r="F1977" t="s">
        <v>84</v>
      </c>
      <c r="G1977" t="s">
        <v>19</v>
      </c>
    </row>
    <row r="1978" spans="1:7" x14ac:dyDescent="0.25">
      <c r="A1978" t="s">
        <v>83</v>
      </c>
      <c r="B1978" t="s">
        <v>20</v>
      </c>
      <c r="C1978" s="2">
        <v>44927</v>
      </c>
      <c r="D1978" s="1">
        <v>26020200</v>
      </c>
      <c r="E1978" t="s">
        <v>37</v>
      </c>
      <c r="F1978" t="s">
        <v>84</v>
      </c>
      <c r="G1978" t="s">
        <v>21</v>
      </c>
    </row>
    <row r="1979" spans="1:7" x14ac:dyDescent="0.25">
      <c r="A1979" t="s">
        <v>83</v>
      </c>
      <c r="B1979" t="s">
        <v>20</v>
      </c>
      <c r="C1979" s="2">
        <v>44958</v>
      </c>
      <c r="D1979" s="1">
        <v>13629400</v>
      </c>
      <c r="E1979" t="s">
        <v>37</v>
      </c>
      <c r="F1979" t="s">
        <v>84</v>
      </c>
      <c r="G1979" t="s">
        <v>21</v>
      </c>
    </row>
    <row r="1980" spans="1:7" x14ac:dyDescent="0.25">
      <c r="A1980" t="s">
        <v>83</v>
      </c>
      <c r="B1980" t="s">
        <v>20</v>
      </c>
      <c r="C1980" s="2">
        <v>44986</v>
      </c>
      <c r="D1980" s="1">
        <v>20828175</v>
      </c>
      <c r="E1980" t="s">
        <v>37</v>
      </c>
      <c r="F1980" t="s">
        <v>84</v>
      </c>
      <c r="G1980" t="s">
        <v>21</v>
      </c>
    </row>
    <row r="1981" spans="1:7" x14ac:dyDescent="0.25">
      <c r="A1981" t="s">
        <v>83</v>
      </c>
      <c r="B1981" t="s">
        <v>20</v>
      </c>
      <c r="C1981" s="2">
        <v>45017</v>
      </c>
      <c r="D1981" s="1">
        <v>23924572</v>
      </c>
      <c r="E1981" t="s">
        <v>37</v>
      </c>
      <c r="F1981" t="s">
        <v>84</v>
      </c>
      <c r="G1981" t="s">
        <v>21</v>
      </c>
    </row>
    <row r="1982" spans="1:7" x14ac:dyDescent="0.25">
      <c r="A1982" t="s">
        <v>83</v>
      </c>
      <c r="B1982" t="s">
        <v>20</v>
      </c>
      <c r="C1982" s="2">
        <v>45047</v>
      </c>
      <c r="D1982" s="1">
        <v>25761698</v>
      </c>
      <c r="E1982" t="s">
        <v>37</v>
      </c>
      <c r="F1982" t="s">
        <v>84</v>
      </c>
      <c r="G1982" t="s">
        <v>21</v>
      </c>
    </row>
    <row r="1983" spans="1:7" x14ac:dyDescent="0.25">
      <c r="A1983" t="s">
        <v>83</v>
      </c>
      <c r="B1983" t="s">
        <v>20</v>
      </c>
      <c r="C1983" s="2">
        <v>45078</v>
      </c>
      <c r="D1983" s="1">
        <v>39866878</v>
      </c>
      <c r="E1983" t="s">
        <v>37</v>
      </c>
      <c r="F1983" t="s">
        <v>84</v>
      </c>
      <c r="G1983" t="s">
        <v>21</v>
      </c>
    </row>
    <row r="1984" spans="1:7" x14ac:dyDescent="0.25">
      <c r="A1984" t="s">
        <v>83</v>
      </c>
      <c r="B1984" t="s">
        <v>20</v>
      </c>
      <c r="C1984" s="2">
        <v>45108</v>
      </c>
      <c r="D1984" s="1">
        <v>23700739</v>
      </c>
      <c r="E1984" t="s">
        <v>37</v>
      </c>
      <c r="F1984" t="s">
        <v>84</v>
      </c>
      <c r="G1984" t="s">
        <v>21</v>
      </c>
    </row>
    <row r="1985" spans="1:7" x14ac:dyDescent="0.25">
      <c r="A1985" t="s">
        <v>83</v>
      </c>
      <c r="B1985" t="s">
        <v>20</v>
      </c>
      <c r="C1985" s="2">
        <v>45139</v>
      </c>
      <c r="D1985" s="1">
        <v>25944600</v>
      </c>
      <c r="E1985" t="s">
        <v>37</v>
      </c>
      <c r="F1985" t="s">
        <v>84</v>
      </c>
      <c r="G1985" t="s">
        <v>21</v>
      </c>
    </row>
    <row r="1986" spans="1:7" x14ac:dyDescent="0.25">
      <c r="A1986" t="s">
        <v>83</v>
      </c>
      <c r="B1986" t="s">
        <v>20</v>
      </c>
      <c r="C1986" s="2">
        <v>45170</v>
      </c>
      <c r="D1986" s="1">
        <v>22939200</v>
      </c>
      <c r="E1986" t="s">
        <v>37</v>
      </c>
      <c r="F1986" t="s">
        <v>84</v>
      </c>
      <c r="G1986" t="s">
        <v>21</v>
      </c>
    </row>
    <row r="1987" spans="1:7" x14ac:dyDescent="0.25">
      <c r="A1987" t="s">
        <v>83</v>
      </c>
      <c r="B1987" t="s">
        <v>20</v>
      </c>
      <c r="C1987" s="2">
        <v>45200</v>
      </c>
      <c r="D1987" s="1">
        <v>24053800</v>
      </c>
      <c r="E1987" t="s">
        <v>37</v>
      </c>
      <c r="F1987" t="s">
        <v>84</v>
      </c>
      <c r="G1987" t="s">
        <v>21</v>
      </c>
    </row>
    <row r="1988" spans="1:7" x14ac:dyDescent="0.25">
      <c r="A1988" t="s">
        <v>83</v>
      </c>
      <c r="B1988" t="s">
        <v>20</v>
      </c>
      <c r="C1988" s="2">
        <v>45231</v>
      </c>
      <c r="D1988" s="1">
        <v>30573459</v>
      </c>
      <c r="E1988" t="s">
        <v>37</v>
      </c>
      <c r="F1988" t="s">
        <v>84</v>
      </c>
      <c r="G1988" t="s">
        <v>21</v>
      </c>
    </row>
    <row r="1989" spans="1:7" x14ac:dyDescent="0.25">
      <c r="A1989" t="s">
        <v>83</v>
      </c>
      <c r="B1989" t="s">
        <v>20</v>
      </c>
      <c r="C1989" s="2">
        <v>45261</v>
      </c>
      <c r="D1989" s="1">
        <v>48534596</v>
      </c>
      <c r="E1989" t="s">
        <v>37</v>
      </c>
      <c r="F1989" t="s">
        <v>84</v>
      </c>
      <c r="G1989" t="s">
        <v>21</v>
      </c>
    </row>
    <row r="1990" spans="1:7" x14ac:dyDescent="0.25">
      <c r="A1990" t="s">
        <v>83</v>
      </c>
      <c r="B1990" t="s">
        <v>6</v>
      </c>
      <c r="C1990" s="2">
        <v>44927</v>
      </c>
      <c r="D1990" s="1">
        <v>123109183</v>
      </c>
      <c r="E1990" t="s">
        <v>37</v>
      </c>
      <c r="F1990" t="s">
        <v>84</v>
      </c>
      <c r="G1990" t="s">
        <v>6</v>
      </c>
    </row>
    <row r="1991" spans="1:7" x14ac:dyDescent="0.25">
      <c r="A1991" t="s">
        <v>83</v>
      </c>
      <c r="B1991" t="s">
        <v>6</v>
      </c>
      <c r="C1991" s="2">
        <v>44958</v>
      </c>
      <c r="D1991" s="1">
        <v>124321204</v>
      </c>
      <c r="E1991" t="s">
        <v>37</v>
      </c>
      <c r="F1991" t="s">
        <v>84</v>
      </c>
      <c r="G1991" t="s">
        <v>6</v>
      </c>
    </row>
    <row r="1992" spans="1:7" x14ac:dyDescent="0.25">
      <c r="A1992" t="s">
        <v>83</v>
      </c>
      <c r="B1992" t="s">
        <v>6</v>
      </c>
      <c r="C1992" s="2">
        <v>44986</v>
      </c>
      <c r="D1992" s="1">
        <v>134373351</v>
      </c>
      <c r="E1992" t="s">
        <v>37</v>
      </c>
      <c r="F1992" t="s">
        <v>84</v>
      </c>
      <c r="G1992" t="s">
        <v>6</v>
      </c>
    </row>
    <row r="1993" spans="1:7" x14ac:dyDescent="0.25">
      <c r="A1993" t="s">
        <v>83</v>
      </c>
      <c r="B1993" t="s">
        <v>6</v>
      </c>
      <c r="C1993" s="2">
        <v>45017</v>
      </c>
      <c r="D1993" s="1">
        <v>120843536</v>
      </c>
      <c r="E1993" t="s">
        <v>37</v>
      </c>
      <c r="F1993" t="s">
        <v>84</v>
      </c>
      <c r="G1993" t="s">
        <v>6</v>
      </c>
    </row>
    <row r="1994" spans="1:7" x14ac:dyDescent="0.25">
      <c r="A1994" t="s">
        <v>83</v>
      </c>
      <c r="B1994" t="s">
        <v>6</v>
      </c>
      <c r="C1994" s="2">
        <v>45047</v>
      </c>
      <c r="D1994" s="1">
        <v>107860484</v>
      </c>
      <c r="E1994" t="s">
        <v>37</v>
      </c>
      <c r="F1994" t="s">
        <v>84</v>
      </c>
      <c r="G1994" t="s">
        <v>6</v>
      </c>
    </row>
    <row r="1995" spans="1:7" x14ac:dyDescent="0.25">
      <c r="A1995" t="s">
        <v>83</v>
      </c>
      <c r="B1995" t="s">
        <v>6</v>
      </c>
      <c r="C1995" s="2">
        <v>45078</v>
      </c>
      <c r="D1995" s="1">
        <v>153376398</v>
      </c>
      <c r="E1995" t="s">
        <v>37</v>
      </c>
      <c r="F1995" t="s">
        <v>84</v>
      </c>
      <c r="G1995" t="s">
        <v>6</v>
      </c>
    </row>
    <row r="1996" spans="1:7" x14ac:dyDescent="0.25">
      <c r="A1996" t="s">
        <v>83</v>
      </c>
      <c r="B1996" t="s">
        <v>6</v>
      </c>
      <c r="C1996" s="2">
        <v>45108</v>
      </c>
      <c r="D1996" s="1">
        <v>149199532</v>
      </c>
      <c r="E1996" t="s">
        <v>37</v>
      </c>
      <c r="F1996" t="s">
        <v>84</v>
      </c>
      <c r="G1996" t="s">
        <v>6</v>
      </c>
    </row>
    <row r="1997" spans="1:7" x14ac:dyDescent="0.25">
      <c r="A1997" t="s">
        <v>83</v>
      </c>
      <c r="B1997" t="s">
        <v>6</v>
      </c>
      <c r="C1997" s="2">
        <v>45139</v>
      </c>
      <c r="D1997" s="1">
        <v>144258541</v>
      </c>
      <c r="E1997" t="s">
        <v>37</v>
      </c>
      <c r="F1997" t="s">
        <v>84</v>
      </c>
      <c r="G1997" t="s">
        <v>6</v>
      </c>
    </row>
    <row r="1998" spans="1:7" x14ac:dyDescent="0.25">
      <c r="A1998" t="s">
        <v>83</v>
      </c>
      <c r="B1998" t="s">
        <v>6</v>
      </c>
      <c r="C1998" s="2">
        <v>45170</v>
      </c>
      <c r="D1998" s="1">
        <v>150190855</v>
      </c>
      <c r="E1998" t="s">
        <v>37</v>
      </c>
      <c r="F1998" t="s">
        <v>84</v>
      </c>
      <c r="G1998" t="s">
        <v>6</v>
      </c>
    </row>
    <row r="1999" spans="1:7" x14ac:dyDescent="0.25">
      <c r="A1999" t="s">
        <v>83</v>
      </c>
      <c r="B1999" t="s">
        <v>6</v>
      </c>
      <c r="C1999" s="2">
        <v>45200</v>
      </c>
      <c r="D1999" s="1">
        <v>208564109</v>
      </c>
      <c r="E1999" t="s">
        <v>37</v>
      </c>
      <c r="F1999" t="s">
        <v>84</v>
      </c>
      <c r="G1999" t="s">
        <v>6</v>
      </c>
    </row>
    <row r="2000" spans="1:7" x14ac:dyDescent="0.25">
      <c r="A2000" t="s">
        <v>83</v>
      </c>
      <c r="B2000" t="s">
        <v>6</v>
      </c>
      <c r="C2000" s="2">
        <v>45231</v>
      </c>
      <c r="D2000" s="1">
        <v>139423823</v>
      </c>
      <c r="E2000" t="s">
        <v>37</v>
      </c>
      <c r="F2000" t="s">
        <v>84</v>
      </c>
      <c r="G2000" t="s">
        <v>6</v>
      </c>
    </row>
    <row r="2001" spans="1:7" x14ac:dyDescent="0.25">
      <c r="A2001" t="s">
        <v>83</v>
      </c>
      <c r="B2001" t="s">
        <v>6</v>
      </c>
      <c r="C2001" s="2">
        <v>45261</v>
      </c>
      <c r="D2001" s="1">
        <v>174559044</v>
      </c>
      <c r="E2001" t="s">
        <v>37</v>
      </c>
      <c r="F2001" t="s">
        <v>84</v>
      </c>
      <c r="G2001" t="s">
        <v>6</v>
      </c>
    </row>
    <row r="2002" spans="1:7" x14ac:dyDescent="0.25">
      <c r="A2002" t="s">
        <v>83</v>
      </c>
      <c r="B2002" t="s">
        <v>22</v>
      </c>
      <c r="C2002" s="2">
        <v>44927</v>
      </c>
      <c r="D2002" s="1">
        <v>24283950</v>
      </c>
      <c r="E2002" t="s">
        <v>37</v>
      </c>
      <c r="F2002" t="s">
        <v>84</v>
      </c>
      <c r="G2002" t="s">
        <v>21</v>
      </c>
    </row>
    <row r="2003" spans="1:7" x14ac:dyDescent="0.25">
      <c r="A2003" t="s">
        <v>83</v>
      </c>
      <c r="B2003" t="s">
        <v>22</v>
      </c>
      <c r="C2003" s="2">
        <v>44958</v>
      </c>
      <c r="D2003" s="1">
        <v>7497000</v>
      </c>
      <c r="E2003" t="s">
        <v>37</v>
      </c>
      <c r="F2003" t="s">
        <v>84</v>
      </c>
      <c r="G2003" t="s">
        <v>21</v>
      </c>
    </row>
    <row r="2004" spans="1:7" x14ac:dyDescent="0.25">
      <c r="A2004" t="s">
        <v>83</v>
      </c>
      <c r="B2004" t="s">
        <v>22</v>
      </c>
      <c r="C2004" s="2">
        <v>44986</v>
      </c>
      <c r="D2004" s="1">
        <v>16018700</v>
      </c>
      <c r="E2004" t="s">
        <v>37</v>
      </c>
      <c r="F2004" t="s">
        <v>84</v>
      </c>
      <c r="G2004" t="s">
        <v>21</v>
      </c>
    </row>
    <row r="2005" spans="1:7" x14ac:dyDescent="0.25">
      <c r="A2005" t="s">
        <v>83</v>
      </c>
      <c r="B2005" t="s">
        <v>22</v>
      </c>
      <c r="C2005" s="2">
        <v>45017</v>
      </c>
      <c r="D2005" s="1">
        <v>14701000</v>
      </c>
      <c r="E2005" t="s">
        <v>37</v>
      </c>
      <c r="F2005" t="s">
        <v>84</v>
      </c>
      <c r="G2005" t="s">
        <v>21</v>
      </c>
    </row>
    <row r="2006" spans="1:7" x14ac:dyDescent="0.25">
      <c r="A2006" t="s">
        <v>83</v>
      </c>
      <c r="B2006" t="s">
        <v>22</v>
      </c>
      <c r="C2006" s="2">
        <v>45047</v>
      </c>
      <c r="D2006" s="1">
        <v>9270000</v>
      </c>
      <c r="E2006" t="s">
        <v>37</v>
      </c>
      <c r="F2006" t="s">
        <v>84</v>
      </c>
      <c r="G2006" t="s">
        <v>21</v>
      </c>
    </row>
    <row r="2007" spans="1:7" x14ac:dyDescent="0.25">
      <c r="A2007" t="s">
        <v>83</v>
      </c>
      <c r="B2007" t="s">
        <v>22</v>
      </c>
      <c r="C2007" s="2">
        <v>45078</v>
      </c>
      <c r="D2007" s="1">
        <v>0</v>
      </c>
      <c r="E2007" t="s">
        <v>37</v>
      </c>
      <c r="F2007" t="s">
        <v>84</v>
      </c>
      <c r="G2007" t="s">
        <v>21</v>
      </c>
    </row>
    <row r="2008" spans="1:7" x14ac:dyDescent="0.25">
      <c r="A2008" t="s">
        <v>83</v>
      </c>
      <c r="B2008" t="s">
        <v>22</v>
      </c>
      <c r="C2008" s="2">
        <v>45139</v>
      </c>
      <c r="D2008" s="1">
        <v>4860000</v>
      </c>
      <c r="E2008" t="s">
        <v>37</v>
      </c>
      <c r="F2008" t="s">
        <v>84</v>
      </c>
      <c r="G2008" t="s">
        <v>21</v>
      </c>
    </row>
    <row r="2009" spans="1:7" x14ac:dyDescent="0.25">
      <c r="A2009" t="s">
        <v>83</v>
      </c>
      <c r="B2009" t="s">
        <v>27</v>
      </c>
      <c r="C2009" s="2">
        <v>44958</v>
      </c>
      <c r="D2009" s="1">
        <v>790000</v>
      </c>
      <c r="E2009" t="s">
        <v>37</v>
      </c>
      <c r="F2009" t="s">
        <v>84</v>
      </c>
      <c r="G2009" t="s">
        <v>21</v>
      </c>
    </row>
    <row r="2010" spans="1:7" x14ac:dyDescent="0.25">
      <c r="A2010" t="s">
        <v>83</v>
      </c>
      <c r="B2010" t="s">
        <v>7</v>
      </c>
      <c r="C2010" s="2">
        <v>44927</v>
      </c>
      <c r="D2010" s="1">
        <v>100587446</v>
      </c>
      <c r="E2010" t="s">
        <v>37</v>
      </c>
      <c r="F2010" t="s">
        <v>84</v>
      </c>
      <c r="G2010" t="s">
        <v>7</v>
      </c>
    </row>
    <row r="2011" spans="1:7" x14ac:dyDescent="0.25">
      <c r="A2011" t="s">
        <v>83</v>
      </c>
      <c r="B2011" t="s">
        <v>7</v>
      </c>
      <c r="C2011" s="2">
        <v>44958</v>
      </c>
      <c r="D2011" s="1">
        <v>198009002</v>
      </c>
      <c r="E2011" t="s">
        <v>37</v>
      </c>
      <c r="F2011" t="s">
        <v>84</v>
      </c>
      <c r="G2011" t="s">
        <v>7</v>
      </c>
    </row>
    <row r="2012" spans="1:7" x14ac:dyDescent="0.25">
      <c r="A2012" t="s">
        <v>83</v>
      </c>
      <c r="B2012" t="s">
        <v>7</v>
      </c>
      <c r="C2012" s="2">
        <v>44986</v>
      </c>
      <c r="D2012" s="1">
        <v>77546650</v>
      </c>
      <c r="E2012" t="s">
        <v>37</v>
      </c>
      <c r="F2012" t="s">
        <v>84</v>
      </c>
      <c r="G2012" t="s">
        <v>7</v>
      </c>
    </row>
    <row r="2013" spans="1:7" x14ac:dyDescent="0.25">
      <c r="A2013" t="s">
        <v>83</v>
      </c>
      <c r="B2013" t="s">
        <v>7</v>
      </c>
      <c r="C2013" s="2">
        <v>45017</v>
      </c>
      <c r="D2013" s="1">
        <v>23100000</v>
      </c>
      <c r="E2013" t="s">
        <v>37</v>
      </c>
      <c r="F2013" t="s">
        <v>84</v>
      </c>
      <c r="G2013" t="s">
        <v>7</v>
      </c>
    </row>
    <row r="2014" spans="1:7" x14ac:dyDescent="0.25">
      <c r="A2014" t="s">
        <v>83</v>
      </c>
      <c r="B2014" t="s">
        <v>7</v>
      </c>
      <c r="C2014" s="2">
        <v>45047</v>
      </c>
      <c r="D2014" s="1">
        <v>181790182</v>
      </c>
      <c r="E2014" t="s">
        <v>37</v>
      </c>
      <c r="F2014" t="s">
        <v>84</v>
      </c>
      <c r="G2014" t="s">
        <v>7</v>
      </c>
    </row>
    <row r="2015" spans="1:7" x14ac:dyDescent="0.25">
      <c r="A2015" t="s">
        <v>83</v>
      </c>
      <c r="B2015" t="s">
        <v>7</v>
      </c>
      <c r="C2015" s="2">
        <v>45078</v>
      </c>
      <c r="D2015" s="1">
        <v>202126052</v>
      </c>
      <c r="E2015" t="s">
        <v>37</v>
      </c>
      <c r="F2015" t="s">
        <v>84</v>
      </c>
      <c r="G2015" t="s">
        <v>7</v>
      </c>
    </row>
    <row r="2016" spans="1:7" x14ac:dyDescent="0.25">
      <c r="A2016" t="s">
        <v>83</v>
      </c>
      <c r="B2016" t="s">
        <v>7</v>
      </c>
      <c r="C2016" s="2">
        <v>45108</v>
      </c>
      <c r="D2016" s="1">
        <v>179116100</v>
      </c>
      <c r="E2016" t="s">
        <v>37</v>
      </c>
      <c r="F2016" t="s">
        <v>84</v>
      </c>
      <c r="G2016" t="s">
        <v>7</v>
      </c>
    </row>
    <row r="2017" spans="1:7" x14ac:dyDescent="0.25">
      <c r="A2017" t="s">
        <v>83</v>
      </c>
      <c r="B2017" t="s">
        <v>7</v>
      </c>
      <c r="C2017" s="2">
        <v>45139</v>
      </c>
      <c r="D2017" s="1">
        <v>160000000</v>
      </c>
      <c r="E2017" t="s">
        <v>37</v>
      </c>
      <c r="F2017" t="s">
        <v>84</v>
      </c>
      <c r="G2017" t="s">
        <v>7</v>
      </c>
    </row>
    <row r="2018" spans="1:7" x14ac:dyDescent="0.25">
      <c r="A2018" t="s">
        <v>83</v>
      </c>
      <c r="B2018" t="s">
        <v>7</v>
      </c>
      <c r="C2018" s="2">
        <v>45200</v>
      </c>
      <c r="D2018" s="1">
        <v>200000</v>
      </c>
      <c r="E2018" t="s">
        <v>37</v>
      </c>
      <c r="F2018" t="s">
        <v>84</v>
      </c>
      <c r="G2018" t="s">
        <v>7</v>
      </c>
    </row>
    <row r="2019" spans="1:7" x14ac:dyDescent="0.25">
      <c r="A2019" t="s">
        <v>83</v>
      </c>
      <c r="B2019" t="s">
        <v>30</v>
      </c>
      <c r="C2019" s="2">
        <v>44927</v>
      </c>
      <c r="D2019" s="1">
        <v>0</v>
      </c>
      <c r="E2019" t="s">
        <v>37</v>
      </c>
      <c r="F2019" t="s">
        <v>84</v>
      </c>
      <c r="G2019" t="s">
        <v>21</v>
      </c>
    </row>
    <row r="2020" spans="1:7" x14ac:dyDescent="0.25">
      <c r="A2020" t="s">
        <v>83</v>
      </c>
      <c r="B2020" t="s">
        <v>30</v>
      </c>
      <c r="C2020" s="2">
        <v>44958</v>
      </c>
      <c r="D2020" s="1">
        <v>1144800</v>
      </c>
      <c r="E2020" t="s">
        <v>37</v>
      </c>
      <c r="F2020" t="s">
        <v>84</v>
      </c>
      <c r="G2020" t="s">
        <v>21</v>
      </c>
    </row>
    <row r="2021" spans="1:7" x14ac:dyDescent="0.25">
      <c r="A2021" t="s">
        <v>83</v>
      </c>
      <c r="B2021" t="s">
        <v>30</v>
      </c>
      <c r="C2021" s="2">
        <v>44986</v>
      </c>
      <c r="D2021" s="1">
        <v>1300000</v>
      </c>
      <c r="E2021" t="s">
        <v>37</v>
      </c>
      <c r="F2021" t="s">
        <v>84</v>
      </c>
      <c r="G2021" t="s">
        <v>21</v>
      </c>
    </row>
    <row r="2022" spans="1:7" x14ac:dyDescent="0.25">
      <c r="A2022" t="s">
        <v>83</v>
      </c>
      <c r="B2022" t="s">
        <v>30</v>
      </c>
      <c r="C2022" s="2">
        <v>45017</v>
      </c>
      <c r="D2022" s="1">
        <v>1537800</v>
      </c>
      <c r="E2022" t="s">
        <v>37</v>
      </c>
      <c r="F2022" t="s">
        <v>84</v>
      </c>
      <c r="G2022" t="s">
        <v>21</v>
      </c>
    </row>
    <row r="2023" spans="1:7" x14ac:dyDescent="0.25">
      <c r="A2023" t="s">
        <v>83</v>
      </c>
      <c r="B2023" t="s">
        <v>23</v>
      </c>
      <c r="C2023" s="2">
        <v>44927</v>
      </c>
      <c r="D2023" s="1">
        <v>20626200</v>
      </c>
      <c r="E2023" t="s">
        <v>37</v>
      </c>
      <c r="F2023" t="s">
        <v>84</v>
      </c>
      <c r="G2023" t="s">
        <v>21</v>
      </c>
    </row>
    <row r="2024" spans="1:7" x14ac:dyDescent="0.25">
      <c r="A2024" t="s">
        <v>83</v>
      </c>
      <c r="B2024" t="s">
        <v>23</v>
      </c>
      <c r="C2024" s="2">
        <v>44958</v>
      </c>
      <c r="D2024" s="1">
        <v>24179862</v>
      </c>
      <c r="E2024" t="s">
        <v>37</v>
      </c>
      <c r="F2024" t="s">
        <v>84</v>
      </c>
      <c r="G2024" t="s">
        <v>21</v>
      </c>
    </row>
    <row r="2025" spans="1:7" x14ac:dyDescent="0.25">
      <c r="A2025" t="s">
        <v>83</v>
      </c>
      <c r="B2025" t="s">
        <v>23</v>
      </c>
      <c r="C2025" s="2">
        <v>44986</v>
      </c>
      <c r="D2025" s="1">
        <v>27093856</v>
      </c>
      <c r="E2025" t="s">
        <v>37</v>
      </c>
      <c r="F2025" t="s">
        <v>84</v>
      </c>
      <c r="G2025" t="s">
        <v>21</v>
      </c>
    </row>
    <row r="2026" spans="1:7" x14ac:dyDescent="0.25">
      <c r="A2026" t="s">
        <v>83</v>
      </c>
      <c r="B2026" t="s">
        <v>23</v>
      </c>
      <c r="C2026" s="2">
        <v>45017</v>
      </c>
      <c r="D2026" s="1">
        <v>33183600</v>
      </c>
      <c r="E2026" t="s">
        <v>37</v>
      </c>
      <c r="F2026" t="s">
        <v>84</v>
      </c>
      <c r="G2026" t="s">
        <v>21</v>
      </c>
    </row>
    <row r="2027" spans="1:7" x14ac:dyDescent="0.25">
      <c r="A2027" t="s">
        <v>83</v>
      </c>
      <c r="B2027" t="s">
        <v>23</v>
      </c>
      <c r="C2027" s="2">
        <v>45047</v>
      </c>
      <c r="D2027" s="1">
        <v>35422000</v>
      </c>
      <c r="E2027" t="s">
        <v>37</v>
      </c>
      <c r="F2027" t="s">
        <v>84</v>
      </c>
      <c r="G2027" t="s">
        <v>21</v>
      </c>
    </row>
    <row r="2028" spans="1:7" x14ac:dyDescent="0.25">
      <c r="A2028" t="s">
        <v>83</v>
      </c>
      <c r="B2028" t="s">
        <v>23</v>
      </c>
      <c r="C2028" s="2">
        <v>45078</v>
      </c>
      <c r="D2028" s="1">
        <v>27457800</v>
      </c>
      <c r="E2028" t="s">
        <v>37</v>
      </c>
      <c r="F2028" t="s">
        <v>84</v>
      </c>
      <c r="G2028" t="s">
        <v>21</v>
      </c>
    </row>
    <row r="2029" spans="1:7" x14ac:dyDescent="0.25">
      <c r="A2029" t="s">
        <v>83</v>
      </c>
      <c r="B2029" t="s">
        <v>23</v>
      </c>
      <c r="C2029" s="2">
        <v>45108</v>
      </c>
      <c r="D2029" s="1">
        <v>31265800</v>
      </c>
      <c r="E2029" t="s">
        <v>37</v>
      </c>
      <c r="F2029" t="s">
        <v>84</v>
      </c>
      <c r="G2029" t="s">
        <v>21</v>
      </c>
    </row>
    <row r="2030" spans="1:7" x14ac:dyDescent="0.25">
      <c r="A2030" t="s">
        <v>83</v>
      </c>
      <c r="B2030" t="s">
        <v>23</v>
      </c>
      <c r="C2030" s="2">
        <v>45139</v>
      </c>
      <c r="D2030" s="1">
        <v>26373100</v>
      </c>
      <c r="E2030" t="s">
        <v>37</v>
      </c>
      <c r="F2030" t="s">
        <v>84</v>
      </c>
      <c r="G2030" t="s">
        <v>21</v>
      </c>
    </row>
    <row r="2031" spans="1:7" x14ac:dyDescent="0.25">
      <c r="A2031" t="s">
        <v>83</v>
      </c>
      <c r="B2031" t="s">
        <v>23</v>
      </c>
      <c r="C2031" s="2">
        <v>45170</v>
      </c>
      <c r="D2031" s="1">
        <v>31420500</v>
      </c>
      <c r="E2031" t="s">
        <v>37</v>
      </c>
      <c r="F2031" t="s">
        <v>84</v>
      </c>
      <c r="G2031" t="s">
        <v>21</v>
      </c>
    </row>
    <row r="2032" spans="1:7" x14ac:dyDescent="0.25">
      <c r="A2032" t="s">
        <v>83</v>
      </c>
      <c r="B2032" t="s">
        <v>23</v>
      </c>
      <c r="C2032" s="2">
        <v>45200</v>
      </c>
      <c r="D2032" s="1">
        <v>34231400</v>
      </c>
      <c r="E2032" t="s">
        <v>37</v>
      </c>
      <c r="F2032" t="s">
        <v>84</v>
      </c>
      <c r="G2032" t="s">
        <v>21</v>
      </c>
    </row>
    <row r="2033" spans="1:7" x14ac:dyDescent="0.25">
      <c r="A2033" t="s">
        <v>83</v>
      </c>
      <c r="B2033" t="s">
        <v>23</v>
      </c>
      <c r="C2033" s="2">
        <v>45231</v>
      </c>
      <c r="D2033" s="1">
        <v>24289885</v>
      </c>
      <c r="E2033" t="s">
        <v>37</v>
      </c>
      <c r="F2033" t="s">
        <v>84</v>
      </c>
      <c r="G2033" t="s">
        <v>21</v>
      </c>
    </row>
    <row r="2034" spans="1:7" x14ac:dyDescent="0.25">
      <c r="A2034" t="s">
        <v>83</v>
      </c>
      <c r="B2034" t="s">
        <v>23</v>
      </c>
      <c r="C2034" s="2">
        <v>45261</v>
      </c>
      <c r="D2034" s="1">
        <v>36030800</v>
      </c>
      <c r="E2034" t="s">
        <v>37</v>
      </c>
      <c r="F2034" t="s">
        <v>84</v>
      </c>
      <c r="G2034" t="s">
        <v>21</v>
      </c>
    </row>
    <row r="2035" spans="1:7" x14ac:dyDescent="0.25">
      <c r="A2035" t="s">
        <v>83</v>
      </c>
      <c r="B2035" t="s">
        <v>44</v>
      </c>
      <c r="C2035" s="2">
        <v>44986</v>
      </c>
      <c r="D2035" s="1">
        <v>329100</v>
      </c>
      <c r="E2035" t="s">
        <v>37</v>
      </c>
      <c r="F2035" t="s">
        <v>84</v>
      </c>
      <c r="G2035" t="s">
        <v>21</v>
      </c>
    </row>
    <row r="2036" spans="1:7" x14ac:dyDescent="0.25">
      <c r="A2036" t="s">
        <v>83</v>
      </c>
      <c r="B2036" t="s">
        <v>44</v>
      </c>
      <c r="C2036" s="2">
        <v>45108</v>
      </c>
      <c r="D2036" s="1">
        <v>0</v>
      </c>
      <c r="E2036" t="s">
        <v>37</v>
      </c>
      <c r="F2036" t="s">
        <v>84</v>
      </c>
      <c r="G2036" t="s">
        <v>21</v>
      </c>
    </row>
    <row r="2037" spans="1:7" x14ac:dyDescent="0.25">
      <c r="A2037" t="s">
        <v>83</v>
      </c>
      <c r="B2037" t="s">
        <v>44</v>
      </c>
      <c r="C2037" s="2">
        <v>45261</v>
      </c>
      <c r="D2037" s="1">
        <v>0</v>
      </c>
      <c r="E2037" t="s">
        <v>37</v>
      </c>
      <c r="F2037" t="s">
        <v>84</v>
      </c>
      <c r="G2037" t="s">
        <v>21</v>
      </c>
    </row>
    <row r="2038" spans="1:7" x14ac:dyDescent="0.25">
      <c r="A2038" t="s">
        <v>85</v>
      </c>
      <c r="B2038" t="s">
        <v>5</v>
      </c>
      <c r="C2038" s="2">
        <v>44927</v>
      </c>
      <c r="D2038" s="1">
        <v>1105525100</v>
      </c>
      <c r="E2038" t="s">
        <v>37</v>
      </c>
      <c r="F2038" t="s">
        <v>86</v>
      </c>
      <c r="G2038" t="s">
        <v>5</v>
      </c>
    </row>
    <row r="2039" spans="1:7" x14ac:dyDescent="0.25">
      <c r="A2039" t="s">
        <v>85</v>
      </c>
      <c r="B2039" t="s">
        <v>5</v>
      </c>
      <c r="C2039" s="2">
        <v>44958</v>
      </c>
      <c r="D2039" s="1">
        <v>962368700</v>
      </c>
      <c r="E2039" t="s">
        <v>37</v>
      </c>
      <c r="F2039" t="s">
        <v>86</v>
      </c>
      <c r="G2039" t="s">
        <v>5</v>
      </c>
    </row>
    <row r="2040" spans="1:7" x14ac:dyDescent="0.25">
      <c r="A2040" t="s">
        <v>85</v>
      </c>
      <c r="B2040" t="s">
        <v>5</v>
      </c>
      <c r="C2040" s="2">
        <v>44986</v>
      </c>
      <c r="D2040" s="1">
        <v>1144911900</v>
      </c>
      <c r="E2040" t="s">
        <v>37</v>
      </c>
      <c r="F2040" t="s">
        <v>86</v>
      </c>
      <c r="G2040" t="s">
        <v>5</v>
      </c>
    </row>
    <row r="2041" spans="1:7" x14ac:dyDescent="0.25">
      <c r="A2041" t="s">
        <v>85</v>
      </c>
      <c r="B2041" t="s">
        <v>5</v>
      </c>
      <c r="C2041" s="2">
        <v>45017</v>
      </c>
      <c r="D2041" s="1">
        <v>1120784600</v>
      </c>
      <c r="E2041" t="s">
        <v>37</v>
      </c>
      <c r="F2041" t="s">
        <v>86</v>
      </c>
      <c r="G2041" t="s">
        <v>5</v>
      </c>
    </row>
    <row r="2042" spans="1:7" x14ac:dyDescent="0.25">
      <c r="A2042" t="s">
        <v>85</v>
      </c>
      <c r="B2042" t="s">
        <v>5</v>
      </c>
      <c r="C2042" s="2">
        <v>45047</v>
      </c>
      <c r="D2042" s="1">
        <v>1278737100</v>
      </c>
      <c r="E2042" t="s">
        <v>37</v>
      </c>
      <c r="F2042" t="s">
        <v>86</v>
      </c>
      <c r="G2042" t="s">
        <v>5</v>
      </c>
    </row>
    <row r="2043" spans="1:7" x14ac:dyDescent="0.25">
      <c r="A2043" t="s">
        <v>85</v>
      </c>
      <c r="B2043" t="s">
        <v>5</v>
      </c>
      <c r="C2043" s="2">
        <v>45078</v>
      </c>
      <c r="D2043" s="1">
        <v>918976600</v>
      </c>
      <c r="E2043" t="s">
        <v>37</v>
      </c>
      <c r="F2043" t="s">
        <v>86</v>
      </c>
      <c r="G2043" t="s">
        <v>5</v>
      </c>
    </row>
    <row r="2044" spans="1:7" x14ac:dyDescent="0.25">
      <c r="A2044" t="s">
        <v>85</v>
      </c>
      <c r="B2044" t="s">
        <v>5</v>
      </c>
      <c r="C2044" s="2">
        <v>45108</v>
      </c>
      <c r="D2044" s="1">
        <v>1244836600</v>
      </c>
      <c r="E2044" t="s">
        <v>37</v>
      </c>
      <c r="F2044" t="s">
        <v>86</v>
      </c>
      <c r="G2044" t="s">
        <v>5</v>
      </c>
    </row>
    <row r="2045" spans="1:7" x14ac:dyDescent="0.25">
      <c r="A2045" t="s">
        <v>85</v>
      </c>
      <c r="B2045" t="s">
        <v>5</v>
      </c>
      <c r="C2045" s="2">
        <v>45139</v>
      </c>
      <c r="D2045" s="1">
        <v>1450585100</v>
      </c>
      <c r="E2045" t="s">
        <v>37</v>
      </c>
      <c r="F2045" t="s">
        <v>86</v>
      </c>
      <c r="G2045" t="s">
        <v>5</v>
      </c>
    </row>
    <row r="2046" spans="1:7" x14ac:dyDescent="0.25">
      <c r="A2046" t="s">
        <v>85</v>
      </c>
      <c r="B2046" t="s">
        <v>5</v>
      </c>
      <c r="C2046" s="2">
        <v>45170</v>
      </c>
      <c r="D2046" s="1">
        <v>1321017400</v>
      </c>
      <c r="E2046" t="s">
        <v>37</v>
      </c>
      <c r="F2046" t="s">
        <v>86</v>
      </c>
      <c r="G2046" t="s">
        <v>5</v>
      </c>
    </row>
    <row r="2047" spans="1:7" x14ac:dyDescent="0.25">
      <c r="A2047" t="s">
        <v>85</v>
      </c>
      <c r="B2047" t="s">
        <v>5</v>
      </c>
      <c r="C2047" s="2">
        <v>45200</v>
      </c>
      <c r="D2047" s="1">
        <v>1345441800</v>
      </c>
      <c r="E2047" t="s">
        <v>37</v>
      </c>
      <c r="F2047" t="s">
        <v>86</v>
      </c>
      <c r="G2047" t="s">
        <v>5</v>
      </c>
    </row>
    <row r="2048" spans="1:7" x14ac:dyDescent="0.25">
      <c r="A2048" t="s">
        <v>85</v>
      </c>
      <c r="B2048" t="s">
        <v>5</v>
      </c>
      <c r="C2048" s="2">
        <v>45231</v>
      </c>
      <c r="D2048" s="1">
        <v>1125520100</v>
      </c>
      <c r="E2048" t="s">
        <v>37</v>
      </c>
      <c r="F2048" t="s">
        <v>86</v>
      </c>
      <c r="G2048" t="s">
        <v>5</v>
      </c>
    </row>
    <row r="2049" spans="1:7" x14ac:dyDescent="0.25">
      <c r="A2049" t="s">
        <v>85</v>
      </c>
      <c r="B2049" t="s">
        <v>5</v>
      </c>
      <c r="C2049" s="2">
        <v>45261</v>
      </c>
      <c r="D2049" s="1">
        <v>1182479100</v>
      </c>
      <c r="E2049" t="s">
        <v>37</v>
      </c>
      <c r="F2049" t="s">
        <v>86</v>
      </c>
      <c r="G2049" t="s">
        <v>5</v>
      </c>
    </row>
    <row r="2050" spans="1:7" x14ac:dyDescent="0.25">
      <c r="A2050" t="s">
        <v>85</v>
      </c>
      <c r="B2050" t="s">
        <v>19</v>
      </c>
      <c r="C2050" s="2">
        <v>44927</v>
      </c>
      <c r="D2050" s="1">
        <v>183187100</v>
      </c>
      <c r="E2050" t="s">
        <v>37</v>
      </c>
      <c r="F2050" t="s">
        <v>86</v>
      </c>
      <c r="G2050" t="s">
        <v>19</v>
      </c>
    </row>
    <row r="2051" spans="1:7" x14ac:dyDescent="0.25">
      <c r="A2051" t="s">
        <v>85</v>
      </c>
      <c r="B2051" t="s">
        <v>19</v>
      </c>
      <c r="C2051" s="2">
        <v>44958</v>
      </c>
      <c r="D2051" s="1">
        <v>162987044</v>
      </c>
      <c r="E2051" t="s">
        <v>37</v>
      </c>
      <c r="F2051" t="s">
        <v>86</v>
      </c>
      <c r="G2051" t="s">
        <v>19</v>
      </c>
    </row>
    <row r="2052" spans="1:7" x14ac:dyDescent="0.25">
      <c r="A2052" t="s">
        <v>85</v>
      </c>
      <c r="B2052" t="s">
        <v>19</v>
      </c>
      <c r="C2052" s="2">
        <v>44986</v>
      </c>
      <c r="D2052" s="1">
        <v>222302730</v>
      </c>
      <c r="E2052" t="s">
        <v>37</v>
      </c>
      <c r="F2052" t="s">
        <v>86</v>
      </c>
      <c r="G2052" t="s">
        <v>19</v>
      </c>
    </row>
    <row r="2053" spans="1:7" x14ac:dyDescent="0.25">
      <c r="A2053" t="s">
        <v>85</v>
      </c>
      <c r="B2053" t="s">
        <v>19</v>
      </c>
      <c r="C2053" s="2">
        <v>45017</v>
      </c>
      <c r="D2053" s="1">
        <v>262687217</v>
      </c>
      <c r="E2053" t="s">
        <v>37</v>
      </c>
      <c r="F2053" t="s">
        <v>86</v>
      </c>
      <c r="G2053" t="s">
        <v>19</v>
      </c>
    </row>
    <row r="2054" spans="1:7" x14ac:dyDescent="0.25">
      <c r="A2054" t="s">
        <v>85</v>
      </c>
      <c r="B2054" t="s">
        <v>19</v>
      </c>
      <c r="C2054" s="2">
        <v>45047</v>
      </c>
      <c r="D2054" s="1">
        <v>180285907</v>
      </c>
      <c r="E2054" t="s">
        <v>37</v>
      </c>
      <c r="F2054" t="s">
        <v>86</v>
      </c>
      <c r="G2054" t="s">
        <v>19</v>
      </c>
    </row>
    <row r="2055" spans="1:7" x14ac:dyDescent="0.25">
      <c r="A2055" t="s">
        <v>85</v>
      </c>
      <c r="B2055" t="s">
        <v>19</v>
      </c>
      <c r="C2055" s="2">
        <v>45078</v>
      </c>
      <c r="D2055" s="1">
        <v>43629100</v>
      </c>
      <c r="E2055" t="s">
        <v>37</v>
      </c>
      <c r="F2055" t="s">
        <v>86</v>
      </c>
      <c r="G2055" t="s">
        <v>19</v>
      </c>
    </row>
    <row r="2056" spans="1:7" x14ac:dyDescent="0.25">
      <c r="A2056" t="s">
        <v>85</v>
      </c>
      <c r="B2056" t="s">
        <v>19</v>
      </c>
      <c r="C2056" s="2">
        <v>45108</v>
      </c>
      <c r="D2056" s="1">
        <v>47044300</v>
      </c>
      <c r="E2056" t="s">
        <v>37</v>
      </c>
      <c r="F2056" t="s">
        <v>86</v>
      </c>
      <c r="G2056" t="s">
        <v>19</v>
      </c>
    </row>
    <row r="2057" spans="1:7" x14ac:dyDescent="0.25">
      <c r="A2057" t="s">
        <v>85</v>
      </c>
      <c r="B2057" t="s">
        <v>19</v>
      </c>
      <c r="C2057" s="2">
        <v>45139</v>
      </c>
      <c r="D2057" s="1">
        <v>58981200</v>
      </c>
      <c r="E2057" t="s">
        <v>37</v>
      </c>
      <c r="F2057" t="s">
        <v>86</v>
      </c>
      <c r="G2057" t="s">
        <v>19</v>
      </c>
    </row>
    <row r="2058" spans="1:7" x14ac:dyDescent="0.25">
      <c r="A2058" t="s">
        <v>85</v>
      </c>
      <c r="B2058" t="s">
        <v>19</v>
      </c>
      <c r="C2058" s="2">
        <v>45170</v>
      </c>
      <c r="D2058" s="1">
        <v>37655900</v>
      </c>
      <c r="E2058" t="s">
        <v>37</v>
      </c>
      <c r="F2058" t="s">
        <v>86</v>
      </c>
      <c r="G2058" t="s">
        <v>19</v>
      </c>
    </row>
    <row r="2059" spans="1:7" x14ac:dyDescent="0.25">
      <c r="A2059" t="s">
        <v>85</v>
      </c>
      <c r="B2059" t="s">
        <v>19</v>
      </c>
      <c r="C2059" s="2">
        <v>45200</v>
      </c>
      <c r="D2059" s="1">
        <v>70478530</v>
      </c>
      <c r="E2059" t="s">
        <v>37</v>
      </c>
      <c r="F2059" t="s">
        <v>86</v>
      </c>
      <c r="G2059" t="s">
        <v>19</v>
      </c>
    </row>
    <row r="2060" spans="1:7" x14ac:dyDescent="0.25">
      <c r="A2060" t="s">
        <v>85</v>
      </c>
      <c r="B2060" t="s">
        <v>19</v>
      </c>
      <c r="C2060" s="2">
        <v>45231</v>
      </c>
      <c r="D2060" s="1">
        <v>136909341</v>
      </c>
      <c r="E2060" t="s">
        <v>37</v>
      </c>
      <c r="F2060" t="s">
        <v>86</v>
      </c>
      <c r="G2060" t="s">
        <v>19</v>
      </c>
    </row>
    <row r="2061" spans="1:7" x14ac:dyDescent="0.25">
      <c r="A2061" t="s">
        <v>85</v>
      </c>
      <c r="B2061" t="s">
        <v>19</v>
      </c>
      <c r="C2061" s="2">
        <v>45261</v>
      </c>
      <c r="D2061" s="1">
        <v>118149700</v>
      </c>
      <c r="E2061" t="s">
        <v>37</v>
      </c>
      <c r="F2061" t="s">
        <v>86</v>
      </c>
      <c r="G2061" t="s">
        <v>19</v>
      </c>
    </row>
    <row r="2062" spans="1:7" x14ac:dyDescent="0.25">
      <c r="A2062" t="s">
        <v>85</v>
      </c>
      <c r="B2062" t="s">
        <v>20</v>
      </c>
      <c r="C2062" s="2">
        <v>44927</v>
      </c>
      <c r="D2062" s="1">
        <v>5785700</v>
      </c>
      <c r="E2062" t="s">
        <v>37</v>
      </c>
      <c r="F2062" t="s">
        <v>86</v>
      </c>
      <c r="G2062" t="s">
        <v>21</v>
      </c>
    </row>
    <row r="2063" spans="1:7" x14ac:dyDescent="0.25">
      <c r="A2063" t="s">
        <v>85</v>
      </c>
      <c r="B2063" t="s">
        <v>20</v>
      </c>
      <c r="C2063" s="2">
        <v>44958</v>
      </c>
      <c r="D2063" s="1">
        <v>2742800</v>
      </c>
      <c r="E2063" t="s">
        <v>37</v>
      </c>
      <c r="F2063" t="s">
        <v>86</v>
      </c>
      <c r="G2063" t="s">
        <v>21</v>
      </c>
    </row>
    <row r="2064" spans="1:7" x14ac:dyDescent="0.25">
      <c r="A2064" t="s">
        <v>85</v>
      </c>
      <c r="B2064" t="s">
        <v>20</v>
      </c>
      <c r="C2064" s="2">
        <v>44986</v>
      </c>
      <c r="D2064" s="1">
        <v>1296100</v>
      </c>
      <c r="E2064" t="s">
        <v>37</v>
      </c>
      <c r="F2064" t="s">
        <v>86</v>
      </c>
      <c r="G2064" t="s">
        <v>21</v>
      </c>
    </row>
    <row r="2065" spans="1:7" x14ac:dyDescent="0.25">
      <c r="A2065" t="s">
        <v>85</v>
      </c>
      <c r="B2065" t="s">
        <v>20</v>
      </c>
      <c r="C2065" s="2">
        <v>45017</v>
      </c>
      <c r="D2065" s="1">
        <v>4091800</v>
      </c>
      <c r="E2065" t="s">
        <v>37</v>
      </c>
      <c r="F2065" t="s">
        <v>86</v>
      </c>
      <c r="G2065" t="s">
        <v>21</v>
      </c>
    </row>
    <row r="2066" spans="1:7" x14ac:dyDescent="0.25">
      <c r="A2066" t="s">
        <v>85</v>
      </c>
      <c r="B2066" t="s">
        <v>20</v>
      </c>
      <c r="C2066" s="2">
        <v>45047</v>
      </c>
      <c r="D2066" s="1">
        <v>4209000</v>
      </c>
      <c r="E2066" t="s">
        <v>37</v>
      </c>
      <c r="F2066" t="s">
        <v>86</v>
      </c>
      <c r="G2066" t="s">
        <v>21</v>
      </c>
    </row>
    <row r="2067" spans="1:7" x14ac:dyDescent="0.25">
      <c r="A2067" t="s">
        <v>85</v>
      </c>
      <c r="B2067" t="s">
        <v>20</v>
      </c>
      <c r="C2067" s="2">
        <v>45078</v>
      </c>
      <c r="D2067" s="1">
        <v>121500</v>
      </c>
      <c r="E2067" t="s">
        <v>37</v>
      </c>
      <c r="F2067" t="s">
        <v>86</v>
      </c>
      <c r="G2067" t="s">
        <v>21</v>
      </c>
    </row>
    <row r="2068" spans="1:7" x14ac:dyDescent="0.25">
      <c r="A2068" t="s">
        <v>85</v>
      </c>
      <c r="B2068" t="s">
        <v>6</v>
      </c>
      <c r="C2068" s="2">
        <v>44927</v>
      </c>
      <c r="D2068" s="1">
        <v>229470361</v>
      </c>
      <c r="E2068" t="s">
        <v>37</v>
      </c>
      <c r="F2068" t="s">
        <v>86</v>
      </c>
      <c r="G2068" t="s">
        <v>6</v>
      </c>
    </row>
    <row r="2069" spans="1:7" x14ac:dyDescent="0.25">
      <c r="A2069" t="s">
        <v>85</v>
      </c>
      <c r="B2069" t="s">
        <v>6</v>
      </c>
      <c r="C2069" s="2">
        <v>44958</v>
      </c>
      <c r="D2069" s="1">
        <v>272282250</v>
      </c>
      <c r="E2069" t="s">
        <v>37</v>
      </c>
      <c r="F2069" t="s">
        <v>86</v>
      </c>
      <c r="G2069" t="s">
        <v>6</v>
      </c>
    </row>
    <row r="2070" spans="1:7" x14ac:dyDescent="0.25">
      <c r="A2070" t="s">
        <v>85</v>
      </c>
      <c r="B2070" t="s">
        <v>6</v>
      </c>
      <c r="C2070" s="2">
        <v>44986</v>
      </c>
      <c r="D2070" s="1">
        <v>328159065</v>
      </c>
      <c r="E2070" t="s">
        <v>37</v>
      </c>
      <c r="F2070" t="s">
        <v>86</v>
      </c>
      <c r="G2070" t="s">
        <v>6</v>
      </c>
    </row>
    <row r="2071" spans="1:7" x14ac:dyDescent="0.25">
      <c r="A2071" t="s">
        <v>85</v>
      </c>
      <c r="B2071" t="s">
        <v>6</v>
      </c>
      <c r="C2071" s="2">
        <v>45017</v>
      </c>
      <c r="D2071" s="1">
        <v>277553088</v>
      </c>
      <c r="E2071" t="s">
        <v>37</v>
      </c>
      <c r="F2071" t="s">
        <v>86</v>
      </c>
      <c r="G2071" t="s">
        <v>6</v>
      </c>
    </row>
    <row r="2072" spans="1:7" x14ac:dyDescent="0.25">
      <c r="A2072" t="s">
        <v>85</v>
      </c>
      <c r="B2072" t="s">
        <v>6</v>
      </c>
      <c r="C2072" s="2">
        <v>45047</v>
      </c>
      <c r="D2072" s="1">
        <v>280358995</v>
      </c>
      <c r="E2072" t="s">
        <v>37</v>
      </c>
      <c r="F2072" t="s">
        <v>86</v>
      </c>
      <c r="G2072" t="s">
        <v>6</v>
      </c>
    </row>
    <row r="2073" spans="1:7" x14ac:dyDescent="0.25">
      <c r="A2073" t="s">
        <v>85</v>
      </c>
      <c r="B2073" t="s">
        <v>6</v>
      </c>
      <c r="C2073" s="2">
        <v>45078</v>
      </c>
      <c r="D2073" s="1">
        <v>125479501</v>
      </c>
      <c r="E2073" t="s">
        <v>37</v>
      </c>
      <c r="F2073" t="s">
        <v>86</v>
      </c>
      <c r="G2073" t="s">
        <v>6</v>
      </c>
    </row>
    <row r="2074" spans="1:7" x14ac:dyDescent="0.25">
      <c r="A2074" t="s">
        <v>85</v>
      </c>
      <c r="B2074" t="s">
        <v>6</v>
      </c>
      <c r="C2074" s="2">
        <v>45108</v>
      </c>
      <c r="D2074" s="1">
        <v>269499871</v>
      </c>
      <c r="E2074" t="s">
        <v>37</v>
      </c>
      <c r="F2074" t="s">
        <v>86</v>
      </c>
      <c r="G2074" t="s">
        <v>6</v>
      </c>
    </row>
    <row r="2075" spans="1:7" x14ac:dyDescent="0.25">
      <c r="A2075" t="s">
        <v>85</v>
      </c>
      <c r="B2075" t="s">
        <v>6</v>
      </c>
      <c r="C2075" s="2">
        <v>45139</v>
      </c>
      <c r="D2075" s="1">
        <v>212935141</v>
      </c>
      <c r="E2075" t="s">
        <v>37</v>
      </c>
      <c r="F2075" t="s">
        <v>86</v>
      </c>
      <c r="G2075" t="s">
        <v>6</v>
      </c>
    </row>
    <row r="2076" spans="1:7" x14ac:dyDescent="0.25">
      <c r="A2076" t="s">
        <v>85</v>
      </c>
      <c r="B2076" t="s">
        <v>6</v>
      </c>
      <c r="C2076" s="2">
        <v>45170</v>
      </c>
      <c r="D2076" s="1">
        <v>149064208</v>
      </c>
      <c r="E2076" t="s">
        <v>37</v>
      </c>
      <c r="F2076" t="s">
        <v>86</v>
      </c>
      <c r="G2076" t="s">
        <v>6</v>
      </c>
    </row>
    <row r="2077" spans="1:7" x14ac:dyDescent="0.25">
      <c r="A2077" t="s">
        <v>85</v>
      </c>
      <c r="B2077" t="s">
        <v>6</v>
      </c>
      <c r="C2077" s="2">
        <v>45200</v>
      </c>
      <c r="D2077" s="1">
        <v>194073238</v>
      </c>
      <c r="E2077" t="s">
        <v>37</v>
      </c>
      <c r="F2077" t="s">
        <v>86</v>
      </c>
      <c r="G2077" t="s">
        <v>6</v>
      </c>
    </row>
    <row r="2078" spans="1:7" x14ac:dyDescent="0.25">
      <c r="A2078" t="s">
        <v>85</v>
      </c>
      <c r="B2078" t="s">
        <v>6</v>
      </c>
      <c r="C2078" s="2">
        <v>45231</v>
      </c>
      <c r="D2078" s="1">
        <v>180343106</v>
      </c>
      <c r="E2078" t="s">
        <v>37</v>
      </c>
      <c r="F2078" t="s">
        <v>86</v>
      </c>
      <c r="G2078" t="s">
        <v>6</v>
      </c>
    </row>
    <row r="2079" spans="1:7" x14ac:dyDescent="0.25">
      <c r="A2079" t="s">
        <v>85</v>
      </c>
      <c r="B2079" t="s">
        <v>6</v>
      </c>
      <c r="C2079" s="2">
        <v>45261</v>
      </c>
      <c r="D2079" s="1">
        <v>129488087</v>
      </c>
      <c r="E2079" t="s">
        <v>37</v>
      </c>
      <c r="F2079" t="s">
        <v>86</v>
      </c>
      <c r="G2079" t="s">
        <v>6</v>
      </c>
    </row>
    <row r="2080" spans="1:7" x14ac:dyDescent="0.25">
      <c r="A2080" t="s">
        <v>85</v>
      </c>
      <c r="B2080" t="s">
        <v>22</v>
      </c>
      <c r="C2080" s="2">
        <v>44927</v>
      </c>
      <c r="D2080" s="1">
        <v>7277000</v>
      </c>
      <c r="E2080" t="s">
        <v>37</v>
      </c>
      <c r="F2080" t="s">
        <v>86</v>
      </c>
      <c r="G2080" t="s">
        <v>21</v>
      </c>
    </row>
    <row r="2081" spans="1:7" x14ac:dyDescent="0.25">
      <c r="A2081" t="s">
        <v>85</v>
      </c>
      <c r="B2081" t="s">
        <v>22</v>
      </c>
      <c r="C2081" s="2">
        <v>44958</v>
      </c>
      <c r="D2081" s="1">
        <v>45595156</v>
      </c>
      <c r="E2081" t="s">
        <v>37</v>
      </c>
      <c r="F2081" t="s">
        <v>86</v>
      </c>
      <c r="G2081" t="s">
        <v>21</v>
      </c>
    </row>
    <row r="2082" spans="1:7" x14ac:dyDescent="0.25">
      <c r="A2082" t="s">
        <v>85</v>
      </c>
      <c r="B2082" t="s">
        <v>22</v>
      </c>
      <c r="C2082" s="2">
        <v>44986</v>
      </c>
      <c r="D2082" s="1">
        <v>10630000</v>
      </c>
      <c r="E2082" t="s">
        <v>37</v>
      </c>
      <c r="F2082" t="s">
        <v>86</v>
      </c>
      <c r="G2082" t="s">
        <v>21</v>
      </c>
    </row>
    <row r="2083" spans="1:7" x14ac:dyDescent="0.25">
      <c r="A2083" t="s">
        <v>85</v>
      </c>
      <c r="B2083" t="s">
        <v>22</v>
      </c>
      <c r="C2083" s="2">
        <v>45017</v>
      </c>
      <c r="D2083" s="1">
        <v>15914000</v>
      </c>
      <c r="E2083" t="s">
        <v>37</v>
      </c>
      <c r="F2083" t="s">
        <v>86</v>
      </c>
      <c r="G2083" t="s">
        <v>21</v>
      </c>
    </row>
    <row r="2084" spans="1:7" x14ac:dyDescent="0.25">
      <c r="A2084" t="s">
        <v>85</v>
      </c>
      <c r="B2084" t="s">
        <v>22</v>
      </c>
      <c r="C2084" s="2">
        <v>45047</v>
      </c>
      <c r="D2084" s="1">
        <v>4925000</v>
      </c>
      <c r="E2084" t="s">
        <v>37</v>
      </c>
      <c r="F2084" t="s">
        <v>86</v>
      </c>
      <c r="G2084" t="s">
        <v>21</v>
      </c>
    </row>
    <row r="2085" spans="1:7" x14ac:dyDescent="0.25">
      <c r="A2085" t="s">
        <v>85</v>
      </c>
      <c r="B2085" t="s">
        <v>22</v>
      </c>
      <c r="C2085" s="2">
        <v>45078</v>
      </c>
      <c r="D2085" s="1">
        <v>5242000</v>
      </c>
      <c r="E2085" t="s">
        <v>37</v>
      </c>
      <c r="F2085" t="s">
        <v>86</v>
      </c>
      <c r="G2085" t="s">
        <v>21</v>
      </c>
    </row>
    <row r="2086" spans="1:7" x14ac:dyDescent="0.25">
      <c r="A2086" t="s">
        <v>85</v>
      </c>
      <c r="B2086" t="s">
        <v>22</v>
      </c>
      <c r="C2086" s="2">
        <v>45108</v>
      </c>
      <c r="D2086" s="1">
        <v>7273000</v>
      </c>
      <c r="E2086" t="s">
        <v>37</v>
      </c>
      <c r="F2086" t="s">
        <v>86</v>
      </c>
      <c r="G2086" t="s">
        <v>21</v>
      </c>
    </row>
    <row r="2087" spans="1:7" x14ac:dyDescent="0.25">
      <c r="A2087" t="s">
        <v>85</v>
      </c>
      <c r="B2087" t="s">
        <v>22</v>
      </c>
      <c r="C2087" s="2">
        <v>45139</v>
      </c>
      <c r="D2087" s="1">
        <v>14461000</v>
      </c>
      <c r="E2087" t="s">
        <v>37</v>
      </c>
      <c r="F2087" t="s">
        <v>86</v>
      </c>
      <c r="G2087" t="s">
        <v>21</v>
      </c>
    </row>
    <row r="2088" spans="1:7" x14ac:dyDescent="0.25">
      <c r="A2088" t="s">
        <v>85</v>
      </c>
      <c r="B2088" t="s">
        <v>22</v>
      </c>
      <c r="C2088" s="2">
        <v>45170</v>
      </c>
      <c r="D2088" s="1">
        <v>5270000</v>
      </c>
      <c r="E2088" t="s">
        <v>37</v>
      </c>
      <c r="F2088" t="s">
        <v>86</v>
      </c>
      <c r="G2088" t="s">
        <v>21</v>
      </c>
    </row>
    <row r="2089" spans="1:7" x14ac:dyDescent="0.25">
      <c r="A2089" t="s">
        <v>85</v>
      </c>
      <c r="B2089" t="s">
        <v>22</v>
      </c>
      <c r="C2089" s="2">
        <v>45200</v>
      </c>
      <c r="D2089" s="1">
        <v>7171000</v>
      </c>
      <c r="E2089" t="s">
        <v>37</v>
      </c>
      <c r="F2089" t="s">
        <v>86</v>
      </c>
      <c r="G2089" t="s">
        <v>21</v>
      </c>
    </row>
    <row r="2090" spans="1:7" x14ac:dyDescent="0.25">
      <c r="A2090" t="s">
        <v>85</v>
      </c>
      <c r="B2090" t="s">
        <v>22</v>
      </c>
      <c r="C2090" s="2">
        <v>45231</v>
      </c>
      <c r="D2090" s="1">
        <v>8527000</v>
      </c>
      <c r="E2090" t="s">
        <v>37</v>
      </c>
      <c r="F2090" t="s">
        <v>86</v>
      </c>
      <c r="G2090" t="s">
        <v>21</v>
      </c>
    </row>
    <row r="2091" spans="1:7" x14ac:dyDescent="0.25">
      <c r="A2091" t="s">
        <v>85</v>
      </c>
      <c r="B2091" t="s">
        <v>22</v>
      </c>
      <c r="C2091" s="2">
        <v>45261</v>
      </c>
      <c r="D2091" s="1">
        <v>6129000</v>
      </c>
      <c r="E2091" t="s">
        <v>37</v>
      </c>
      <c r="F2091" t="s">
        <v>86</v>
      </c>
      <c r="G2091" t="s">
        <v>21</v>
      </c>
    </row>
    <row r="2092" spans="1:7" x14ac:dyDescent="0.25">
      <c r="A2092" t="s">
        <v>85</v>
      </c>
      <c r="B2092" t="s">
        <v>27</v>
      </c>
      <c r="C2092" s="2">
        <v>44927</v>
      </c>
      <c r="D2092" s="1">
        <v>2231944</v>
      </c>
      <c r="E2092" t="s">
        <v>37</v>
      </c>
      <c r="F2092" t="s">
        <v>86</v>
      </c>
      <c r="G2092" t="s">
        <v>21</v>
      </c>
    </row>
    <row r="2093" spans="1:7" x14ac:dyDescent="0.25">
      <c r="A2093" t="s">
        <v>85</v>
      </c>
      <c r="B2093" t="s">
        <v>27</v>
      </c>
      <c r="C2093" s="2">
        <v>44958</v>
      </c>
      <c r="D2093" s="1">
        <v>303430</v>
      </c>
      <c r="E2093" t="s">
        <v>37</v>
      </c>
      <c r="F2093" t="s">
        <v>86</v>
      </c>
      <c r="G2093" t="s">
        <v>21</v>
      </c>
    </row>
    <row r="2094" spans="1:7" x14ac:dyDescent="0.25">
      <c r="A2094" t="s">
        <v>85</v>
      </c>
      <c r="B2094" t="s">
        <v>27</v>
      </c>
      <c r="C2094" s="2">
        <v>44986</v>
      </c>
      <c r="D2094" s="1">
        <v>19005700</v>
      </c>
      <c r="E2094" t="s">
        <v>37</v>
      </c>
      <c r="F2094" t="s">
        <v>86</v>
      </c>
      <c r="G2094" t="s">
        <v>21</v>
      </c>
    </row>
    <row r="2095" spans="1:7" x14ac:dyDescent="0.25">
      <c r="A2095" t="s">
        <v>85</v>
      </c>
      <c r="B2095" t="s">
        <v>27</v>
      </c>
      <c r="C2095" s="2">
        <v>45017</v>
      </c>
      <c r="D2095" s="1">
        <v>12037730</v>
      </c>
      <c r="E2095" t="s">
        <v>37</v>
      </c>
      <c r="F2095" t="s">
        <v>86</v>
      </c>
      <c r="G2095" t="s">
        <v>21</v>
      </c>
    </row>
    <row r="2096" spans="1:7" x14ac:dyDescent="0.25">
      <c r="A2096" t="s">
        <v>85</v>
      </c>
      <c r="B2096" t="s">
        <v>27</v>
      </c>
      <c r="C2096" s="2">
        <v>45047</v>
      </c>
      <c r="D2096" s="1">
        <v>78583150</v>
      </c>
      <c r="E2096" t="s">
        <v>37</v>
      </c>
      <c r="F2096" t="s">
        <v>86</v>
      </c>
      <c r="G2096" t="s">
        <v>21</v>
      </c>
    </row>
    <row r="2097" spans="1:7" x14ac:dyDescent="0.25">
      <c r="A2097" t="s">
        <v>85</v>
      </c>
      <c r="B2097" t="s">
        <v>27</v>
      </c>
      <c r="C2097" s="2">
        <v>45078</v>
      </c>
      <c r="D2097" s="1">
        <v>2913100</v>
      </c>
      <c r="E2097" t="s">
        <v>37</v>
      </c>
      <c r="F2097" t="s">
        <v>86</v>
      </c>
      <c r="G2097" t="s">
        <v>21</v>
      </c>
    </row>
    <row r="2098" spans="1:7" x14ac:dyDescent="0.25">
      <c r="A2098" t="s">
        <v>85</v>
      </c>
      <c r="B2098" t="s">
        <v>27</v>
      </c>
      <c r="C2098" s="2">
        <v>45108</v>
      </c>
      <c r="D2098" s="1">
        <v>4484300</v>
      </c>
      <c r="E2098" t="s">
        <v>37</v>
      </c>
      <c r="F2098" t="s">
        <v>86</v>
      </c>
      <c r="G2098" t="s">
        <v>21</v>
      </c>
    </row>
    <row r="2099" spans="1:7" x14ac:dyDescent="0.25">
      <c r="A2099" t="s">
        <v>85</v>
      </c>
      <c r="B2099" t="s">
        <v>27</v>
      </c>
      <c r="C2099" s="2">
        <v>45139</v>
      </c>
      <c r="D2099" s="1">
        <v>2844190</v>
      </c>
      <c r="E2099" t="s">
        <v>37</v>
      </c>
      <c r="F2099" t="s">
        <v>86</v>
      </c>
      <c r="G2099" t="s">
        <v>21</v>
      </c>
    </row>
    <row r="2100" spans="1:7" x14ac:dyDescent="0.25">
      <c r="A2100" t="s">
        <v>85</v>
      </c>
      <c r="B2100" t="s">
        <v>27</v>
      </c>
      <c r="C2100" s="2">
        <v>45170</v>
      </c>
      <c r="D2100" s="1">
        <v>33300930</v>
      </c>
      <c r="E2100" t="s">
        <v>37</v>
      </c>
      <c r="F2100" t="s">
        <v>86</v>
      </c>
      <c r="G2100" t="s">
        <v>21</v>
      </c>
    </row>
    <row r="2101" spans="1:7" x14ac:dyDescent="0.25">
      <c r="A2101" t="s">
        <v>85</v>
      </c>
      <c r="B2101" t="s">
        <v>27</v>
      </c>
      <c r="C2101" s="2">
        <v>45200</v>
      </c>
      <c r="D2101" s="1">
        <v>11803330</v>
      </c>
      <c r="E2101" t="s">
        <v>37</v>
      </c>
      <c r="F2101" t="s">
        <v>86</v>
      </c>
      <c r="G2101" t="s">
        <v>21</v>
      </c>
    </row>
    <row r="2102" spans="1:7" x14ac:dyDescent="0.25">
      <c r="A2102" t="s">
        <v>85</v>
      </c>
      <c r="B2102" t="s">
        <v>27</v>
      </c>
      <c r="C2102" s="2">
        <v>45231</v>
      </c>
      <c r="D2102" s="1">
        <v>9672300</v>
      </c>
      <c r="E2102" t="s">
        <v>37</v>
      </c>
      <c r="F2102" t="s">
        <v>86</v>
      </c>
      <c r="G2102" t="s">
        <v>21</v>
      </c>
    </row>
    <row r="2103" spans="1:7" x14ac:dyDescent="0.25">
      <c r="A2103" t="s">
        <v>85</v>
      </c>
      <c r="B2103" t="s">
        <v>27</v>
      </c>
      <c r="C2103" s="2">
        <v>45261</v>
      </c>
      <c r="D2103" s="1">
        <v>21136130</v>
      </c>
      <c r="E2103" t="s">
        <v>37</v>
      </c>
      <c r="F2103" t="s">
        <v>86</v>
      </c>
      <c r="G2103" t="s">
        <v>21</v>
      </c>
    </row>
    <row r="2104" spans="1:7" x14ac:dyDescent="0.25">
      <c r="A2104" t="s">
        <v>85</v>
      </c>
      <c r="B2104" t="s">
        <v>7</v>
      </c>
      <c r="C2104" s="2">
        <v>44927</v>
      </c>
      <c r="D2104" s="1">
        <v>53964000</v>
      </c>
      <c r="E2104" t="s">
        <v>37</v>
      </c>
      <c r="F2104" t="s">
        <v>86</v>
      </c>
      <c r="G2104" t="s">
        <v>7</v>
      </c>
    </row>
    <row r="2105" spans="1:7" x14ac:dyDescent="0.25">
      <c r="A2105" t="s">
        <v>85</v>
      </c>
      <c r="B2105" t="s">
        <v>7</v>
      </c>
      <c r="C2105" s="2">
        <v>44958</v>
      </c>
      <c r="D2105" s="1">
        <v>128356546</v>
      </c>
      <c r="E2105" t="s">
        <v>37</v>
      </c>
      <c r="F2105" t="s">
        <v>86</v>
      </c>
      <c r="G2105" t="s">
        <v>7</v>
      </c>
    </row>
    <row r="2106" spans="1:7" x14ac:dyDescent="0.25">
      <c r="A2106" t="s">
        <v>85</v>
      </c>
      <c r="B2106" t="s">
        <v>7</v>
      </c>
      <c r="C2106" s="2">
        <v>44986</v>
      </c>
      <c r="D2106" s="1">
        <v>82638300</v>
      </c>
      <c r="E2106" t="s">
        <v>37</v>
      </c>
      <c r="F2106" t="s">
        <v>86</v>
      </c>
      <c r="G2106" t="s">
        <v>7</v>
      </c>
    </row>
    <row r="2107" spans="1:7" x14ac:dyDescent="0.25">
      <c r="A2107" t="s">
        <v>85</v>
      </c>
      <c r="B2107" t="s">
        <v>7</v>
      </c>
      <c r="C2107" s="2">
        <v>45017</v>
      </c>
      <c r="D2107" s="1">
        <v>42000000</v>
      </c>
      <c r="E2107" t="s">
        <v>37</v>
      </c>
      <c r="F2107" t="s">
        <v>86</v>
      </c>
      <c r="G2107" t="s">
        <v>7</v>
      </c>
    </row>
    <row r="2108" spans="1:7" x14ac:dyDescent="0.25">
      <c r="A2108" t="s">
        <v>85</v>
      </c>
      <c r="B2108" t="s">
        <v>7</v>
      </c>
      <c r="C2108" s="2">
        <v>45047</v>
      </c>
      <c r="D2108" s="1">
        <v>37990900</v>
      </c>
      <c r="E2108" t="s">
        <v>37</v>
      </c>
      <c r="F2108" t="s">
        <v>86</v>
      </c>
      <c r="G2108" t="s">
        <v>7</v>
      </c>
    </row>
    <row r="2109" spans="1:7" x14ac:dyDescent="0.25">
      <c r="A2109" t="s">
        <v>85</v>
      </c>
      <c r="B2109" t="s">
        <v>7</v>
      </c>
      <c r="C2109" s="2">
        <v>45078</v>
      </c>
      <c r="D2109" s="1">
        <v>36821200</v>
      </c>
      <c r="E2109" t="s">
        <v>37</v>
      </c>
      <c r="F2109" t="s">
        <v>86</v>
      </c>
      <c r="G2109" t="s">
        <v>7</v>
      </c>
    </row>
    <row r="2110" spans="1:7" x14ac:dyDescent="0.25">
      <c r="A2110" t="s">
        <v>85</v>
      </c>
      <c r="B2110" t="s">
        <v>7</v>
      </c>
      <c r="C2110" s="2">
        <v>45108</v>
      </c>
      <c r="D2110" s="1">
        <v>98840544</v>
      </c>
      <c r="E2110" t="s">
        <v>37</v>
      </c>
      <c r="F2110" t="s">
        <v>86</v>
      </c>
      <c r="G2110" t="s">
        <v>7</v>
      </c>
    </row>
    <row r="2111" spans="1:7" x14ac:dyDescent="0.25">
      <c r="A2111" t="s">
        <v>85</v>
      </c>
      <c r="B2111" t="s">
        <v>7</v>
      </c>
      <c r="C2111" s="2">
        <v>45139</v>
      </c>
      <c r="D2111" s="1">
        <v>58577800</v>
      </c>
      <c r="E2111" t="s">
        <v>37</v>
      </c>
      <c r="F2111" t="s">
        <v>86</v>
      </c>
      <c r="G2111" t="s">
        <v>7</v>
      </c>
    </row>
    <row r="2112" spans="1:7" x14ac:dyDescent="0.25">
      <c r="A2112" t="s">
        <v>85</v>
      </c>
      <c r="B2112" t="s">
        <v>7</v>
      </c>
      <c r="C2112" s="2">
        <v>45170</v>
      </c>
      <c r="D2112" s="1">
        <v>66111800</v>
      </c>
      <c r="E2112" t="s">
        <v>37</v>
      </c>
      <c r="F2112" t="s">
        <v>86</v>
      </c>
      <c r="G2112" t="s">
        <v>7</v>
      </c>
    </row>
    <row r="2113" spans="1:7" x14ac:dyDescent="0.25">
      <c r="A2113" t="s">
        <v>85</v>
      </c>
      <c r="B2113" t="s">
        <v>7</v>
      </c>
      <c r="C2113" s="2">
        <v>45200</v>
      </c>
      <c r="D2113" s="1">
        <v>84138000</v>
      </c>
      <c r="E2113" t="s">
        <v>37</v>
      </c>
      <c r="F2113" t="s">
        <v>86</v>
      </c>
      <c r="G2113" t="s">
        <v>7</v>
      </c>
    </row>
    <row r="2114" spans="1:7" x14ac:dyDescent="0.25">
      <c r="A2114" t="s">
        <v>85</v>
      </c>
      <c r="B2114" t="s">
        <v>7</v>
      </c>
      <c r="C2114" s="2">
        <v>45231</v>
      </c>
      <c r="D2114" s="1">
        <v>66747000</v>
      </c>
      <c r="E2114" t="s">
        <v>37</v>
      </c>
      <c r="F2114" t="s">
        <v>86</v>
      </c>
      <c r="G2114" t="s">
        <v>7</v>
      </c>
    </row>
    <row r="2115" spans="1:7" x14ac:dyDescent="0.25">
      <c r="A2115" t="s">
        <v>85</v>
      </c>
      <c r="B2115" t="s">
        <v>7</v>
      </c>
      <c r="C2115" s="2">
        <v>45261</v>
      </c>
      <c r="D2115" s="1">
        <v>124383400</v>
      </c>
      <c r="E2115" t="s">
        <v>37</v>
      </c>
      <c r="F2115" t="s">
        <v>86</v>
      </c>
      <c r="G2115" t="s">
        <v>7</v>
      </c>
    </row>
    <row r="2116" spans="1:7" x14ac:dyDescent="0.25">
      <c r="A2116" t="s">
        <v>85</v>
      </c>
      <c r="B2116" t="s">
        <v>23</v>
      </c>
      <c r="C2116" s="2">
        <v>44927</v>
      </c>
      <c r="D2116" s="1">
        <v>11680600</v>
      </c>
      <c r="E2116" t="s">
        <v>37</v>
      </c>
      <c r="F2116" t="s">
        <v>86</v>
      </c>
      <c r="G2116" t="s">
        <v>21</v>
      </c>
    </row>
    <row r="2117" spans="1:7" x14ac:dyDescent="0.25">
      <c r="A2117" t="s">
        <v>85</v>
      </c>
      <c r="B2117" t="s">
        <v>23</v>
      </c>
      <c r="C2117" s="2">
        <v>44958</v>
      </c>
      <c r="D2117" s="1">
        <v>15543100</v>
      </c>
      <c r="E2117" t="s">
        <v>37</v>
      </c>
      <c r="F2117" t="s">
        <v>86</v>
      </c>
      <c r="G2117" t="s">
        <v>21</v>
      </c>
    </row>
    <row r="2118" spans="1:7" x14ac:dyDescent="0.25">
      <c r="A2118" t="s">
        <v>85</v>
      </c>
      <c r="B2118" t="s">
        <v>23</v>
      </c>
      <c r="C2118" s="2">
        <v>44986</v>
      </c>
      <c r="D2118" s="1">
        <v>10328500</v>
      </c>
      <c r="E2118" t="s">
        <v>37</v>
      </c>
      <c r="F2118" t="s">
        <v>86</v>
      </c>
      <c r="G2118" t="s">
        <v>21</v>
      </c>
    </row>
    <row r="2119" spans="1:7" x14ac:dyDescent="0.25">
      <c r="A2119" t="s">
        <v>85</v>
      </c>
      <c r="B2119" t="s">
        <v>23</v>
      </c>
      <c r="C2119" s="2">
        <v>45017</v>
      </c>
      <c r="D2119" s="1">
        <v>9908900</v>
      </c>
      <c r="E2119" t="s">
        <v>37</v>
      </c>
      <c r="F2119" t="s">
        <v>86</v>
      </c>
      <c r="G2119" t="s">
        <v>21</v>
      </c>
    </row>
    <row r="2120" spans="1:7" x14ac:dyDescent="0.25">
      <c r="A2120" t="s">
        <v>85</v>
      </c>
      <c r="B2120" t="s">
        <v>23</v>
      </c>
      <c r="C2120" s="2">
        <v>45047</v>
      </c>
      <c r="D2120" s="1">
        <v>19271200</v>
      </c>
      <c r="E2120" t="s">
        <v>37</v>
      </c>
      <c r="F2120" t="s">
        <v>86</v>
      </c>
      <c r="G2120" t="s">
        <v>21</v>
      </c>
    </row>
    <row r="2121" spans="1:7" x14ac:dyDescent="0.25">
      <c r="A2121" t="s">
        <v>85</v>
      </c>
      <c r="B2121" t="s">
        <v>23</v>
      </c>
      <c r="C2121" s="2">
        <v>45078</v>
      </c>
      <c r="D2121" s="1">
        <v>14410375</v>
      </c>
      <c r="E2121" t="s">
        <v>37</v>
      </c>
      <c r="F2121" t="s">
        <v>86</v>
      </c>
      <c r="G2121" t="s">
        <v>21</v>
      </c>
    </row>
    <row r="2122" spans="1:7" x14ac:dyDescent="0.25">
      <c r="A2122" t="s">
        <v>85</v>
      </c>
      <c r="B2122" t="s">
        <v>23</v>
      </c>
      <c r="C2122" s="2">
        <v>45108</v>
      </c>
      <c r="D2122" s="1">
        <v>16295000</v>
      </c>
      <c r="E2122" t="s">
        <v>37</v>
      </c>
      <c r="F2122" t="s">
        <v>86</v>
      </c>
      <c r="G2122" t="s">
        <v>21</v>
      </c>
    </row>
    <row r="2123" spans="1:7" x14ac:dyDescent="0.25">
      <c r="A2123" t="s">
        <v>85</v>
      </c>
      <c r="B2123" t="s">
        <v>23</v>
      </c>
      <c r="C2123" s="2">
        <v>45139</v>
      </c>
      <c r="D2123" s="1">
        <v>30628455</v>
      </c>
      <c r="E2123" t="s">
        <v>37</v>
      </c>
      <c r="F2123" t="s">
        <v>86</v>
      </c>
      <c r="G2123" t="s">
        <v>21</v>
      </c>
    </row>
    <row r="2124" spans="1:7" x14ac:dyDescent="0.25">
      <c r="A2124" t="s">
        <v>85</v>
      </c>
      <c r="B2124" t="s">
        <v>23</v>
      </c>
      <c r="C2124" s="2">
        <v>45170</v>
      </c>
      <c r="D2124" s="1">
        <v>19834771</v>
      </c>
      <c r="E2124" t="s">
        <v>37</v>
      </c>
      <c r="F2124" t="s">
        <v>86</v>
      </c>
      <c r="G2124" t="s">
        <v>21</v>
      </c>
    </row>
    <row r="2125" spans="1:7" x14ac:dyDescent="0.25">
      <c r="A2125" t="s">
        <v>85</v>
      </c>
      <c r="B2125" t="s">
        <v>23</v>
      </c>
      <c r="C2125" s="2">
        <v>45200</v>
      </c>
      <c r="D2125" s="1">
        <v>11627800</v>
      </c>
      <c r="E2125" t="s">
        <v>37</v>
      </c>
      <c r="F2125" t="s">
        <v>86</v>
      </c>
      <c r="G2125" t="s">
        <v>21</v>
      </c>
    </row>
    <row r="2126" spans="1:7" x14ac:dyDescent="0.25">
      <c r="A2126" t="s">
        <v>85</v>
      </c>
      <c r="B2126" t="s">
        <v>23</v>
      </c>
      <c r="C2126" s="2">
        <v>45231</v>
      </c>
      <c r="D2126" s="1">
        <v>11560200</v>
      </c>
      <c r="E2126" t="s">
        <v>37</v>
      </c>
      <c r="F2126" t="s">
        <v>86</v>
      </c>
      <c r="G2126" t="s">
        <v>21</v>
      </c>
    </row>
    <row r="2127" spans="1:7" x14ac:dyDescent="0.25">
      <c r="A2127" t="s">
        <v>85</v>
      </c>
      <c r="B2127" t="s">
        <v>23</v>
      </c>
      <c r="C2127" s="2">
        <v>45261</v>
      </c>
      <c r="D2127" s="1">
        <v>18609250</v>
      </c>
      <c r="E2127" t="s">
        <v>37</v>
      </c>
      <c r="F2127" t="s">
        <v>86</v>
      </c>
      <c r="G2127" t="s">
        <v>21</v>
      </c>
    </row>
    <row r="2128" spans="1:7" x14ac:dyDescent="0.25">
      <c r="A2128" t="s">
        <v>87</v>
      </c>
      <c r="B2128" t="s">
        <v>5</v>
      </c>
      <c r="C2128" s="2">
        <v>44927</v>
      </c>
      <c r="D2128" s="1">
        <v>360841280</v>
      </c>
      <c r="E2128" t="s">
        <v>37</v>
      </c>
      <c r="F2128" t="s">
        <v>88</v>
      </c>
      <c r="G2128" t="s">
        <v>5</v>
      </c>
    </row>
    <row r="2129" spans="1:7" x14ac:dyDescent="0.25">
      <c r="A2129" t="s">
        <v>87</v>
      </c>
      <c r="B2129" t="s">
        <v>5</v>
      </c>
      <c r="C2129" s="2">
        <v>44958</v>
      </c>
      <c r="D2129" s="1">
        <v>357085787</v>
      </c>
      <c r="E2129" t="s">
        <v>37</v>
      </c>
      <c r="F2129" t="s">
        <v>88</v>
      </c>
      <c r="G2129" t="s">
        <v>5</v>
      </c>
    </row>
    <row r="2130" spans="1:7" x14ac:dyDescent="0.25">
      <c r="A2130" t="s">
        <v>87</v>
      </c>
      <c r="B2130" t="s">
        <v>5</v>
      </c>
      <c r="C2130" s="2">
        <v>44986</v>
      </c>
      <c r="D2130" s="1">
        <v>464552551</v>
      </c>
      <c r="E2130" t="s">
        <v>37</v>
      </c>
      <c r="F2130" t="s">
        <v>88</v>
      </c>
      <c r="G2130" t="s">
        <v>5</v>
      </c>
    </row>
    <row r="2131" spans="1:7" x14ac:dyDescent="0.25">
      <c r="A2131" t="s">
        <v>87</v>
      </c>
      <c r="B2131" t="s">
        <v>5</v>
      </c>
      <c r="C2131" s="2">
        <v>45017</v>
      </c>
      <c r="D2131" s="1">
        <v>578253344</v>
      </c>
      <c r="E2131" t="s">
        <v>37</v>
      </c>
      <c r="F2131" t="s">
        <v>88</v>
      </c>
      <c r="G2131" t="s">
        <v>5</v>
      </c>
    </row>
    <row r="2132" spans="1:7" x14ac:dyDescent="0.25">
      <c r="A2132" t="s">
        <v>87</v>
      </c>
      <c r="B2132" t="s">
        <v>5</v>
      </c>
      <c r="C2132" s="2">
        <v>45047</v>
      </c>
      <c r="D2132" s="1">
        <v>520407040</v>
      </c>
      <c r="E2132" t="s">
        <v>37</v>
      </c>
      <c r="F2132" t="s">
        <v>88</v>
      </c>
      <c r="G2132" t="s">
        <v>5</v>
      </c>
    </row>
    <row r="2133" spans="1:7" x14ac:dyDescent="0.25">
      <c r="A2133" t="s">
        <v>87</v>
      </c>
      <c r="B2133" t="s">
        <v>5</v>
      </c>
      <c r="C2133" s="2">
        <v>45078</v>
      </c>
      <c r="D2133" s="1">
        <v>465818821</v>
      </c>
      <c r="E2133" t="s">
        <v>37</v>
      </c>
      <c r="F2133" t="s">
        <v>88</v>
      </c>
      <c r="G2133" t="s">
        <v>5</v>
      </c>
    </row>
    <row r="2134" spans="1:7" x14ac:dyDescent="0.25">
      <c r="A2134" t="s">
        <v>87</v>
      </c>
      <c r="B2134" t="s">
        <v>5</v>
      </c>
      <c r="C2134" s="2">
        <v>45108</v>
      </c>
      <c r="D2134" s="1">
        <v>514786333</v>
      </c>
      <c r="E2134" t="s">
        <v>37</v>
      </c>
      <c r="F2134" t="s">
        <v>88</v>
      </c>
      <c r="G2134" t="s">
        <v>5</v>
      </c>
    </row>
    <row r="2135" spans="1:7" x14ac:dyDescent="0.25">
      <c r="A2135" t="s">
        <v>87</v>
      </c>
      <c r="B2135" t="s">
        <v>5</v>
      </c>
      <c r="C2135" s="2">
        <v>45139</v>
      </c>
      <c r="D2135" s="1">
        <v>465795814</v>
      </c>
      <c r="E2135" t="s">
        <v>37</v>
      </c>
      <c r="F2135" t="s">
        <v>88</v>
      </c>
      <c r="G2135" t="s">
        <v>5</v>
      </c>
    </row>
    <row r="2136" spans="1:7" x14ac:dyDescent="0.25">
      <c r="A2136" t="s">
        <v>87</v>
      </c>
      <c r="B2136" t="s">
        <v>5</v>
      </c>
      <c r="C2136" s="2">
        <v>45170</v>
      </c>
      <c r="D2136" s="1">
        <v>459693533</v>
      </c>
      <c r="E2136" t="s">
        <v>37</v>
      </c>
      <c r="F2136" t="s">
        <v>88</v>
      </c>
      <c r="G2136" t="s">
        <v>5</v>
      </c>
    </row>
    <row r="2137" spans="1:7" x14ac:dyDescent="0.25">
      <c r="A2137" t="s">
        <v>87</v>
      </c>
      <c r="B2137" t="s">
        <v>5</v>
      </c>
      <c r="C2137" s="2">
        <v>45200</v>
      </c>
      <c r="D2137" s="1">
        <v>573653679</v>
      </c>
      <c r="E2137" t="s">
        <v>37</v>
      </c>
      <c r="F2137" t="s">
        <v>88</v>
      </c>
      <c r="G2137" t="s">
        <v>5</v>
      </c>
    </row>
    <row r="2138" spans="1:7" x14ac:dyDescent="0.25">
      <c r="A2138" t="s">
        <v>87</v>
      </c>
      <c r="B2138" t="s">
        <v>5</v>
      </c>
      <c r="C2138" s="2">
        <v>45231</v>
      </c>
      <c r="D2138" s="1">
        <v>529877405</v>
      </c>
      <c r="E2138" t="s">
        <v>37</v>
      </c>
      <c r="F2138" t="s">
        <v>88</v>
      </c>
      <c r="G2138" t="s">
        <v>5</v>
      </c>
    </row>
    <row r="2139" spans="1:7" x14ac:dyDescent="0.25">
      <c r="A2139" t="s">
        <v>87</v>
      </c>
      <c r="B2139" t="s">
        <v>5</v>
      </c>
      <c r="C2139" s="2">
        <v>45261</v>
      </c>
      <c r="D2139" s="1">
        <v>609551741</v>
      </c>
      <c r="E2139" t="s">
        <v>37</v>
      </c>
      <c r="F2139" t="s">
        <v>88</v>
      </c>
      <c r="G2139" t="s">
        <v>5</v>
      </c>
    </row>
    <row r="2140" spans="1:7" x14ac:dyDescent="0.25">
      <c r="A2140" t="s">
        <v>87</v>
      </c>
      <c r="B2140" t="s">
        <v>19</v>
      </c>
      <c r="C2140" s="2">
        <v>44927</v>
      </c>
      <c r="D2140" s="1">
        <v>38114600</v>
      </c>
      <c r="E2140" t="s">
        <v>37</v>
      </c>
      <c r="F2140" t="s">
        <v>88</v>
      </c>
      <c r="G2140" t="s">
        <v>19</v>
      </c>
    </row>
    <row r="2141" spans="1:7" x14ac:dyDescent="0.25">
      <c r="A2141" t="s">
        <v>87</v>
      </c>
      <c r="B2141" t="s">
        <v>19</v>
      </c>
      <c r="C2141" s="2">
        <v>44958</v>
      </c>
      <c r="D2141" s="1">
        <v>27266000</v>
      </c>
      <c r="E2141" t="s">
        <v>37</v>
      </c>
      <c r="F2141" t="s">
        <v>88</v>
      </c>
      <c r="G2141" t="s">
        <v>19</v>
      </c>
    </row>
    <row r="2142" spans="1:7" x14ac:dyDescent="0.25">
      <c r="A2142" t="s">
        <v>87</v>
      </c>
      <c r="B2142" t="s">
        <v>19</v>
      </c>
      <c r="C2142" s="2">
        <v>44986</v>
      </c>
      <c r="D2142" s="1">
        <v>12730000</v>
      </c>
      <c r="E2142" t="s">
        <v>37</v>
      </c>
      <c r="F2142" t="s">
        <v>88</v>
      </c>
      <c r="G2142" t="s">
        <v>19</v>
      </c>
    </row>
    <row r="2143" spans="1:7" x14ac:dyDescent="0.25">
      <c r="A2143" t="s">
        <v>87</v>
      </c>
      <c r="B2143" t="s">
        <v>19</v>
      </c>
      <c r="C2143" s="2">
        <v>45017</v>
      </c>
      <c r="D2143" s="1">
        <v>1600000</v>
      </c>
      <c r="E2143" t="s">
        <v>37</v>
      </c>
      <c r="F2143" t="s">
        <v>88</v>
      </c>
      <c r="G2143" t="s">
        <v>19</v>
      </c>
    </row>
    <row r="2144" spans="1:7" x14ac:dyDescent="0.25">
      <c r="A2144" t="s">
        <v>87</v>
      </c>
      <c r="B2144" t="s">
        <v>20</v>
      </c>
      <c r="C2144" s="2">
        <v>44958</v>
      </c>
      <c r="D2144" s="1">
        <v>2456000</v>
      </c>
      <c r="E2144" t="s">
        <v>37</v>
      </c>
      <c r="F2144" t="s">
        <v>88</v>
      </c>
      <c r="G2144" t="s">
        <v>21</v>
      </c>
    </row>
    <row r="2145" spans="1:7" x14ac:dyDescent="0.25">
      <c r="A2145" t="s">
        <v>87</v>
      </c>
      <c r="B2145" t="s">
        <v>6</v>
      </c>
      <c r="C2145" s="2">
        <v>44927</v>
      </c>
      <c r="D2145" s="1">
        <v>114580581</v>
      </c>
      <c r="E2145" t="s">
        <v>37</v>
      </c>
      <c r="F2145" t="s">
        <v>88</v>
      </c>
      <c r="G2145" t="s">
        <v>6</v>
      </c>
    </row>
    <row r="2146" spans="1:7" x14ac:dyDescent="0.25">
      <c r="A2146" t="s">
        <v>87</v>
      </c>
      <c r="B2146" t="s">
        <v>6</v>
      </c>
      <c r="C2146" s="2">
        <v>44958</v>
      </c>
      <c r="D2146" s="1">
        <v>145157787</v>
      </c>
      <c r="E2146" t="s">
        <v>37</v>
      </c>
      <c r="F2146" t="s">
        <v>88</v>
      </c>
      <c r="G2146" t="s">
        <v>6</v>
      </c>
    </row>
    <row r="2147" spans="1:7" x14ac:dyDescent="0.25">
      <c r="A2147" t="s">
        <v>87</v>
      </c>
      <c r="B2147" t="s">
        <v>6</v>
      </c>
      <c r="C2147" s="2">
        <v>44986</v>
      </c>
      <c r="D2147" s="1">
        <v>149534442</v>
      </c>
      <c r="E2147" t="s">
        <v>37</v>
      </c>
      <c r="F2147" t="s">
        <v>88</v>
      </c>
      <c r="G2147" t="s">
        <v>6</v>
      </c>
    </row>
    <row r="2148" spans="1:7" x14ac:dyDescent="0.25">
      <c r="A2148" t="s">
        <v>87</v>
      </c>
      <c r="B2148" t="s">
        <v>6</v>
      </c>
      <c r="C2148" s="2">
        <v>45017</v>
      </c>
      <c r="D2148" s="1">
        <v>149877816</v>
      </c>
      <c r="E2148" t="s">
        <v>37</v>
      </c>
      <c r="F2148" t="s">
        <v>88</v>
      </c>
      <c r="G2148" t="s">
        <v>6</v>
      </c>
    </row>
    <row r="2149" spans="1:7" x14ac:dyDescent="0.25">
      <c r="A2149" t="s">
        <v>87</v>
      </c>
      <c r="B2149" t="s">
        <v>6</v>
      </c>
      <c r="C2149" s="2">
        <v>45047</v>
      </c>
      <c r="D2149" s="1">
        <v>152385018</v>
      </c>
      <c r="E2149" t="s">
        <v>37</v>
      </c>
      <c r="F2149" t="s">
        <v>88</v>
      </c>
      <c r="G2149" t="s">
        <v>6</v>
      </c>
    </row>
    <row r="2150" spans="1:7" x14ac:dyDescent="0.25">
      <c r="A2150" t="s">
        <v>87</v>
      </c>
      <c r="B2150" t="s">
        <v>6</v>
      </c>
      <c r="C2150" s="2">
        <v>45078</v>
      </c>
      <c r="D2150" s="1">
        <v>164718270</v>
      </c>
      <c r="E2150" t="s">
        <v>37</v>
      </c>
      <c r="F2150" t="s">
        <v>88</v>
      </c>
      <c r="G2150" t="s">
        <v>6</v>
      </c>
    </row>
    <row r="2151" spans="1:7" x14ac:dyDescent="0.25">
      <c r="A2151" t="s">
        <v>87</v>
      </c>
      <c r="B2151" t="s">
        <v>6</v>
      </c>
      <c r="C2151" s="2">
        <v>45108</v>
      </c>
      <c r="D2151" s="1">
        <v>171993945</v>
      </c>
      <c r="E2151" t="s">
        <v>37</v>
      </c>
      <c r="F2151" t="s">
        <v>88</v>
      </c>
      <c r="G2151" t="s">
        <v>6</v>
      </c>
    </row>
    <row r="2152" spans="1:7" x14ac:dyDescent="0.25">
      <c r="A2152" t="s">
        <v>87</v>
      </c>
      <c r="B2152" t="s">
        <v>6</v>
      </c>
      <c r="C2152" s="2">
        <v>45139</v>
      </c>
      <c r="D2152" s="1">
        <v>162879822</v>
      </c>
      <c r="E2152" t="s">
        <v>37</v>
      </c>
      <c r="F2152" t="s">
        <v>88</v>
      </c>
      <c r="G2152" t="s">
        <v>6</v>
      </c>
    </row>
    <row r="2153" spans="1:7" x14ac:dyDescent="0.25">
      <c r="A2153" t="s">
        <v>87</v>
      </c>
      <c r="B2153" t="s">
        <v>6</v>
      </c>
      <c r="C2153" s="2">
        <v>45170</v>
      </c>
      <c r="D2153" s="1">
        <v>168187735</v>
      </c>
      <c r="E2153" t="s">
        <v>37</v>
      </c>
      <c r="F2153" t="s">
        <v>88</v>
      </c>
      <c r="G2153" t="s">
        <v>6</v>
      </c>
    </row>
    <row r="2154" spans="1:7" x14ac:dyDescent="0.25">
      <c r="A2154" t="s">
        <v>87</v>
      </c>
      <c r="B2154" t="s">
        <v>6</v>
      </c>
      <c r="C2154" s="2">
        <v>45200</v>
      </c>
      <c r="D2154" s="1">
        <v>152403947</v>
      </c>
      <c r="E2154" t="s">
        <v>37</v>
      </c>
      <c r="F2154" t="s">
        <v>88</v>
      </c>
      <c r="G2154" t="s">
        <v>6</v>
      </c>
    </row>
    <row r="2155" spans="1:7" x14ac:dyDescent="0.25">
      <c r="A2155" t="s">
        <v>87</v>
      </c>
      <c r="B2155" t="s">
        <v>6</v>
      </c>
      <c r="C2155" s="2">
        <v>45231</v>
      </c>
      <c r="D2155" s="1">
        <v>140256928</v>
      </c>
      <c r="E2155" t="s">
        <v>37</v>
      </c>
      <c r="F2155" t="s">
        <v>88</v>
      </c>
      <c r="G2155" t="s">
        <v>6</v>
      </c>
    </row>
    <row r="2156" spans="1:7" x14ac:dyDescent="0.25">
      <c r="A2156" t="s">
        <v>87</v>
      </c>
      <c r="B2156" t="s">
        <v>6</v>
      </c>
      <c r="C2156" s="2">
        <v>45261</v>
      </c>
      <c r="D2156" s="1">
        <v>176824632</v>
      </c>
      <c r="E2156" t="s">
        <v>37</v>
      </c>
      <c r="F2156" t="s">
        <v>88</v>
      </c>
      <c r="G2156" t="s">
        <v>6</v>
      </c>
    </row>
    <row r="2157" spans="1:7" x14ac:dyDescent="0.25">
      <c r="A2157" t="s">
        <v>87</v>
      </c>
      <c r="B2157" t="s">
        <v>22</v>
      </c>
      <c r="C2157" s="2">
        <v>44927</v>
      </c>
      <c r="D2157" s="1">
        <v>5827800</v>
      </c>
      <c r="E2157" t="s">
        <v>37</v>
      </c>
      <c r="F2157" t="s">
        <v>88</v>
      </c>
      <c r="G2157" t="s">
        <v>21</v>
      </c>
    </row>
    <row r="2158" spans="1:7" x14ac:dyDescent="0.25">
      <c r="A2158" t="s">
        <v>87</v>
      </c>
      <c r="B2158" t="s">
        <v>22</v>
      </c>
      <c r="C2158" s="2">
        <v>44958</v>
      </c>
      <c r="D2158" s="1">
        <v>18285950</v>
      </c>
      <c r="E2158" t="s">
        <v>37</v>
      </c>
      <c r="F2158" t="s">
        <v>88</v>
      </c>
      <c r="G2158" t="s">
        <v>21</v>
      </c>
    </row>
    <row r="2159" spans="1:7" x14ac:dyDescent="0.25">
      <c r="A2159" t="s">
        <v>87</v>
      </c>
      <c r="B2159" t="s">
        <v>22</v>
      </c>
      <c r="C2159" s="2">
        <v>44986</v>
      </c>
      <c r="D2159" s="1">
        <v>6087200</v>
      </c>
      <c r="E2159" t="s">
        <v>37</v>
      </c>
      <c r="F2159" t="s">
        <v>88</v>
      </c>
      <c r="G2159" t="s">
        <v>21</v>
      </c>
    </row>
    <row r="2160" spans="1:7" x14ac:dyDescent="0.25">
      <c r="A2160" t="s">
        <v>87</v>
      </c>
      <c r="B2160" t="s">
        <v>22</v>
      </c>
      <c r="C2160" s="2">
        <v>45017</v>
      </c>
      <c r="D2160" s="1">
        <v>5249700</v>
      </c>
      <c r="E2160" t="s">
        <v>37</v>
      </c>
      <c r="F2160" t="s">
        <v>88</v>
      </c>
      <c r="G2160" t="s">
        <v>21</v>
      </c>
    </row>
    <row r="2161" spans="1:7" x14ac:dyDescent="0.25">
      <c r="A2161" t="s">
        <v>87</v>
      </c>
      <c r="B2161" t="s">
        <v>22</v>
      </c>
      <c r="C2161" s="2">
        <v>45047</v>
      </c>
      <c r="D2161" s="1">
        <v>3474000</v>
      </c>
      <c r="E2161" t="s">
        <v>37</v>
      </c>
      <c r="F2161" t="s">
        <v>88</v>
      </c>
      <c r="G2161" t="s">
        <v>21</v>
      </c>
    </row>
    <row r="2162" spans="1:7" x14ac:dyDescent="0.25">
      <c r="A2162" t="s">
        <v>87</v>
      </c>
      <c r="B2162" t="s">
        <v>22</v>
      </c>
      <c r="C2162" s="2">
        <v>45078</v>
      </c>
      <c r="D2162" s="1">
        <v>3972000</v>
      </c>
      <c r="E2162" t="s">
        <v>37</v>
      </c>
      <c r="F2162" t="s">
        <v>88</v>
      </c>
      <c r="G2162" t="s">
        <v>21</v>
      </c>
    </row>
    <row r="2163" spans="1:7" x14ac:dyDescent="0.25">
      <c r="A2163" t="s">
        <v>87</v>
      </c>
      <c r="B2163" t="s">
        <v>22</v>
      </c>
      <c r="C2163" s="2">
        <v>45108</v>
      </c>
      <c r="D2163" s="1">
        <v>9763544</v>
      </c>
      <c r="E2163" t="s">
        <v>37</v>
      </c>
      <c r="F2163" t="s">
        <v>88</v>
      </c>
      <c r="G2163" t="s">
        <v>21</v>
      </c>
    </row>
    <row r="2164" spans="1:7" x14ac:dyDescent="0.25">
      <c r="A2164" t="s">
        <v>87</v>
      </c>
      <c r="B2164" t="s">
        <v>22</v>
      </c>
      <c r="C2164" s="2">
        <v>45139</v>
      </c>
      <c r="D2164" s="1">
        <v>3312100</v>
      </c>
      <c r="E2164" t="s">
        <v>37</v>
      </c>
      <c r="F2164" t="s">
        <v>88</v>
      </c>
      <c r="G2164" t="s">
        <v>21</v>
      </c>
    </row>
    <row r="2165" spans="1:7" x14ac:dyDescent="0.25">
      <c r="A2165" t="s">
        <v>87</v>
      </c>
      <c r="B2165" t="s">
        <v>22</v>
      </c>
      <c r="C2165" s="2">
        <v>45170</v>
      </c>
      <c r="D2165" s="1">
        <v>3202100</v>
      </c>
      <c r="E2165" t="s">
        <v>37</v>
      </c>
      <c r="F2165" t="s">
        <v>88</v>
      </c>
      <c r="G2165" t="s">
        <v>21</v>
      </c>
    </row>
    <row r="2166" spans="1:7" x14ac:dyDescent="0.25">
      <c r="A2166" t="s">
        <v>87</v>
      </c>
      <c r="B2166" t="s">
        <v>22</v>
      </c>
      <c r="C2166" s="2">
        <v>45200</v>
      </c>
      <c r="D2166" s="1">
        <v>2528000</v>
      </c>
      <c r="E2166" t="s">
        <v>37</v>
      </c>
      <c r="F2166" t="s">
        <v>88</v>
      </c>
      <c r="G2166" t="s">
        <v>21</v>
      </c>
    </row>
    <row r="2167" spans="1:7" x14ac:dyDescent="0.25">
      <c r="A2167" t="s">
        <v>87</v>
      </c>
      <c r="B2167" t="s">
        <v>22</v>
      </c>
      <c r="C2167" s="2">
        <v>45231</v>
      </c>
      <c r="D2167" s="1">
        <v>1700000</v>
      </c>
      <c r="E2167" t="s">
        <v>37</v>
      </c>
      <c r="F2167" t="s">
        <v>88</v>
      </c>
      <c r="G2167" t="s">
        <v>21</v>
      </c>
    </row>
    <row r="2168" spans="1:7" x14ac:dyDescent="0.25">
      <c r="A2168" t="s">
        <v>87</v>
      </c>
      <c r="B2168" t="s">
        <v>22</v>
      </c>
      <c r="C2168" s="2">
        <v>45261</v>
      </c>
      <c r="D2168" s="1">
        <v>1134000</v>
      </c>
      <c r="E2168" t="s">
        <v>37</v>
      </c>
      <c r="F2168" t="s">
        <v>88</v>
      </c>
      <c r="G2168" t="s">
        <v>21</v>
      </c>
    </row>
    <row r="2169" spans="1:7" x14ac:dyDescent="0.25">
      <c r="A2169" t="s">
        <v>87</v>
      </c>
      <c r="B2169" t="s">
        <v>7</v>
      </c>
      <c r="C2169" s="2">
        <v>44927</v>
      </c>
      <c r="D2169" s="1">
        <v>141187372</v>
      </c>
      <c r="E2169" t="s">
        <v>37</v>
      </c>
      <c r="F2169" t="s">
        <v>88</v>
      </c>
      <c r="G2169" t="s">
        <v>7</v>
      </c>
    </row>
    <row r="2170" spans="1:7" x14ac:dyDescent="0.25">
      <c r="A2170" t="s">
        <v>87</v>
      </c>
      <c r="B2170" t="s">
        <v>7</v>
      </c>
      <c r="C2170" s="2">
        <v>44958</v>
      </c>
      <c r="D2170" s="1">
        <v>253867248</v>
      </c>
      <c r="E2170" t="s">
        <v>37</v>
      </c>
      <c r="F2170" t="s">
        <v>88</v>
      </c>
      <c r="G2170" t="s">
        <v>7</v>
      </c>
    </row>
    <row r="2171" spans="1:7" x14ac:dyDescent="0.25">
      <c r="A2171" t="s">
        <v>87</v>
      </c>
      <c r="B2171" t="s">
        <v>7</v>
      </c>
      <c r="C2171" s="2">
        <v>44986</v>
      </c>
      <c r="D2171" s="1">
        <v>191679160</v>
      </c>
      <c r="E2171" t="s">
        <v>37</v>
      </c>
      <c r="F2171" t="s">
        <v>88</v>
      </c>
      <c r="G2171" t="s">
        <v>7</v>
      </c>
    </row>
    <row r="2172" spans="1:7" x14ac:dyDescent="0.25">
      <c r="A2172" t="s">
        <v>87</v>
      </c>
      <c r="B2172" t="s">
        <v>7</v>
      </c>
      <c r="C2172" s="2">
        <v>45017</v>
      </c>
      <c r="D2172" s="1">
        <v>19300000</v>
      </c>
      <c r="E2172" t="s">
        <v>37</v>
      </c>
      <c r="F2172" t="s">
        <v>88</v>
      </c>
      <c r="G2172" t="s">
        <v>7</v>
      </c>
    </row>
    <row r="2173" spans="1:7" x14ac:dyDescent="0.25">
      <c r="A2173" t="s">
        <v>87</v>
      </c>
      <c r="B2173" t="s">
        <v>7</v>
      </c>
      <c r="C2173" s="2">
        <v>45047</v>
      </c>
      <c r="D2173" s="1">
        <v>232783377</v>
      </c>
      <c r="E2173" t="s">
        <v>37</v>
      </c>
      <c r="F2173" t="s">
        <v>88</v>
      </c>
      <c r="G2173" t="s">
        <v>7</v>
      </c>
    </row>
    <row r="2174" spans="1:7" x14ac:dyDescent="0.25">
      <c r="A2174" t="s">
        <v>87</v>
      </c>
      <c r="B2174" t="s">
        <v>7</v>
      </c>
      <c r="C2174" s="2">
        <v>45078</v>
      </c>
      <c r="D2174" s="1">
        <v>184371650</v>
      </c>
      <c r="E2174" t="s">
        <v>37</v>
      </c>
      <c r="F2174" t="s">
        <v>88</v>
      </c>
      <c r="G2174" t="s">
        <v>7</v>
      </c>
    </row>
    <row r="2175" spans="1:7" x14ac:dyDescent="0.25">
      <c r="A2175" t="s">
        <v>87</v>
      </c>
      <c r="B2175" t="s">
        <v>7</v>
      </c>
      <c r="C2175" s="2">
        <v>45108</v>
      </c>
      <c r="D2175" s="1">
        <v>178756520</v>
      </c>
      <c r="E2175" t="s">
        <v>37</v>
      </c>
      <c r="F2175" t="s">
        <v>88</v>
      </c>
      <c r="G2175" t="s">
        <v>7</v>
      </c>
    </row>
    <row r="2176" spans="1:7" x14ac:dyDescent="0.25">
      <c r="A2176" t="s">
        <v>87</v>
      </c>
      <c r="B2176" t="s">
        <v>7</v>
      </c>
      <c r="C2176" s="2">
        <v>45139</v>
      </c>
      <c r="D2176" s="1">
        <v>166486700</v>
      </c>
      <c r="E2176" t="s">
        <v>37</v>
      </c>
      <c r="F2176" t="s">
        <v>88</v>
      </c>
      <c r="G2176" t="s">
        <v>7</v>
      </c>
    </row>
    <row r="2177" spans="1:7" x14ac:dyDescent="0.25">
      <c r="A2177" t="s">
        <v>87</v>
      </c>
      <c r="B2177" t="s">
        <v>7</v>
      </c>
      <c r="C2177" s="2">
        <v>45170</v>
      </c>
      <c r="D2177" s="1">
        <v>161583000</v>
      </c>
      <c r="E2177" t="s">
        <v>37</v>
      </c>
      <c r="F2177" t="s">
        <v>88</v>
      </c>
      <c r="G2177" t="s">
        <v>7</v>
      </c>
    </row>
    <row r="2178" spans="1:7" x14ac:dyDescent="0.25">
      <c r="A2178" t="s">
        <v>87</v>
      </c>
      <c r="B2178" t="s">
        <v>7</v>
      </c>
      <c r="C2178" s="2">
        <v>45200</v>
      </c>
      <c r="D2178" s="1">
        <v>72451500</v>
      </c>
      <c r="E2178" t="s">
        <v>37</v>
      </c>
      <c r="F2178" t="s">
        <v>88</v>
      </c>
      <c r="G2178" t="s">
        <v>7</v>
      </c>
    </row>
    <row r="2179" spans="1:7" x14ac:dyDescent="0.25">
      <c r="A2179" t="s">
        <v>87</v>
      </c>
      <c r="B2179" t="s">
        <v>7</v>
      </c>
      <c r="C2179" s="2">
        <v>45231</v>
      </c>
      <c r="D2179" s="1">
        <v>122422000</v>
      </c>
      <c r="E2179" t="s">
        <v>37</v>
      </c>
      <c r="F2179" t="s">
        <v>88</v>
      </c>
      <c r="G2179" t="s">
        <v>7</v>
      </c>
    </row>
    <row r="2180" spans="1:7" x14ac:dyDescent="0.25">
      <c r="A2180" t="s">
        <v>87</v>
      </c>
      <c r="B2180" t="s">
        <v>7</v>
      </c>
      <c r="C2180" s="2">
        <v>45261</v>
      </c>
      <c r="D2180" s="1">
        <v>66640000</v>
      </c>
      <c r="E2180" t="s">
        <v>37</v>
      </c>
      <c r="F2180" t="s">
        <v>88</v>
      </c>
      <c r="G2180" t="s">
        <v>7</v>
      </c>
    </row>
    <row r="2181" spans="1:7" x14ac:dyDescent="0.25">
      <c r="A2181" t="s">
        <v>87</v>
      </c>
      <c r="B2181" t="s">
        <v>30</v>
      </c>
      <c r="C2181" s="2">
        <v>44958</v>
      </c>
      <c r="D2181" s="1">
        <v>145000</v>
      </c>
      <c r="E2181" t="s">
        <v>37</v>
      </c>
      <c r="F2181" t="s">
        <v>88</v>
      </c>
      <c r="G2181" t="s">
        <v>21</v>
      </c>
    </row>
    <row r="2182" spans="1:7" x14ac:dyDescent="0.25">
      <c r="A2182" t="s">
        <v>87</v>
      </c>
      <c r="B2182" t="s">
        <v>30</v>
      </c>
      <c r="C2182" s="2">
        <v>44986</v>
      </c>
      <c r="D2182" s="1">
        <v>415000</v>
      </c>
      <c r="E2182" t="s">
        <v>37</v>
      </c>
      <c r="F2182" t="s">
        <v>88</v>
      </c>
      <c r="G2182" t="s">
        <v>21</v>
      </c>
    </row>
    <row r="2183" spans="1:7" x14ac:dyDescent="0.25">
      <c r="A2183" t="s">
        <v>87</v>
      </c>
      <c r="B2183" t="s">
        <v>30</v>
      </c>
      <c r="C2183" s="2">
        <v>45017</v>
      </c>
      <c r="D2183" s="1">
        <v>460500</v>
      </c>
      <c r="E2183" t="s">
        <v>37</v>
      </c>
      <c r="F2183" t="s">
        <v>88</v>
      </c>
      <c r="G2183" t="s">
        <v>21</v>
      </c>
    </row>
    <row r="2184" spans="1:7" x14ac:dyDescent="0.25">
      <c r="A2184" t="s">
        <v>87</v>
      </c>
      <c r="B2184" t="s">
        <v>30</v>
      </c>
      <c r="C2184" s="2">
        <v>45200</v>
      </c>
      <c r="D2184" s="1">
        <v>220000</v>
      </c>
      <c r="E2184" t="s">
        <v>37</v>
      </c>
      <c r="F2184" t="s">
        <v>88</v>
      </c>
      <c r="G2184" t="s">
        <v>21</v>
      </c>
    </row>
    <row r="2185" spans="1:7" x14ac:dyDescent="0.25">
      <c r="A2185" t="s">
        <v>87</v>
      </c>
      <c r="B2185" t="s">
        <v>23</v>
      </c>
      <c r="C2185" s="2">
        <v>44927</v>
      </c>
      <c r="D2185" s="1">
        <v>955000</v>
      </c>
      <c r="E2185" t="s">
        <v>37</v>
      </c>
      <c r="F2185" t="s">
        <v>88</v>
      </c>
      <c r="G2185" t="s">
        <v>21</v>
      </c>
    </row>
    <row r="2186" spans="1:7" x14ac:dyDescent="0.25">
      <c r="A2186" t="s">
        <v>87</v>
      </c>
      <c r="B2186" t="s">
        <v>23</v>
      </c>
      <c r="C2186" s="2">
        <v>44958</v>
      </c>
      <c r="D2186" s="1">
        <v>3018000</v>
      </c>
      <c r="E2186" t="s">
        <v>37</v>
      </c>
      <c r="F2186" t="s">
        <v>88</v>
      </c>
      <c r="G2186" t="s">
        <v>21</v>
      </c>
    </row>
    <row r="2187" spans="1:7" x14ac:dyDescent="0.25">
      <c r="A2187" t="s">
        <v>87</v>
      </c>
      <c r="B2187" t="s">
        <v>23</v>
      </c>
      <c r="C2187" s="2">
        <v>44986</v>
      </c>
      <c r="D2187" s="1">
        <v>4916100</v>
      </c>
      <c r="E2187" t="s">
        <v>37</v>
      </c>
      <c r="F2187" t="s">
        <v>88</v>
      </c>
      <c r="G2187" t="s">
        <v>21</v>
      </c>
    </row>
    <row r="2188" spans="1:7" x14ac:dyDescent="0.25">
      <c r="A2188" t="s">
        <v>87</v>
      </c>
      <c r="B2188" t="s">
        <v>23</v>
      </c>
      <c r="C2188" s="2">
        <v>45017</v>
      </c>
      <c r="D2188" s="1">
        <v>3280500</v>
      </c>
      <c r="E2188" t="s">
        <v>37</v>
      </c>
      <c r="F2188" t="s">
        <v>88</v>
      </c>
      <c r="G2188" t="s">
        <v>21</v>
      </c>
    </row>
    <row r="2189" spans="1:7" x14ac:dyDescent="0.25">
      <c r="A2189" t="s">
        <v>87</v>
      </c>
      <c r="B2189" t="s">
        <v>23</v>
      </c>
      <c r="C2189" s="2">
        <v>45047</v>
      </c>
      <c r="D2189" s="1">
        <v>4053500</v>
      </c>
      <c r="E2189" t="s">
        <v>37</v>
      </c>
      <c r="F2189" t="s">
        <v>88</v>
      </c>
      <c r="G2189" t="s">
        <v>21</v>
      </c>
    </row>
    <row r="2190" spans="1:7" x14ac:dyDescent="0.25">
      <c r="A2190" t="s">
        <v>87</v>
      </c>
      <c r="B2190" t="s">
        <v>23</v>
      </c>
      <c r="C2190" s="2">
        <v>45078</v>
      </c>
      <c r="D2190" s="1">
        <v>4169246</v>
      </c>
      <c r="E2190" t="s">
        <v>37</v>
      </c>
      <c r="F2190" t="s">
        <v>88</v>
      </c>
      <c r="G2190" t="s">
        <v>21</v>
      </c>
    </row>
    <row r="2191" spans="1:7" x14ac:dyDescent="0.25">
      <c r="A2191" t="s">
        <v>87</v>
      </c>
      <c r="B2191" t="s">
        <v>23</v>
      </c>
      <c r="C2191" s="2">
        <v>45108</v>
      </c>
      <c r="D2191" s="1">
        <v>2174000</v>
      </c>
      <c r="E2191" t="s">
        <v>37</v>
      </c>
      <c r="F2191" t="s">
        <v>88</v>
      </c>
      <c r="G2191" t="s">
        <v>21</v>
      </c>
    </row>
    <row r="2192" spans="1:7" x14ac:dyDescent="0.25">
      <c r="A2192" t="s">
        <v>87</v>
      </c>
      <c r="B2192" t="s">
        <v>23</v>
      </c>
      <c r="C2192" s="2">
        <v>45139</v>
      </c>
      <c r="D2192" s="1">
        <v>6059300</v>
      </c>
      <c r="E2192" t="s">
        <v>37</v>
      </c>
      <c r="F2192" t="s">
        <v>88</v>
      </c>
      <c r="G2192" t="s">
        <v>21</v>
      </c>
    </row>
    <row r="2193" spans="1:7" x14ac:dyDescent="0.25">
      <c r="A2193" t="s">
        <v>87</v>
      </c>
      <c r="B2193" t="s">
        <v>23</v>
      </c>
      <c r="C2193" s="2">
        <v>45170</v>
      </c>
      <c r="D2193" s="1">
        <v>4668800</v>
      </c>
      <c r="E2193" t="s">
        <v>37</v>
      </c>
      <c r="F2193" t="s">
        <v>88</v>
      </c>
      <c r="G2193" t="s">
        <v>21</v>
      </c>
    </row>
    <row r="2194" spans="1:7" x14ac:dyDescent="0.25">
      <c r="A2194" t="s">
        <v>87</v>
      </c>
      <c r="B2194" t="s">
        <v>23</v>
      </c>
      <c r="C2194" s="2">
        <v>45200</v>
      </c>
      <c r="D2194" s="1">
        <v>4951100</v>
      </c>
      <c r="E2194" t="s">
        <v>37</v>
      </c>
      <c r="F2194" t="s">
        <v>88</v>
      </c>
      <c r="G2194" t="s">
        <v>21</v>
      </c>
    </row>
    <row r="2195" spans="1:7" x14ac:dyDescent="0.25">
      <c r="A2195" t="s">
        <v>87</v>
      </c>
      <c r="B2195" t="s">
        <v>23</v>
      </c>
      <c r="C2195" s="2">
        <v>45231</v>
      </c>
      <c r="D2195" s="1">
        <v>4156522</v>
      </c>
      <c r="E2195" t="s">
        <v>37</v>
      </c>
      <c r="F2195" t="s">
        <v>88</v>
      </c>
      <c r="G2195" t="s">
        <v>21</v>
      </c>
    </row>
    <row r="2196" spans="1:7" x14ac:dyDescent="0.25">
      <c r="A2196" t="s">
        <v>87</v>
      </c>
      <c r="B2196" t="s">
        <v>23</v>
      </c>
      <c r="C2196" s="2">
        <v>45261</v>
      </c>
      <c r="D2196" s="1">
        <v>5295700</v>
      </c>
      <c r="E2196" t="s">
        <v>37</v>
      </c>
      <c r="F2196" t="s">
        <v>88</v>
      </c>
      <c r="G2196" t="s">
        <v>21</v>
      </c>
    </row>
    <row r="2197" spans="1:7" x14ac:dyDescent="0.25">
      <c r="A2197" t="s">
        <v>89</v>
      </c>
      <c r="B2197" t="s">
        <v>5</v>
      </c>
      <c r="C2197" s="2">
        <v>44927</v>
      </c>
      <c r="D2197" s="1">
        <v>1229044700</v>
      </c>
      <c r="E2197" t="s">
        <v>37</v>
      </c>
      <c r="F2197" t="s">
        <v>90</v>
      </c>
      <c r="G2197" t="s">
        <v>5</v>
      </c>
    </row>
    <row r="2198" spans="1:7" x14ac:dyDescent="0.25">
      <c r="A2198" t="s">
        <v>89</v>
      </c>
      <c r="B2198" t="s">
        <v>5</v>
      </c>
      <c r="C2198" s="2">
        <v>44958</v>
      </c>
      <c r="D2198" s="1">
        <v>1157142900</v>
      </c>
      <c r="E2198" t="s">
        <v>37</v>
      </c>
      <c r="F2198" t="s">
        <v>90</v>
      </c>
      <c r="G2198" t="s">
        <v>5</v>
      </c>
    </row>
    <row r="2199" spans="1:7" x14ac:dyDescent="0.25">
      <c r="A2199" t="s">
        <v>89</v>
      </c>
      <c r="B2199" t="s">
        <v>5</v>
      </c>
      <c r="C2199" s="2">
        <v>44986</v>
      </c>
      <c r="D2199" s="1">
        <v>1449091000</v>
      </c>
      <c r="E2199" t="s">
        <v>37</v>
      </c>
      <c r="F2199" t="s">
        <v>90</v>
      </c>
      <c r="G2199" t="s">
        <v>5</v>
      </c>
    </row>
    <row r="2200" spans="1:7" x14ac:dyDescent="0.25">
      <c r="A2200" t="s">
        <v>89</v>
      </c>
      <c r="B2200" t="s">
        <v>5</v>
      </c>
      <c r="C2200" s="2">
        <v>45017</v>
      </c>
      <c r="D2200" s="1">
        <v>1384534700</v>
      </c>
      <c r="E2200" t="s">
        <v>37</v>
      </c>
      <c r="F2200" t="s">
        <v>90</v>
      </c>
      <c r="G2200" t="s">
        <v>5</v>
      </c>
    </row>
    <row r="2201" spans="1:7" x14ac:dyDescent="0.25">
      <c r="A2201" t="s">
        <v>89</v>
      </c>
      <c r="B2201" t="s">
        <v>5</v>
      </c>
      <c r="C2201" s="2">
        <v>45047</v>
      </c>
      <c r="D2201" s="1">
        <v>1156331876</v>
      </c>
      <c r="E2201" t="s">
        <v>37</v>
      </c>
      <c r="F2201" t="s">
        <v>90</v>
      </c>
      <c r="G2201" t="s">
        <v>5</v>
      </c>
    </row>
    <row r="2202" spans="1:7" x14ac:dyDescent="0.25">
      <c r="A2202" t="s">
        <v>89</v>
      </c>
      <c r="B2202" t="s">
        <v>5</v>
      </c>
      <c r="C2202" s="2">
        <v>45078</v>
      </c>
      <c r="D2202" s="1">
        <v>1155282800</v>
      </c>
      <c r="E2202" t="s">
        <v>37</v>
      </c>
      <c r="F2202" t="s">
        <v>90</v>
      </c>
      <c r="G2202" t="s">
        <v>5</v>
      </c>
    </row>
    <row r="2203" spans="1:7" x14ac:dyDescent="0.25">
      <c r="A2203" t="s">
        <v>89</v>
      </c>
      <c r="B2203" t="s">
        <v>5</v>
      </c>
      <c r="C2203" s="2">
        <v>45108</v>
      </c>
      <c r="D2203" s="1">
        <v>1222520900</v>
      </c>
      <c r="E2203" t="s">
        <v>37</v>
      </c>
      <c r="F2203" t="s">
        <v>90</v>
      </c>
      <c r="G2203" t="s">
        <v>5</v>
      </c>
    </row>
    <row r="2204" spans="1:7" x14ac:dyDescent="0.25">
      <c r="A2204" t="s">
        <v>89</v>
      </c>
      <c r="B2204" t="s">
        <v>5</v>
      </c>
      <c r="C2204" s="2">
        <v>45139</v>
      </c>
      <c r="D2204" s="1">
        <v>1212349800</v>
      </c>
      <c r="E2204" t="s">
        <v>37</v>
      </c>
      <c r="F2204" t="s">
        <v>90</v>
      </c>
      <c r="G2204" t="s">
        <v>5</v>
      </c>
    </row>
    <row r="2205" spans="1:7" x14ac:dyDescent="0.25">
      <c r="A2205" t="s">
        <v>89</v>
      </c>
      <c r="B2205" t="s">
        <v>5</v>
      </c>
      <c r="C2205" s="2">
        <v>45170</v>
      </c>
      <c r="D2205" s="1">
        <v>1139315500</v>
      </c>
      <c r="E2205" t="s">
        <v>37</v>
      </c>
      <c r="F2205" t="s">
        <v>90</v>
      </c>
      <c r="G2205" t="s">
        <v>5</v>
      </c>
    </row>
    <row r="2206" spans="1:7" x14ac:dyDescent="0.25">
      <c r="A2206" t="s">
        <v>89</v>
      </c>
      <c r="B2206" t="s">
        <v>5</v>
      </c>
      <c r="C2206" s="2">
        <v>45200</v>
      </c>
      <c r="D2206" s="1">
        <v>1252970100</v>
      </c>
      <c r="E2206" t="s">
        <v>37</v>
      </c>
      <c r="F2206" t="s">
        <v>90</v>
      </c>
      <c r="G2206" t="s">
        <v>5</v>
      </c>
    </row>
    <row r="2207" spans="1:7" x14ac:dyDescent="0.25">
      <c r="A2207" t="s">
        <v>89</v>
      </c>
      <c r="B2207" t="s">
        <v>5</v>
      </c>
      <c r="C2207" s="2">
        <v>45231</v>
      </c>
      <c r="D2207" s="1">
        <v>1159430400</v>
      </c>
      <c r="E2207" t="s">
        <v>37</v>
      </c>
      <c r="F2207" t="s">
        <v>90</v>
      </c>
      <c r="G2207" t="s">
        <v>5</v>
      </c>
    </row>
    <row r="2208" spans="1:7" x14ac:dyDescent="0.25">
      <c r="A2208" t="s">
        <v>89</v>
      </c>
      <c r="B2208" t="s">
        <v>5</v>
      </c>
      <c r="C2208" s="2">
        <v>45261</v>
      </c>
      <c r="D2208" s="1">
        <v>1371849800</v>
      </c>
      <c r="E2208" t="s">
        <v>37</v>
      </c>
      <c r="F2208" t="s">
        <v>90</v>
      </c>
      <c r="G2208" t="s">
        <v>5</v>
      </c>
    </row>
    <row r="2209" spans="1:7" x14ac:dyDescent="0.25">
      <c r="A2209" t="s">
        <v>89</v>
      </c>
      <c r="B2209" t="s">
        <v>19</v>
      </c>
      <c r="C2209" s="2">
        <v>44927</v>
      </c>
      <c r="D2209" s="1">
        <v>5565450</v>
      </c>
      <c r="E2209" t="s">
        <v>37</v>
      </c>
      <c r="F2209" t="s">
        <v>90</v>
      </c>
      <c r="G2209" t="s">
        <v>19</v>
      </c>
    </row>
    <row r="2210" spans="1:7" x14ac:dyDescent="0.25">
      <c r="A2210" t="s">
        <v>89</v>
      </c>
      <c r="B2210" t="s">
        <v>19</v>
      </c>
      <c r="C2210" s="2">
        <v>44958</v>
      </c>
      <c r="D2210" s="1">
        <v>5773951</v>
      </c>
      <c r="E2210" t="s">
        <v>37</v>
      </c>
      <c r="F2210" t="s">
        <v>90</v>
      </c>
      <c r="G2210" t="s">
        <v>19</v>
      </c>
    </row>
    <row r="2211" spans="1:7" x14ac:dyDescent="0.25">
      <c r="A2211" t="s">
        <v>89</v>
      </c>
      <c r="B2211" t="s">
        <v>19</v>
      </c>
      <c r="C2211" s="2">
        <v>44986</v>
      </c>
      <c r="D2211" s="1">
        <v>5035234</v>
      </c>
      <c r="E2211" t="s">
        <v>37</v>
      </c>
      <c r="F2211" t="s">
        <v>90</v>
      </c>
      <c r="G2211" t="s">
        <v>19</v>
      </c>
    </row>
    <row r="2212" spans="1:7" x14ac:dyDescent="0.25">
      <c r="A2212" t="s">
        <v>89</v>
      </c>
      <c r="B2212" t="s">
        <v>19</v>
      </c>
      <c r="C2212" s="2">
        <v>45017</v>
      </c>
      <c r="D2212" s="1">
        <v>3949638</v>
      </c>
      <c r="E2212" t="s">
        <v>37</v>
      </c>
      <c r="F2212" t="s">
        <v>90</v>
      </c>
      <c r="G2212" t="s">
        <v>19</v>
      </c>
    </row>
    <row r="2213" spans="1:7" x14ac:dyDescent="0.25">
      <c r="A2213" t="s">
        <v>89</v>
      </c>
      <c r="B2213" t="s">
        <v>19</v>
      </c>
      <c r="C2213" s="2">
        <v>45047</v>
      </c>
      <c r="D2213" s="1">
        <v>6596146</v>
      </c>
      <c r="E2213" t="s">
        <v>37</v>
      </c>
      <c r="F2213" t="s">
        <v>90</v>
      </c>
      <c r="G2213" t="s">
        <v>19</v>
      </c>
    </row>
    <row r="2214" spans="1:7" x14ac:dyDescent="0.25">
      <c r="A2214" t="s">
        <v>89</v>
      </c>
      <c r="B2214" t="s">
        <v>19</v>
      </c>
      <c r="C2214" s="2">
        <v>45078</v>
      </c>
      <c r="D2214" s="1">
        <v>9676886</v>
      </c>
      <c r="E2214" t="s">
        <v>37</v>
      </c>
      <c r="F2214" t="s">
        <v>90</v>
      </c>
      <c r="G2214" t="s">
        <v>19</v>
      </c>
    </row>
    <row r="2215" spans="1:7" x14ac:dyDescent="0.25">
      <c r="A2215" t="s">
        <v>89</v>
      </c>
      <c r="B2215" t="s">
        <v>19</v>
      </c>
      <c r="C2215" s="2">
        <v>45108</v>
      </c>
      <c r="D2215" s="1">
        <v>50352795</v>
      </c>
      <c r="E2215" t="s">
        <v>37</v>
      </c>
      <c r="F2215" t="s">
        <v>90</v>
      </c>
      <c r="G2215" t="s">
        <v>19</v>
      </c>
    </row>
    <row r="2216" spans="1:7" x14ac:dyDescent="0.25">
      <c r="A2216" t="s">
        <v>89</v>
      </c>
      <c r="B2216" t="s">
        <v>19</v>
      </c>
      <c r="C2216" s="2">
        <v>45139</v>
      </c>
      <c r="D2216" s="1">
        <v>11450445</v>
      </c>
      <c r="E2216" t="s">
        <v>37</v>
      </c>
      <c r="F2216" t="s">
        <v>90</v>
      </c>
      <c r="G2216" t="s">
        <v>19</v>
      </c>
    </row>
    <row r="2217" spans="1:7" x14ac:dyDescent="0.25">
      <c r="A2217" t="s">
        <v>89</v>
      </c>
      <c r="B2217" t="s">
        <v>19</v>
      </c>
      <c r="C2217" s="2">
        <v>45170</v>
      </c>
      <c r="D2217" s="1">
        <v>146271338</v>
      </c>
      <c r="E2217" t="s">
        <v>37</v>
      </c>
      <c r="F2217" t="s">
        <v>90</v>
      </c>
      <c r="G2217" t="s">
        <v>19</v>
      </c>
    </row>
    <row r="2218" spans="1:7" x14ac:dyDescent="0.25">
      <c r="A2218" t="s">
        <v>89</v>
      </c>
      <c r="B2218" t="s">
        <v>19</v>
      </c>
      <c r="C2218" s="2">
        <v>45200</v>
      </c>
      <c r="D2218" s="1">
        <v>224396191</v>
      </c>
      <c r="E2218" t="s">
        <v>37</v>
      </c>
      <c r="F2218" t="s">
        <v>90</v>
      </c>
      <c r="G2218" t="s">
        <v>19</v>
      </c>
    </row>
    <row r="2219" spans="1:7" x14ac:dyDescent="0.25">
      <c r="A2219" t="s">
        <v>89</v>
      </c>
      <c r="B2219" t="s">
        <v>19</v>
      </c>
      <c r="C2219" s="2">
        <v>45231</v>
      </c>
      <c r="D2219" s="1">
        <v>263311896</v>
      </c>
      <c r="E2219" t="s">
        <v>37</v>
      </c>
      <c r="F2219" t="s">
        <v>90</v>
      </c>
      <c r="G2219" t="s">
        <v>19</v>
      </c>
    </row>
    <row r="2220" spans="1:7" x14ac:dyDescent="0.25">
      <c r="A2220" t="s">
        <v>89</v>
      </c>
      <c r="B2220" t="s">
        <v>19</v>
      </c>
      <c r="C2220" s="2">
        <v>45261</v>
      </c>
      <c r="D2220" s="1">
        <v>286926195</v>
      </c>
      <c r="E2220" t="s">
        <v>37</v>
      </c>
      <c r="F2220" t="s">
        <v>90</v>
      </c>
      <c r="G2220" t="s">
        <v>19</v>
      </c>
    </row>
    <row r="2221" spans="1:7" x14ac:dyDescent="0.25">
      <c r="A2221" t="s">
        <v>89</v>
      </c>
      <c r="B2221" t="s">
        <v>20</v>
      </c>
      <c r="C2221" s="2">
        <v>44927</v>
      </c>
      <c r="D2221" s="1">
        <v>13704689</v>
      </c>
      <c r="E2221" t="s">
        <v>37</v>
      </c>
      <c r="F2221" t="s">
        <v>90</v>
      </c>
      <c r="G2221" t="s">
        <v>21</v>
      </c>
    </row>
    <row r="2222" spans="1:7" x14ac:dyDescent="0.25">
      <c r="A2222" t="s">
        <v>89</v>
      </c>
      <c r="B2222" t="s">
        <v>20</v>
      </c>
      <c r="C2222" s="2">
        <v>44958</v>
      </c>
      <c r="D2222" s="1">
        <v>13122810</v>
      </c>
      <c r="E2222" t="s">
        <v>37</v>
      </c>
      <c r="F2222" t="s">
        <v>90</v>
      </c>
      <c r="G2222" t="s">
        <v>21</v>
      </c>
    </row>
    <row r="2223" spans="1:7" x14ac:dyDescent="0.25">
      <c r="A2223" t="s">
        <v>89</v>
      </c>
      <c r="B2223" t="s">
        <v>20</v>
      </c>
      <c r="C2223" s="2">
        <v>44986</v>
      </c>
      <c r="D2223" s="1">
        <v>20452200</v>
      </c>
      <c r="E2223" t="s">
        <v>37</v>
      </c>
      <c r="F2223" t="s">
        <v>90</v>
      </c>
      <c r="G2223" t="s">
        <v>21</v>
      </c>
    </row>
    <row r="2224" spans="1:7" x14ac:dyDescent="0.25">
      <c r="A2224" t="s">
        <v>89</v>
      </c>
      <c r="B2224" t="s">
        <v>20</v>
      </c>
      <c r="C2224" s="2">
        <v>45017</v>
      </c>
      <c r="D2224" s="1">
        <v>14724307</v>
      </c>
      <c r="E2224" t="s">
        <v>37</v>
      </c>
      <c r="F2224" t="s">
        <v>90</v>
      </c>
      <c r="G2224" t="s">
        <v>21</v>
      </c>
    </row>
    <row r="2225" spans="1:7" x14ac:dyDescent="0.25">
      <c r="A2225" t="s">
        <v>89</v>
      </c>
      <c r="B2225" t="s">
        <v>20</v>
      </c>
      <c r="C2225" s="2">
        <v>45047</v>
      </c>
      <c r="D2225" s="1">
        <v>15625747</v>
      </c>
      <c r="E2225" t="s">
        <v>37</v>
      </c>
      <c r="F2225" t="s">
        <v>90</v>
      </c>
      <c r="G2225" t="s">
        <v>21</v>
      </c>
    </row>
    <row r="2226" spans="1:7" x14ac:dyDescent="0.25">
      <c r="A2226" t="s">
        <v>89</v>
      </c>
      <c r="B2226" t="s">
        <v>20</v>
      </c>
      <c r="C2226" s="2">
        <v>45078</v>
      </c>
      <c r="D2226" s="1">
        <v>21707502</v>
      </c>
      <c r="E2226" t="s">
        <v>37</v>
      </c>
      <c r="F2226" t="s">
        <v>90</v>
      </c>
      <c r="G2226" t="s">
        <v>21</v>
      </c>
    </row>
    <row r="2227" spans="1:7" x14ac:dyDescent="0.25">
      <c r="A2227" t="s">
        <v>89</v>
      </c>
      <c r="B2227" t="s">
        <v>20</v>
      </c>
      <c r="C2227" s="2">
        <v>45108</v>
      </c>
      <c r="D2227" s="1">
        <v>15147681</v>
      </c>
      <c r="E2227" t="s">
        <v>37</v>
      </c>
      <c r="F2227" t="s">
        <v>90</v>
      </c>
      <c r="G2227" t="s">
        <v>21</v>
      </c>
    </row>
    <row r="2228" spans="1:7" x14ac:dyDescent="0.25">
      <c r="A2228" t="s">
        <v>89</v>
      </c>
      <c r="B2228" t="s">
        <v>20</v>
      </c>
      <c r="C2228" s="2">
        <v>45139</v>
      </c>
      <c r="D2228" s="1">
        <v>15879623</v>
      </c>
      <c r="E2228" t="s">
        <v>37</v>
      </c>
      <c r="F2228" t="s">
        <v>90</v>
      </c>
      <c r="G2228" t="s">
        <v>21</v>
      </c>
    </row>
    <row r="2229" spans="1:7" x14ac:dyDescent="0.25">
      <c r="A2229" t="s">
        <v>89</v>
      </c>
      <c r="B2229" t="s">
        <v>20</v>
      </c>
      <c r="C2229" s="2">
        <v>45170</v>
      </c>
      <c r="D2229" s="1">
        <v>18401643</v>
      </c>
      <c r="E2229" t="s">
        <v>37</v>
      </c>
      <c r="F2229" t="s">
        <v>90</v>
      </c>
      <c r="G2229" t="s">
        <v>21</v>
      </c>
    </row>
    <row r="2230" spans="1:7" x14ac:dyDescent="0.25">
      <c r="A2230" t="s">
        <v>89</v>
      </c>
      <c r="B2230" t="s">
        <v>20</v>
      </c>
      <c r="C2230" s="2">
        <v>45200</v>
      </c>
      <c r="D2230" s="1">
        <v>14586533</v>
      </c>
      <c r="E2230" t="s">
        <v>37</v>
      </c>
      <c r="F2230" t="s">
        <v>90</v>
      </c>
      <c r="G2230" t="s">
        <v>21</v>
      </c>
    </row>
    <row r="2231" spans="1:7" x14ac:dyDescent="0.25">
      <c r="A2231" t="s">
        <v>89</v>
      </c>
      <c r="B2231" t="s">
        <v>20</v>
      </c>
      <c r="C2231" s="2">
        <v>45231</v>
      </c>
      <c r="D2231" s="1">
        <v>18041244</v>
      </c>
      <c r="E2231" t="s">
        <v>37</v>
      </c>
      <c r="F2231" t="s">
        <v>90</v>
      </c>
      <c r="G2231" t="s">
        <v>21</v>
      </c>
    </row>
    <row r="2232" spans="1:7" x14ac:dyDescent="0.25">
      <c r="A2232" t="s">
        <v>89</v>
      </c>
      <c r="B2232" t="s">
        <v>20</v>
      </c>
      <c r="C2232" s="2">
        <v>45261</v>
      </c>
      <c r="D2232" s="1">
        <v>19303105</v>
      </c>
      <c r="E2232" t="s">
        <v>37</v>
      </c>
      <c r="F2232" t="s">
        <v>90</v>
      </c>
      <c r="G2232" t="s">
        <v>21</v>
      </c>
    </row>
    <row r="2233" spans="1:7" x14ac:dyDescent="0.25">
      <c r="A2233" t="s">
        <v>89</v>
      </c>
      <c r="B2233" t="s">
        <v>6</v>
      </c>
      <c r="C2233" s="2">
        <v>44927</v>
      </c>
      <c r="D2233" s="1">
        <v>67714240</v>
      </c>
      <c r="E2233" t="s">
        <v>37</v>
      </c>
      <c r="F2233" t="s">
        <v>90</v>
      </c>
      <c r="G2233" t="s">
        <v>6</v>
      </c>
    </row>
    <row r="2234" spans="1:7" x14ac:dyDescent="0.25">
      <c r="A2234" t="s">
        <v>89</v>
      </c>
      <c r="B2234" t="s">
        <v>6</v>
      </c>
      <c r="C2234" s="2">
        <v>44958</v>
      </c>
      <c r="D2234" s="1">
        <v>85660044</v>
      </c>
      <c r="E2234" t="s">
        <v>37</v>
      </c>
      <c r="F2234" t="s">
        <v>90</v>
      </c>
      <c r="G2234" t="s">
        <v>6</v>
      </c>
    </row>
    <row r="2235" spans="1:7" x14ac:dyDescent="0.25">
      <c r="A2235" t="s">
        <v>89</v>
      </c>
      <c r="B2235" t="s">
        <v>6</v>
      </c>
      <c r="C2235" s="2">
        <v>44986</v>
      </c>
      <c r="D2235" s="1">
        <v>129156207</v>
      </c>
      <c r="E2235" t="s">
        <v>37</v>
      </c>
      <c r="F2235" t="s">
        <v>90</v>
      </c>
      <c r="G2235" t="s">
        <v>6</v>
      </c>
    </row>
    <row r="2236" spans="1:7" x14ac:dyDescent="0.25">
      <c r="A2236" t="s">
        <v>89</v>
      </c>
      <c r="B2236" t="s">
        <v>6</v>
      </c>
      <c r="C2236" s="2">
        <v>45017</v>
      </c>
      <c r="D2236" s="1">
        <v>110283049</v>
      </c>
      <c r="E2236" t="s">
        <v>37</v>
      </c>
      <c r="F2236" t="s">
        <v>90</v>
      </c>
      <c r="G2236" t="s">
        <v>6</v>
      </c>
    </row>
    <row r="2237" spans="1:7" x14ac:dyDescent="0.25">
      <c r="A2237" t="s">
        <v>89</v>
      </c>
      <c r="B2237" t="s">
        <v>6</v>
      </c>
      <c r="C2237" s="2">
        <v>45047</v>
      </c>
      <c r="D2237" s="1">
        <v>116019169</v>
      </c>
      <c r="E2237" t="s">
        <v>37</v>
      </c>
      <c r="F2237" t="s">
        <v>90</v>
      </c>
      <c r="G2237" t="s">
        <v>6</v>
      </c>
    </row>
    <row r="2238" spans="1:7" x14ac:dyDescent="0.25">
      <c r="A2238" t="s">
        <v>89</v>
      </c>
      <c r="B2238" t="s">
        <v>6</v>
      </c>
      <c r="C2238" s="2">
        <v>45078</v>
      </c>
      <c r="D2238" s="1">
        <v>146575170</v>
      </c>
      <c r="E2238" t="s">
        <v>37</v>
      </c>
      <c r="F2238" t="s">
        <v>90</v>
      </c>
      <c r="G2238" t="s">
        <v>6</v>
      </c>
    </row>
    <row r="2239" spans="1:7" x14ac:dyDescent="0.25">
      <c r="A2239" t="s">
        <v>89</v>
      </c>
      <c r="B2239" t="s">
        <v>6</v>
      </c>
      <c r="C2239" s="2">
        <v>45108</v>
      </c>
      <c r="D2239" s="1">
        <v>135666445</v>
      </c>
      <c r="E2239" t="s">
        <v>37</v>
      </c>
      <c r="F2239" t="s">
        <v>90</v>
      </c>
      <c r="G2239" t="s">
        <v>6</v>
      </c>
    </row>
    <row r="2240" spans="1:7" x14ac:dyDescent="0.25">
      <c r="A2240" t="s">
        <v>89</v>
      </c>
      <c r="B2240" t="s">
        <v>6</v>
      </c>
      <c r="C2240" s="2">
        <v>45139</v>
      </c>
      <c r="D2240" s="1">
        <v>134553403</v>
      </c>
      <c r="E2240" t="s">
        <v>37</v>
      </c>
      <c r="F2240" t="s">
        <v>90</v>
      </c>
      <c r="G2240" t="s">
        <v>6</v>
      </c>
    </row>
    <row r="2241" spans="1:7" x14ac:dyDescent="0.25">
      <c r="A2241" t="s">
        <v>89</v>
      </c>
      <c r="B2241" t="s">
        <v>6</v>
      </c>
      <c r="C2241" s="2">
        <v>45170</v>
      </c>
      <c r="D2241" s="1">
        <v>115639798</v>
      </c>
      <c r="E2241" t="s">
        <v>37</v>
      </c>
      <c r="F2241" t="s">
        <v>90</v>
      </c>
      <c r="G2241" t="s">
        <v>6</v>
      </c>
    </row>
    <row r="2242" spans="1:7" x14ac:dyDescent="0.25">
      <c r="A2242" t="s">
        <v>89</v>
      </c>
      <c r="B2242" t="s">
        <v>6</v>
      </c>
      <c r="C2242" s="2">
        <v>45200</v>
      </c>
      <c r="D2242" s="1">
        <v>109604965</v>
      </c>
      <c r="E2242" t="s">
        <v>37</v>
      </c>
      <c r="F2242" t="s">
        <v>90</v>
      </c>
      <c r="G2242" t="s">
        <v>6</v>
      </c>
    </row>
    <row r="2243" spans="1:7" x14ac:dyDescent="0.25">
      <c r="A2243" t="s">
        <v>89</v>
      </c>
      <c r="B2243" t="s">
        <v>6</v>
      </c>
      <c r="C2243" s="2">
        <v>45231</v>
      </c>
      <c r="D2243" s="1">
        <v>107104962</v>
      </c>
      <c r="E2243" t="s">
        <v>37</v>
      </c>
      <c r="F2243" t="s">
        <v>90</v>
      </c>
      <c r="G2243" t="s">
        <v>6</v>
      </c>
    </row>
    <row r="2244" spans="1:7" x14ac:dyDescent="0.25">
      <c r="A2244" t="s">
        <v>89</v>
      </c>
      <c r="B2244" t="s">
        <v>6</v>
      </c>
      <c r="C2244" s="2">
        <v>45261</v>
      </c>
      <c r="D2244" s="1">
        <v>107665311</v>
      </c>
      <c r="E2244" t="s">
        <v>37</v>
      </c>
      <c r="F2244" t="s">
        <v>90</v>
      </c>
      <c r="G2244" t="s">
        <v>6</v>
      </c>
    </row>
    <row r="2245" spans="1:7" x14ac:dyDescent="0.25">
      <c r="A2245" t="s">
        <v>89</v>
      </c>
      <c r="B2245" t="s">
        <v>22</v>
      </c>
      <c r="C2245" s="2">
        <v>44927</v>
      </c>
      <c r="D2245" s="1">
        <v>4244022</v>
      </c>
      <c r="E2245" t="s">
        <v>37</v>
      </c>
      <c r="F2245" t="s">
        <v>90</v>
      </c>
      <c r="G2245" t="s">
        <v>21</v>
      </c>
    </row>
    <row r="2246" spans="1:7" x14ac:dyDescent="0.25">
      <c r="A2246" t="s">
        <v>89</v>
      </c>
      <c r="B2246" t="s">
        <v>22</v>
      </c>
      <c r="C2246" s="2">
        <v>44958</v>
      </c>
      <c r="D2246" s="1">
        <v>5913200</v>
      </c>
      <c r="E2246" t="s">
        <v>37</v>
      </c>
      <c r="F2246" t="s">
        <v>90</v>
      </c>
      <c r="G2246" t="s">
        <v>21</v>
      </c>
    </row>
    <row r="2247" spans="1:7" x14ac:dyDescent="0.25">
      <c r="A2247" t="s">
        <v>89</v>
      </c>
      <c r="B2247" t="s">
        <v>22</v>
      </c>
      <c r="C2247" s="2">
        <v>44986</v>
      </c>
      <c r="D2247" s="1">
        <v>4212500</v>
      </c>
      <c r="E2247" t="s">
        <v>37</v>
      </c>
      <c r="F2247" t="s">
        <v>90</v>
      </c>
      <c r="G2247" t="s">
        <v>21</v>
      </c>
    </row>
    <row r="2248" spans="1:7" x14ac:dyDescent="0.25">
      <c r="A2248" t="s">
        <v>89</v>
      </c>
      <c r="B2248" t="s">
        <v>22</v>
      </c>
      <c r="C2248" s="2">
        <v>45017</v>
      </c>
      <c r="D2248" s="1">
        <v>4312600</v>
      </c>
      <c r="E2248" t="s">
        <v>37</v>
      </c>
      <c r="F2248" t="s">
        <v>90</v>
      </c>
      <c r="G2248" t="s">
        <v>21</v>
      </c>
    </row>
    <row r="2249" spans="1:7" x14ac:dyDescent="0.25">
      <c r="A2249" t="s">
        <v>89</v>
      </c>
      <c r="B2249" t="s">
        <v>22</v>
      </c>
      <c r="C2249" s="2">
        <v>45047</v>
      </c>
      <c r="D2249" s="1">
        <v>4380300</v>
      </c>
      <c r="E2249" t="s">
        <v>37</v>
      </c>
      <c r="F2249" t="s">
        <v>90</v>
      </c>
      <c r="G2249" t="s">
        <v>21</v>
      </c>
    </row>
    <row r="2250" spans="1:7" x14ac:dyDescent="0.25">
      <c r="A2250" t="s">
        <v>89</v>
      </c>
      <c r="B2250" t="s">
        <v>22</v>
      </c>
      <c r="C2250" s="2">
        <v>45078</v>
      </c>
      <c r="D2250" s="1">
        <v>3943200</v>
      </c>
      <c r="E2250" t="s">
        <v>37</v>
      </c>
      <c r="F2250" t="s">
        <v>90</v>
      </c>
      <c r="G2250" t="s">
        <v>21</v>
      </c>
    </row>
    <row r="2251" spans="1:7" x14ac:dyDescent="0.25">
      <c r="A2251" t="s">
        <v>89</v>
      </c>
      <c r="B2251" t="s">
        <v>22</v>
      </c>
      <c r="C2251" s="2">
        <v>45108</v>
      </c>
      <c r="D2251" s="1">
        <v>4170500</v>
      </c>
      <c r="E2251" t="s">
        <v>37</v>
      </c>
      <c r="F2251" t="s">
        <v>90</v>
      </c>
      <c r="G2251" t="s">
        <v>21</v>
      </c>
    </row>
    <row r="2252" spans="1:7" x14ac:dyDescent="0.25">
      <c r="A2252" t="s">
        <v>89</v>
      </c>
      <c r="B2252" t="s">
        <v>22</v>
      </c>
      <c r="C2252" s="2">
        <v>45139</v>
      </c>
      <c r="D2252" s="1">
        <v>3228200</v>
      </c>
      <c r="E2252" t="s">
        <v>37</v>
      </c>
      <c r="F2252" t="s">
        <v>90</v>
      </c>
      <c r="G2252" t="s">
        <v>21</v>
      </c>
    </row>
    <row r="2253" spans="1:7" x14ac:dyDescent="0.25">
      <c r="A2253" t="s">
        <v>89</v>
      </c>
      <c r="B2253" t="s">
        <v>22</v>
      </c>
      <c r="C2253" s="2">
        <v>45170</v>
      </c>
      <c r="D2253" s="1">
        <v>3264000</v>
      </c>
      <c r="E2253" t="s">
        <v>37</v>
      </c>
      <c r="F2253" t="s">
        <v>90</v>
      </c>
      <c r="G2253" t="s">
        <v>21</v>
      </c>
    </row>
    <row r="2254" spans="1:7" x14ac:dyDescent="0.25">
      <c r="A2254" t="s">
        <v>89</v>
      </c>
      <c r="B2254" t="s">
        <v>22</v>
      </c>
      <c r="C2254" s="2">
        <v>45200</v>
      </c>
      <c r="D2254" s="1">
        <v>3727205</v>
      </c>
      <c r="E2254" t="s">
        <v>37</v>
      </c>
      <c r="F2254" t="s">
        <v>90</v>
      </c>
      <c r="G2254" t="s">
        <v>21</v>
      </c>
    </row>
    <row r="2255" spans="1:7" x14ac:dyDescent="0.25">
      <c r="A2255" t="s">
        <v>89</v>
      </c>
      <c r="B2255" t="s">
        <v>22</v>
      </c>
      <c r="C2255" s="2">
        <v>45231</v>
      </c>
      <c r="D2255" s="1">
        <v>2311309</v>
      </c>
      <c r="E2255" t="s">
        <v>37</v>
      </c>
      <c r="F2255" t="s">
        <v>90</v>
      </c>
      <c r="G2255" t="s">
        <v>21</v>
      </c>
    </row>
    <row r="2256" spans="1:7" x14ac:dyDescent="0.25">
      <c r="A2256" t="s">
        <v>89</v>
      </c>
      <c r="B2256" t="s">
        <v>22</v>
      </c>
      <c r="C2256" s="2">
        <v>45261</v>
      </c>
      <c r="D2256" s="1">
        <v>2286250</v>
      </c>
      <c r="E2256" t="s">
        <v>37</v>
      </c>
      <c r="F2256" t="s">
        <v>90</v>
      </c>
      <c r="G2256" t="s">
        <v>21</v>
      </c>
    </row>
    <row r="2257" spans="1:7" x14ac:dyDescent="0.25">
      <c r="A2257" t="s">
        <v>89</v>
      </c>
      <c r="B2257" t="s">
        <v>27</v>
      </c>
      <c r="C2257" s="2">
        <v>44927</v>
      </c>
      <c r="D2257" s="1">
        <v>3350760</v>
      </c>
      <c r="E2257" t="s">
        <v>37</v>
      </c>
      <c r="F2257" t="s">
        <v>90</v>
      </c>
      <c r="G2257" t="s">
        <v>21</v>
      </c>
    </row>
    <row r="2258" spans="1:7" x14ac:dyDescent="0.25">
      <c r="A2258" t="s">
        <v>89</v>
      </c>
      <c r="B2258" t="s">
        <v>27</v>
      </c>
      <c r="C2258" s="2">
        <v>44958</v>
      </c>
      <c r="D2258" s="1">
        <v>2351230</v>
      </c>
      <c r="E2258" t="s">
        <v>37</v>
      </c>
      <c r="F2258" t="s">
        <v>90</v>
      </c>
      <c r="G2258" t="s">
        <v>21</v>
      </c>
    </row>
    <row r="2259" spans="1:7" x14ac:dyDescent="0.25">
      <c r="A2259" t="s">
        <v>89</v>
      </c>
      <c r="B2259" t="s">
        <v>27</v>
      </c>
      <c r="C2259" s="2">
        <v>44986</v>
      </c>
      <c r="D2259" s="1">
        <v>3107252</v>
      </c>
      <c r="E2259" t="s">
        <v>37</v>
      </c>
      <c r="F2259" t="s">
        <v>90</v>
      </c>
      <c r="G2259" t="s">
        <v>21</v>
      </c>
    </row>
    <row r="2260" spans="1:7" x14ac:dyDescent="0.25">
      <c r="A2260" t="s">
        <v>89</v>
      </c>
      <c r="B2260" t="s">
        <v>27</v>
      </c>
      <c r="C2260" s="2">
        <v>45017</v>
      </c>
      <c r="D2260" s="1">
        <v>3039130</v>
      </c>
      <c r="E2260" t="s">
        <v>37</v>
      </c>
      <c r="F2260" t="s">
        <v>90</v>
      </c>
      <c r="G2260" t="s">
        <v>21</v>
      </c>
    </row>
    <row r="2261" spans="1:7" x14ac:dyDescent="0.25">
      <c r="A2261" t="s">
        <v>89</v>
      </c>
      <c r="B2261" t="s">
        <v>27</v>
      </c>
      <c r="C2261" s="2">
        <v>45047</v>
      </c>
      <c r="D2261" s="1">
        <v>2878630</v>
      </c>
      <c r="E2261" t="s">
        <v>37</v>
      </c>
      <c r="F2261" t="s">
        <v>90</v>
      </c>
      <c r="G2261" t="s">
        <v>21</v>
      </c>
    </row>
    <row r="2262" spans="1:7" x14ac:dyDescent="0.25">
      <c r="A2262" t="s">
        <v>89</v>
      </c>
      <c r="B2262" t="s">
        <v>27</v>
      </c>
      <c r="C2262" s="2">
        <v>45078</v>
      </c>
      <c r="D2262" s="1">
        <v>9795060</v>
      </c>
      <c r="E2262" t="s">
        <v>37</v>
      </c>
      <c r="F2262" t="s">
        <v>90</v>
      </c>
      <c r="G2262" t="s">
        <v>21</v>
      </c>
    </row>
    <row r="2263" spans="1:7" x14ac:dyDescent="0.25">
      <c r="A2263" t="s">
        <v>89</v>
      </c>
      <c r="B2263" t="s">
        <v>27</v>
      </c>
      <c r="C2263" s="2">
        <v>45108</v>
      </c>
      <c r="D2263" s="1">
        <v>3615560</v>
      </c>
      <c r="E2263" t="s">
        <v>37</v>
      </c>
      <c r="F2263" t="s">
        <v>90</v>
      </c>
      <c r="G2263" t="s">
        <v>21</v>
      </c>
    </row>
    <row r="2264" spans="1:7" x14ac:dyDescent="0.25">
      <c r="A2264" t="s">
        <v>89</v>
      </c>
      <c r="B2264" t="s">
        <v>27</v>
      </c>
      <c r="C2264" s="2">
        <v>45139</v>
      </c>
      <c r="D2264" s="1">
        <v>3863446</v>
      </c>
      <c r="E2264" t="s">
        <v>37</v>
      </c>
      <c r="F2264" t="s">
        <v>90</v>
      </c>
      <c r="G2264" t="s">
        <v>21</v>
      </c>
    </row>
    <row r="2265" spans="1:7" x14ac:dyDescent="0.25">
      <c r="A2265" t="s">
        <v>89</v>
      </c>
      <c r="B2265" t="s">
        <v>27</v>
      </c>
      <c r="C2265" s="2">
        <v>45170</v>
      </c>
      <c r="D2265" s="1">
        <v>3704830</v>
      </c>
      <c r="E2265" t="s">
        <v>37</v>
      </c>
      <c r="F2265" t="s">
        <v>90</v>
      </c>
      <c r="G2265" t="s">
        <v>21</v>
      </c>
    </row>
    <row r="2266" spans="1:7" x14ac:dyDescent="0.25">
      <c r="A2266" t="s">
        <v>89</v>
      </c>
      <c r="B2266" t="s">
        <v>27</v>
      </c>
      <c r="C2266" s="2">
        <v>45200</v>
      </c>
      <c r="D2266" s="1">
        <v>5282611</v>
      </c>
      <c r="E2266" t="s">
        <v>37</v>
      </c>
      <c r="F2266" t="s">
        <v>90</v>
      </c>
      <c r="G2266" t="s">
        <v>21</v>
      </c>
    </row>
    <row r="2267" spans="1:7" x14ac:dyDescent="0.25">
      <c r="A2267" t="s">
        <v>89</v>
      </c>
      <c r="B2267" t="s">
        <v>27</v>
      </c>
      <c r="C2267" s="2">
        <v>45231</v>
      </c>
      <c r="D2267" s="1">
        <v>2782300</v>
      </c>
      <c r="E2267" t="s">
        <v>37</v>
      </c>
      <c r="F2267" t="s">
        <v>90</v>
      </c>
      <c r="G2267" t="s">
        <v>21</v>
      </c>
    </row>
    <row r="2268" spans="1:7" x14ac:dyDescent="0.25">
      <c r="A2268" t="s">
        <v>89</v>
      </c>
      <c r="B2268" t="s">
        <v>27</v>
      </c>
      <c r="C2268" s="2">
        <v>45261</v>
      </c>
      <c r="D2268" s="1">
        <v>6443230</v>
      </c>
      <c r="E2268" t="s">
        <v>37</v>
      </c>
      <c r="F2268" t="s">
        <v>90</v>
      </c>
      <c r="G2268" t="s">
        <v>21</v>
      </c>
    </row>
    <row r="2269" spans="1:7" x14ac:dyDescent="0.25">
      <c r="A2269" t="s">
        <v>89</v>
      </c>
      <c r="B2269" t="s">
        <v>7</v>
      </c>
      <c r="C2269" s="2">
        <v>44927</v>
      </c>
      <c r="D2269" s="1">
        <v>130616311</v>
      </c>
      <c r="E2269" t="s">
        <v>37</v>
      </c>
      <c r="F2269" t="s">
        <v>90</v>
      </c>
      <c r="G2269" t="s">
        <v>7</v>
      </c>
    </row>
    <row r="2270" spans="1:7" x14ac:dyDescent="0.25">
      <c r="A2270" t="s">
        <v>89</v>
      </c>
      <c r="B2270" t="s">
        <v>7</v>
      </c>
      <c r="C2270" s="2">
        <v>44958</v>
      </c>
      <c r="D2270" s="1">
        <v>154887970</v>
      </c>
      <c r="E2270" t="s">
        <v>37</v>
      </c>
      <c r="F2270" t="s">
        <v>90</v>
      </c>
      <c r="G2270" t="s">
        <v>7</v>
      </c>
    </row>
    <row r="2271" spans="1:7" x14ac:dyDescent="0.25">
      <c r="A2271" t="s">
        <v>89</v>
      </c>
      <c r="B2271" t="s">
        <v>7</v>
      </c>
      <c r="C2271" s="2">
        <v>44986</v>
      </c>
      <c r="D2271" s="1">
        <v>122446059</v>
      </c>
      <c r="E2271" t="s">
        <v>37</v>
      </c>
      <c r="F2271" t="s">
        <v>90</v>
      </c>
      <c r="G2271" t="s">
        <v>7</v>
      </c>
    </row>
    <row r="2272" spans="1:7" x14ac:dyDescent="0.25">
      <c r="A2272" t="s">
        <v>89</v>
      </c>
      <c r="B2272" t="s">
        <v>7</v>
      </c>
      <c r="C2272" s="2">
        <v>45017</v>
      </c>
      <c r="D2272" s="1">
        <v>450000</v>
      </c>
      <c r="E2272" t="s">
        <v>37</v>
      </c>
      <c r="F2272" t="s">
        <v>90</v>
      </c>
      <c r="G2272" t="s">
        <v>7</v>
      </c>
    </row>
    <row r="2273" spans="1:7" x14ac:dyDescent="0.25">
      <c r="A2273" t="s">
        <v>89</v>
      </c>
      <c r="B2273" t="s">
        <v>7</v>
      </c>
      <c r="C2273" s="2">
        <v>45047</v>
      </c>
      <c r="D2273" s="1">
        <v>260208763</v>
      </c>
      <c r="E2273" t="s">
        <v>37</v>
      </c>
      <c r="F2273" t="s">
        <v>90</v>
      </c>
      <c r="G2273" t="s">
        <v>7</v>
      </c>
    </row>
    <row r="2274" spans="1:7" x14ac:dyDescent="0.25">
      <c r="A2274" t="s">
        <v>89</v>
      </c>
      <c r="B2274" t="s">
        <v>7</v>
      </c>
      <c r="C2274" s="2">
        <v>45078</v>
      </c>
      <c r="D2274" s="1">
        <v>239004920</v>
      </c>
      <c r="E2274" t="s">
        <v>37</v>
      </c>
      <c r="F2274" t="s">
        <v>90</v>
      </c>
      <c r="G2274" t="s">
        <v>7</v>
      </c>
    </row>
    <row r="2275" spans="1:7" x14ac:dyDescent="0.25">
      <c r="A2275" t="s">
        <v>89</v>
      </c>
      <c r="B2275" t="s">
        <v>7</v>
      </c>
      <c r="C2275" s="2">
        <v>45108</v>
      </c>
      <c r="D2275" s="1">
        <v>187158000</v>
      </c>
      <c r="E2275" t="s">
        <v>37</v>
      </c>
      <c r="F2275" t="s">
        <v>90</v>
      </c>
      <c r="G2275" t="s">
        <v>7</v>
      </c>
    </row>
    <row r="2276" spans="1:7" x14ac:dyDescent="0.25">
      <c r="A2276" t="s">
        <v>89</v>
      </c>
      <c r="B2276" t="s">
        <v>7</v>
      </c>
      <c r="C2276" s="2">
        <v>45139</v>
      </c>
      <c r="D2276" s="1">
        <v>178465364</v>
      </c>
      <c r="E2276" t="s">
        <v>37</v>
      </c>
      <c r="F2276" t="s">
        <v>90</v>
      </c>
      <c r="G2276" t="s">
        <v>7</v>
      </c>
    </row>
    <row r="2277" spans="1:7" x14ac:dyDescent="0.25">
      <c r="A2277" t="s">
        <v>89</v>
      </c>
      <c r="B2277" t="s">
        <v>7</v>
      </c>
      <c r="C2277" s="2">
        <v>45170</v>
      </c>
      <c r="D2277" s="1">
        <v>144274478</v>
      </c>
      <c r="E2277" t="s">
        <v>37</v>
      </c>
      <c r="F2277" t="s">
        <v>90</v>
      </c>
      <c r="G2277" t="s">
        <v>7</v>
      </c>
    </row>
    <row r="2278" spans="1:7" x14ac:dyDescent="0.25">
      <c r="A2278" t="s">
        <v>89</v>
      </c>
      <c r="B2278" t="s">
        <v>7</v>
      </c>
      <c r="C2278" s="2">
        <v>45200</v>
      </c>
      <c r="D2278" s="1">
        <v>68167935</v>
      </c>
      <c r="E2278" t="s">
        <v>37</v>
      </c>
      <c r="F2278" t="s">
        <v>90</v>
      </c>
      <c r="G2278" t="s">
        <v>7</v>
      </c>
    </row>
    <row r="2279" spans="1:7" x14ac:dyDescent="0.25">
      <c r="A2279" t="s">
        <v>89</v>
      </c>
      <c r="B2279" t="s">
        <v>7</v>
      </c>
      <c r="C2279" s="2">
        <v>45231</v>
      </c>
      <c r="D2279" s="1">
        <v>6045191</v>
      </c>
      <c r="E2279" t="s">
        <v>37</v>
      </c>
      <c r="F2279" t="s">
        <v>90</v>
      </c>
      <c r="G2279" t="s">
        <v>7</v>
      </c>
    </row>
    <row r="2280" spans="1:7" x14ac:dyDescent="0.25">
      <c r="A2280" t="s">
        <v>89</v>
      </c>
      <c r="B2280" t="s">
        <v>7</v>
      </c>
      <c r="C2280" s="2">
        <v>45261</v>
      </c>
      <c r="D2280" s="1">
        <v>4057486</v>
      </c>
      <c r="E2280" t="s">
        <v>37</v>
      </c>
      <c r="F2280" t="s">
        <v>90</v>
      </c>
      <c r="G2280" t="s">
        <v>7</v>
      </c>
    </row>
    <row r="2281" spans="1:7" x14ac:dyDescent="0.25">
      <c r="A2281" t="s">
        <v>89</v>
      </c>
      <c r="B2281" t="s">
        <v>30</v>
      </c>
      <c r="C2281" s="2">
        <v>45231</v>
      </c>
      <c r="D2281" s="1">
        <v>0</v>
      </c>
      <c r="E2281" t="s">
        <v>37</v>
      </c>
      <c r="F2281" t="s">
        <v>90</v>
      </c>
      <c r="G2281" t="s">
        <v>21</v>
      </c>
    </row>
    <row r="2282" spans="1:7" x14ac:dyDescent="0.25">
      <c r="A2282" t="s">
        <v>89</v>
      </c>
      <c r="B2282" t="s">
        <v>23</v>
      </c>
      <c r="C2282" s="2">
        <v>44927</v>
      </c>
      <c r="D2282" s="1">
        <v>10354600</v>
      </c>
      <c r="E2282" t="s">
        <v>37</v>
      </c>
      <c r="F2282" t="s">
        <v>90</v>
      </c>
      <c r="G2282" t="s">
        <v>21</v>
      </c>
    </row>
    <row r="2283" spans="1:7" x14ac:dyDescent="0.25">
      <c r="A2283" t="s">
        <v>89</v>
      </c>
      <c r="B2283" t="s">
        <v>23</v>
      </c>
      <c r="C2283" s="2">
        <v>44958</v>
      </c>
      <c r="D2283" s="1">
        <v>8672039</v>
      </c>
      <c r="E2283" t="s">
        <v>37</v>
      </c>
      <c r="F2283" t="s">
        <v>90</v>
      </c>
      <c r="G2283" t="s">
        <v>21</v>
      </c>
    </row>
    <row r="2284" spans="1:7" x14ac:dyDescent="0.25">
      <c r="A2284" t="s">
        <v>89</v>
      </c>
      <c r="B2284" t="s">
        <v>23</v>
      </c>
      <c r="C2284" s="2">
        <v>44986</v>
      </c>
      <c r="D2284" s="1">
        <v>14430844</v>
      </c>
      <c r="E2284" t="s">
        <v>37</v>
      </c>
      <c r="F2284" t="s">
        <v>90</v>
      </c>
      <c r="G2284" t="s">
        <v>21</v>
      </c>
    </row>
    <row r="2285" spans="1:7" x14ac:dyDescent="0.25">
      <c r="A2285" t="s">
        <v>89</v>
      </c>
      <c r="B2285" t="s">
        <v>23</v>
      </c>
      <c r="C2285" s="2">
        <v>45017</v>
      </c>
      <c r="D2285" s="1">
        <v>9263166</v>
      </c>
      <c r="E2285" t="s">
        <v>37</v>
      </c>
      <c r="F2285" t="s">
        <v>90</v>
      </c>
      <c r="G2285" t="s">
        <v>21</v>
      </c>
    </row>
    <row r="2286" spans="1:7" x14ac:dyDescent="0.25">
      <c r="A2286" t="s">
        <v>89</v>
      </c>
      <c r="B2286" t="s">
        <v>23</v>
      </c>
      <c r="C2286" s="2">
        <v>45047</v>
      </c>
      <c r="D2286" s="1">
        <v>14036116</v>
      </c>
      <c r="E2286" t="s">
        <v>37</v>
      </c>
      <c r="F2286" t="s">
        <v>90</v>
      </c>
      <c r="G2286" t="s">
        <v>21</v>
      </c>
    </row>
    <row r="2287" spans="1:7" x14ac:dyDescent="0.25">
      <c r="A2287" t="s">
        <v>89</v>
      </c>
      <c r="B2287" t="s">
        <v>23</v>
      </c>
      <c r="C2287" s="2">
        <v>45078</v>
      </c>
      <c r="D2287" s="1">
        <v>12810610</v>
      </c>
      <c r="E2287" t="s">
        <v>37</v>
      </c>
      <c r="F2287" t="s">
        <v>90</v>
      </c>
      <c r="G2287" t="s">
        <v>21</v>
      </c>
    </row>
    <row r="2288" spans="1:7" x14ac:dyDescent="0.25">
      <c r="A2288" t="s">
        <v>89</v>
      </c>
      <c r="B2288" t="s">
        <v>23</v>
      </c>
      <c r="C2288" s="2">
        <v>45108</v>
      </c>
      <c r="D2288" s="1">
        <v>12385383</v>
      </c>
      <c r="E2288" t="s">
        <v>37</v>
      </c>
      <c r="F2288" t="s">
        <v>90</v>
      </c>
      <c r="G2288" t="s">
        <v>21</v>
      </c>
    </row>
    <row r="2289" spans="1:7" x14ac:dyDescent="0.25">
      <c r="A2289" t="s">
        <v>89</v>
      </c>
      <c r="B2289" t="s">
        <v>23</v>
      </c>
      <c r="C2289" s="2">
        <v>45139</v>
      </c>
      <c r="D2289" s="1">
        <v>12213030</v>
      </c>
      <c r="E2289" t="s">
        <v>37</v>
      </c>
      <c r="F2289" t="s">
        <v>90</v>
      </c>
      <c r="G2289" t="s">
        <v>21</v>
      </c>
    </row>
    <row r="2290" spans="1:7" x14ac:dyDescent="0.25">
      <c r="A2290" t="s">
        <v>89</v>
      </c>
      <c r="B2290" t="s">
        <v>23</v>
      </c>
      <c r="C2290" s="2">
        <v>45170</v>
      </c>
      <c r="D2290" s="1">
        <v>13028415</v>
      </c>
      <c r="E2290" t="s">
        <v>37</v>
      </c>
      <c r="F2290" t="s">
        <v>90</v>
      </c>
      <c r="G2290" t="s">
        <v>21</v>
      </c>
    </row>
    <row r="2291" spans="1:7" x14ac:dyDescent="0.25">
      <c r="A2291" t="s">
        <v>89</v>
      </c>
      <c r="B2291" t="s">
        <v>23</v>
      </c>
      <c r="C2291" s="2">
        <v>45200</v>
      </c>
      <c r="D2291" s="1">
        <v>16577337</v>
      </c>
      <c r="E2291" t="s">
        <v>37</v>
      </c>
      <c r="F2291" t="s">
        <v>90</v>
      </c>
      <c r="G2291" t="s">
        <v>21</v>
      </c>
    </row>
    <row r="2292" spans="1:7" x14ac:dyDescent="0.25">
      <c r="A2292" t="s">
        <v>89</v>
      </c>
      <c r="B2292" t="s">
        <v>23</v>
      </c>
      <c r="C2292" s="2">
        <v>45231</v>
      </c>
      <c r="D2292" s="1">
        <v>15765100</v>
      </c>
      <c r="E2292" t="s">
        <v>37</v>
      </c>
      <c r="F2292" t="s">
        <v>90</v>
      </c>
      <c r="G2292" t="s">
        <v>21</v>
      </c>
    </row>
    <row r="2293" spans="1:7" x14ac:dyDescent="0.25">
      <c r="A2293" t="s">
        <v>89</v>
      </c>
      <c r="B2293" t="s">
        <v>23</v>
      </c>
      <c r="C2293" s="2">
        <v>45261</v>
      </c>
      <c r="D2293" s="1">
        <v>19637409</v>
      </c>
      <c r="E2293" t="s">
        <v>37</v>
      </c>
      <c r="F2293" t="s">
        <v>90</v>
      </c>
      <c r="G2293" t="s">
        <v>21</v>
      </c>
    </row>
    <row r="2294" spans="1:7" x14ac:dyDescent="0.25">
      <c r="A2294" t="s">
        <v>91</v>
      </c>
      <c r="B2294" t="s">
        <v>19</v>
      </c>
      <c r="C2294" s="2">
        <v>44958</v>
      </c>
      <c r="D2294" s="1">
        <v>125000</v>
      </c>
      <c r="E2294" t="s">
        <v>37</v>
      </c>
      <c r="F2294" t="s">
        <v>92</v>
      </c>
      <c r="G2294" t="s">
        <v>19</v>
      </c>
    </row>
    <row r="2295" spans="1:7" x14ac:dyDescent="0.25">
      <c r="A2295" t="s">
        <v>91</v>
      </c>
      <c r="B2295" t="s">
        <v>19</v>
      </c>
      <c r="C2295" s="2">
        <v>45139</v>
      </c>
      <c r="D2295" s="1">
        <v>0</v>
      </c>
      <c r="E2295" t="s">
        <v>37</v>
      </c>
      <c r="F2295" t="s">
        <v>92</v>
      </c>
      <c r="G2295" t="s">
        <v>19</v>
      </c>
    </row>
    <row r="2296" spans="1:7" x14ac:dyDescent="0.25">
      <c r="A2296" t="s">
        <v>91</v>
      </c>
      <c r="B2296" t="s">
        <v>20</v>
      </c>
      <c r="C2296" s="2">
        <v>44927</v>
      </c>
      <c r="D2296" s="1">
        <v>4509000</v>
      </c>
      <c r="E2296" t="s">
        <v>37</v>
      </c>
      <c r="F2296" t="s">
        <v>92</v>
      </c>
      <c r="G2296" t="s">
        <v>21</v>
      </c>
    </row>
    <row r="2297" spans="1:7" x14ac:dyDescent="0.25">
      <c r="A2297" t="s">
        <v>91</v>
      </c>
      <c r="B2297" t="s">
        <v>20</v>
      </c>
      <c r="C2297" s="2">
        <v>44958</v>
      </c>
      <c r="D2297" s="1">
        <v>5666520</v>
      </c>
      <c r="E2297" t="s">
        <v>37</v>
      </c>
      <c r="F2297" t="s">
        <v>92</v>
      </c>
      <c r="G2297" t="s">
        <v>21</v>
      </c>
    </row>
    <row r="2298" spans="1:7" x14ac:dyDescent="0.25">
      <c r="A2298" t="s">
        <v>91</v>
      </c>
      <c r="B2298" t="s">
        <v>20</v>
      </c>
      <c r="C2298" s="2">
        <v>44986</v>
      </c>
      <c r="D2298" s="1">
        <v>5206619</v>
      </c>
      <c r="E2298" t="s">
        <v>37</v>
      </c>
      <c r="F2298" t="s">
        <v>92</v>
      </c>
      <c r="G2298" t="s">
        <v>21</v>
      </c>
    </row>
    <row r="2299" spans="1:7" x14ac:dyDescent="0.25">
      <c r="A2299" t="s">
        <v>91</v>
      </c>
      <c r="B2299" t="s">
        <v>20</v>
      </c>
      <c r="C2299" s="2">
        <v>45017</v>
      </c>
      <c r="D2299" s="1">
        <v>4109100</v>
      </c>
      <c r="E2299" t="s">
        <v>37</v>
      </c>
      <c r="F2299" t="s">
        <v>92</v>
      </c>
      <c r="G2299" t="s">
        <v>21</v>
      </c>
    </row>
    <row r="2300" spans="1:7" x14ac:dyDescent="0.25">
      <c r="A2300" t="s">
        <v>91</v>
      </c>
      <c r="B2300" t="s">
        <v>20</v>
      </c>
      <c r="C2300" s="2">
        <v>45047</v>
      </c>
      <c r="D2300" s="1">
        <v>8879200</v>
      </c>
      <c r="E2300" t="s">
        <v>37</v>
      </c>
      <c r="F2300" t="s">
        <v>92</v>
      </c>
      <c r="G2300" t="s">
        <v>21</v>
      </c>
    </row>
    <row r="2301" spans="1:7" x14ac:dyDescent="0.25">
      <c r="A2301" t="s">
        <v>91</v>
      </c>
      <c r="B2301" t="s">
        <v>20</v>
      </c>
      <c r="C2301" s="2">
        <v>45078</v>
      </c>
      <c r="D2301" s="1">
        <v>3778236</v>
      </c>
      <c r="E2301" t="s">
        <v>37</v>
      </c>
      <c r="F2301" t="s">
        <v>92</v>
      </c>
      <c r="G2301" t="s">
        <v>21</v>
      </c>
    </row>
    <row r="2302" spans="1:7" x14ac:dyDescent="0.25">
      <c r="A2302" t="s">
        <v>91</v>
      </c>
      <c r="B2302" t="s">
        <v>20</v>
      </c>
      <c r="C2302" s="2">
        <v>45108</v>
      </c>
      <c r="D2302" s="1">
        <v>8221100</v>
      </c>
      <c r="E2302" t="s">
        <v>37</v>
      </c>
      <c r="F2302" t="s">
        <v>92</v>
      </c>
      <c r="G2302" t="s">
        <v>21</v>
      </c>
    </row>
    <row r="2303" spans="1:7" x14ac:dyDescent="0.25">
      <c r="A2303" t="s">
        <v>91</v>
      </c>
      <c r="B2303" t="s">
        <v>20</v>
      </c>
      <c r="C2303" s="2">
        <v>45139</v>
      </c>
      <c r="D2303" s="1">
        <v>5238600</v>
      </c>
      <c r="E2303" t="s">
        <v>37</v>
      </c>
      <c r="F2303" t="s">
        <v>92</v>
      </c>
      <c r="G2303" t="s">
        <v>21</v>
      </c>
    </row>
    <row r="2304" spans="1:7" x14ac:dyDescent="0.25">
      <c r="A2304" t="s">
        <v>91</v>
      </c>
      <c r="B2304" t="s">
        <v>20</v>
      </c>
      <c r="C2304" s="2">
        <v>45170</v>
      </c>
      <c r="D2304" s="1">
        <v>3644512</v>
      </c>
      <c r="E2304" t="s">
        <v>37</v>
      </c>
      <c r="F2304" t="s">
        <v>92</v>
      </c>
      <c r="G2304" t="s">
        <v>21</v>
      </c>
    </row>
    <row r="2305" spans="1:7" x14ac:dyDescent="0.25">
      <c r="A2305" t="s">
        <v>91</v>
      </c>
      <c r="B2305" t="s">
        <v>20</v>
      </c>
      <c r="C2305" s="2">
        <v>45200</v>
      </c>
      <c r="D2305" s="1">
        <v>5575494</v>
      </c>
      <c r="E2305" t="s">
        <v>37</v>
      </c>
      <c r="F2305" t="s">
        <v>92</v>
      </c>
      <c r="G2305" t="s">
        <v>21</v>
      </c>
    </row>
    <row r="2306" spans="1:7" x14ac:dyDescent="0.25">
      <c r="A2306" t="s">
        <v>91</v>
      </c>
      <c r="B2306" t="s">
        <v>20</v>
      </c>
      <c r="C2306" s="2">
        <v>45231</v>
      </c>
      <c r="D2306" s="1">
        <v>4940115</v>
      </c>
      <c r="E2306" t="s">
        <v>37</v>
      </c>
      <c r="F2306" t="s">
        <v>92</v>
      </c>
      <c r="G2306" t="s">
        <v>21</v>
      </c>
    </row>
    <row r="2307" spans="1:7" x14ac:dyDescent="0.25">
      <c r="A2307" t="s">
        <v>91</v>
      </c>
      <c r="B2307" t="s">
        <v>20</v>
      </c>
      <c r="C2307" s="2">
        <v>45261</v>
      </c>
      <c r="D2307" s="1">
        <v>1533300</v>
      </c>
      <c r="E2307" t="s">
        <v>37</v>
      </c>
      <c r="F2307" t="s">
        <v>92</v>
      </c>
      <c r="G2307" t="s">
        <v>21</v>
      </c>
    </row>
    <row r="2308" spans="1:7" x14ac:dyDescent="0.25">
      <c r="A2308" t="s">
        <v>91</v>
      </c>
      <c r="B2308" t="s">
        <v>6</v>
      </c>
      <c r="C2308" s="2">
        <v>44927</v>
      </c>
      <c r="D2308" s="1">
        <v>41808915</v>
      </c>
      <c r="E2308" t="s">
        <v>37</v>
      </c>
      <c r="F2308" t="s">
        <v>92</v>
      </c>
      <c r="G2308" t="s">
        <v>6</v>
      </c>
    </row>
    <row r="2309" spans="1:7" x14ac:dyDescent="0.25">
      <c r="A2309" t="s">
        <v>91</v>
      </c>
      <c r="B2309" t="s">
        <v>6</v>
      </c>
      <c r="C2309" s="2">
        <v>44958</v>
      </c>
      <c r="D2309" s="1">
        <v>25384159</v>
      </c>
      <c r="E2309" t="s">
        <v>37</v>
      </c>
      <c r="F2309" t="s">
        <v>92</v>
      </c>
      <c r="G2309" t="s">
        <v>6</v>
      </c>
    </row>
    <row r="2310" spans="1:7" x14ac:dyDescent="0.25">
      <c r="A2310" t="s">
        <v>91</v>
      </c>
      <c r="B2310" t="s">
        <v>6</v>
      </c>
      <c r="C2310" s="2">
        <v>44986</v>
      </c>
      <c r="D2310" s="1">
        <v>31915253</v>
      </c>
      <c r="E2310" t="s">
        <v>37</v>
      </c>
      <c r="F2310" t="s">
        <v>92</v>
      </c>
      <c r="G2310" t="s">
        <v>6</v>
      </c>
    </row>
    <row r="2311" spans="1:7" x14ac:dyDescent="0.25">
      <c r="A2311" t="s">
        <v>91</v>
      </c>
      <c r="B2311" t="s">
        <v>6</v>
      </c>
      <c r="C2311" s="2">
        <v>45017</v>
      </c>
      <c r="D2311" s="1">
        <v>59676708</v>
      </c>
      <c r="E2311" t="s">
        <v>37</v>
      </c>
      <c r="F2311" t="s">
        <v>92</v>
      </c>
      <c r="G2311" t="s">
        <v>6</v>
      </c>
    </row>
    <row r="2312" spans="1:7" x14ac:dyDescent="0.25">
      <c r="A2312" t="s">
        <v>91</v>
      </c>
      <c r="B2312" t="s">
        <v>6</v>
      </c>
      <c r="C2312" s="2">
        <v>45047</v>
      </c>
      <c r="D2312" s="1">
        <v>52347564</v>
      </c>
      <c r="E2312" t="s">
        <v>37</v>
      </c>
      <c r="F2312" t="s">
        <v>92</v>
      </c>
      <c r="G2312" t="s">
        <v>6</v>
      </c>
    </row>
    <row r="2313" spans="1:7" x14ac:dyDescent="0.25">
      <c r="A2313" t="s">
        <v>91</v>
      </c>
      <c r="B2313" t="s">
        <v>6</v>
      </c>
      <c r="C2313" s="2">
        <v>45078</v>
      </c>
      <c r="D2313" s="1">
        <v>42935711</v>
      </c>
      <c r="E2313" t="s">
        <v>37</v>
      </c>
      <c r="F2313" t="s">
        <v>92</v>
      </c>
      <c r="G2313" t="s">
        <v>6</v>
      </c>
    </row>
    <row r="2314" spans="1:7" x14ac:dyDescent="0.25">
      <c r="A2314" t="s">
        <v>91</v>
      </c>
      <c r="B2314" t="s">
        <v>6</v>
      </c>
      <c r="C2314" s="2">
        <v>45108</v>
      </c>
      <c r="D2314" s="1">
        <v>39242410</v>
      </c>
      <c r="E2314" t="s">
        <v>37</v>
      </c>
      <c r="F2314" t="s">
        <v>92</v>
      </c>
      <c r="G2314" t="s">
        <v>6</v>
      </c>
    </row>
    <row r="2315" spans="1:7" x14ac:dyDescent="0.25">
      <c r="A2315" t="s">
        <v>91</v>
      </c>
      <c r="B2315" t="s">
        <v>6</v>
      </c>
      <c r="C2315" s="2">
        <v>45139</v>
      </c>
      <c r="D2315" s="1">
        <v>36810166</v>
      </c>
      <c r="E2315" t="s">
        <v>37</v>
      </c>
      <c r="F2315" t="s">
        <v>92</v>
      </c>
      <c r="G2315" t="s">
        <v>6</v>
      </c>
    </row>
    <row r="2316" spans="1:7" x14ac:dyDescent="0.25">
      <c r="A2316" t="s">
        <v>91</v>
      </c>
      <c r="B2316" t="s">
        <v>6</v>
      </c>
      <c r="C2316" s="2">
        <v>45170</v>
      </c>
      <c r="D2316" s="1">
        <v>29759764</v>
      </c>
      <c r="E2316" t="s">
        <v>37</v>
      </c>
      <c r="F2316" t="s">
        <v>92</v>
      </c>
      <c r="G2316" t="s">
        <v>6</v>
      </c>
    </row>
    <row r="2317" spans="1:7" x14ac:dyDescent="0.25">
      <c r="A2317" t="s">
        <v>91</v>
      </c>
      <c r="B2317" t="s">
        <v>6</v>
      </c>
      <c r="C2317" s="2">
        <v>45200</v>
      </c>
      <c r="D2317" s="1">
        <v>36742909</v>
      </c>
      <c r="E2317" t="s">
        <v>37</v>
      </c>
      <c r="F2317" t="s">
        <v>92</v>
      </c>
      <c r="G2317" t="s">
        <v>6</v>
      </c>
    </row>
    <row r="2318" spans="1:7" x14ac:dyDescent="0.25">
      <c r="A2318" t="s">
        <v>91</v>
      </c>
      <c r="B2318" t="s">
        <v>6</v>
      </c>
      <c r="C2318" s="2">
        <v>45231</v>
      </c>
      <c r="D2318" s="1">
        <v>37492986</v>
      </c>
      <c r="E2318" t="s">
        <v>37</v>
      </c>
      <c r="F2318" t="s">
        <v>92</v>
      </c>
      <c r="G2318" t="s">
        <v>6</v>
      </c>
    </row>
    <row r="2319" spans="1:7" x14ac:dyDescent="0.25">
      <c r="A2319" t="s">
        <v>91</v>
      </c>
      <c r="B2319" t="s">
        <v>6</v>
      </c>
      <c r="C2319" s="2">
        <v>45261</v>
      </c>
      <c r="D2319" s="1">
        <v>54209619</v>
      </c>
      <c r="E2319" t="s">
        <v>37</v>
      </c>
      <c r="F2319" t="s">
        <v>92</v>
      </c>
      <c r="G2319" t="s">
        <v>6</v>
      </c>
    </row>
    <row r="2320" spans="1:7" x14ac:dyDescent="0.25">
      <c r="A2320" t="s">
        <v>91</v>
      </c>
      <c r="B2320" t="s">
        <v>7</v>
      </c>
      <c r="C2320" s="2">
        <v>44927</v>
      </c>
      <c r="D2320" s="1">
        <v>75983732</v>
      </c>
      <c r="E2320" t="s">
        <v>37</v>
      </c>
      <c r="F2320" t="s">
        <v>92</v>
      </c>
      <c r="G2320" t="s">
        <v>7</v>
      </c>
    </row>
    <row r="2321" spans="1:7" x14ac:dyDescent="0.25">
      <c r="A2321" t="s">
        <v>91</v>
      </c>
      <c r="B2321" t="s">
        <v>7</v>
      </c>
      <c r="C2321" s="2">
        <v>44958</v>
      </c>
      <c r="D2321" s="1">
        <v>103705003</v>
      </c>
      <c r="E2321" t="s">
        <v>37</v>
      </c>
      <c r="F2321" t="s">
        <v>92</v>
      </c>
      <c r="G2321" t="s">
        <v>7</v>
      </c>
    </row>
    <row r="2322" spans="1:7" x14ac:dyDescent="0.25">
      <c r="A2322" t="s">
        <v>91</v>
      </c>
      <c r="B2322" t="s">
        <v>7</v>
      </c>
      <c r="C2322" s="2">
        <v>44986</v>
      </c>
      <c r="D2322" s="1">
        <v>42929971</v>
      </c>
      <c r="E2322" t="s">
        <v>37</v>
      </c>
      <c r="F2322" t="s">
        <v>92</v>
      </c>
      <c r="G2322" t="s">
        <v>7</v>
      </c>
    </row>
    <row r="2323" spans="1:7" x14ac:dyDescent="0.25">
      <c r="A2323" t="s">
        <v>91</v>
      </c>
      <c r="B2323" t="s">
        <v>7</v>
      </c>
      <c r="C2323" s="2">
        <v>45017</v>
      </c>
      <c r="D2323" s="1">
        <v>7800000</v>
      </c>
      <c r="E2323" t="s">
        <v>37</v>
      </c>
      <c r="F2323" t="s">
        <v>92</v>
      </c>
      <c r="G2323" t="s">
        <v>7</v>
      </c>
    </row>
    <row r="2324" spans="1:7" x14ac:dyDescent="0.25">
      <c r="A2324" t="s">
        <v>91</v>
      </c>
      <c r="B2324" t="s">
        <v>7</v>
      </c>
      <c r="C2324" s="2">
        <v>45047</v>
      </c>
      <c r="D2324" s="1">
        <v>41348079</v>
      </c>
      <c r="E2324" t="s">
        <v>37</v>
      </c>
      <c r="F2324" t="s">
        <v>92</v>
      </c>
      <c r="G2324" t="s">
        <v>7</v>
      </c>
    </row>
    <row r="2325" spans="1:7" x14ac:dyDescent="0.25">
      <c r="A2325" t="s">
        <v>91</v>
      </c>
      <c r="B2325" t="s">
        <v>7</v>
      </c>
      <c r="C2325" s="2">
        <v>45078</v>
      </c>
      <c r="D2325" s="1">
        <v>95083168</v>
      </c>
      <c r="E2325" t="s">
        <v>37</v>
      </c>
      <c r="F2325" t="s">
        <v>92</v>
      </c>
      <c r="G2325" t="s">
        <v>7</v>
      </c>
    </row>
    <row r="2326" spans="1:7" x14ac:dyDescent="0.25">
      <c r="A2326" t="s">
        <v>91</v>
      </c>
      <c r="B2326" t="s">
        <v>7</v>
      </c>
      <c r="C2326" s="2">
        <v>45108</v>
      </c>
      <c r="D2326" s="1">
        <v>51764200</v>
      </c>
      <c r="E2326" t="s">
        <v>37</v>
      </c>
      <c r="F2326" t="s">
        <v>92</v>
      </c>
      <c r="G2326" t="s">
        <v>7</v>
      </c>
    </row>
    <row r="2327" spans="1:7" x14ac:dyDescent="0.25">
      <c r="A2327" t="s">
        <v>91</v>
      </c>
      <c r="B2327" t="s">
        <v>7</v>
      </c>
      <c r="C2327" s="2">
        <v>45139</v>
      </c>
      <c r="D2327" s="1">
        <v>50579083</v>
      </c>
      <c r="E2327" t="s">
        <v>37</v>
      </c>
      <c r="F2327" t="s">
        <v>92</v>
      </c>
      <c r="G2327" t="s">
        <v>7</v>
      </c>
    </row>
    <row r="2328" spans="1:7" x14ac:dyDescent="0.25">
      <c r="A2328" t="s">
        <v>91</v>
      </c>
      <c r="B2328" t="s">
        <v>7</v>
      </c>
      <c r="C2328" s="2">
        <v>45170</v>
      </c>
      <c r="D2328" s="1">
        <v>50766997</v>
      </c>
      <c r="E2328" t="s">
        <v>37</v>
      </c>
      <c r="F2328" t="s">
        <v>92</v>
      </c>
      <c r="G2328" t="s">
        <v>7</v>
      </c>
    </row>
    <row r="2329" spans="1:7" x14ac:dyDescent="0.25">
      <c r="A2329" t="s">
        <v>91</v>
      </c>
      <c r="B2329" t="s">
        <v>7</v>
      </c>
      <c r="C2329" s="2">
        <v>45200</v>
      </c>
      <c r="D2329" s="1">
        <v>53440400</v>
      </c>
      <c r="E2329" t="s">
        <v>37</v>
      </c>
      <c r="F2329" t="s">
        <v>92</v>
      </c>
      <c r="G2329" t="s">
        <v>7</v>
      </c>
    </row>
    <row r="2330" spans="1:7" x14ac:dyDescent="0.25">
      <c r="A2330" t="s">
        <v>91</v>
      </c>
      <c r="B2330" t="s">
        <v>7</v>
      </c>
      <c r="C2330" s="2">
        <v>45231</v>
      </c>
      <c r="D2330" s="1">
        <v>42242600</v>
      </c>
      <c r="E2330" t="s">
        <v>37</v>
      </c>
      <c r="F2330" t="s">
        <v>92</v>
      </c>
      <c r="G2330" t="s">
        <v>7</v>
      </c>
    </row>
    <row r="2331" spans="1:7" x14ac:dyDescent="0.25">
      <c r="A2331" t="s">
        <v>91</v>
      </c>
      <c r="B2331" t="s">
        <v>7</v>
      </c>
      <c r="C2331" s="2">
        <v>45261</v>
      </c>
      <c r="D2331" s="1">
        <v>24069823</v>
      </c>
      <c r="E2331" t="s">
        <v>37</v>
      </c>
      <c r="F2331" t="s">
        <v>92</v>
      </c>
      <c r="G2331" t="s">
        <v>7</v>
      </c>
    </row>
    <row r="2332" spans="1:7" x14ac:dyDescent="0.25">
      <c r="A2332" t="s">
        <v>91</v>
      </c>
      <c r="B2332" t="s">
        <v>30</v>
      </c>
      <c r="C2332" s="2">
        <v>45047</v>
      </c>
      <c r="D2332" s="1">
        <v>4</v>
      </c>
      <c r="E2332" t="s">
        <v>37</v>
      </c>
      <c r="F2332" t="s">
        <v>92</v>
      </c>
      <c r="G2332" t="s">
        <v>21</v>
      </c>
    </row>
    <row r="2333" spans="1:7" x14ac:dyDescent="0.25">
      <c r="A2333" t="s">
        <v>91</v>
      </c>
      <c r="B2333" t="s">
        <v>30</v>
      </c>
      <c r="C2333" s="2">
        <v>45108</v>
      </c>
      <c r="D2333" s="1">
        <v>959000</v>
      </c>
      <c r="E2333" t="s">
        <v>37</v>
      </c>
      <c r="F2333" t="s">
        <v>92</v>
      </c>
      <c r="G2333" t="s">
        <v>21</v>
      </c>
    </row>
    <row r="2334" spans="1:7" x14ac:dyDescent="0.25">
      <c r="A2334" t="s">
        <v>91</v>
      </c>
      <c r="B2334" t="s">
        <v>30</v>
      </c>
      <c r="C2334" s="2">
        <v>45139</v>
      </c>
      <c r="D2334" s="1">
        <v>359400</v>
      </c>
      <c r="E2334" t="s">
        <v>37</v>
      </c>
      <c r="F2334" t="s">
        <v>92</v>
      </c>
      <c r="G2334" t="s">
        <v>21</v>
      </c>
    </row>
    <row r="2335" spans="1:7" x14ac:dyDescent="0.25">
      <c r="A2335" t="s">
        <v>91</v>
      </c>
      <c r="B2335" t="s">
        <v>30</v>
      </c>
      <c r="C2335" s="2">
        <v>45200</v>
      </c>
      <c r="D2335" s="1">
        <v>0</v>
      </c>
      <c r="E2335" t="s">
        <v>37</v>
      </c>
      <c r="F2335" t="s">
        <v>92</v>
      </c>
      <c r="G2335" t="s">
        <v>21</v>
      </c>
    </row>
    <row r="2336" spans="1:7" x14ac:dyDescent="0.25">
      <c r="A2336" t="s">
        <v>91</v>
      </c>
      <c r="B2336" t="s">
        <v>23</v>
      </c>
      <c r="C2336" s="2">
        <v>44927</v>
      </c>
      <c r="D2336" s="1">
        <v>13822900</v>
      </c>
      <c r="E2336" t="s">
        <v>37</v>
      </c>
      <c r="F2336" t="s">
        <v>92</v>
      </c>
      <c r="G2336" t="s">
        <v>21</v>
      </c>
    </row>
    <row r="2337" spans="1:7" x14ac:dyDescent="0.25">
      <c r="A2337" t="s">
        <v>91</v>
      </c>
      <c r="B2337" t="s">
        <v>23</v>
      </c>
      <c r="C2337" s="2">
        <v>44958</v>
      </c>
      <c r="D2337" s="1">
        <v>9730400</v>
      </c>
      <c r="E2337" t="s">
        <v>37</v>
      </c>
      <c r="F2337" t="s">
        <v>92</v>
      </c>
      <c r="G2337" t="s">
        <v>21</v>
      </c>
    </row>
    <row r="2338" spans="1:7" x14ac:dyDescent="0.25">
      <c r="A2338" t="s">
        <v>91</v>
      </c>
      <c r="B2338" t="s">
        <v>23</v>
      </c>
      <c r="C2338" s="2">
        <v>44986</v>
      </c>
      <c r="D2338" s="1">
        <v>8324800</v>
      </c>
      <c r="E2338" t="s">
        <v>37</v>
      </c>
      <c r="F2338" t="s">
        <v>92</v>
      </c>
      <c r="G2338" t="s">
        <v>21</v>
      </c>
    </row>
    <row r="2339" spans="1:7" x14ac:dyDescent="0.25">
      <c r="A2339" t="s">
        <v>91</v>
      </c>
      <c r="B2339" t="s">
        <v>23</v>
      </c>
      <c r="C2339" s="2">
        <v>45017</v>
      </c>
      <c r="D2339" s="1">
        <v>9683980</v>
      </c>
      <c r="E2339" t="s">
        <v>37</v>
      </c>
      <c r="F2339" t="s">
        <v>92</v>
      </c>
      <c r="G2339" t="s">
        <v>21</v>
      </c>
    </row>
    <row r="2340" spans="1:7" x14ac:dyDescent="0.25">
      <c r="A2340" t="s">
        <v>91</v>
      </c>
      <c r="B2340" t="s">
        <v>23</v>
      </c>
      <c r="C2340" s="2">
        <v>45047</v>
      </c>
      <c r="D2340" s="1">
        <v>10600010</v>
      </c>
      <c r="E2340" t="s">
        <v>37</v>
      </c>
      <c r="F2340" t="s">
        <v>92</v>
      </c>
      <c r="G2340" t="s">
        <v>21</v>
      </c>
    </row>
    <row r="2341" spans="1:7" x14ac:dyDescent="0.25">
      <c r="A2341" t="s">
        <v>91</v>
      </c>
      <c r="B2341" t="s">
        <v>23</v>
      </c>
      <c r="C2341" s="2">
        <v>45078</v>
      </c>
      <c r="D2341" s="1">
        <v>12288750</v>
      </c>
      <c r="E2341" t="s">
        <v>37</v>
      </c>
      <c r="F2341" t="s">
        <v>92</v>
      </c>
      <c r="G2341" t="s">
        <v>21</v>
      </c>
    </row>
    <row r="2342" spans="1:7" x14ac:dyDescent="0.25">
      <c r="A2342" t="s">
        <v>91</v>
      </c>
      <c r="B2342" t="s">
        <v>23</v>
      </c>
      <c r="C2342" s="2">
        <v>45108</v>
      </c>
      <c r="D2342" s="1">
        <v>14719041</v>
      </c>
      <c r="E2342" t="s">
        <v>37</v>
      </c>
      <c r="F2342" t="s">
        <v>92</v>
      </c>
      <c r="G2342" t="s">
        <v>21</v>
      </c>
    </row>
    <row r="2343" spans="1:7" x14ac:dyDescent="0.25">
      <c r="A2343" t="s">
        <v>91</v>
      </c>
      <c r="B2343" t="s">
        <v>23</v>
      </c>
      <c r="C2343" s="2">
        <v>45139</v>
      </c>
      <c r="D2343" s="1">
        <v>13514811</v>
      </c>
      <c r="E2343" t="s">
        <v>37</v>
      </c>
      <c r="F2343" t="s">
        <v>92</v>
      </c>
      <c r="G2343" t="s">
        <v>21</v>
      </c>
    </row>
    <row r="2344" spans="1:7" x14ac:dyDescent="0.25">
      <c r="A2344" t="s">
        <v>91</v>
      </c>
      <c r="B2344" t="s">
        <v>23</v>
      </c>
      <c r="C2344" s="2">
        <v>45170</v>
      </c>
      <c r="D2344" s="1">
        <v>16051800</v>
      </c>
      <c r="E2344" t="s">
        <v>37</v>
      </c>
      <c r="F2344" t="s">
        <v>92</v>
      </c>
      <c r="G2344" t="s">
        <v>21</v>
      </c>
    </row>
    <row r="2345" spans="1:7" x14ac:dyDescent="0.25">
      <c r="A2345" t="s">
        <v>91</v>
      </c>
      <c r="B2345" t="s">
        <v>23</v>
      </c>
      <c r="C2345" s="2">
        <v>45200</v>
      </c>
      <c r="D2345" s="1">
        <v>14840400</v>
      </c>
      <c r="E2345" t="s">
        <v>37</v>
      </c>
      <c r="F2345" t="s">
        <v>92</v>
      </c>
      <c r="G2345" t="s">
        <v>21</v>
      </c>
    </row>
    <row r="2346" spans="1:7" x14ac:dyDescent="0.25">
      <c r="A2346" t="s">
        <v>91</v>
      </c>
      <c r="B2346" t="s">
        <v>23</v>
      </c>
      <c r="C2346" s="2">
        <v>45231</v>
      </c>
      <c r="D2346" s="1">
        <v>9511630</v>
      </c>
      <c r="E2346" t="s">
        <v>37</v>
      </c>
      <c r="F2346" t="s">
        <v>92</v>
      </c>
      <c r="G2346" t="s">
        <v>21</v>
      </c>
    </row>
    <row r="2347" spans="1:7" x14ac:dyDescent="0.25">
      <c r="A2347" t="s">
        <v>91</v>
      </c>
      <c r="B2347" t="s">
        <v>23</v>
      </c>
      <c r="C2347" s="2">
        <v>45261</v>
      </c>
      <c r="D2347" s="1">
        <v>11993500</v>
      </c>
      <c r="E2347" t="s">
        <v>37</v>
      </c>
      <c r="F2347" t="s">
        <v>92</v>
      </c>
      <c r="G2347" t="s">
        <v>21</v>
      </c>
    </row>
    <row r="2348" spans="1:7" x14ac:dyDescent="0.25">
      <c r="A2348" t="s">
        <v>91</v>
      </c>
      <c r="B2348" t="s">
        <v>44</v>
      </c>
      <c r="C2348" s="2">
        <v>45200</v>
      </c>
      <c r="D2348" s="1">
        <v>802800</v>
      </c>
      <c r="E2348" t="s">
        <v>37</v>
      </c>
      <c r="F2348" t="s">
        <v>92</v>
      </c>
      <c r="G2348" t="s">
        <v>21</v>
      </c>
    </row>
    <row r="2349" spans="1:7" x14ac:dyDescent="0.25">
      <c r="A2349" t="s">
        <v>93</v>
      </c>
      <c r="B2349" t="s">
        <v>5</v>
      </c>
      <c r="C2349" s="2">
        <v>44927</v>
      </c>
      <c r="D2349" s="1">
        <v>465916600</v>
      </c>
      <c r="E2349" t="s">
        <v>37</v>
      </c>
      <c r="F2349" t="s">
        <v>94</v>
      </c>
      <c r="G2349" t="s">
        <v>5</v>
      </c>
    </row>
    <row r="2350" spans="1:7" x14ac:dyDescent="0.25">
      <c r="A2350" t="s">
        <v>93</v>
      </c>
      <c r="B2350" t="s">
        <v>5</v>
      </c>
      <c r="C2350" s="2">
        <v>44958</v>
      </c>
      <c r="D2350" s="1">
        <v>335193300</v>
      </c>
      <c r="E2350" t="s">
        <v>37</v>
      </c>
      <c r="F2350" t="s">
        <v>94</v>
      </c>
      <c r="G2350" t="s">
        <v>5</v>
      </c>
    </row>
    <row r="2351" spans="1:7" x14ac:dyDescent="0.25">
      <c r="A2351" t="s">
        <v>93</v>
      </c>
      <c r="B2351" t="s">
        <v>5</v>
      </c>
      <c r="C2351" s="2">
        <v>44986</v>
      </c>
      <c r="D2351" s="1">
        <v>466150900</v>
      </c>
      <c r="E2351" t="s">
        <v>37</v>
      </c>
      <c r="F2351" t="s">
        <v>94</v>
      </c>
      <c r="G2351" t="s">
        <v>5</v>
      </c>
    </row>
    <row r="2352" spans="1:7" x14ac:dyDescent="0.25">
      <c r="A2352" t="s">
        <v>93</v>
      </c>
      <c r="B2352" t="s">
        <v>5</v>
      </c>
      <c r="C2352" s="2">
        <v>45017</v>
      </c>
      <c r="D2352" s="1">
        <v>535214800</v>
      </c>
      <c r="E2352" t="s">
        <v>37</v>
      </c>
      <c r="F2352" t="s">
        <v>94</v>
      </c>
      <c r="G2352" t="s">
        <v>5</v>
      </c>
    </row>
    <row r="2353" spans="1:7" x14ac:dyDescent="0.25">
      <c r="A2353" t="s">
        <v>93</v>
      </c>
      <c r="B2353" t="s">
        <v>5</v>
      </c>
      <c r="C2353" s="2">
        <v>45047</v>
      </c>
      <c r="D2353" s="1">
        <v>595158200</v>
      </c>
      <c r="E2353" t="s">
        <v>37</v>
      </c>
      <c r="F2353" t="s">
        <v>94</v>
      </c>
      <c r="G2353" t="s">
        <v>5</v>
      </c>
    </row>
    <row r="2354" spans="1:7" x14ac:dyDescent="0.25">
      <c r="A2354" t="s">
        <v>93</v>
      </c>
      <c r="B2354" t="s">
        <v>5</v>
      </c>
      <c r="C2354" s="2">
        <v>45078</v>
      </c>
      <c r="D2354" s="1">
        <v>568057400</v>
      </c>
      <c r="E2354" t="s">
        <v>37</v>
      </c>
      <c r="F2354" t="s">
        <v>94</v>
      </c>
      <c r="G2354" t="s">
        <v>5</v>
      </c>
    </row>
    <row r="2355" spans="1:7" x14ac:dyDescent="0.25">
      <c r="A2355" t="s">
        <v>93</v>
      </c>
      <c r="B2355" t="s">
        <v>5</v>
      </c>
      <c r="C2355" s="2">
        <v>45108</v>
      </c>
      <c r="D2355" s="1">
        <v>563879000</v>
      </c>
      <c r="E2355" t="s">
        <v>37</v>
      </c>
      <c r="F2355" t="s">
        <v>94</v>
      </c>
      <c r="G2355" t="s">
        <v>5</v>
      </c>
    </row>
    <row r="2356" spans="1:7" x14ac:dyDescent="0.25">
      <c r="A2356" t="s">
        <v>93</v>
      </c>
      <c r="B2356" t="s">
        <v>5</v>
      </c>
      <c r="C2356" s="2">
        <v>45139</v>
      </c>
      <c r="D2356" s="1">
        <v>540569400</v>
      </c>
      <c r="E2356" t="s">
        <v>37</v>
      </c>
      <c r="F2356" t="s">
        <v>94</v>
      </c>
      <c r="G2356" t="s">
        <v>5</v>
      </c>
    </row>
    <row r="2357" spans="1:7" x14ac:dyDescent="0.25">
      <c r="A2357" t="s">
        <v>93</v>
      </c>
      <c r="B2357" t="s">
        <v>5</v>
      </c>
      <c r="C2357" s="2">
        <v>45170</v>
      </c>
      <c r="D2357" s="1">
        <v>585342300</v>
      </c>
      <c r="E2357" t="s">
        <v>37</v>
      </c>
      <c r="F2357" t="s">
        <v>94</v>
      </c>
      <c r="G2357" t="s">
        <v>5</v>
      </c>
    </row>
    <row r="2358" spans="1:7" x14ac:dyDescent="0.25">
      <c r="A2358" t="s">
        <v>93</v>
      </c>
      <c r="B2358" t="s">
        <v>5</v>
      </c>
      <c r="C2358" s="2">
        <v>45200</v>
      </c>
      <c r="D2358" s="1">
        <v>630863499</v>
      </c>
      <c r="E2358" t="s">
        <v>37</v>
      </c>
      <c r="F2358" t="s">
        <v>94</v>
      </c>
      <c r="G2358" t="s">
        <v>5</v>
      </c>
    </row>
    <row r="2359" spans="1:7" x14ac:dyDescent="0.25">
      <c r="A2359" t="s">
        <v>93</v>
      </c>
      <c r="B2359" t="s">
        <v>5</v>
      </c>
      <c r="C2359" s="2">
        <v>45231</v>
      </c>
      <c r="D2359" s="1">
        <v>575224700</v>
      </c>
      <c r="E2359" t="s">
        <v>37</v>
      </c>
      <c r="F2359" t="s">
        <v>94</v>
      </c>
      <c r="G2359" t="s">
        <v>5</v>
      </c>
    </row>
    <row r="2360" spans="1:7" x14ac:dyDescent="0.25">
      <c r="A2360" t="s">
        <v>93</v>
      </c>
      <c r="B2360" t="s">
        <v>5</v>
      </c>
      <c r="C2360" s="2">
        <v>45261</v>
      </c>
      <c r="D2360" s="1">
        <v>613967100</v>
      </c>
      <c r="E2360" t="s">
        <v>37</v>
      </c>
      <c r="F2360" t="s">
        <v>94</v>
      </c>
      <c r="G2360" t="s">
        <v>5</v>
      </c>
    </row>
    <row r="2361" spans="1:7" x14ac:dyDescent="0.25">
      <c r="A2361" t="s">
        <v>93</v>
      </c>
      <c r="B2361" t="s">
        <v>19</v>
      </c>
      <c r="C2361" s="2">
        <v>44927</v>
      </c>
      <c r="D2361" s="1">
        <v>808500</v>
      </c>
      <c r="E2361" t="s">
        <v>37</v>
      </c>
      <c r="F2361" t="s">
        <v>94</v>
      </c>
      <c r="G2361" t="s">
        <v>19</v>
      </c>
    </row>
    <row r="2362" spans="1:7" x14ac:dyDescent="0.25">
      <c r="A2362" t="s">
        <v>93</v>
      </c>
      <c r="B2362" t="s">
        <v>19</v>
      </c>
      <c r="C2362" s="2">
        <v>44958</v>
      </c>
      <c r="D2362" s="1">
        <v>3915372</v>
      </c>
      <c r="E2362" t="s">
        <v>37</v>
      </c>
      <c r="F2362" t="s">
        <v>94</v>
      </c>
      <c r="G2362" t="s">
        <v>19</v>
      </c>
    </row>
    <row r="2363" spans="1:7" x14ac:dyDescent="0.25">
      <c r="A2363" t="s">
        <v>93</v>
      </c>
      <c r="B2363" t="s">
        <v>19</v>
      </c>
      <c r="C2363" s="2">
        <v>44986</v>
      </c>
      <c r="D2363" s="1">
        <v>2641000</v>
      </c>
      <c r="E2363" t="s">
        <v>37</v>
      </c>
      <c r="F2363" t="s">
        <v>94</v>
      </c>
      <c r="G2363" t="s">
        <v>19</v>
      </c>
    </row>
    <row r="2364" spans="1:7" x14ac:dyDescent="0.25">
      <c r="A2364" t="s">
        <v>93</v>
      </c>
      <c r="B2364" t="s">
        <v>19</v>
      </c>
      <c r="C2364" s="2">
        <v>45017</v>
      </c>
      <c r="D2364" s="1">
        <v>1442300</v>
      </c>
      <c r="E2364" t="s">
        <v>37</v>
      </c>
      <c r="F2364" t="s">
        <v>94</v>
      </c>
      <c r="G2364" t="s">
        <v>19</v>
      </c>
    </row>
    <row r="2365" spans="1:7" x14ac:dyDescent="0.25">
      <c r="A2365" t="s">
        <v>93</v>
      </c>
      <c r="B2365" t="s">
        <v>19</v>
      </c>
      <c r="C2365" s="2">
        <v>45047</v>
      </c>
      <c r="D2365" s="1">
        <v>2047844</v>
      </c>
      <c r="E2365" t="s">
        <v>37</v>
      </c>
      <c r="F2365" t="s">
        <v>94</v>
      </c>
      <c r="G2365" t="s">
        <v>19</v>
      </c>
    </row>
    <row r="2366" spans="1:7" x14ac:dyDescent="0.25">
      <c r="A2366" t="s">
        <v>93</v>
      </c>
      <c r="B2366" t="s">
        <v>19</v>
      </c>
      <c r="C2366" s="2">
        <v>45078</v>
      </c>
      <c r="D2366" s="1">
        <v>149000</v>
      </c>
      <c r="E2366" t="s">
        <v>37</v>
      </c>
      <c r="F2366" t="s">
        <v>94</v>
      </c>
      <c r="G2366" t="s">
        <v>19</v>
      </c>
    </row>
    <row r="2367" spans="1:7" x14ac:dyDescent="0.25">
      <c r="A2367" t="s">
        <v>93</v>
      </c>
      <c r="B2367" t="s">
        <v>19</v>
      </c>
      <c r="C2367" s="2">
        <v>45108</v>
      </c>
      <c r="D2367" s="1">
        <v>196000</v>
      </c>
      <c r="E2367" t="s">
        <v>37</v>
      </c>
      <c r="F2367" t="s">
        <v>94</v>
      </c>
      <c r="G2367" t="s">
        <v>19</v>
      </c>
    </row>
    <row r="2368" spans="1:7" x14ac:dyDescent="0.25">
      <c r="A2368" t="s">
        <v>93</v>
      </c>
      <c r="B2368" t="s">
        <v>19</v>
      </c>
      <c r="C2368" s="2">
        <v>45139</v>
      </c>
      <c r="D2368" s="1">
        <v>111700</v>
      </c>
      <c r="E2368" t="s">
        <v>37</v>
      </c>
      <c r="F2368" t="s">
        <v>94</v>
      </c>
      <c r="G2368" t="s">
        <v>19</v>
      </c>
    </row>
    <row r="2369" spans="1:7" x14ac:dyDescent="0.25">
      <c r="A2369" t="s">
        <v>93</v>
      </c>
      <c r="B2369" t="s">
        <v>19</v>
      </c>
      <c r="C2369" s="2">
        <v>45170</v>
      </c>
      <c r="D2369" s="1">
        <v>128000</v>
      </c>
      <c r="E2369" t="s">
        <v>37</v>
      </c>
      <c r="F2369" t="s">
        <v>94</v>
      </c>
      <c r="G2369" t="s">
        <v>19</v>
      </c>
    </row>
    <row r="2370" spans="1:7" x14ac:dyDescent="0.25">
      <c r="A2370" t="s">
        <v>93</v>
      </c>
      <c r="B2370" t="s">
        <v>19</v>
      </c>
      <c r="C2370" s="2">
        <v>45200</v>
      </c>
      <c r="D2370" s="1">
        <v>1287000</v>
      </c>
      <c r="E2370" t="s">
        <v>37</v>
      </c>
      <c r="F2370" t="s">
        <v>94</v>
      </c>
      <c r="G2370" t="s">
        <v>19</v>
      </c>
    </row>
    <row r="2371" spans="1:7" x14ac:dyDescent="0.25">
      <c r="A2371" t="s">
        <v>93</v>
      </c>
      <c r="B2371" t="s">
        <v>19</v>
      </c>
      <c r="C2371" s="2">
        <v>45231</v>
      </c>
      <c r="D2371" s="1">
        <v>377000</v>
      </c>
      <c r="E2371" t="s">
        <v>37</v>
      </c>
      <c r="F2371" t="s">
        <v>94</v>
      </c>
      <c r="G2371" t="s">
        <v>19</v>
      </c>
    </row>
    <row r="2372" spans="1:7" x14ac:dyDescent="0.25">
      <c r="A2372" t="s">
        <v>93</v>
      </c>
      <c r="B2372" t="s">
        <v>19</v>
      </c>
      <c r="C2372" s="2">
        <v>45261</v>
      </c>
      <c r="D2372" s="1">
        <v>150000</v>
      </c>
      <c r="E2372" t="s">
        <v>37</v>
      </c>
      <c r="F2372" t="s">
        <v>94</v>
      </c>
      <c r="G2372" t="s">
        <v>19</v>
      </c>
    </row>
    <row r="2373" spans="1:7" x14ac:dyDescent="0.25">
      <c r="A2373" t="s">
        <v>93</v>
      </c>
      <c r="B2373" t="s">
        <v>20</v>
      </c>
      <c r="C2373" s="2">
        <v>44958</v>
      </c>
      <c r="D2373" s="1">
        <v>35000</v>
      </c>
      <c r="E2373" t="s">
        <v>37</v>
      </c>
      <c r="F2373" t="s">
        <v>94</v>
      </c>
      <c r="G2373" t="s">
        <v>21</v>
      </c>
    </row>
    <row r="2374" spans="1:7" x14ac:dyDescent="0.25">
      <c r="A2374" t="s">
        <v>93</v>
      </c>
      <c r="B2374" t="s">
        <v>20</v>
      </c>
      <c r="C2374" s="2">
        <v>45078</v>
      </c>
      <c r="D2374" s="1">
        <v>621200</v>
      </c>
      <c r="E2374" t="s">
        <v>37</v>
      </c>
      <c r="F2374" t="s">
        <v>94</v>
      </c>
      <c r="G2374" t="s">
        <v>21</v>
      </c>
    </row>
    <row r="2375" spans="1:7" x14ac:dyDescent="0.25">
      <c r="A2375" t="s">
        <v>93</v>
      </c>
      <c r="B2375" t="s">
        <v>20</v>
      </c>
      <c r="C2375" s="2">
        <v>45108</v>
      </c>
      <c r="D2375" s="1">
        <v>223500</v>
      </c>
      <c r="E2375" t="s">
        <v>37</v>
      </c>
      <c r="F2375" t="s">
        <v>94</v>
      </c>
      <c r="G2375" t="s">
        <v>21</v>
      </c>
    </row>
    <row r="2376" spans="1:7" x14ac:dyDescent="0.25">
      <c r="A2376" t="s">
        <v>93</v>
      </c>
      <c r="B2376" t="s">
        <v>20</v>
      </c>
      <c r="C2376" s="2">
        <v>45139</v>
      </c>
      <c r="D2376" s="1">
        <v>88000</v>
      </c>
      <c r="E2376" t="s">
        <v>37</v>
      </c>
      <c r="F2376" t="s">
        <v>94</v>
      </c>
      <c r="G2376" t="s">
        <v>21</v>
      </c>
    </row>
    <row r="2377" spans="1:7" x14ac:dyDescent="0.25">
      <c r="A2377" t="s">
        <v>93</v>
      </c>
      <c r="B2377" t="s">
        <v>20</v>
      </c>
      <c r="C2377" s="2">
        <v>45200</v>
      </c>
      <c r="D2377" s="1">
        <v>3638838</v>
      </c>
      <c r="E2377" t="s">
        <v>37</v>
      </c>
      <c r="F2377" t="s">
        <v>94</v>
      </c>
      <c r="G2377" t="s">
        <v>21</v>
      </c>
    </row>
    <row r="2378" spans="1:7" x14ac:dyDescent="0.25">
      <c r="A2378" t="s">
        <v>93</v>
      </c>
      <c r="B2378" t="s">
        <v>20</v>
      </c>
      <c r="C2378" s="2">
        <v>45231</v>
      </c>
      <c r="D2378" s="1">
        <v>3344849</v>
      </c>
      <c r="E2378" t="s">
        <v>37</v>
      </c>
      <c r="F2378" t="s">
        <v>94</v>
      </c>
      <c r="G2378" t="s">
        <v>21</v>
      </c>
    </row>
    <row r="2379" spans="1:7" x14ac:dyDescent="0.25">
      <c r="A2379" t="s">
        <v>93</v>
      </c>
      <c r="B2379" t="s">
        <v>20</v>
      </c>
      <c r="C2379" s="2">
        <v>45261</v>
      </c>
      <c r="D2379" s="1">
        <v>5107821</v>
      </c>
      <c r="E2379" t="s">
        <v>37</v>
      </c>
      <c r="F2379" t="s">
        <v>94</v>
      </c>
      <c r="G2379" t="s">
        <v>21</v>
      </c>
    </row>
    <row r="2380" spans="1:7" x14ac:dyDescent="0.25">
      <c r="A2380" t="s">
        <v>93</v>
      </c>
      <c r="B2380" t="s">
        <v>6</v>
      </c>
      <c r="C2380" s="2">
        <v>44927</v>
      </c>
      <c r="D2380" s="1">
        <v>309567538</v>
      </c>
      <c r="E2380" t="s">
        <v>37</v>
      </c>
      <c r="F2380" t="s">
        <v>94</v>
      </c>
      <c r="G2380" t="s">
        <v>6</v>
      </c>
    </row>
    <row r="2381" spans="1:7" x14ac:dyDescent="0.25">
      <c r="A2381" t="s">
        <v>93</v>
      </c>
      <c r="B2381" t="s">
        <v>6</v>
      </c>
      <c r="C2381" s="2">
        <v>44958</v>
      </c>
      <c r="D2381" s="1">
        <v>283433259</v>
      </c>
      <c r="E2381" t="s">
        <v>37</v>
      </c>
      <c r="F2381" t="s">
        <v>94</v>
      </c>
      <c r="G2381" t="s">
        <v>6</v>
      </c>
    </row>
    <row r="2382" spans="1:7" x14ac:dyDescent="0.25">
      <c r="A2382" t="s">
        <v>93</v>
      </c>
      <c r="B2382" t="s">
        <v>6</v>
      </c>
      <c r="C2382" s="2">
        <v>44986</v>
      </c>
      <c r="D2382" s="1">
        <v>328269490</v>
      </c>
      <c r="E2382" t="s">
        <v>37</v>
      </c>
      <c r="F2382" t="s">
        <v>94</v>
      </c>
      <c r="G2382" t="s">
        <v>6</v>
      </c>
    </row>
    <row r="2383" spans="1:7" x14ac:dyDescent="0.25">
      <c r="A2383" t="s">
        <v>93</v>
      </c>
      <c r="B2383" t="s">
        <v>6</v>
      </c>
      <c r="C2383" s="2">
        <v>45017</v>
      </c>
      <c r="D2383" s="1">
        <v>278104980</v>
      </c>
      <c r="E2383" t="s">
        <v>37</v>
      </c>
      <c r="F2383" t="s">
        <v>94</v>
      </c>
      <c r="G2383" t="s">
        <v>6</v>
      </c>
    </row>
    <row r="2384" spans="1:7" x14ac:dyDescent="0.25">
      <c r="A2384" t="s">
        <v>93</v>
      </c>
      <c r="B2384" t="s">
        <v>6</v>
      </c>
      <c r="C2384" s="2">
        <v>45047</v>
      </c>
      <c r="D2384" s="1">
        <v>309176736</v>
      </c>
      <c r="E2384" t="s">
        <v>37</v>
      </c>
      <c r="F2384" t="s">
        <v>94</v>
      </c>
      <c r="G2384" t="s">
        <v>6</v>
      </c>
    </row>
    <row r="2385" spans="1:7" x14ac:dyDescent="0.25">
      <c r="A2385" t="s">
        <v>93</v>
      </c>
      <c r="B2385" t="s">
        <v>6</v>
      </c>
      <c r="C2385" s="2">
        <v>45078</v>
      </c>
      <c r="D2385" s="1">
        <v>321999160</v>
      </c>
      <c r="E2385" t="s">
        <v>37</v>
      </c>
      <c r="F2385" t="s">
        <v>94</v>
      </c>
      <c r="G2385" t="s">
        <v>6</v>
      </c>
    </row>
    <row r="2386" spans="1:7" x14ac:dyDescent="0.25">
      <c r="A2386" t="s">
        <v>93</v>
      </c>
      <c r="B2386" t="s">
        <v>6</v>
      </c>
      <c r="C2386" s="2">
        <v>45108</v>
      </c>
      <c r="D2386" s="1">
        <v>397806446</v>
      </c>
      <c r="E2386" t="s">
        <v>37</v>
      </c>
      <c r="F2386" t="s">
        <v>94</v>
      </c>
      <c r="G2386" t="s">
        <v>6</v>
      </c>
    </row>
    <row r="2387" spans="1:7" x14ac:dyDescent="0.25">
      <c r="A2387" t="s">
        <v>93</v>
      </c>
      <c r="B2387" t="s">
        <v>6</v>
      </c>
      <c r="C2387" s="2">
        <v>45139</v>
      </c>
      <c r="D2387" s="1">
        <v>286068764</v>
      </c>
      <c r="E2387" t="s">
        <v>37</v>
      </c>
      <c r="F2387" t="s">
        <v>94</v>
      </c>
      <c r="G2387" t="s">
        <v>6</v>
      </c>
    </row>
    <row r="2388" spans="1:7" x14ac:dyDescent="0.25">
      <c r="A2388" t="s">
        <v>93</v>
      </c>
      <c r="B2388" t="s">
        <v>6</v>
      </c>
      <c r="C2388" s="2">
        <v>45170</v>
      </c>
      <c r="D2388" s="1">
        <v>281120245</v>
      </c>
      <c r="E2388" t="s">
        <v>37</v>
      </c>
      <c r="F2388" t="s">
        <v>94</v>
      </c>
      <c r="G2388" t="s">
        <v>6</v>
      </c>
    </row>
    <row r="2389" spans="1:7" x14ac:dyDescent="0.25">
      <c r="A2389" t="s">
        <v>93</v>
      </c>
      <c r="B2389" t="s">
        <v>6</v>
      </c>
      <c r="C2389" s="2">
        <v>45200</v>
      </c>
      <c r="D2389" s="1">
        <v>317682322</v>
      </c>
      <c r="E2389" t="s">
        <v>37</v>
      </c>
      <c r="F2389" t="s">
        <v>94</v>
      </c>
      <c r="G2389" t="s">
        <v>6</v>
      </c>
    </row>
    <row r="2390" spans="1:7" x14ac:dyDescent="0.25">
      <c r="A2390" t="s">
        <v>93</v>
      </c>
      <c r="B2390" t="s">
        <v>6</v>
      </c>
      <c r="C2390" s="2">
        <v>45231</v>
      </c>
      <c r="D2390" s="1">
        <v>306343845</v>
      </c>
      <c r="E2390" t="s">
        <v>37</v>
      </c>
      <c r="F2390" t="s">
        <v>94</v>
      </c>
      <c r="G2390" t="s">
        <v>6</v>
      </c>
    </row>
    <row r="2391" spans="1:7" x14ac:dyDescent="0.25">
      <c r="A2391" t="s">
        <v>93</v>
      </c>
      <c r="B2391" t="s">
        <v>6</v>
      </c>
      <c r="C2391" s="2">
        <v>45261</v>
      </c>
      <c r="D2391" s="1">
        <v>262460436</v>
      </c>
      <c r="E2391" t="s">
        <v>37</v>
      </c>
      <c r="F2391" t="s">
        <v>94</v>
      </c>
      <c r="G2391" t="s">
        <v>6</v>
      </c>
    </row>
    <row r="2392" spans="1:7" x14ac:dyDescent="0.25">
      <c r="A2392" t="s">
        <v>93</v>
      </c>
      <c r="B2392" t="s">
        <v>22</v>
      </c>
      <c r="C2392" s="2">
        <v>44927</v>
      </c>
      <c r="D2392" s="1">
        <v>906000</v>
      </c>
      <c r="E2392" t="s">
        <v>37</v>
      </c>
      <c r="F2392" t="s">
        <v>94</v>
      </c>
      <c r="G2392" t="s">
        <v>21</v>
      </c>
    </row>
    <row r="2393" spans="1:7" x14ac:dyDescent="0.25">
      <c r="A2393" t="s">
        <v>93</v>
      </c>
      <c r="B2393" t="s">
        <v>22</v>
      </c>
      <c r="C2393" s="2">
        <v>44958</v>
      </c>
      <c r="D2393" s="1">
        <v>686000</v>
      </c>
      <c r="E2393" t="s">
        <v>37</v>
      </c>
      <c r="F2393" t="s">
        <v>94</v>
      </c>
      <c r="G2393" t="s">
        <v>21</v>
      </c>
    </row>
    <row r="2394" spans="1:7" x14ac:dyDescent="0.25">
      <c r="A2394" t="s">
        <v>93</v>
      </c>
      <c r="B2394" t="s">
        <v>22</v>
      </c>
      <c r="C2394" s="2">
        <v>44986</v>
      </c>
      <c r="D2394" s="1">
        <v>1222000</v>
      </c>
      <c r="E2394" t="s">
        <v>37</v>
      </c>
      <c r="F2394" t="s">
        <v>94</v>
      </c>
      <c r="G2394" t="s">
        <v>21</v>
      </c>
    </row>
    <row r="2395" spans="1:7" x14ac:dyDescent="0.25">
      <c r="A2395" t="s">
        <v>93</v>
      </c>
      <c r="B2395" t="s">
        <v>22</v>
      </c>
      <c r="C2395" s="2">
        <v>45047</v>
      </c>
      <c r="D2395" s="1">
        <v>486000</v>
      </c>
      <c r="E2395" t="s">
        <v>37</v>
      </c>
      <c r="F2395" t="s">
        <v>94</v>
      </c>
      <c r="G2395" t="s">
        <v>21</v>
      </c>
    </row>
    <row r="2396" spans="1:7" x14ac:dyDescent="0.25">
      <c r="A2396" t="s">
        <v>93</v>
      </c>
      <c r="B2396" t="s">
        <v>22</v>
      </c>
      <c r="C2396" s="2">
        <v>45078</v>
      </c>
      <c r="D2396" s="1">
        <v>972000</v>
      </c>
      <c r="E2396" t="s">
        <v>37</v>
      </c>
      <c r="F2396" t="s">
        <v>94</v>
      </c>
      <c r="G2396" t="s">
        <v>21</v>
      </c>
    </row>
    <row r="2397" spans="1:7" x14ac:dyDescent="0.25">
      <c r="A2397" t="s">
        <v>93</v>
      </c>
      <c r="B2397" t="s">
        <v>22</v>
      </c>
      <c r="C2397" s="2">
        <v>45108</v>
      </c>
      <c r="D2397" s="1">
        <v>972000</v>
      </c>
      <c r="E2397" t="s">
        <v>37</v>
      </c>
      <c r="F2397" t="s">
        <v>94</v>
      </c>
      <c r="G2397" t="s">
        <v>21</v>
      </c>
    </row>
    <row r="2398" spans="1:7" x14ac:dyDescent="0.25">
      <c r="A2398" t="s">
        <v>93</v>
      </c>
      <c r="B2398" t="s">
        <v>22</v>
      </c>
      <c r="C2398" s="2">
        <v>45139</v>
      </c>
      <c r="D2398" s="1">
        <v>972000</v>
      </c>
      <c r="E2398" t="s">
        <v>37</v>
      </c>
      <c r="F2398" t="s">
        <v>94</v>
      </c>
      <c r="G2398" t="s">
        <v>21</v>
      </c>
    </row>
    <row r="2399" spans="1:7" x14ac:dyDescent="0.25">
      <c r="A2399" t="s">
        <v>93</v>
      </c>
      <c r="B2399" t="s">
        <v>22</v>
      </c>
      <c r="C2399" s="2">
        <v>45170</v>
      </c>
      <c r="D2399" s="1">
        <v>1458000</v>
      </c>
      <c r="E2399" t="s">
        <v>37</v>
      </c>
      <c r="F2399" t="s">
        <v>94</v>
      </c>
      <c r="G2399" t="s">
        <v>21</v>
      </c>
    </row>
    <row r="2400" spans="1:7" x14ac:dyDescent="0.25">
      <c r="A2400" t="s">
        <v>93</v>
      </c>
      <c r="B2400" t="s">
        <v>22</v>
      </c>
      <c r="C2400" s="2">
        <v>45200</v>
      </c>
      <c r="D2400" s="1">
        <v>926000</v>
      </c>
      <c r="E2400" t="s">
        <v>37</v>
      </c>
      <c r="F2400" t="s">
        <v>94</v>
      </c>
      <c r="G2400" t="s">
        <v>21</v>
      </c>
    </row>
    <row r="2401" spans="1:7" x14ac:dyDescent="0.25">
      <c r="A2401" t="s">
        <v>93</v>
      </c>
      <c r="B2401" t="s">
        <v>22</v>
      </c>
      <c r="C2401" s="2">
        <v>45231</v>
      </c>
      <c r="D2401" s="1">
        <v>1172000</v>
      </c>
      <c r="E2401" t="s">
        <v>37</v>
      </c>
      <c r="F2401" t="s">
        <v>94</v>
      </c>
      <c r="G2401" t="s">
        <v>21</v>
      </c>
    </row>
    <row r="2402" spans="1:7" x14ac:dyDescent="0.25">
      <c r="A2402" t="s">
        <v>93</v>
      </c>
      <c r="B2402" t="s">
        <v>22</v>
      </c>
      <c r="C2402" s="2">
        <v>45261</v>
      </c>
      <c r="D2402" s="1">
        <v>1337000</v>
      </c>
      <c r="E2402" t="s">
        <v>37</v>
      </c>
      <c r="F2402" t="s">
        <v>94</v>
      </c>
      <c r="G2402" t="s">
        <v>21</v>
      </c>
    </row>
    <row r="2403" spans="1:7" x14ac:dyDescent="0.25">
      <c r="A2403" t="s">
        <v>93</v>
      </c>
      <c r="B2403" t="s">
        <v>7</v>
      </c>
      <c r="C2403" s="2">
        <v>44927</v>
      </c>
      <c r="D2403" s="1">
        <v>36074300</v>
      </c>
      <c r="E2403" t="s">
        <v>37</v>
      </c>
      <c r="F2403" t="s">
        <v>94</v>
      </c>
      <c r="G2403" t="s">
        <v>7</v>
      </c>
    </row>
    <row r="2404" spans="1:7" x14ac:dyDescent="0.25">
      <c r="A2404" t="s">
        <v>93</v>
      </c>
      <c r="B2404" t="s">
        <v>7</v>
      </c>
      <c r="C2404" s="2">
        <v>44958</v>
      </c>
      <c r="D2404" s="1">
        <v>34739554</v>
      </c>
      <c r="E2404" t="s">
        <v>37</v>
      </c>
      <c r="F2404" t="s">
        <v>94</v>
      </c>
      <c r="G2404" t="s">
        <v>7</v>
      </c>
    </row>
    <row r="2405" spans="1:7" x14ac:dyDescent="0.25">
      <c r="A2405" t="s">
        <v>93</v>
      </c>
      <c r="B2405" t="s">
        <v>7</v>
      </c>
      <c r="C2405" s="2">
        <v>44986</v>
      </c>
      <c r="D2405" s="1">
        <v>15210198</v>
      </c>
      <c r="E2405" t="s">
        <v>37</v>
      </c>
      <c r="F2405" t="s">
        <v>94</v>
      </c>
      <c r="G2405" t="s">
        <v>7</v>
      </c>
    </row>
    <row r="2406" spans="1:7" x14ac:dyDescent="0.25">
      <c r="A2406" t="s">
        <v>93</v>
      </c>
      <c r="B2406" t="s">
        <v>7</v>
      </c>
      <c r="C2406" s="2">
        <v>45017</v>
      </c>
      <c r="D2406" s="1">
        <v>150000</v>
      </c>
      <c r="E2406" t="s">
        <v>37</v>
      </c>
      <c r="F2406" t="s">
        <v>94</v>
      </c>
      <c r="G2406" t="s">
        <v>7</v>
      </c>
    </row>
    <row r="2407" spans="1:7" x14ac:dyDescent="0.25">
      <c r="A2407" t="s">
        <v>93</v>
      </c>
      <c r="B2407" t="s">
        <v>7</v>
      </c>
      <c r="C2407" s="2">
        <v>45047</v>
      </c>
      <c r="D2407" s="1">
        <v>60663898</v>
      </c>
      <c r="E2407" t="s">
        <v>37</v>
      </c>
      <c r="F2407" t="s">
        <v>94</v>
      </c>
      <c r="G2407" t="s">
        <v>7</v>
      </c>
    </row>
    <row r="2408" spans="1:7" x14ac:dyDescent="0.25">
      <c r="A2408" t="s">
        <v>93</v>
      </c>
      <c r="B2408" t="s">
        <v>7</v>
      </c>
      <c r="C2408" s="2">
        <v>45078</v>
      </c>
      <c r="D2408" s="1">
        <v>5616409</v>
      </c>
      <c r="E2408" t="s">
        <v>37</v>
      </c>
      <c r="F2408" t="s">
        <v>94</v>
      </c>
      <c r="G2408" t="s">
        <v>7</v>
      </c>
    </row>
    <row r="2409" spans="1:7" x14ac:dyDescent="0.25">
      <c r="A2409" t="s">
        <v>93</v>
      </c>
      <c r="B2409" t="s">
        <v>7</v>
      </c>
      <c r="C2409" s="2">
        <v>45108</v>
      </c>
      <c r="D2409" s="1">
        <v>4093422</v>
      </c>
      <c r="E2409" t="s">
        <v>37</v>
      </c>
      <c r="F2409" t="s">
        <v>94</v>
      </c>
      <c r="G2409" t="s">
        <v>7</v>
      </c>
    </row>
    <row r="2410" spans="1:7" x14ac:dyDescent="0.25">
      <c r="A2410" t="s">
        <v>93</v>
      </c>
      <c r="B2410" t="s">
        <v>7</v>
      </c>
      <c r="C2410" s="2">
        <v>45139</v>
      </c>
      <c r="D2410" s="1">
        <v>3096000</v>
      </c>
      <c r="E2410" t="s">
        <v>37</v>
      </c>
      <c r="F2410" t="s">
        <v>94</v>
      </c>
      <c r="G2410" t="s">
        <v>7</v>
      </c>
    </row>
    <row r="2411" spans="1:7" x14ac:dyDescent="0.25">
      <c r="A2411" t="s">
        <v>93</v>
      </c>
      <c r="B2411" t="s">
        <v>7</v>
      </c>
      <c r="C2411" s="2">
        <v>45170</v>
      </c>
      <c r="D2411" s="1">
        <v>1100000</v>
      </c>
      <c r="E2411" t="s">
        <v>37</v>
      </c>
      <c r="F2411" t="s">
        <v>94</v>
      </c>
      <c r="G2411" t="s">
        <v>7</v>
      </c>
    </row>
    <row r="2412" spans="1:7" x14ac:dyDescent="0.25">
      <c r="A2412" t="s">
        <v>93</v>
      </c>
      <c r="B2412" t="s">
        <v>7</v>
      </c>
      <c r="C2412" s="2">
        <v>45200</v>
      </c>
      <c r="D2412" s="1">
        <v>40000</v>
      </c>
      <c r="E2412" t="s">
        <v>37</v>
      </c>
      <c r="F2412" t="s">
        <v>94</v>
      </c>
      <c r="G2412" t="s">
        <v>7</v>
      </c>
    </row>
    <row r="2413" spans="1:7" x14ac:dyDescent="0.25">
      <c r="A2413" t="s">
        <v>93</v>
      </c>
      <c r="B2413" t="s">
        <v>7</v>
      </c>
      <c r="C2413" s="2">
        <v>45231</v>
      </c>
      <c r="D2413" s="1">
        <v>1700000</v>
      </c>
      <c r="E2413" t="s">
        <v>37</v>
      </c>
      <c r="F2413" t="s">
        <v>94</v>
      </c>
      <c r="G2413" t="s">
        <v>7</v>
      </c>
    </row>
    <row r="2414" spans="1:7" x14ac:dyDescent="0.25">
      <c r="A2414" t="s">
        <v>93</v>
      </c>
      <c r="B2414" t="s">
        <v>30</v>
      </c>
      <c r="C2414" s="2">
        <v>44927</v>
      </c>
      <c r="D2414" s="1">
        <v>3367548</v>
      </c>
      <c r="E2414" t="s">
        <v>37</v>
      </c>
      <c r="F2414" t="s">
        <v>94</v>
      </c>
      <c r="G2414" t="s">
        <v>21</v>
      </c>
    </row>
    <row r="2415" spans="1:7" x14ac:dyDescent="0.25">
      <c r="A2415" t="s">
        <v>93</v>
      </c>
      <c r="B2415" t="s">
        <v>30</v>
      </c>
      <c r="C2415" s="2">
        <v>44958</v>
      </c>
      <c r="D2415" s="1">
        <v>605600</v>
      </c>
      <c r="E2415" t="s">
        <v>37</v>
      </c>
      <c r="F2415" t="s">
        <v>94</v>
      </c>
      <c r="G2415" t="s">
        <v>21</v>
      </c>
    </row>
    <row r="2416" spans="1:7" x14ac:dyDescent="0.25">
      <c r="A2416" t="s">
        <v>93</v>
      </c>
      <c r="B2416" t="s">
        <v>30</v>
      </c>
      <c r="C2416" s="2">
        <v>44986</v>
      </c>
      <c r="D2416" s="1">
        <v>1946900</v>
      </c>
      <c r="E2416" t="s">
        <v>37</v>
      </c>
      <c r="F2416" t="s">
        <v>94</v>
      </c>
      <c r="G2416" t="s">
        <v>21</v>
      </c>
    </row>
    <row r="2417" spans="1:7" x14ac:dyDescent="0.25">
      <c r="A2417" t="s">
        <v>93</v>
      </c>
      <c r="B2417" t="s">
        <v>30</v>
      </c>
      <c r="C2417" s="2">
        <v>45017</v>
      </c>
      <c r="D2417" s="1">
        <v>3741269</v>
      </c>
      <c r="E2417" t="s">
        <v>37</v>
      </c>
      <c r="F2417" t="s">
        <v>94</v>
      </c>
      <c r="G2417" t="s">
        <v>21</v>
      </c>
    </row>
    <row r="2418" spans="1:7" x14ac:dyDescent="0.25">
      <c r="A2418" t="s">
        <v>93</v>
      </c>
      <c r="B2418" t="s">
        <v>30</v>
      </c>
      <c r="C2418" s="2">
        <v>45047</v>
      </c>
      <c r="D2418" s="1">
        <v>4193200</v>
      </c>
      <c r="E2418" t="s">
        <v>37</v>
      </c>
      <c r="F2418" t="s">
        <v>94</v>
      </c>
      <c r="G2418" t="s">
        <v>21</v>
      </c>
    </row>
    <row r="2419" spans="1:7" x14ac:dyDescent="0.25">
      <c r="A2419" t="s">
        <v>93</v>
      </c>
      <c r="B2419" t="s">
        <v>30</v>
      </c>
      <c r="C2419" s="2">
        <v>45078</v>
      </c>
      <c r="D2419" s="1">
        <v>2664500</v>
      </c>
      <c r="E2419" t="s">
        <v>37</v>
      </c>
      <c r="F2419" t="s">
        <v>94</v>
      </c>
      <c r="G2419" t="s">
        <v>21</v>
      </c>
    </row>
    <row r="2420" spans="1:7" x14ac:dyDescent="0.25">
      <c r="A2420" t="s">
        <v>93</v>
      </c>
      <c r="B2420" t="s">
        <v>30</v>
      </c>
      <c r="C2420" s="2">
        <v>45108</v>
      </c>
      <c r="D2420" s="1">
        <v>3613527</v>
      </c>
      <c r="E2420" t="s">
        <v>37</v>
      </c>
      <c r="F2420" t="s">
        <v>94</v>
      </c>
      <c r="G2420" t="s">
        <v>21</v>
      </c>
    </row>
    <row r="2421" spans="1:7" x14ac:dyDescent="0.25">
      <c r="A2421" t="s">
        <v>93</v>
      </c>
      <c r="B2421" t="s">
        <v>30</v>
      </c>
      <c r="C2421" s="2">
        <v>45139</v>
      </c>
      <c r="D2421" s="1">
        <v>4838300</v>
      </c>
      <c r="E2421" t="s">
        <v>37</v>
      </c>
      <c r="F2421" t="s">
        <v>94</v>
      </c>
      <c r="G2421" t="s">
        <v>21</v>
      </c>
    </row>
    <row r="2422" spans="1:7" x14ac:dyDescent="0.25">
      <c r="A2422" t="s">
        <v>93</v>
      </c>
      <c r="B2422" t="s">
        <v>30</v>
      </c>
      <c r="C2422" s="2">
        <v>45170</v>
      </c>
      <c r="D2422" s="1">
        <v>4565299</v>
      </c>
      <c r="E2422" t="s">
        <v>37</v>
      </c>
      <c r="F2422" t="s">
        <v>94</v>
      </c>
      <c r="G2422" t="s">
        <v>21</v>
      </c>
    </row>
    <row r="2423" spans="1:7" x14ac:dyDescent="0.25">
      <c r="A2423" t="s">
        <v>93</v>
      </c>
      <c r="B2423" t="s">
        <v>30</v>
      </c>
      <c r="C2423" s="2">
        <v>45200</v>
      </c>
      <c r="D2423" s="1">
        <v>1376100</v>
      </c>
      <c r="E2423" t="s">
        <v>37</v>
      </c>
      <c r="F2423" t="s">
        <v>94</v>
      </c>
      <c r="G2423" t="s">
        <v>21</v>
      </c>
    </row>
    <row r="2424" spans="1:7" x14ac:dyDescent="0.25">
      <c r="A2424" t="s">
        <v>93</v>
      </c>
      <c r="B2424" t="s">
        <v>30</v>
      </c>
      <c r="C2424" s="2">
        <v>45231</v>
      </c>
      <c r="D2424" s="1">
        <v>1707156</v>
      </c>
      <c r="E2424" t="s">
        <v>37</v>
      </c>
      <c r="F2424" t="s">
        <v>94</v>
      </c>
      <c r="G2424" t="s">
        <v>21</v>
      </c>
    </row>
    <row r="2425" spans="1:7" x14ac:dyDescent="0.25">
      <c r="A2425" t="s">
        <v>93</v>
      </c>
      <c r="B2425" t="s">
        <v>23</v>
      </c>
      <c r="C2425" s="2">
        <v>44927</v>
      </c>
      <c r="D2425" s="1">
        <v>5366960</v>
      </c>
      <c r="E2425" t="s">
        <v>37</v>
      </c>
      <c r="F2425" t="s">
        <v>94</v>
      </c>
      <c r="G2425" t="s">
        <v>21</v>
      </c>
    </row>
    <row r="2426" spans="1:7" x14ac:dyDescent="0.25">
      <c r="A2426" t="s">
        <v>93</v>
      </c>
      <c r="B2426" t="s">
        <v>23</v>
      </c>
      <c r="C2426" s="2">
        <v>44958</v>
      </c>
      <c r="D2426" s="1">
        <v>5933600</v>
      </c>
      <c r="E2426" t="s">
        <v>37</v>
      </c>
      <c r="F2426" t="s">
        <v>94</v>
      </c>
      <c r="G2426" t="s">
        <v>21</v>
      </c>
    </row>
    <row r="2427" spans="1:7" x14ac:dyDescent="0.25">
      <c r="A2427" t="s">
        <v>93</v>
      </c>
      <c r="B2427" t="s">
        <v>23</v>
      </c>
      <c r="C2427" s="2">
        <v>44986</v>
      </c>
      <c r="D2427" s="1">
        <v>6764800</v>
      </c>
      <c r="E2427" t="s">
        <v>37</v>
      </c>
      <c r="F2427" t="s">
        <v>94</v>
      </c>
      <c r="G2427" t="s">
        <v>21</v>
      </c>
    </row>
    <row r="2428" spans="1:7" x14ac:dyDescent="0.25">
      <c r="A2428" t="s">
        <v>93</v>
      </c>
      <c r="B2428" t="s">
        <v>23</v>
      </c>
      <c r="C2428" s="2">
        <v>45017</v>
      </c>
      <c r="D2428" s="1">
        <v>5955000</v>
      </c>
      <c r="E2428" t="s">
        <v>37</v>
      </c>
      <c r="F2428" t="s">
        <v>94</v>
      </c>
      <c r="G2428" t="s">
        <v>21</v>
      </c>
    </row>
    <row r="2429" spans="1:7" x14ac:dyDescent="0.25">
      <c r="A2429" t="s">
        <v>93</v>
      </c>
      <c r="B2429" t="s">
        <v>23</v>
      </c>
      <c r="C2429" s="2">
        <v>45047</v>
      </c>
      <c r="D2429" s="1">
        <v>6860960</v>
      </c>
      <c r="E2429" t="s">
        <v>37</v>
      </c>
      <c r="F2429" t="s">
        <v>94</v>
      </c>
      <c r="G2429" t="s">
        <v>21</v>
      </c>
    </row>
    <row r="2430" spans="1:7" x14ac:dyDescent="0.25">
      <c r="A2430" t="s">
        <v>93</v>
      </c>
      <c r="B2430" t="s">
        <v>23</v>
      </c>
      <c r="C2430" s="2">
        <v>45078</v>
      </c>
      <c r="D2430" s="1">
        <v>13464500</v>
      </c>
      <c r="E2430" t="s">
        <v>37</v>
      </c>
      <c r="F2430" t="s">
        <v>94</v>
      </c>
      <c r="G2430" t="s">
        <v>21</v>
      </c>
    </row>
    <row r="2431" spans="1:7" x14ac:dyDescent="0.25">
      <c r="A2431" t="s">
        <v>93</v>
      </c>
      <c r="B2431" t="s">
        <v>23</v>
      </c>
      <c r="C2431" s="2">
        <v>45108</v>
      </c>
      <c r="D2431" s="1">
        <v>16979397</v>
      </c>
      <c r="E2431" t="s">
        <v>37</v>
      </c>
      <c r="F2431" t="s">
        <v>94</v>
      </c>
      <c r="G2431" t="s">
        <v>21</v>
      </c>
    </row>
    <row r="2432" spans="1:7" x14ac:dyDescent="0.25">
      <c r="A2432" t="s">
        <v>93</v>
      </c>
      <c r="B2432" t="s">
        <v>23</v>
      </c>
      <c r="C2432" s="2">
        <v>45139</v>
      </c>
      <c r="D2432" s="1">
        <v>10202313</v>
      </c>
      <c r="E2432" t="s">
        <v>37</v>
      </c>
      <c r="F2432" t="s">
        <v>94</v>
      </c>
      <c r="G2432" t="s">
        <v>21</v>
      </c>
    </row>
    <row r="2433" spans="1:7" x14ac:dyDescent="0.25">
      <c r="A2433" t="s">
        <v>93</v>
      </c>
      <c r="B2433" t="s">
        <v>23</v>
      </c>
      <c r="C2433" s="2">
        <v>45170</v>
      </c>
      <c r="D2433" s="1">
        <v>14048040</v>
      </c>
      <c r="E2433" t="s">
        <v>37</v>
      </c>
      <c r="F2433" t="s">
        <v>94</v>
      </c>
      <c r="G2433" t="s">
        <v>21</v>
      </c>
    </row>
    <row r="2434" spans="1:7" x14ac:dyDescent="0.25">
      <c r="A2434" t="s">
        <v>93</v>
      </c>
      <c r="B2434" t="s">
        <v>23</v>
      </c>
      <c r="C2434" s="2">
        <v>45200</v>
      </c>
      <c r="D2434" s="1">
        <v>11926900</v>
      </c>
      <c r="E2434" t="s">
        <v>37</v>
      </c>
      <c r="F2434" t="s">
        <v>94</v>
      </c>
      <c r="G2434" t="s">
        <v>21</v>
      </c>
    </row>
    <row r="2435" spans="1:7" x14ac:dyDescent="0.25">
      <c r="A2435" t="s">
        <v>93</v>
      </c>
      <c r="B2435" t="s">
        <v>23</v>
      </c>
      <c r="C2435" s="2">
        <v>45231</v>
      </c>
      <c r="D2435" s="1">
        <v>10770400</v>
      </c>
      <c r="E2435" t="s">
        <v>37</v>
      </c>
      <c r="F2435" t="s">
        <v>94</v>
      </c>
      <c r="G2435" t="s">
        <v>21</v>
      </c>
    </row>
    <row r="2436" spans="1:7" x14ac:dyDescent="0.25">
      <c r="A2436" t="s">
        <v>93</v>
      </c>
      <c r="B2436" t="s">
        <v>23</v>
      </c>
      <c r="C2436" s="2">
        <v>45261</v>
      </c>
      <c r="D2436" s="1">
        <v>17712557</v>
      </c>
      <c r="E2436" t="s">
        <v>37</v>
      </c>
      <c r="F2436" t="s">
        <v>94</v>
      </c>
      <c r="G2436" t="s">
        <v>21</v>
      </c>
    </row>
    <row r="2437" spans="1:7" x14ac:dyDescent="0.25">
      <c r="A2437" t="s">
        <v>93</v>
      </c>
      <c r="B2437" t="s">
        <v>44</v>
      </c>
      <c r="C2437" s="2">
        <v>45047</v>
      </c>
      <c r="D2437" s="1">
        <v>50000</v>
      </c>
      <c r="E2437" t="s">
        <v>37</v>
      </c>
      <c r="F2437" t="s">
        <v>94</v>
      </c>
      <c r="G2437" t="s">
        <v>21</v>
      </c>
    </row>
    <row r="2438" spans="1:7" x14ac:dyDescent="0.25">
      <c r="A2438" t="s">
        <v>95</v>
      </c>
      <c r="B2438" t="s">
        <v>5</v>
      </c>
      <c r="C2438" s="2">
        <v>44927</v>
      </c>
      <c r="D2438" s="1">
        <v>941351436</v>
      </c>
      <c r="E2438" t="s">
        <v>97</v>
      </c>
      <c r="F2438" t="s">
        <v>96</v>
      </c>
      <c r="G2438" t="s">
        <v>5</v>
      </c>
    </row>
    <row r="2439" spans="1:7" x14ac:dyDescent="0.25">
      <c r="A2439" t="s">
        <v>95</v>
      </c>
      <c r="B2439" t="s">
        <v>5</v>
      </c>
      <c r="C2439" s="2">
        <v>44958</v>
      </c>
      <c r="D2439" s="1">
        <v>811831741</v>
      </c>
      <c r="E2439" t="s">
        <v>97</v>
      </c>
      <c r="F2439" t="s">
        <v>96</v>
      </c>
      <c r="G2439" t="s">
        <v>5</v>
      </c>
    </row>
    <row r="2440" spans="1:7" x14ac:dyDescent="0.25">
      <c r="A2440" t="s">
        <v>95</v>
      </c>
      <c r="B2440" t="s">
        <v>5</v>
      </c>
      <c r="C2440" s="2">
        <v>44986</v>
      </c>
      <c r="D2440" s="1">
        <v>986891687</v>
      </c>
      <c r="E2440" t="s">
        <v>97</v>
      </c>
      <c r="F2440" t="s">
        <v>96</v>
      </c>
      <c r="G2440" t="s">
        <v>5</v>
      </c>
    </row>
    <row r="2441" spans="1:7" x14ac:dyDescent="0.25">
      <c r="A2441" t="s">
        <v>95</v>
      </c>
      <c r="B2441" t="s">
        <v>5</v>
      </c>
      <c r="C2441" s="2">
        <v>45017</v>
      </c>
      <c r="D2441" s="1">
        <v>1148042413</v>
      </c>
      <c r="E2441" t="s">
        <v>97</v>
      </c>
      <c r="F2441" t="s">
        <v>96</v>
      </c>
      <c r="G2441" t="s">
        <v>5</v>
      </c>
    </row>
    <row r="2442" spans="1:7" x14ac:dyDescent="0.25">
      <c r="A2442" t="s">
        <v>95</v>
      </c>
      <c r="B2442" t="s">
        <v>5</v>
      </c>
      <c r="C2442" s="2">
        <v>45047</v>
      </c>
      <c r="D2442" s="1">
        <v>1297297793</v>
      </c>
      <c r="E2442" t="s">
        <v>97</v>
      </c>
      <c r="F2442" t="s">
        <v>96</v>
      </c>
      <c r="G2442" t="s">
        <v>5</v>
      </c>
    </row>
    <row r="2443" spans="1:7" x14ac:dyDescent="0.25">
      <c r="A2443" t="s">
        <v>95</v>
      </c>
      <c r="B2443" t="s">
        <v>5</v>
      </c>
      <c r="C2443" s="2">
        <v>45078</v>
      </c>
      <c r="D2443" s="1">
        <v>1374085973</v>
      </c>
      <c r="E2443" t="s">
        <v>97</v>
      </c>
      <c r="F2443" t="s">
        <v>96</v>
      </c>
      <c r="G2443" t="s">
        <v>5</v>
      </c>
    </row>
    <row r="2444" spans="1:7" x14ac:dyDescent="0.25">
      <c r="A2444" t="s">
        <v>95</v>
      </c>
      <c r="B2444" t="s">
        <v>5</v>
      </c>
      <c r="C2444" s="2">
        <v>45108</v>
      </c>
      <c r="D2444" s="1">
        <v>1678058757</v>
      </c>
      <c r="E2444" t="s">
        <v>97</v>
      </c>
      <c r="F2444" t="s">
        <v>96</v>
      </c>
      <c r="G2444" t="s">
        <v>5</v>
      </c>
    </row>
    <row r="2445" spans="1:7" x14ac:dyDescent="0.25">
      <c r="A2445" t="s">
        <v>95</v>
      </c>
      <c r="B2445" t="s">
        <v>5</v>
      </c>
      <c r="C2445" s="2">
        <v>45139</v>
      </c>
      <c r="D2445" s="1">
        <v>2063675932</v>
      </c>
      <c r="E2445" t="s">
        <v>97</v>
      </c>
      <c r="F2445" t="s">
        <v>96</v>
      </c>
      <c r="G2445" t="s">
        <v>5</v>
      </c>
    </row>
    <row r="2446" spans="1:7" x14ac:dyDescent="0.25">
      <c r="A2446" t="s">
        <v>95</v>
      </c>
      <c r="B2446" t="s">
        <v>5</v>
      </c>
      <c r="C2446" s="2">
        <v>45170</v>
      </c>
      <c r="D2446" s="1">
        <v>1677300578</v>
      </c>
      <c r="E2446" t="s">
        <v>97</v>
      </c>
      <c r="F2446" t="s">
        <v>96</v>
      </c>
      <c r="G2446" t="s">
        <v>5</v>
      </c>
    </row>
    <row r="2447" spans="1:7" x14ac:dyDescent="0.25">
      <c r="A2447" t="s">
        <v>95</v>
      </c>
      <c r="B2447" t="s">
        <v>5</v>
      </c>
      <c r="C2447" s="2">
        <v>45200</v>
      </c>
      <c r="D2447" s="1">
        <v>1506099851</v>
      </c>
      <c r="E2447" t="s">
        <v>97</v>
      </c>
      <c r="F2447" t="s">
        <v>96</v>
      </c>
      <c r="G2447" t="s">
        <v>5</v>
      </c>
    </row>
    <row r="2448" spans="1:7" x14ac:dyDescent="0.25">
      <c r="A2448" t="s">
        <v>95</v>
      </c>
      <c r="B2448" t="s">
        <v>5</v>
      </c>
      <c r="C2448" s="2">
        <v>45231</v>
      </c>
      <c r="D2448" s="1">
        <v>1496418157</v>
      </c>
      <c r="E2448" t="s">
        <v>97</v>
      </c>
      <c r="F2448" t="s">
        <v>96</v>
      </c>
      <c r="G2448" t="s">
        <v>5</v>
      </c>
    </row>
    <row r="2449" spans="1:7" x14ac:dyDescent="0.25">
      <c r="A2449" t="s">
        <v>95</v>
      </c>
      <c r="B2449" t="s">
        <v>5</v>
      </c>
      <c r="C2449" s="2">
        <v>45261</v>
      </c>
      <c r="D2449" s="1">
        <v>1420540841</v>
      </c>
      <c r="E2449" t="s">
        <v>97</v>
      </c>
      <c r="F2449" t="s">
        <v>96</v>
      </c>
      <c r="G2449" t="s">
        <v>5</v>
      </c>
    </row>
    <row r="2450" spans="1:7" x14ac:dyDescent="0.25">
      <c r="A2450" t="s">
        <v>95</v>
      </c>
      <c r="B2450" t="s">
        <v>19</v>
      </c>
      <c r="C2450" s="2">
        <v>44927</v>
      </c>
      <c r="D2450" s="1">
        <v>667566325</v>
      </c>
      <c r="E2450" t="s">
        <v>97</v>
      </c>
      <c r="F2450" t="s">
        <v>96</v>
      </c>
      <c r="G2450" t="s">
        <v>19</v>
      </c>
    </row>
    <row r="2451" spans="1:7" x14ac:dyDescent="0.25">
      <c r="A2451" t="s">
        <v>95</v>
      </c>
      <c r="B2451" t="s">
        <v>19</v>
      </c>
      <c r="C2451" s="2">
        <v>44958</v>
      </c>
      <c r="D2451" s="1">
        <v>623683000</v>
      </c>
      <c r="E2451" t="s">
        <v>97</v>
      </c>
      <c r="F2451" t="s">
        <v>96</v>
      </c>
      <c r="G2451" t="s">
        <v>19</v>
      </c>
    </row>
    <row r="2452" spans="1:7" x14ac:dyDescent="0.25">
      <c r="A2452" t="s">
        <v>95</v>
      </c>
      <c r="B2452" t="s">
        <v>19</v>
      </c>
      <c r="C2452" s="2">
        <v>44986</v>
      </c>
      <c r="D2452" s="1">
        <v>687260174</v>
      </c>
      <c r="E2452" t="s">
        <v>97</v>
      </c>
      <c r="F2452" t="s">
        <v>96</v>
      </c>
      <c r="G2452" t="s">
        <v>19</v>
      </c>
    </row>
    <row r="2453" spans="1:7" x14ac:dyDescent="0.25">
      <c r="A2453" t="s">
        <v>95</v>
      </c>
      <c r="B2453" t="s">
        <v>19</v>
      </c>
      <c r="C2453" s="2">
        <v>45017</v>
      </c>
      <c r="D2453" s="1">
        <v>649688400</v>
      </c>
      <c r="E2453" t="s">
        <v>97</v>
      </c>
      <c r="F2453" t="s">
        <v>96</v>
      </c>
      <c r="G2453" t="s">
        <v>19</v>
      </c>
    </row>
    <row r="2454" spans="1:7" x14ac:dyDescent="0.25">
      <c r="A2454" t="s">
        <v>95</v>
      </c>
      <c r="B2454" t="s">
        <v>19</v>
      </c>
      <c r="C2454" s="2">
        <v>45047</v>
      </c>
      <c r="D2454" s="1">
        <v>624788300</v>
      </c>
      <c r="E2454" t="s">
        <v>97</v>
      </c>
      <c r="F2454" t="s">
        <v>96</v>
      </c>
      <c r="G2454" t="s">
        <v>19</v>
      </c>
    </row>
    <row r="2455" spans="1:7" x14ac:dyDescent="0.25">
      <c r="A2455" t="s">
        <v>95</v>
      </c>
      <c r="B2455" t="s">
        <v>19</v>
      </c>
      <c r="C2455" s="2">
        <v>45078</v>
      </c>
      <c r="D2455" s="1">
        <v>584362300</v>
      </c>
      <c r="E2455" t="s">
        <v>97</v>
      </c>
      <c r="F2455" t="s">
        <v>96</v>
      </c>
      <c r="G2455" t="s">
        <v>19</v>
      </c>
    </row>
    <row r="2456" spans="1:7" x14ac:dyDescent="0.25">
      <c r="A2456" t="s">
        <v>95</v>
      </c>
      <c r="B2456" t="s">
        <v>19</v>
      </c>
      <c r="C2456" s="2">
        <v>45108</v>
      </c>
      <c r="D2456" s="1">
        <v>538255300</v>
      </c>
      <c r="E2456" t="s">
        <v>97</v>
      </c>
      <c r="F2456" t="s">
        <v>96</v>
      </c>
      <c r="G2456" t="s">
        <v>19</v>
      </c>
    </row>
    <row r="2457" spans="1:7" x14ac:dyDescent="0.25">
      <c r="A2457" t="s">
        <v>95</v>
      </c>
      <c r="B2457" t="s">
        <v>19</v>
      </c>
      <c r="C2457" s="2">
        <v>45139</v>
      </c>
      <c r="D2457" s="1">
        <v>496816700</v>
      </c>
      <c r="E2457" t="s">
        <v>97</v>
      </c>
      <c r="F2457" t="s">
        <v>96</v>
      </c>
      <c r="G2457" t="s">
        <v>19</v>
      </c>
    </row>
    <row r="2458" spans="1:7" x14ac:dyDescent="0.25">
      <c r="A2458" t="s">
        <v>95</v>
      </c>
      <c r="B2458" t="s">
        <v>19</v>
      </c>
      <c r="C2458" s="2">
        <v>45170</v>
      </c>
      <c r="D2458" s="1">
        <v>417722700</v>
      </c>
      <c r="E2458" t="s">
        <v>97</v>
      </c>
      <c r="F2458" t="s">
        <v>96</v>
      </c>
      <c r="G2458" t="s">
        <v>19</v>
      </c>
    </row>
    <row r="2459" spans="1:7" x14ac:dyDescent="0.25">
      <c r="A2459" t="s">
        <v>95</v>
      </c>
      <c r="B2459" t="s">
        <v>19</v>
      </c>
      <c r="C2459" s="2">
        <v>45200</v>
      </c>
      <c r="D2459" s="1">
        <v>387724600</v>
      </c>
      <c r="E2459" t="s">
        <v>97</v>
      </c>
      <c r="F2459" t="s">
        <v>96</v>
      </c>
      <c r="G2459" t="s">
        <v>19</v>
      </c>
    </row>
    <row r="2460" spans="1:7" x14ac:dyDescent="0.25">
      <c r="A2460" t="s">
        <v>95</v>
      </c>
      <c r="B2460" t="s">
        <v>19</v>
      </c>
      <c r="C2460" s="2">
        <v>45231</v>
      </c>
      <c r="D2460" s="1">
        <v>347247500</v>
      </c>
      <c r="E2460" t="s">
        <v>97</v>
      </c>
      <c r="F2460" t="s">
        <v>96</v>
      </c>
      <c r="G2460" t="s">
        <v>19</v>
      </c>
    </row>
    <row r="2461" spans="1:7" x14ac:dyDescent="0.25">
      <c r="A2461" t="s">
        <v>95</v>
      </c>
      <c r="B2461" t="s">
        <v>19</v>
      </c>
      <c r="C2461" s="2">
        <v>45261</v>
      </c>
      <c r="D2461" s="1">
        <v>356580400</v>
      </c>
      <c r="E2461" t="s">
        <v>97</v>
      </c>
      <c r="F2461" t="s">
        <v>96</v>
      </c>
      <c r="G2461" t="s">
        <v>19</v>
      </c>
    </row>
    <row r="2462" spans="1:7" x14ac:dyDescent="0.25">
      <c r="A2462" t="s">
        <v>95</v>
      </c>
      <c r="B2462" t="s">
        <v>20</v>
      </c>
      <c r="C2462" s="2">
        <v>44927</v>
      </c>
      <c r="D2462" s="1">
        <v>4949000</v>
      </c>
      <c r="E2462" t="s">
        <v>97</v>
      </c>
      <c r="F2462" t="s">
        <v>96</v>
      </c>
      <c r="G2462" t="s">
        <v>21</v>
      </c>
    </row>
    <row r="2463" spans="1:7" x14ac:dyDescent="0.25">
      <c r="A2463" t="s">
        <v>95</v>
      </c>
      <c r="B2463" t="s">
        <v>20</v>
      </c>
      <c r="C2463" s="2">
        <v>44958</v>
      </c>
      <c r="D2463" s="1">
        <v>3143500</v>
      </c>
      <c r="E2463" t="s">
        <v>97</v>
      </c>
      <c r="F2463" t="s">
        <v>96</v>
      </c>
      <c r="G2463" t="s">
        <v>21</v>
      </c>
    </row>
    <row r="2464" spans="1:7" x14ac:dyDescent="0.25">
      <c r="A2464" t="s">
        <v>95</v>
      </c>
      <c r="B2464" t="s">
        <v>20</v>
      </c>
      <c r="C2464" s="2">
        <v>44986</v>
      </c>
      <c r="D2464" s="1">
        <v>2063400</v>
      </c>
      <c r="E2464" t="s">
        <v>97</v>
      </c>
      <c r="F2464" t="s">
        <v>96</v>
      </c>
      <c r="G2464" t="s">
        <v>21</v>
      </c>
    </row>
    <row r="2465" spans="1:7" x14ac:dyDescent="0.25">
      <c r="A2465" t="s">
        <v>95</v>
      </c>
      <c r="B2465" t="s">
        <v>20</v>
      </c>
      <c r="C2465" s="2">
        <v>45017</v>
      </c>
      <c r="D2465" s="1">
        <v>889900</v>
      </c>
      <c r="E2465" t="s">
        <v>97</v>
      </c>
      <c r="F2465" t="s">
        <v>96</v>
      </c>
      <c r="G2465" t="s">
        <v>21</v>
      </c>
    </row>
    <row r="2466" spans="1:7" x14ac:dyDescent="0.25">
      <c r="A2466" t="s">
        <v>95</v>
      </c>
      <c r="B2466" t="s">
        <v>20</v>
      </c>
      <c r="C2466" s="2">
        <v>45047</v>
      </c>
      <c r="D2466" s="1">
        <v>1872800</v>
      </c>
      <c r="E2466" t="s">
        <v>97</v>
      </c>
      <c r="F2466" t="s">
        <v>96</v>
      </c>
      <c r="G2466" t="s">
        <v>21</v>
      </c>
    </row>
    <row r="2467" spans="1:7" x14ac:dyDescent="0.25">
      <c r="A2467" t="s">
        <v>95</v>
      </c>
      <c r="B2467" t="s">
        <v>20</v>
      </c>
      <c r="C2467" s="2">
        <v>45078</v>
      </c>
      <c r="D2467" s="1">
        <v>1596800</v>
      </c>
      <c r="E2467" t="s">
        <v>97</v>
      </c>
      <c r="F2467" t="s">
        <v>96</v>
      </c>
      <c r="G2467" t="s">
        <v>21</v>
      </c>
    </row>
    <row r="2468" spans="1:7" x14ac:dyDescent="0.25">
      <c r="A2468" t="s">
        <v>95</v>
      </c>
      <c r="B2468" t="s">
        <v>20</v>
      </c>
      <c r="C2468" s="2">
        <v>45108</v>
      </c>
      <c r="D2468" s="1">
        <v>2323200</v>
      </c>
      <c r="E2468" t="s">
        <v>97</v>
      </c>
      <c r="F2468" t="s">
        <v>96</v>
      </c>
      <c r="G2468" t="s">
        <v>21</v>
      </c>
    </row>
    <row r="2469" spans="1:7" x14ac:dyDescent="0.25">
      <c r="A2469" t="s">
        <v>95</v>
      </c>
      <c r="B2469" t="s">
        <v>20</v>
      </c>
      <c r="C2469" s="2">
        <v>45139</v>
      </c>
      <c r="D2469" s="1">
        <v>10712700</v>
      </c>
      <c r="E2469" t="s">
        <v>97</v>
      </c>
      <c r="F2469" t="s">
        <v>96</v>
      </c>
      <c r="G2469" t="s">
        <v>21</v>
      </c>
    </row>
    <row r="2470" spans="1:7" x14ac:dyDescent="0.25">
      <c r="A2470" t="s">
        <v>95</v>
      </c>
      <c r="B2470" t="s">
        <v>20</v>
      </c>
      <c r="C2470" s="2">
        <v>45170</v>
      </c>
      <c r="D2470" s="1">
        <v>4884100</v>
      </c>
      <c r="E2470" t="s">
        <v>97</v>
      </c>
      <c r="F2470" t="s">
        <v>96</v>
      </c>
      <c r="G2470" t="s">
        <v>21</v>
      </c>
    </row>
    <row r="2471" spans="1:7" x14ac:dyDescent="0.25">
      <c r="A2471" t="s">
        <v>95</v>
      </c>
      <c r="B2471" t="s">
        <v>20</v>
      </c>
      <c r="C2471" s="2">
        <v>45200</v>
      </c>
      <c r="D2471" s="1">
        <v>8018900</v>
      </c>
      <c r="E2471" t="s">
        <v>97</v>
      </c>
      <c r="F2471" t="s">
        <v>96</v>
      </c>
      <c r="G2471" t="s">
        <v>21</v>
      </c>
    </row>
    <row r="2472" spans="1:7" x14ac:dyDescent="0.25">
      <c r="A2472" t="s">
        <v>95</v>
      </c>
      <c r="B2472" t="s">
        <v>20</v>
      </c>
      <c r="C2472" s="2">
        <v>45231</v>
      </c>
      <c r="D2472" s="1">
        <v>3127400</v>
      </c>
      <c r="E2472" t="s">
        <v>97</v>
      </c>
      <c r="F2472" t="s">
        <v>96</v>
      </c>
      <c r="G2472" t="s">
        <v>21</v>
      </c>
    </row>
    <row r="2473" spans="1:7" x14ac:dyDescent="0.25">
      <c r="A2473" t="s">
        <v>95</v>
      </c>
      <c r="B2473" t="s">
        <v>20</v>
      </c>
      <c r="C2473" s="2">
        <v>45261</v>
      </c>
      <c r="D2473" s="1">
        <v>3180000</v>
      </c>
      <c r="E2473" t="s">
        <v>97</v>
      </c>
      <c r="F2473" t="s">
        <v>96</v>
      </c>
      <c r="G2473" t="s">
        <v>21</v>
      </c>
    </row>
    <row r="2474" spans="1:7" x14ac:dyDescent="0.25">
      <c r="A2474" t="s">
        <v>95</v>
      </c>
      <c r="B2474" t="s">
        <v>6</v>
      </c>
      <c r="C2474" s="2">
        <v>44927</v>
      </c>
      <c r="D2474" s="1">
        <v>122973823</v>
      </c>
      <c r="E2474" t="s">
        <v>97</v>
      </c>
      <c r="F2474" t="s">
        <v>96</v>
      </c>
      <c r="G2474" t="s">
        <v>6</v>
      </c>
    </row>
    <row r="2475" spans="1:7" x14ac:dyDescent="0.25">
      <c r="A2475" t="s">
        <v>95</v>
      </c>
      <c r="B2475" t="s">
        <v>6</v>
      </c>
      <c r="C2475" s="2">
        <v>44958</v>
      </c>
      <c r="D2475" s="1">
        <v>132616801</v>
      </c>
      <c r="E2475" t="s">
        <v>97</v>
      </c>
      <c r="F2475" t="s">
        <v>96</v>
      </c>
      <c r="G2475" t="s">
        <v>6</v>
      </c>
    </row>
    <row r="2476" spans="1:7" x14ac:dyDescent="0.25">
      <c r="A2476" t="s">
        <v>95</v>
      </c>
      <c r="B2476" t="s">
        <v>6</v>
      </c>
      <c r="C2476" s="2">
        <v>44986</v>
      </c>
      <c r="D2476" s="1">
        <v>151712548</v>
      </c>
      <c r="E2476" t="s">
        <v>97</v>
      </c>
      <c r="F2476" t="s">
        <v>96</v>
      </c>
      <c r="G2476" t="s">
        <v>6</v>
      </c>
    </row>
    <row r="2477" spans="1:7" x14ac:dyDescent="0.25">
      <c r="A2477" t="s">
        <v>95</v>
      </c>
      <c r="B2477" t="s">
        <v>6</v>
      </c>
      <c r="C2477" s="2">
        <v>45017</v>
      </c>
      <c r="D2477" s="1">
        <v>129018528</v>
      </c>
      <c r="E2477" t="s">
        <v>97</v>
      </c>
      <c r="F2477" t="s">
        <v>96</v>
      </c>
      <c r="G2477" t="s">
        <v>6</v>
      </c>
    </row>
    <row r="2478" spans="1:7" x14ac:dyDescent="0.25">
      <c r="A2478" t="s">
        <v>95</v>
      </c>
      <c r="B2478" t="s">
        <v>6</v>
      </c>
      <c r="C2478" s="2">
        <v>45047</v>
      </c>
      <c r="D2478" s="1">
        <v>149788084</v>
      </c>
      <c r="E2478" t="s">
        <v>97</v>
      </c>
      <c r="F2478" t="s">
        <v>96</v>
      </c>
      <c r="G2478" t="s">
        <v>6</v>
      </c>
    </row>
    <row r="2479" spans="1:7" x14ac:dyDescent="0.25">
      <c r="A2479" t="s">
        <v>95</v>
      </c>
      <c r="B2479" t="s">
        <v>6</v>
      </c>
      <c r="C2479" s="2">
        <v>45078</v>
      </c>
      <c r="D2479" s="1">
        <v>174272137</v>
      </c>
      <c r="E2479" t="s">
        <v>97</v>
      </c>
      <c r="F2479" t="s">
        <v>96</v>
      </c>
      <c r="G2479" t="s">
        <v>6</v>
      </c>
    </row>
    <row r="2480" spans="1:7" x14ac:dyDescent="0.25">
      <c r="A2480" t="s">
        <v>95</v>
      </c>
      <c r="B2480" t="s">
        <v>6</v>
      </c>
      <c r="C2480" s="2">
        <v>45108</v>
      </c>
      <c r="D2480" s="1">
        <v>143196840</v>
      </c>
      <c r="E2480" t="s">
        <v>97</v>
      </c>
      <c r="F2480" t="s">
        <v>96</v>
      </c>
      <c r="G2480" t="s">
        <v>6</v>
      </c>
    </row>
    <row r="2481" spans="1:7" x14ac:dyDescent="0.25">
      <c r="A2481" t="s">
        <v>95</v>
      </c>
      <c r="B2481" t="s">
        <v>6</v>
      </c>
      <c r="C2481" s="2">
        <v>45139</v>
      </c>
      <c r="D2481" s="1">
        <v>156035198</v>
      </c>
      <c r="E2481" t="s">
        <v>97</v>
      </c>
      <c r="F2481" t="s">
        <v>96</v>
      </c>
      <c r="G2481" t="s">
        <v>6</v>
      </c>
    </row>
    <row r="2482" spans="1:7" x14ac:dyDescent="0.25">
      <c r="A2482" t="s">
        <v>95</v>
      </c>
      <c r="B2482" t="s">
        <v>6</v>
      </c>
      <c r="C2482" s="2">
        <v>45170</v>
      </c>
      <c r="D2482" s="1">
        <v>168131439</v>
      </c>
      <c r="E2482" t="s">
        <v>97</v>
      </c>
      <c r="F2482" t="s">
        <v>96</v>
      </c>
      <c r="G2482" t="s">
        <v>6</v>
      </c>
    </row>
    <row r="2483" spans="1:7" x14ac:dyDescent="0.25">
      <c r="A2483" t="s">
        <v>95</v>
      </c>
      <c r="B2483" t="s">
        <v>6</v>
      </c>
      <c r="C2483" s="2">
        <v>45200</v>
      </c>
      <c r="D2483" s="1">
        <v>210328619</v>
      </c>
      <c r="E2483" t="s">
        <v>97</v>
      </c>
      <c r="F2483" t="s">
        <v>96</v>
      </c>
      <c r="G2483" t="s">
        <v>6</v>
      </c>
    </row>
    <row r="2484" spans="1:7" x14ac:dyDescent="0.25">
      <c r="A2484" t="s">
        <v>95</v>
      </c>
      <c r="B2484" t="s">
        <v>6</v>
      </c>
      <c r="C2484" s="2">
        <v>45231</v>
      </c>
      <c r="D2484" s="1">
        <v>153982195</v>
      </c>
      <c r="E2484" t="s">
        <v>97</v>
      </c>
      <c r="F2484" t="s">
        <v>96</v>
      </c>
      <c r="G2484" t="s">
        <v>6</v>
      </c>
    </row>
    <row r="2485" spans="1:7" x14ac:dyDescent="0.25">
      <c r="A2485" t="s">
        <v>95</v>
      </c>
      <c r="B2485" t="s">
        <v>6</v>
      </c>
      <c r="C2485" s="2">
        <v>45261</v>
      </c>
      <c r="D2485" s="1">
        <v>190193802</v>
      </c>
      <c r="E2485" t="s">
        <v>97</v>
      </c>
      <c r="F2485" t="s">
        <v>96</v>
      </c>
      <c r="G2485" t="s">
        <v>6</v>
      </c>
    </row>
    <row r="2486" spans="1:7" x14ac:dyDescent="0.25">
      <c r="A2486" t="s">
        <v>95</v>
      </c>
      <c r="B2486" t="s">
        <v>22</v>
      </c>
      <c r="C2486" s="2">
        <v>44927</v>
      </c>
      <c r="D2486" s="1">
        <v>221006396</v>
      </c>
      <c r="E2486" t="s">
        <v>97</v>
      </c>
      <c r="F2486" t="s">
        <v>96</v>
      </c>
      <c r="G2486" t="s">
        <v>21</v>
      </c>
    </row>
    <row r="2487" spans="1:7" x14ac:dyDescent="0.25">
      <c r="A2487" t="s">
        <v>95</v>
      </c>
      <c r="B2487" t="s">
        <v>22</v>
      </c>
      <c r="C2487" s="2">
        <v>44958</v>
      </c>
      <c r="D2487" s="1">
        <v>176838588</v>
      </c>
      <c r="E2487" t="s">
        <v>97</v>
      </c>
      <c r="F2487" t="s">
        <v>96</v>
      </c>
      <c r="G2487" t="s">
        <v>21</v>
      </c>
    </row>
    <row r="2488" spans="1:7" x14ac:dyDescent="0.25">
      <c r="A2488" t="s">
        <v>95</v>
      </c>
      <c r="B2488" t="s">
        <v>22</v>
      </c>
      <c r="C2488" s="2">
        <v>44986</v>
      </c>
      <c r="D2488" s="1">
        <v>220561979</v>
      </c>
      <c r="E2488" t="s">
        <v>97</v>
      </c>
      <c r="F2488" t="s">
        <v>96</v>
      </c>
      <c r="G2488" t="s">
        <v>21</v>
      </c>
    </row>
    <row r="2489" spans="1:7" x14ac:dyDescent="0.25">
      <c r="A2489" t="s">
        <v>95</v>
      </c>
      <c r="B2489" t="s">
        <v>22</v>
      </c>
      <c r="C2489" s="2">
        <v>45017</v>
      </c>
      <c r="D2489" s="1">
        <v>238678382</v>
      </c>
      <c r="E2489" t="s">
        <v>97</v>
      </c>
      <c r="F2489" t="s">
        <v>96</v>
      </c>
      <c r="G2489" t="s">
        <v>21</v>
      </c>
    </row>
    <row r="2490" spans="1:7" x14ac:dyDescent="0.25">
      <c r="A2490" t="s">
        <v>95</v>
      </c>
      <c r="B2490" t="s">
        <v>22</v>
      </c>
      <c r="C2490" s="2">
        <v>45047</v>
      </c>
      <c r="D2490" s="1">
        <v>226970793</v>
      </c>
      <c r="E2490" t="s">
        <v>97</v>
      </c>
      <c r="F2490" t="s">
        <v>96</v>
      </c>
      <c r="G2490" t="s">
        <v>21</v>
      </c>
    </row>
    <row r="2491" spans="1:7" x14ac:dyDescent="0.25">
      <c r="A2491" t="s">
        <v>95</v>
      </c>
      <c r="B2491" t="s">
        <v>22</v>
      </c>
      <c r="C2491" s="2">
        <v>45078</v>
      </c>
      <c r="D2491" s="1">
        <v>273711933</v>
      </c>
      <c r="E2491" t="s">
        <v>97</v>
      </c>
      <c r="F2491" t="s">
        <v>96</v>
      </c>
      <c r="G2491" t="s">
        <v>21</v>
      </c>
    </row>
    <row r="2492" spans="1:7" x14ac:dyDescent="0.25">
      <c r="A2492" t="s">
        <v>95</v>
      </c>
      <c r="B2492" t="s">
        <v>22</v>
      </c>
      <c r="C2492" s="2">
        <v>45108</v>
      </c>
      <c r="D2492" s="1">
        <v>76462583</v>
      </c>
      <c r="E2492" t="s">
        <v>97</v>
      </c>
      <c r="F2492" t="s">
        <v>96</v>
      </c>
      <c r="G2492" t="s">
        <v>21</v>
      </c>
    </row>
    <row r="2493" spans="1:7" x14ac:dyDescent="0.25">
      <c r="A2493" t="s">
        <v>95</v>
      </c>
      <c r="B2493" t="s">
        <v>22</v>
      </c>
      <c r="C2493" s="2">
        <v>45139</v>
      </c>
      <c r="D2493" s="1">
        <v>30052580</v>
      </c>
      <c r="E2493" t="s">
        <v>97</v>
      </c>
      <c r="F2493" t="s">
        <v>96</v>
      </c>
      <c r="G2493" t="s">
        <v>21</v>
      </c>
    </row>
    <row r="2494" spans="1:7" x14ac:dyDescent="0.25">
      <c r="A2494" t="s">
        <v>95</v>
      </c>
      <c r="B2494" t="s">
        <v>22</v>
      </c>
      <c r="C2494" s="2">
        <v>45170</v>
      </c>
      <c r="D2494" s="1">
        <v>38121523</v>
      </c>
      <c r="E2494" t="s">
        <v>97</v>
      </c>
      <c r="F2494" t="s">
        <v>96</v>
      </c>
      <c r="G2494" t="s">
        <v>21</v>
      </c>
    </row>
    <row r="2495" spans="1:7" x14ac:dyDescent="0.25">
      <c r="A2495" t="s">
        <v>95</v>
      </c>
      <c r="B2495" t="s">
        <v>22</v>
      </c>
      <c r="C2495" s="2">
        <v>45200</v>
      </c>
      <c r="D2495" s="1">
        <v>49336710</v>
      </c>
      <c r="E2495" t="s">
        <v>97</v>
      </c>
      <c r="F2495" t="s">
        <v>96</v>
      </c>
      <c r="G2495" t="s">
        <v>21</v>
      </c>
    </row>
    <row r="2496" spans="1:7" x14ac:dyDescent="0.25">
      <c r="A2496" t="s">
        <v>95</v>
      </c>
      <c r="B2496" t="s">
        <v>22</v>
      </c>
      <c r="C2496" s="2">
        <v>45231</v>
      </c>
      <c r="D2496" s="1">
        <v>33896183</v>
      </c>
      <c r="E2496" t="s">
        <v>97</v>
      </c>
      <c r="F2496" t="s">
        <v>96</v>
      </c>
      <c r="G2496" t="s">
        <v>21</v>
      </c>
    </row>
    <row r="2497" spans="1:7" x14ac:dyDescent="0.25">
      <c r="A2497" t="s">
        <v>95</v>
      </c>
      <c r="B2497" t="s">
        <v>22</v>
      </c>
      <c r="C2497" s="2">
        <v>45261</v>
      </c>
      <c r="D2497" s="1">
        <v>46854417</v>
      </c>
      <c r="E2497" t="s">
        <v>97</v>
      </c>
      <c r="F2497" t="s">
        <v>96</v>
      </c>
      <c r="G2497" t="s">
        <v>21</v>
      </c>
    </row>
    <row r="2498" spans="1:7" x14ac:dyDescent="0.25">
      <c r="A2498" t="s">
        <v>95</v>
      </c>
      <c r="B2498" t="s">
        <v>27</v>
      </c>
      <c r="C2498" s="2">
        <v>45078</v>
      </c>
      <c r="D2498" s="1">
        <v>0</v>
      </c>
      <c r="E2498" t="s">
        <v>97</v>
      </c>
      <c r="F2498" t="s">
        <v>96</v>
      </c>
      <c r="G2498" t="s">
        <v>21</v>
      </c>
    </row>
    <row r="2499" spans="1:7" x14ac:dyDescent="0.25">
      <c r="A2499" t="s">
        <v>95</v>
      </c>
      <c r="B2499" t="s">
        <v>7</v>
      </c>
      <c r="C2499" s="2">
        <v>44986</v>
      </c>
      <c r="D2499" s="1">
        <v>0</v>
      </c>
      <c r="E2499" t="s">
        <v>97</v>
      </c>
      <c r="F2499" t="s">
        <v>96</v>
      </c>
      <c r="G2499" t="s">
        <v>7</v>
      </c>
    </row>
    <row r="2500" spans="1:7" x14ac:dyDescent="0.25">
      <c r="A2500" t="s">
        <v>95</v>
      </c>
      <c r="B2500" t="s">
        <v>23</v>
      </c>
      <c r="C2500" s="2">
        <v>44927</v>
      </c>
      <c r="D2500" s="1">
        <v>89596420</v>
      </c>
      <c r="E2500" t="s">
        <v>97</v>
      </c>
      <c r="F2500" t="s">
        <v>96</v>
      </c>
      <c r="G2500" t="s">
        <v>21</v>
      </c>
    </row>
    <row r="2501" spans="1:7" x14ac:dyDescent="0.25">
      <c r="A2501" t="s">
        <v>95</v>
      </c>
      <c r="B2501" t="s">
        <v>23</v>
      </c>
      <c r="C2501" s="2">
        <v>44958</v>
      </c>
      <c r="D2501" s="1">
        <v>135130100</v>
      </c>
      <c r="E2501" t="s">
        <v>97</v>
      </c>
      <c r="F2501" t="s">
        <v>96</v>
      </c>
      <c r="G2501" t="s">
        <v>21</v>
      </c>
    </row>
    <row r="2502" spans="1:7" x14ac:dyDescent="0.25">
      <c r="A2502" t="s">
        <v>95</v>
      </c>
      <c r="B2502" t="s">
        <v>23</v>
      </c>
      <c r="C2502" s="2">
        <v>44986</v>
      </c>
      <c r="D2502" s="1">
        <v>144055992</v>
      </c>
      <c r="E2502" t="s">
        <v>97</v>
      </c>
      <c r="F2502" t="s">
        <v>96</v>
      </c>
      <c r="G2502" t="s">
        <v>21</v>
      </c>
    </row>
    <row r="2503" spans="1:7" x14ac:dyDescent="0.25">
      <c r="A2503" t="s">
        <v>95</v>
      </c>
      <c r="B2503" t="s">
        <v>23</v>
      </c>
      <c r="C2503" s="2">
        <v>45017</v>
      </c>
      <c r="D2503" s="1">
        <v>147362183</v>
      </c>
      <c r="E2503" t="s">
        <v>97</v>
      </c>
      <c r="F2503" t="s">
        <v>96</v>
      </c>
      <c r="G2503" t="s">
        <v>21</v>
      </c>
    </row>
    <row r="2504" spans="1:7" x14ac:dyDescent="0.25">
      <c r="A2504" t="s">
        <v>95</v>
      </c>
      <c r="B2504" t="s">
        <v>23</v>
      </c>
      <c r="C2504" s="2">
        <v>45047</v>
      </c>
      <c r="D2504" s="1">
        <v>152744080</v>
      </c>
      <c r="E2504" t="s">
        <v>97</v>
      </c>
      <c r="F2504" t="s">
        <v>96</v>
      </c>
      <c r="G2504" t="s">
        <v>21</v>
      </c>
    </row>
    <row r="2505" spans="1:7" x14ac:dyDescent="0.25">
      <c r="A2505" t="s">
        <v>95</v>
      </c>
      <c r="B2505" t="s">
        <v>23</v>
      </c>
      <c r="C2505" s="2">
        <v>45078</v>
      </c>
      <c r="D2505" s="1">
        <v>145647107</v>
      </c>
      <c r="E2505" t="s">
        <v>97</v>
      </c>
      <c r="F2505" t="s">
        <v>96</v>
      </c>
      <c r="G2505" t="s">
        <v>21</v>
      </c>
    </row>
    <row r="2506" spans="1:7" x14ac:dyDescent="0.25">
      <c r="A2506" t="s">
        <v>95</v>
      </c>
      <c r="B2506" t="s">
        <v>23</v>
      </c>
      <c r="C2506" s="2">
        <v>45108</v>
      </c>
      <c r="D2506" s="1">
        <v>143376460</v>
      </c>
      <c r="E2506" t="s">
        <v>97</v>
      </c>
      <c r="F2506" t="s">
        <v>96</v>
      </c>
      <c r="G2506" t="s">
        <v>21</v>
      </c>
    </row>
    <row r="2507" spans="1:7" x14ac:dyDescent="0.25">
      <c r="A2507" t="s">
        <v>95</v>
      </c>
      <c r="B2507" t="s">
        <v>23</v>
      </c>
      <c r="C2507" s="2">
        <v>45139</v>
      </c>
      <c r="D2507" s="1">
        <v>202119100</v>
      </c>
      <c r="E2507" t="s">
        <v>97</v>
      </c>
      <c r="F2507" t="s">
        <v>96</v>
      </c>
      <c r="G2507" t="s">
        <v>21</v>
      </c>
    </row>
    <row r="2508" spans="1:7" x14ac:dyDescent="0.25">
      <c r="A2508" t="s">
        <v>95</v>
      </c>
      <c r="B2508" t="s">
        <v>23</v>
      </c>
      <c r="C2508" s="2">
        <v>45170</v>
      </c>
      <c r="D2508" s="1">
        <v>192923400</v>
      </c>
      <c r="E2508" t="s">
        <v>97</v>
      </c>
      <c r="F2508" t="s">
        <v>96</v>
      </c>
      <c r="G2508" t="s">
        <v>21</v>
      </c>
    </row>
    <row r="2509" spans="1:7" x14ac:dyDescent="0.25">
      <c r="A2509" t="s">
        <v>95</v>
      </c>
      <c r="B2509" t="s">
        <v>23</v>
      </c>
      <c r="C2509" s="2">
        <v>45200</v>
      </c>
      <c r="D2509" s="1">
        <v>197948000</v>
      </c>
      <c r="E2509" t="s">
        <v>97</v>
      </c>
      <c r="F2509" t="s">
        <v>96</v>
      </c>
      <c r="G2509" t="s">
        <v>21</v>
      </c>
    </row>
    <row r="2510" spans="1:7" x14ac:dyDescent="0.25">
      <c r="A2510" t="s">
        <v>95</v>
      </c>
      <c r="B2510" t="s">
        <v>23</v>
      </c>
      <c r="C2510" s="2">
        <v>45231</v>
      </c>
      <c r="D2510" s="1">
        <v>177465645</v>
      </c>
      <c r="E2510" t="s">
        <v>97</v>
      </c>
      <c r="F2510" t="s">
        <v>96</v>
      </c>
      <c r="G2510" t="s">
        <v>21</v>
      </c>
    </row>
    <row r="2511" spans="1:7" x14ac:dyDescent="0.25">
      <c r="A2511" t="s">
        <v>95</v>
      </c>
      <c r="B2511" t="s">
        <v>23</v>
      </c>
      <c r="C2511" s="2">
        <v>45261</v>
      </c>
      <c r="D2511" s="1">
        <v>183675500</v>
      </c>
      <c r="E2511" t="s">
        <v>97</v>
      </c>
      <c r="F2511" t="s">
        <v>96</v>
      </c>
      <c r="G2511" t="s">
        <v>21</v>
      </c>
    </row>
    <row r="2512" spans="1:7" x14ac:dyDescent="0.25">
      <c r="A2512" t="s">
        <v>98</v>
      </c>
      <c r="B2512" t="s">
        <v>5</v>
      </c>
      <c r="C2512" s="2">
        <v>44927</v>
      </c>
      <c r="D2512" s="1">
        <v>283284036</v>
      </c>
      <c r="E2512" t="s">
        <v>97</v>
      </c>
      <c r="F2512" t="s">
        <v>99</v>
      </c>
      <c r="G2512" t="s">
        <v>5</v>
      </c>
    </row>
    <row r="2513" spans="1:7" x14ac:dyDescent="0.25">
      <c r="A2513" t="s">
        <v>98</v>
      </c>
      <c r="B2513" t="s">
        <v>5</v>
      </c>
      <c r="C2513" s="2">
        <v>44958</v>
      </c>
      <c r="D2513" s="1">
        <v>227071165</v>
      </c>
      <c r="E2513" t="s">
        <v>97</v>
      </c>
      <c r="F2513" t="s">
        <v>99</v>
      </c>
      <c r="G2513" t="s">
        <v>5</v>
      </c>
    </row>
    <row r="2514" spans="1:7" x14ac:dyDescent="0.25">
      <c r="A2514" t="s">
        <v>98</v>
      </c>
      <c r="B2514" t="s">
        <v>5</v>
      </c>
      <c r="C2514" s="2">
        <v>44986</v>
      </c>
      <c r="D2514" s="1">
        <v>187792169</v>
      </c>
      <c r="E2514" t="s">
        <v>97</v>
      </c>
      <c r="F2514" t="s">
        <v>99</v>
      </c>
      <c r="G2514" t="s">
        <v>5</v>
      </c>
    </row>
    <row r="2515" spans="1:7" x14ac:dyDescent="0.25">
      <c r="A2515" t="s">
        <v>98</v>
      </c>
      <c r="B2515" t="s">
        <v>5</v>
      </c>
      <c r="C2515" s="2">
        <v>45017</v>
      </c>
      <c r="D2515" s="1">
        <v>241054556</v>
      </c>
      <c r="E2515" t="s">
        <v>97</v>
      </c>
      <c r="F2515" t="s">
        <v>99</v>
      </c>
      <c r="G2515" t="s">
        <v>5</v>
      </c>
    </row>
    <row r="2516" spans="1:7" x14ac:dyDescent="0.25">
      <c r="A2516" t="s">
        <v>98</v>
      </c>
      <c r="B2516" t="s">
        <v>5</v>
      </c>
      <c r="C2516" s="2">
        <v>45047</v>
      </c>
      <c r="D2516" s="1">
        <v>344613550</v>
      </c>
      <c r="E2516" t="s">
        <v>97</v>
      </c>
      <c r="F2516" t="s">
        <v>99</v>
      </c>
      <c r="G2516" t="s">
        <v>5</v>
      </c>
    </row>
    <row r="2517" spans="1:7" x14ac:dyDescent="0.25">
      <c r="A2517" t="s">
        <v>98</v>
      </c>
      <c r="B2517" t="s">
        <v>5</v>
      </c>
      <c r="C2517" s="2">
        <v>45078</v>
      </c>
      <c r="D2517" s="1">
        <v>422119645</v>
      </c>
      <c r="E2517" t="s">
        <v>97</v>
      </c>
      <c r="F2517" t="s">
        <v>99</v>
      </c>
      <c r="G2517" t="s">
        <v>5</v>
      </c>
    </row>
    <row r="2518" spans="1:7" x14ac:dyDescent="0.25">
      <c r="A2518" t="s">
        <v>98</v>
      </c>
      <c r="B2518" t="s">
        <v>5</v>
      </c>
      <c r="C2518" s="2">
        <v>45108</v>
      </c>
      <c r="D2518" s="1">
        <v>454734230</v>
      </c>
      <c r="E2518" t="s">
        <v>97</v>
      </c>
      <c r="F2518" t="s">
        <v>99</v>
      </c>
      <c r="G2518" t="s">
        <v>5</v>
      </c>
    </row>
    <row r="2519" spans="1:7" x14ac:dyDescent="0.25">
      <c r="A2519" t="s">
        <v>98</v>
      </c>
      <c r="B2519" t="s">
        <v>5</v>
      </c>
      <c r="C2519" s="2">
        <v>45139</v>
      </c>
      <c r="D2519" s="1">
        <v>444395415</v>
      </c>
      <c r="E2519" t="s">
        <v>97</v>
      </c>
      <c r="F2519" t="s">
        <v>99</v>
      </c>
      <c r="G2519" t="s">
        <v>5</v>
      </c>
    </row>
    <row r="2520" spans="1:7" x14ac:dyDescent="0.25">
      <c r="A2520" t="s">
        <v>98</v>
      </c>
      <c r="B2520" t="s">
        <v>5</v>
      </c>
      <c r="C2520" s="2">
        <v>45170</v>
      </c>
      <c r="D2520" s="1">
        <v>328827672</v>
      </c>
      <c r="E2520" t="s">
        <v>97</v>
      </c>
      <c r="F2520" t="s">
        <v>99</v>
      </c>
      <c r="G2520" t="s">
        <v>5</v>
      </c>
    </row>
    <row r="2521" spans="1:7" x14ac:dyDescent="0.25">
      <c r="A2521" t="s">
        <v>98</v>
      </c>
      <c r="B2521" t="s">
        <v>5</v>
      </c>
      <c r="C2521" s="2">
        <v>45200</v>
      </c>
      <c r="D2521" s="1">
        <v>309387041</v>
      </c>
      <c r="E2521" t="s">
        <v>97</v>
      </c>
      <c r="F2521" t="s">
        <v>99</v>
      </c>
      <c r="G2521" t="s">
        <v>5</v>
      </c>
    </row>
    <row r="2522" spans="1:7" x14ac:dyDescent="0.25">
      <c r="A2522" t="s">
        <v>98</v>
      </c>
      <c r="B2522" t="s">
        <v>5</v>
      </c>
      <c r="C2522" s="2">
        <v>45231</v>
      </c>
      <c r="D2522" s="1">
        <v>363806849</v>
      </c>
      <c r="E2522" t="s">
        <v>97</v>
      </c>
      <c r="F2522" t="s">
        <v>99</v>
      </c>
      <c r="G2522" t="s">
        <v>5</v>
      </c>
    </row>
    <row r="2523" spans="1:7" x14ac:dyDescent="0.25">
      <c r="A2523" t="s">
        <v>98</v>
      </c>
      <c r="B2523" t="s">
        <v>5</v>
      </c>
      <c r="C2523" s="2">
        <v>45261</v>
      </c>
      <c r="D2523" s="1">
        <v>293882793</v>
      </c>
      <c r="E2523" t="s">
        <v>97</v>
      </c>
      <c r="F2523" t="s">
        <v>99</v>
      </c>
      <c r="G2523" t="s">
        <v>5</v>
      </c>
    </row>
    <row r="2524" spans="1:7" x14ac:dyDescent="0.25">
      <c r="A2524" t="s">
        <v>98</v>
      </c>
      <c r="B2524" t="s">
        <v>19</v>
      </c>
      <c r="C2524" s="2">
        <v>44927</v>
      </c>
      <c r="D2524" s="1">
        <v>48857595</v>
      </c>
      <c r="E2524" t="s">
        <v>97</v>
      </c>
      <c r="F2524" t="s">
        <v>99</v>
      </c>
      <c r="G2524" t="s">
        <v>19</v>
      </c>
    </row>
    <row r="2525" spans="1:7" x14ac:dyDescent="0.25">
      <c r="A2525" t="s">
        <v>98</v>
      </c>
      <c r="B2525" t="s">
        <v>19</v>
      </c>
      <c r="C2525" s="2">
        <v>44958</v>
      </c>
      <c r="D2525" s="1">
        <v>39222200</v>
      </c>
      <c r="E2525" t="s">
        <v>97</v>
      </c>
      <c r="F2525" t="s">
        <v>99</v>
      </c>
      <c r="G2525" t="s">
        <v>19</v>
      </c>
    </row>
    <row r="2526" spans="1:7" x14ac:dyDescent="0.25">
      <c r="A2526" t="s">
        <v>98</v>
      </c>
      <c r="B2526" t="s">
        <v>19</v>
      </c>
      <c r="C2526" s="2">
        <v>44986</v>
      </c>
      <c r="D2526" s="1">
        <v>43634100</v>
      </c>
      <c r="E2526" t="s">
        <v>97</v>
      </c>
      <c r="F2526" t="s">
        <v>99</v>
      </c>
      <c r="G2526" t="s">
        <v>19</v>
      </c>
    </row>
    <row r="2527" spans="1:7" x14ac:dyDescent="0.25">
      <c r="A2527" t="s">
        <v>98</v>
      </c>
      <c r="B2527" t="s">
        <v>19</v>
      </c>
      <c r="C2527" s="2">
        <v>45017</v>
      </c>
      <c r="D2527" s="1">
        <v>42444800</v>
      </c>
      <c r="E2527" t="s">
        <v>97</v>
      </c>
      <c r="F2527" t="s">
        <v>99</v>
      </c>
      <c r="G2527" t="s">
        <v>19</v>
      </c>
    </row>
    <row r="2528" spans="1:7" x14ac:dyDescent="0.25">
      <c r="A2528" t="s">
        <v>98</v>
      </c>
      <c r="B2528" t="s">
        <v>19</v>
      </c>
      <c r="C2528" s="2">
        <v>45047</v>
      </c>
      <c r="D2528" s="1">
        <v>39986800</v>
      </c>
      <c r="E2528" t="s">
        <v>97</v>
      </c>
      <c r="F2528" t="s">
        <v>99</v>
      </c>
      <c r="G2528" t="s">
        <v>19</v>
      </c>
    </row>
    <row r="2529" spans="1:7" x14ac:dyDescent="0.25">
      <c r="A2529" t="s">
        <v>98</v>
      </c>
      <c r="B2529" t="s">
        <v>19</v>
      </c>
      <c r="C2529" s="2">
        <v>45078</v>
      </c>
      <c r="D2529" s="1">
        <v>48022800</v>
      </c>
      <c r="E2529" t="s">
        <v>97</v>
      </c>
      <c r="F2529" t="s">
        <v>99</v>
      </c>
      <c r="G2529" t="s">
        <v>19</v>
      </c>
    </row>
    <row r="2530" spans="1:7" x14ac:dyDescent="0.25">
      <c r="A2530" t="s">
        <v>98</v>
      </c>
      <c r="B2530" t="s">
        <v>19</v>
      </c>
      <c r="C2530" s="2">
        <v>45108</v>
      </c>
      <c r="D2530" s="1">
        <v>74821400</v>
      </c>
      <c r="E2530" t="s">
        <v>97</v>
      </c>
      <c r="F2530" t="s">
        <v>99</v>
      </c>
      <c r="G2530" t="s">
        <v>19</v>
      </c>
    </row>
    <row r="2531" spans="1:7" x14ac:dyDescent="0.25">
      <c r="A2531" t="s">
        <v>98</v>
      </c>
      <c r="B2531" t="s">
        <v>19</v>
      </c>
      <c r="C2531" s="2">
        <v>45139</v>
      </c>
      <c r="D2531" s="1">
        <v>80651088</v>
      </c>
      <c r="E2531" t="s">
        <v>97</v>
      </c>
      <c r="F2531" t="s">
        <v>99</v>
      </c>
      <c r="G2531" t="s">
        <v>19</v>
      </c>
    </row>
    <row r="2532" spans="1:7" x14ac:dyDescent="0.25">
      <c r="A2532" t="s">
        <v>98</v>
      </c>
      <c r="B2532" t="s">
        <v>19</v>
      </c>
      <c r="C2532" s="2">
        <v>45170</v>
      </c>
      <c r="D2532" s="1">
        <v>85827400</v>
      </c>
      <c r="E2532" t="s">
        <v>97</v>
      </c>
      <c r="F2532" t="s">
        <v>99</v>
      </c>
      <c r="G2532" t="s">
        <v>19</v>
      </c>
    </row>
    <row r="2533" spans="1:7" x14ac:dyDescent="0.25">
      <c r="A2533" t="s">
        <v>98</v>
      </c>
      <c r="B2533" t="s">
        <v>19</v>
      </c>
      <c r="C2533" s="2">
        <v>45200</v>
      </c>
      <c r="D2533" s="1">
        <v>94684200</v>
      </c>
      <c r="E2533" t="s">
        <v>97</v>
      </c>
      <c r="F2533" t="s">
        <v>99</v>
      </c>
      <c r="G2533" t="s">
        <v>19</v>
      </c>
    </row>
    <row r="2534" spans="1:7" x14ac:dyDescent="0.25">
      <c r="A2534" t="s">
        <v>98</v>
      </c>
      <c r="B2534" t="s">
        <v>19</v>
      </c>
      <c r="C2534" s="2">
        <v>45231</v>
      </c>
      <c r="D2534" s="1">
        <v>64861000</v>
      </c>
      <c r="E2534" t="s">
        <v>97</v>
      </c>
      <c r="F2534" t="s">
        <v>99</v>
      </c>
      <c r="G2534" t="s">
        <v>19</v>
      </c>
    </row>
    <row r="2535" spans="1:7" x14ac:dyDescent="0.25">
      <c r="A2535" t="s">
        <v>98</v>
      </c>
      <c r="B2535" t="s">
        <v>19</v>
      </c>
      <c r="C2535" s="2">
        <v>45261</v>
      </c>
      <c r="D2535" s="1">
        <v>71442850</v>
      </c>
      <c r="E2535" t="s">
        <v>97</v>
      </c>
      <c r="F2535" t="s">
        <v>99</v>
      </c>
      <c r="G2535" t="s">
        <v>19</v>
      </c>
    </row>
    <row r="2536" spans="1:7" x14ac:dyDescent="0.25">
      <c r="A2536" t="s">
        <v>98</v>
      </c>
      <c r="B2536" t="s">
        <v>20</v>
      </c>
      <c r="C2536" s="2">
        <v>44927</v>
      </c>
      <c r="D2536" s="1">
        <v>80000</v>
      </c>
      <c r="E2536" t="s">
        <v>97</v>
      </c>
      <c r="F2536" t="s">
        <v>99</v>
      </c>
      <c r="G2536" t="s">
        <v>21</v>
      </c>
    </row>
    <row r="2537" spans="1:7" x14ac:dyDescent="0.25">
      <c r="A2537" t="s">
        <v>98</v>
      </c>
      <c r="B2537" t="s">
        <v>20</v>
      </c>
      <c r="C2537" s="2">
        <v>44958</v>
      </c>
      <c r="D2537" s="1">
        <v>206200</v>
      </c>
      <c r="E2537" t="s">
        <v>97</v>
      </c>
      <c r="F2537" t="s">
        <v>99</v>
      </c>
      <c r="G2537" t="s">
        <v>21</v>
      </c>
    </row>
    <row r="2538" spans="1:7" x14ac:dyDescent="0.25">
      <c r="A2538" t="s">
        <v>98</v>
      </c>
      <c r="B2538" t="s">
        <v>20</v>
      </c>
      <c r="C2538" s="2">
        <v>44986</v>
      </c>
      <c r="D2538" s="1">
        <v>12000</v>
      </c>
      <c r="E2538" t="s">
        <v>97</v>
      </c>
      <c r="F2538" t="s">
        <v>99</v>
      </c>
      <c r="G2538" t="s">
        <v>21</v>
      </c>
    </row>
    <row r="2539" spans="1:7" x14ac:dyDescent="0.25">
      <c r="A2539" t="s">
        <v>98</v>
      </c>
      <c r="B2539" t="s">
        <v>6</v>
      </c>
      <c r="C2539" s="2">
        <v>44927</v>
      </c>
      <c r="D2539" s="1">
        <v>582300</v>
      </c>
      <c r="E2539" t="s">
        <v>97</v>
      </c>
      <c r="F2539" t="s">
        <v>99</v>
      </c>
      <c r="G2539" t="s">
        <v>6</v>
      </c>
    </row>
    <row r="2540" spans="1:7" x14ac:dyDescent="0.25">
      <c r="A2540" t="s">
        <v>98</v>
      </c>
      <c r="B2540" t="s">
        <v>6</v>
      </c>
      <c r="C2540" s="2">
        <v>44958</v>
      </c>
      <c r="D2540" s="1">
        <v>396900</v>
      </c>
      <c r="E2540" t="s">
        <v>97</v>
      </c>
      <c r="F2540" t="s">
        <v>99</v>
      </c>
      <c r="G2540" t="s">
        <v>6</v>
      </c>
    </row>
    <row r="2541" spans="1:7" x14ac:dyDescent="0.25">
      <c r="A2541" t="s">
        <v>98</v>
      </c>
      <c r="B2541" t="s">
        <v>6</v>
      </c>
      <c r="C2541" s="2">
        <v>44986</v>
      </c>
      <c r="D2541" s="1">
        <v>1897041</v>
      </c>
      <c r="E2541" t="s">
        <v>97</v>
      </c>
      <c r="F2541" t="s">
        <v>99</v>
      </c>
      <c r="G2541" t="s">
        <v>6</v>
      </c>
    </row>
    <row r="2542" spans="1:7" x14ac:dyDescent="0.25">
      <c r="A2542" t="s">
        <v>98</v>
      </c>
      <c r="B2542" t="s">
        <v>6</v>
      </c>
      <c r="C2542" s="2">
        <v>45017</v>
      </c>
      <c r="D2542" s="1">
        <v>1728760</v>
      </c>
      <c r="E2542" t="s">
        <v>97</v>
      </c>
      <c r="F2542" t="s">
        <v>99</v>
      </c>
      <c r="G2542" t="s">
        <v>6</v>
      </c>
    </row>
    <row r="2543" spans="1:7" x14ac:dyDescent="0.25">
      <c r="A2543" t="s">
        <v>98</v>
      </c>
      <c r="B2543" t="s">
        <v>6</v>
      </c>
      <c r="C2543" s="2">
        <v>45047</v>
      </c>
      <c r="D2543" s="1">
        <v>1511340</v>
      </c>
      <c r="E2543" t="s">
        <v>97</v>
      </c>
      <c r="F2543" t="s">
        <v>99</v>
      </c>
      <c r="G2543" t="s">
        <v>6</v>
      </c>
    </row>
    <row r="2544" spans="1:7" x14ac:dyDescent="0.25">
      <c r="A2544" t="s">
        <v>98</v>
      </c>
      <c r="B2544" t="s">
        <v>6</v>
      </c>
      <c r="C2544" s="2">
        <v>45078</v>
      </c>
      <c r="D2544" s="1">
        <v>2348250</v>
      </c>
      <c r="E2544" t="s">
        <v>97</v>
      </c>
      <c r="F2544" t="s">
        <v>99</v>
      </c>
      <c r="G2544" t="s">
        <v>6</v>
      </c>
    </row>
    <row r="2545" spans="1:7" x14ac:dyDescent="0.25">
      <c r="A2545" t="s">
        <v>98</v>
      </c>
      <c r="B2545" t="s">
        <v>6</v>
      </c>
      <c r="C2545" s="2">
        <v>45108</v>
      </c>
      <c r="D2545" s="1">
        <v>2372390</v>
      </c>
      <c r="E2545" t="s">
        <v>97</v>
      </c>
      <c r="F2545" t="s">
        <v>99</v>
      </c>
      <c r="G2545" t="s">
        <v>6</v>
      </c>
    </row>
    <row r="2546" spans="1:7" x14ac:dyDescent="0.25">
      <c r="A2546" t="s">
        <v>98</v>
      </c>
      <c r="B2546" t="s">
        <v>6</v>
      </c>
      <c r="C2546" s="2">
        <v>45139</v>
      </c>
      <c r="D2546" s="1">
        <v>1686260</v>
      </c>
      <c r="E2546" t="s">
        <v>97</v>
      </c>
      <c r="F2546" t="s">
        <v>99</v>
      </c>
      <c r="G2546" t="s">
        <v>6</v>
      </c>
    </row>
    <row r="2547" spans="1:7" x14ac:dyDescent="0.25">
      <c r="A2547" t="s">
        <v>98</v>
      </c>
      <c r="B2547" t="s">
        <v>6</v>
      </c>
      <c r="C2547" s="2">
        <v>45170</v>
      </c>
      <c r="D2547" s="1">
        <v>1807028</v>
      </c>
      <c r="E2547" t="s">
        <v>97</v>
      </c>
      <c r="F2547" t="s">
        <v>99</v>
      </c>
      <c r="G2547" t="s">
        <v>6</v>
      </c>
    </row>
    <row r="2548" spans="1:7" x14ac:dyDescent="0.25">
      <c r="A2548" t="s">
        <v>98</v>
      </c>
      <c r="B2548" t="s">
        <v>6</v>
      </c>
      <c r="C2548" s="2">
        <v>45200</v>
      </c>
      <c r="D2548" s="1">
        <v>1745150</v>
      </c>
      <c r="E2548" t="s">
        <v>97</v>
      </c>
      <c r="F2548" t="s">
        <v>99</v>
      </c>
      <c r="G2548" t="s">
        <v>6</v>
      </c>
    </row>
    <row r="2549" spans="1:7" x14ac:dyDescent="0.25">
      <c r="A2549" t="s">
        <v>98</v>
      </c>
      <c r="B2549" t="s">
        <v>6</v>
      </c>
      <c r="C2549" s="2">
        <v>45231</v>
      </c>
      <c r="D2549" s="1">
        <v>4876006</v>
      </c>
      <c r="E2549" t="s">
        <v>97</v>
      </c>
      <c r="F2549" t="s">
        <v>99</v>
      </c>
      <c r="G2549" t="s">
        <v>6</v>
      </c>
    </row>
    <row r="2550" spans="1:7" x14ac:dyDescent="0.25">
      <c r="A2550" t="s">
        <v>98</v>
      </c>
      <c r="B2550" t="s">
        <v>6</v>
      </c>
      <c r="C2550" s="2">
        <v>45261</v>
      </c>
      <c r="D2550" s="1">
        <v>3965900</v>
      </c>
      <c r="E2550" t="s">
        <v>97</v>
      </c>
      <c r="F2550" t="s">
        <v>99</v>
      </c>
      <c r="G2550" t="s">
        <v>6</v>
      </c>
    </row>
    <row r="2551" spans="1:7" x14ac:dyDescent="0.25">
      <c r="A2551" t="s">
        <v>98</v>
      </c>
      <c r="B2551" t="s">
        <v>7</v>
      </c>
      <c r="C2551" s="2">
        <v>44927</v>
      </c>
      <c r="D2551" s="1">
        <v>1219000</v>
      </c>
      <c r="E2551" t="s">
        <v>97</v>
      </c>
      <c r="F2551" t="s">
        <v>99</v>
      </c>
      <c r="G2551" t="s">
        <v>7</v>
      </c>
    </row>
    <row r="2552" spans="1:7" x14ac:dyDescent="0.25">
      <c r="A2552" t="s">
        <v>98</v>
      </c>
      <c r="B2552" t="s">
        <v>7</v>
      </c>
      <c r="C2552" s="2">
        <v>45047</v>
      </c>
      <c r="D2552" s="1">
        <v>5642500</v>
      </c>
      <c r="E2552" t="s">
        <v>97</v>
      </c>
      <c r="F2552" t="s">
        <v>99</v>
      </c>
      <c r="G2552" t="s">
        <v>7</v>
      </c>
    </row>
    <row r="2553" spans="1:7" x14ac:dyDescent="0.25">
      <c r="A2553" t="s">
        <v>98</v>
      </c>
      <c r="B2553" t="s">
        <v>7</v>
      </c>
      <c r="C2553" s="2">
        <v>45078</v>
      </c>
      <c r="D2553" s="1">
        <v>8797000</v>
      </c>
      <c r="E2553" t="s">
        <v>97</v>
      </c>
      <c r="F2553" t="s">
        <v>99</v>
      </c>
      <c r="G2553" t="s">
        <v>7</v>
      </c>
    </row>
    <row r="2554" spans="1:7" x14ac:dyDescent="0.25">
      <c r="A2554" t="s">
        <v>98</v>
      </c>
      <c r="B2554" t="s">
        <v>7</v>
      </c>
      <c r="C2554" s="2">
        <v>45108</v>
      </c>
      <c r="D2554" s="1">
        <v>8388300</v>
      </c>
      <c r="E2554" t="s">
        <v>97</v>
      </c>
      <c r="F2554" t="s">
        <v>99</v>
      </c>
      <c r="G2554" t="s">
        <v>7</v>
      </c>
    </row>
    <row r="2555" spans="1:7" x14ac:dyDescent="0.25">
      <c r="A2555" t="s">
        <v>98</v>
      </c>
      <c r="B2555" t="s">
        <v>7</v>
      </c>
      <c r="C2555" s="2">
        <v>45139</v>
      </c>
      <c r="D2555" s="1">
        <v>10432400</v>
      </c>
      <c r="E2555" t="s">
        <v>97</v>
      </c>
      <c r="F2555" t="s">
        <v>99</v>
      </c>
      <c r="G2555" t="s">
        <v>7</v>
      </c>
    </row>
    <row r="2556" spans="1:7" x14ac:dyDescent="0.25">
      <c r="A2556" t="s">
        <v>98</v>
      </c>
      <c r="B2556" t="s">
        <v>7</v>
      </c>
      <c r="C2556" s="2">
        <v>45170</v>
      </c>
      <c r="D2556" s="1">
        <v>8568750</v>
      </c>
      <c r="E2556" t="s">
        <v>97</v>
      </c>
      <c r="F2556" t="s">
        <v>99</v>
      </c>
      <c r="G2556" t="s">
        <v>7</v>
      </c>
    </row>
    <row r="2557" spans="1:7" x14ac:dyDescent="0.25">
      <c r="A2557" t="s">
        <v>98</v>
      </c>
      <c r="B2557" t="s">
        <v>7</v>
      </c>
      <c r="C2557" s="2">
        <v>45200</v>
      </c>
      <c r="D2557" s="1">
        <v>7846900</v>
      </c>
      <c r="E2557" t="s">
        <v>97</v>
      </c>
      <c r="F2557" t="s">
        <v>99</v>
      </c>
      <c r="G2557" t="s">
        <v>7</v>
      </c>
    </row>
    <row r="2558" spans="1:7" x14ac:dyDescent="0.25">
      <c r="A2558" t="s">
        <v>98</v>
      </c>
      <c r="B2558" t="s">
        <v>7</v>
      </c>
      <c r="C2558" s="2">
        <v>45231</v>
      </c>
      <c r="D2558" s="1">
        <v>11411350</v>
      </c>
      <c r="E2558" t="s">
        <v>97</v>
      </c>
      <c r="F2558" t="s">
        <v>99</v>
      </c>
      <c r="G2558" t="s">
        <v>7</v>
      </c>
    </row>
    <row r="2559" spans="1:7" x14ac:dyDescent="0.25">
      <c r="A2559" t="s">
        <v>98</v>
      </c>
      <c r="B2559" t="s">
        <v>7</v>
      </c>
      <c r="C2559" s="2">
        <v>45261</v>
      </c>
      <c r="D2559" s="1">
        <v>3690000</v>
      </c>
      <c r="E2559" t="s">
        <v>97</v>
      </c>
      <c r="F2559" t="s">
        <v>99</v>
      </c>
      <c r="G2559" t="s">
        <v>7</v>
      </c>
    </row>
    <row r="2560" spans="1:7" x14ac:dyDescent="0.25">
      <c r="A2560" t="s">
        <v>98</v>
      </c>
      <c r="B2560" t="s">
        <v>30</v>
      </c>
      <c r="C2560" s="2">
        <v>44927</v>
      </c>
      <c r="D2560" s="1">
        <v>6076700</v>
      </c>
      <c r="E2560" t="s">
        <v>97</v>
      </c>
      <c r="F2560" t="s">
        <v>99</v>
      </c>
      <c r="G2560" t="s">
        <v>21</v>
      </c>
    </row>
    <row r="2561" spans="1:7" x14ac:dyDescent="0.25">
      <c r="A2561" t="s">
        <v>98</v>
      </c>
      <c r="B2561" t="s">
        <v>30</v>
      </c>
      <c r="C2561" s="2">
        <v>44958</v>
      </c>
      <c r="D2561" s="1">
        <v>5117400</v>
      </c>
      <c r="E2561" t="s">
        <v>97</v>
      </c>
      <c r="F2561" t="s">
        <v>99</v>
      </c>
      <c r="G2561" t="s">
        <v>21</v>
      </c>
    </row>
    <row r="2562" spans="1:7" x14ac:dyDescent="0.25">
      <c r="A2562" t="s">
        <v>98</v>
      </c>
      <c r="B2562" t="s">
        <v>30</v>
      </c>
      <c r="C2562" s="2">
        <v>44986</v>
      </c>
      <c r="D2562" s="1">
        <v>5224000</v>
      </c>
      <c r="E2562" t="s">
        <v>97</v>
      </c>
      <c r="F2562" t="s">
        <v>99</v>
      </c>
      <c r="G2562" t="s">
        <v>21</v>
      </c>
    </row>
    <row r="2563" spans="1:7" x14ac:dyDescent="0.25">
      <c r="A2563" t="s">
        <v>98</v>
      </c>
      <c r="B2563" t="s">
        <v>30</v>
      </c>
      <c r="C2563" s="2">
        <v>45017</v>
      </c>
      <c r="D2563" s="1">
        <v>5527700</v>
      </c>
      <c r="E2563" t="s">
        <v>97</v>
      </c>
      <c r="F2563" t="s">
        <v>99</v>
      </c>
      <c r="G2563" t="s">
        <v>21</v>
      </c>
    </row>
    <row r="2564" spans="1:7" x14ac:dyDescent="0.25">
      <c r="A2564" t="s">
        <v>98</v>
      </c>
      <c r="B2564" t="s">
        <v>30</v>
      </c>
      <c r="C2564" s="2">
        <v>45047</v>
      </c>
      <c r="D2564" s="1">
        <v>11092300</v>
      </c>
      <c r="E2564" t="s">
        <v>97</v>
      </c>
      <c r="F2564" t="s">
        <v>99</v>
      </c>
      <c r="G2564" t="s">
        <v>21</v>
      </c>
    </row>
    <row r="2565" spans="1:7" x14ac:dyDescent="0.25">
      <c r="A2565" t="s">
        <v>98</v>
      </c>
      <c r="B2565" t="s">
        <v>30</v>
      </c>
      <c r="C2565" s="2">
        <v>45078</v>
      </c>
      <c r="D2565" s="1">
        <v>4316900</v>
      </c>
      <c r="E2565" t="s">
        <v>97</v>
      </c>
      <c r="F2565" t="s">
        <v>99</v>
      </c>
      <c r="G2565" t="s">
        <v>21</v>
      </c>
    </row>
    <row r="2566" spans="1:7" x14ac:dyDescent="0.25">
      <c r="A2566" t="s">
        <v>98</v>
      </c>
      <c r="B2566" t="s">
        <v>30</v>
      </c>
      <c r="C2566" s="2">
        <v>45108</v>
      </c>
      <c r="D2566" s="1">
        <v>6454000</v>
      </c>
      <c r="E2566" t="s">
        <v>97</v>
      </c>
      <c r="F2566" t="s">
        <v>99</v>
      </c>
      <c r="G2566" t="s">
        <v>21</v>
      </c>
    </row>
    <row r="2567" spans="1:7" x14ac:dyDescent="0.25">
      <c r="A2567" t="s">
        <v>98</v>
      </c>
      <c r="B2567" t="s">
        <v>30</v>
      </c>
      <c r="C2567" s="2">
        <v>45139</v>
      </c>
      <c r="D2567" s="1">
        <v>3620100</v>
      </c>
      <c r="E2567" t="s">
        <v>97</v>
      </c>
      <c r="F2567" t="s">
        <v>99</v>
      </c>
      <c r="G2567" t="s">
        <v>21</v>
      </c>
    </row>
    <row r="2568" spans="1:7" x14ac:dyDescent="0.25">
      <c r="A2568" t="s">
        <v>98</v>
      </c>
      <c r="B2568" t="s">
        <v>30</v>
      </c>
      <c r="C2568" s="2">
        <v>45170</v>
      </c>
      <c r="D2568" s="1">
        <v>3371800</v>
      </c>
      <c r="E2568" t="s">
        <v>97</v>
      </c>
      <c r="F2568" t="s">
        <v>99</v>
      </c>
      <c r="G2568" t="s">
        <v>21</v>
      </c>
    </row>
    <row r="2569" spans="1:7" x14ac:dyDescent="0.25">
      <c r="A2569" t="s">
        <v>98</v>
      </c>
      <c r="B2569" t="s">
        <v>30</v>
      </c>
      <c r="C2569" s="2">
        <v>45200</v>
      </c>
      <c r="D2569" s="1">
        <v>3615100</v>
      </c>
      <c r="E2569" t="s">
        <v>97</v>
      </c>
      <c r="F2569" t="s">
        <v>99</v>
      </c>
      <c r="G2569" t="s">
        <v>21</v>
      </c>
    </row>
    <row r="2570" spans="1:7" x14ac:dyDescent="0.25">
      <c r="A2570" t="s">
        <v>98</v>
      </c>
      <c r="B2570" t="s">
        <v>30</v>
      </c>
      <c r="C2570" s="2">
        <v>45231</v>
      </c>
      <c r="D2570" s="1">
        <v>6281000</v>
      </c>
      <c r="E2570" t="s">
        <v>97</v>
      </c>
      <c r="F2570" t="s">
        <v>99</v>
      </c>
      <c r="G2570" t="s">
        <v>21</v>
      </c>
    </row>
    <row r="2571" spans="1:7" x14ac:dyDescent="0.25">
      <c r="A2571" t="s">
        <v>98</v>
      </c>
      <c r="B2571" t="s">
        <v>30</v>
      </c>
      <c r="C2571" s="2">
        <v>45261</v>
      </c>
      <c r="D2571" s="1">
        <v>10934200</v>
      </c>
      <c r="E2571" t="s">
        <v>97</v>
      </c>
      <c r="F2571" t="s">
        <v>99</v>
      </c>
      <c r="G2571" t="s">
        <v>21</v>
      </c>
    </row>
    <row r="2572" spans="1:7" x14ac:dyDescent="0.25">
      <c r="A2572" t="s">
        <v>98</v>
      </c>
      <c r="B2572" t="s">
        <v>23</v>
      </c>
      <c r="C2572" s="2">
        <v>44927</v>
      </c>
      <c r="D2572" s="1">
        <v>6995300</v>
      </c>
      <c r="E2572" t="s">
        <v>97</v>
      </c>
      <c r="F2572" t="s">
        <v>99</v>
      </c>
      <c r="G2572" t="s">
        <v>21</v>
      </c>
    </row>
    <row r="2573" spans="1:7" x14ac:dyDescent="0.25">
      <c r="A2573" t="s">
        <v>98</v>
      </c>
      <c r="B2573" t="s">
        <v>23</v>
      </c>
      <c r="C2573" s="2">
        <v>44958</v>
      </c>
      <c r="D2573" s="1">
        <v>8763200</v>
      </c>
      <c r="E2573" t="s">
        <v>97</v>
      </c>
      <c r="F2573" t="s">
        <v>99</v>
      </c>
      <c r="G2573" t="s">
        <v>21</v>
      </c>
    </row>
    <row r="2574" spans="1:7" x14ac:dyDescent="0.25">
      <c r="A2574" t="s">
        <v>98</v>
      </c>
      <c r="B2574" t="s">
        <v>23</v>
      </c>
      <c r="C2574" s="2">
        <v>44986</v>
      </c>
      <c r="D2574" s="1">
        <v>8903800</v>
      </c>
      <c r="E2574" t="s">
        <v>97</v>
      </c>
      <c r="F2574" t="s">
        <v>99</v>
      </c>
      <c r="G2574" t="s">
        <v>21</v>
      </c>
    </row>
    <row r="2575" spans="1:7" x14ac:dyDescent="0.25">
      <c r="A2575" t="s">
        <v>98</v>
      </c>
      <c r="B2575" t="s">
        <v>23</v>
      </c>
      <c r="C2575" s="2">
        <v>45017</v>
      </c>
      <c r="D2575" s="1">
        <v>8268700</v>
      </c>
      <c r="E2575" t="s">
        <v>97</v>
      </c>
      <c r="F2575" t="s">
        <v>99</v>
      </c>
      <c r="G2575" t="s">
        <v>21</v>
      </c>
    </row>
    <row r="2576" spans="1:7" x14ac:dyDescent="0.25">
      <c r="A2576" t="s">
        <v>98</v>
      </c>
      <c r="B2576" t="s">
        <v>23</v>
      </c>
      <c r="C2576" s="2">
        <v>45047</v>
      </c>
      <c r="D2576" s="1">
        <v>7943000</v>
      </c>
      <c r="E2576" t="s">
        <v>97</v>
      </c>
      <c r="F2576" t="s">
        <v>99</v>
      </c>
      <c r="G2576" t="s">
        <v>21</v>
      </c>
    </row>
    <row r="2577" spans="1:7" x14ac:dyDescent="0.25">
      <c r="A2577" t="s">
        <v>98</v>
      </c>
      <c r="B2577" t="s">
        <v>23</v>
      </c>
      <c r="C2577" s="2">
        <v>45078</v>
      </c>
      <c r="D2577" s="1">
        <v>6924200</v>
      </c>
      <c r="E2577" t="s">
        <v>97</v>
      </c>
      <c r="F2577" t="s">
        <v>99</v>
      </c>
      <c r="G2577" t="s">
        <v>21</v>
      </c>
    </row>
    <row r="2578" spans="1:7" x14ac:dyDescent="0.25">
      <c r="A2578" t="s">
        <v>98</v>
      </c>
      <c r="B2578" t="s">
        <v>23</v>
      </c>
      <c r="C2578" s="2">
        <v>45108</v>
      </c>
      <c r="D2578" s="1">
        <v>11640600</v>
      </c>
      <c r="E2578" t="s">
        <v>97</v>
      </c>
      <c r="F2578" t="s">
        <v>99</v>
      </c>
      <c r="G2578" t="s">
        <v>21</v>
      </c>
    </row>
    <row r="2579" spans="1:7" x14ac:dyDescent="0.25">
      <c r="A2579" t="s">
        <v>98</v>
      </c>
      <c r="B2579" t="s">
        <v>23</v>
      </c>
      <c r="C2579" s="2">
        <v>45139</v>
      </c>
      <c r="D2579" s="1">
        <v>4251800</v>
      </c>
      <c r="E2579" t="s">
        <v>97</v>
      </c>
      <c r="F2579" t="s">
        <v>99</v>
      </c>
      <c r="G2579" t="s">
        <v>21</v>
      </c>
    </row>
    <row r="2580" spans="1:7" x14ac:dyDescent="0.25">
      <c r="A2580" t="s">
        <v>98</v>
      </c>
      <c r="B2580" t="s">
        <v>23</v>
      </c>
      <c r="C2580" s="2">
        <v>45170</v>
      </c>
      <c r="D2580" s="1">
        <v>6541500</v>
      </c>
      <c r="E2580" t="s">
        <v>97</v>
      </c>
      <c r="F2580" t="s">
        <v>99</v>
      </c>
      <c r="G2580" t="s">
        <v>21</v>
      </c>
    </row>
    <row r="2581" spans="1:7" x14ac:dyDescent="0.25">
      <c r="A2581" t="s">
        <v>98</v>
      </c>
      <c r="B2581" t="s">
        <v>23</v>
      </c>
      <c r="C2581" s="2">
        <v>45200</v>
      </c>
      <c r="D2581" s="1">
        <v>7276100</v>
      </c>
      <c r="E2581" t="s">
        <v>97</v>
      </c>
      <c r="F2581" t="s">
        <v>99</v>
      </c>
      <c r="G2581" t="s">
        <v>21</v>
      </c>
    </row>
    <row r="2582" spans="1:7" x14ac:dyDescent="0.25">
      <c r="A2582" t="s">
        <v>98</v>
      </c>
      <c r="B2582" t="s">
        <v>23</v>
      </c>
      <c r="C2582" s="2">
        <v>45231</v>
      </c>
      <c r="D2582" s="1">
        <v>6758400</v>
      </c>
      <c r="E2582" t="s">
        <v>97</v>
      </c>
      <c r="F2582" t="s">
        <v>99</v>
      </c>
      <c r="G2582" t="s">
        <v>21</v>
      </c>
    </row>
    <row r="2583" spans="1:7" x14ac:dyDescent="0.25">
      <c r="A2583" t="s">
        <v>98</v>
      </c>
      <c r="B2583" t="s">
        <v>23</v>
      </c>
      <c r="C2583" s="2">
        <v>45261</v>
      </c>
      <c r="D2583" s="1">
        <v>10768500</v>
      </c>
      <c r="E2583" t="s">
        <v>97</v>
      </c>
      <c r="F2583" t="s">
        <v>99</v>
      </c>
      <c r="G2583" t="s">
        <v>21</v>
      </c>
    </row>
    <row r="2584" spans="1:7" x14ac:dyDescent="0.25">
      <c r="A2584" t="s">
        <v>100</v>
      </c>
      <c r="B2584" t="s">
        <v>5</v>
      </c>
      <c r="C2584" s="2">
        <v>44927</v>
      </c>
      <c r="D2584" s="1">
        <v>329140601</v>
      </c>
      <c r="E2584" t="s">
        <v>97</v>
      </c>
      <c r="F2584" t="s">
        <v>101</v>
      </c>
      <c r="G2584" t="s">
        <v>5</v>
      </c>
    </row>
    <row r="2585" spans="1:7" x14ac:dyDescent="0.25">
      <c r="A2585" t="s">
        <v>100</v>
      </c>
      <c r="B2585" t="s">
        <v>5</v>
      </c>
      <c r="C2585" s="2">
        <v>44958</v>
      </c>
      <c r="D2585" s="1">
        <v>282274777</v>
      </c>
      <c r="E2585" t="s">
        <v>97</v>
      </c>
      <c r="F2585" t="s">
        <v>101</v>
      </c>
      <c r="G2585" t="s">
        <v>5</v>
      </c>
    </row>
    <row r="2586" spans="1:7" x14ac:dyDescent="0.25">
      <c r="A2586" t="s">
        <v>100</v>
      </c>
      <c r="B2586" t="s">
        <v>5</v>
      </c>
      <c r="C2586" s="2">
        <v>44986</v>
      </c>
      <c r="D2586" s="1">
        <v>370503023</v>
      </c>
      <c r="E2586" t="s">
        <v>97</v>
      </c>
      <c r="F2586" t="s">
        <v>101</v>
      </c>
      <c r="G2586" t="s">
        <v>5</v>
      </c>
    </row>
    <row r="2587" spans="1:7" x14ac:dyDescent="0.25">
      <c r="A2587" t="s">
        <v>100</v>
      </c>
      <c r="B2587" t="s">
        <v>5</v>
      </c>
      <c r="C2587" s="2">
        <v>45017</v>
      </c>
      <c r="D2587" s="1">
        <v>397002570</v>
      </c>
      <c r="E2587" t="s">
        <v>97</v>
      </c>
      <c r="F2587" t="s">
        <v>101</v>
      </c>
      <c r="G2587" t="s">
        <v>5</v>
      </c>
    </row>
    <row r="2588" spans="1:7" x14ac:dyDescent="0.25">
      <c r="A2588" t="s">
        <v>100</v>
      </c>
      <c r="B2588" t="s">
        <v>5</v>
      </c>
      <c r="C2588" s="2">
        <v>45047</v>
      </c>
      <c r="D2588" s="1">
        <v>390276080</v>
      </c>
      <c r="E2588" t="s">
        <v>97</v>
      </c>
      <c r="F2588" t="s">
        <v>101</v>
      </c>
      <c r="G2588" t="s">
        <v>5</v>
      </c>
    </row>
    <row r="2589" spans="1:7" x14ac:dyDescent="0.25">
      <c r="A2589" t="s">
        <v>100</v>
      </c>
      <c r="B2589" t="s">
        <v>5</v>
      </c>
      <c r="C2589" s="2">
        <v>45078</v>
      </c>
      <c r="D2589" s="1">
        <v>365863900</v>
      </c>
      <c r="E2589" t="s">
        <v>97</v>
      </c>
      <c r="F2589" t="s">
        <v>101</v>
      </c>
      <c r="G2589" t="s">
        <v>5</v>
      </c>
    </row>
    <row r="2590" spans="1:7" x14ac:dyDescent="0.25">
      <c r="A2590" t="s">
        <v>100</v>
      </c>
      <c r="B2590" t="s">
        <v>5</v>
      </c>
      <c r="C2590" s="2">
        <v>45108</v>
      </c>
      <c r="D2590" s="1">
        <v>318120800</v>
      </c>
      <c r="E2590" t="s">
        <v>97</v>
      </c>
      <c r="F2590" t="s">
        <v>101</v>
      </c>
      <c r="G2590" t="s">
        <v>5</v>
      </c>
    </row>
    <row r="2591" spans="1:7" x14ac:dyDescent="0.25">
      <c r="A2591" t="s">
        <v>100</v>
      </c>
      <c r="B2591" t="s">
        <v>5</v>
      </c>
      <c r="C2591" s="2">
        <v>45139</v>
      </c>
      <c r="D2591" s="1">
        <v>323765700</v>
      </c>
      <c r="E2591" t="s">
        <v>97</v>
      </c>
      <c r="F2591" t="s">
        <v>101</v>
      </c>
      <c r="G2591" t="s">
        <v>5</v>
      </c>
    </row>
    <row r="2592" spans="1:7" x14ac:dyDescent="0.25">
      <c r="A2592" t="s">
        <v>100</v>
      </c>
      <c r="B2592" t="s">
        <v>5</v>
      </c>
      <c r="C2592" s="2">
        <v>45170</v>
      </c>
      <c r="D2592" s="1">
        <v>296277746</v>
      </c>
      <c r="E2592" t="s">
        <v>97</v>
      </c>
      <c r="F2592" t="s">
        <v>101</v>
      </c>
      <c r="G2592" t="s">
        <v>5</v>
      </c>
    </row>
    <row r="2593" spans="1:7" x14ac:dyDescent="0.25">
      <c r="A2593" t="s">
        <v>100</v>
      </c>
      <c r="B2593" t="s">
        <v>5</v>
      </c>
      <c r="C2593" s="2">
        <v>45200</v>
      </c>
      <c r="D2593" s="1">
        <v>327906120</v>
      </c>
      <c r="E2593" t="s">
        <v>97</v>
      </c>
      <c r="F2593" t="s">
        <v>101</v>
      </c>
      <c r="G2593" t="s">
        <v>5</v>
      </c>
    </row>
    <row r="2594" spans="1:7" x14ac:dyDescent="0.25">
      <c r="A2594" t="s">
        <v>100</v>
      </c>
      <c r="B2594" t="s">
        <v>5</v>
      </c>
      <c r="C2594" s="2">
        <v>45231</v>
      </c>
      <c r="D2594" s="1">
        <v>241153968</v>
      </c>
      <c r="E2594" t="s">
        <v>97</v>
      </c>
      <c r="F2594" t="s">
        <v>101</v>
      </c>
      <c r="G2594" t="s">
        <v>5</v>
      </c>
    </row>
    <row r="2595" spans="1:7" x14ac:dyDescent="0.25">
      <c r="A2595" t="s">
        <v>100</v>
      </c>
      <c r="B2595" t="s">
        <v>5</v>
      </c>
      <c r="C2595" s="2">
        <v>45261</v>
      </c>
      <c r="D2595" s="1">
        <v>245170500</v>
      </c>
      <c r="E2595" t="s">
        <v>97</v>
      </c>
      <c r="F2595" t="s">
        <v>101</v>
      </c>
      <c r="G2595" t="s">
        <v>5</v>
      </c>
    </row>
    <row r="2596" spans="1:7" x14ac:dyDescent="0.25">
      <c r="A2596" t="s">
        <v>100</v>
      </c>
      <c r="B2596" t="s">
        <v>19</v>
      </c>
      <c r="C2596" s="2">
        <v>44927</v>
      </c>
      <c r="D2596" s="1">
        <v>103813300</v>
      </c>
      <c r="E2596" t="s">
        <v>97</v>
      </c>
      <c r="F2596" t="s">
        <v>101</v>
      </c>
      <c r="G2596" t="s">
        <v>19</v>
      </c>
    </row>
    <row r="2597" spans="1:7" x14ac:dyDescent="0.25">
      <c r="A2597" t="s">
        <v>100</v>
      </c>
      <c r="B2597" t="s">
        <v>19</v>
      </c>
      <c r="C2597" s="2">
        <v>44958</v>
      </c>
      <c r="D2597" s="1">
        <v>128733730</v>
      </c>
      <c r="E2597" t="s">
        <v>97</v>
      </c>
      <c r="F2597" t="s">
        <v>101</v>
      </c>
      <c r="G2597" t="s">
        <v>19</v>
      </c>
    </row>
    <row r="2598" spans="1:7" x14ac:dyDescent="0.25">
      <c r="A2598" t="s">
        <v>100</v>
      </c>
      <c r="B2598" t="s">
        <v>19</v>
      </c>
      <c r="C2598" s="2">
        <v>44986</v>
      </c>
      <c r="D2598" s="1">
        <v>121595715</v>
      </c>
      <c r="E2598" t="s">
        <v>97</v>
      </c>
      <c r="F2598" t="s">
        <v>101</v>
      </c>
      <c r="G2598" t="s">
        <v>19</v>
      </c>
    </row>
    <row r="2599" spans="1:7" x14ac:dyDescent="0.25">
      <c r="A2599" t="s">
        <v>100</v>
      </c>
      <c r="B2599" t="s">
        <v>19</v>
      </c>
      <c r="C2599" s="2">
        <v>45017</v>
      </c>
      <c r="D2599" s="1">
        <v>77152164</v>
      </c>
      <c r="E2599" t="s">
        <v>97</v>
      </c>
      <c r="F2599" t="s">
        <v>101</v>
      </c>
      <c r="G2599" t="s">
        <v>19</v>
      </c>
    </row>
    <row r="2600" spans="1:7" x14ac:dyDescent="0.25">
      <c r="A2600" t="s">
        <v>100</v>
      </c>
      <c r="B2600" t="s">
        <v>19</v>
      </c>
      <c r="C2600" s="2">
        <v>45047</v>
      </c>
      <c r="D2600" s="1">
        <v>121963883</v>
      </c>
      <c r="E2600" t="s">
        <v>97</v>
      </c>
      <c r="F2600" t="s">
        <v>101</v>
      </c>
      <c r="G2600" t="s">
        <v>19</v>
      </c>
    </row>
    <row r="2601" spans="1:7" x14ac:dyDescent="0.25">
      <c r="A2601" t="s">
        <v>100</v>
      </c>
      <c r="B2601" t="s">
        <v>19</v>
      </c>
      <c r="C2601" s="2">
        <v>45078</v>
      </c>
      <c r="D2601" s="1">
        <v>186412660</v>
      </c>
      <c r="E2601" t="s">
        <v>97</v>
      </c>
      <c r="F2601" t="s">
        <v>101</v>
      </c>
      <c r="G2601" t="s">
        <v>19</v>
      </c>
    </row>
    <row r="2602" spans="1:7" x14ac:dyDescent="0.25">
      <c r="A2602" t="s">
        <v>100</v>
      </c>
      <c r="B2602" t="s">
        <v>19</v>
      </c>
      <c r="C2602" s="2">
        <v>45108</v>
      </c>
      <c r="D2602" s="1">
        <v>171639700</v>
      </c>
      <c r="E2602" t="s">
        <v>97</v>
      </c>
      <c r="F2602" t="s">
        <v>101</v>
      </c>
      <c r="G2602" t="s">
        <v>19</v>
      </c>
    </row>
    <row r="2603" spans="1:7" x14ac:dyDescent="0.25">
      <c r="A2603" t="s">
        <v>100</v>
      </c>
      <c r="B2603" t="s">
        <v>19</v>
      </c>
      <c r="C2603" s="2">
        <v>45139</v>
      </c>
      <c r="D2603" s="1">
        <v>165815400</v>
      </c>
      <c r="E2603" t="s">
        <v>97</v>
      </c>
      <c r="F2603" t="s">
        <v>101</v>
      </c>
      <c r="G2603" t="s">
        <v>19</v>
      </c>
    </row>
    <row r="2604" spans="1:7" x14ac:dyDescent="0.25">
      <c r="A2604" t="s">
        <v>100</v>
      </c>
      <c r="B2604" t="s">
        <v>19</v>
      </c>
      <c r="C2604" s="2">
        <v>45170</v>
      </c>
      <c r="D2604" s="1">
        <v>105196530</v>
      </c>
      <c r="E2604" t="s">
        <v>97</v>
      </c>
      <c r="F2604" t="s">
        <v>101</v>
      </c>
      <c r="G2604" t="s">
        <v>19</v>
      </c>
    </row>
    <row r="2605" spans="1:7" x14ac:dyDescent="0.25">
      <c r="A2605" t="s">
        <v>100</v>
      </c>
      <c r="B2605" t="s">
        <v>19</v>
      </c>
      <c r="C2605" s="2">
        <v>45200</v>
      </c>
      <c r="D2605" s="1">
        <v>111836170</v>
      </c>
      <c r="E2605" t="s">
        <v>97</v>
      </c>
      <c r="F2605" t="s">
        <v>101</v>
      </c>
      <c r="G2605" t="s">
        <v>19</v>
      </c>
    </row>
    <row r="2606" spans="1:7" x14ac:dyDescent="0.25">
      <c r="A2606" t="s">
        <v>100</v>
      </c>
      <c r="B2606" t="s">
        <v>19</v>
      </c>
      <c r="C2606" s="2">
        <v>45231</v>
      </c>
      <c r="D2606" s="1">
        <v>76476730</v>
      </c>
      <c r="E2606" t="s">
        <v>97</v>
      </c>
      <c r="F2606" t="s">
        <v>101</v>
      </c>
      <c r="G2606" t="s">
        <v>19</v>
      </c>
    </row>
    <row r="2607" spans="1:7" x14ac:dyDescent="0.25">
      <c r="A2607" t="s">
        <v>100</v>
      </c>
      <c r="B2607" t="s">
        <v>19</v>
      </c>
      <c r="C2607" s="2">
        <v>45261</v>
      </c>
      <c r="D2607" s="1">
        <v>96577850</v>
      </c>
      <c r="E2607" t="s">
        <v>97</v>
      </c>
      <c r="F2607" t="s">
        <v>101</v>
      </c>
      <c r="G2607" t="s">
        <v>19</v>
      </c>
    </row>
    <row r="2608" spans="1:7" x14ac:dyDescent="0.25">
      <c r="A2608" t="s">
        <v>100</v>
      </c>
      <c r="B2608" t="s">
        <v>6</v>
      </c>
      <c r="C2608" s="2">
        <v>44927</v>
      </c>
      <c r="D2608" s="1">
        <v>32346143</v>
      </c>
      <c r="E2608" t="s">
        <v>97</v>
      </c>
      <c r="F2608" t="s">
        <v>101</v>
      </c>
      <c r="G2608" t="s">
        <v>6</v>
      </c>
    </row>
    <row r="2609" spans="1:7" x14ac:dyDescent="0.25">
      <c r="A2609" t="s">
        <v>100</v>
      </c>
      <c r="B2609" t="s">
        <v>6</v>
      </c>
      <c r="C2609" s="2">
        <v>44958</v>
      </c>
      <c r="D2609" s="1">
        <v>26796999</v>
      </c>
      <c r="E2609" t="s">
        <v>97</v>
      </c>
      <c r="F2609" t="s">
        <v>101</v>
      </c>
      <c r="G2609" t="s">
        <v>6</v>
      </c>
    </row>
    <row r="2610" spans="1:7" x14ac:dyDescent="0.25">
      <c r="A2610" t="s">
        <v>100</v>
      </c>
      <c r="B2610" t="s">
        <v>6</v>
      </c>
      <c r="C2610" s="2">
        <v>44986</v>
      </c>
      <c r="D2610" s="1">
        <v>36752286</v>
      </c>
      <c r="E2610" t="s">
        <v>97</v>
      </c>
      <c r="F2610" t="s">
        <v>101</v>
      </c>
      <c r="G2610" t="s">
        <v>6</v>
      </c>
    </row>
    <row r="2611" spans="1:7" x14ac:dyDescent="0.25">
      <c r="A2611" t="s">
        <v>100</v>
      </c>
      <c r="B2611" t="s">
        <v>6</v>
      </c>
      <c r="C2611" s="2">
        <v>45017</v>
      </c>
      <c r="D2611" s="1">
        <v>26389542</v>
      </c>
      <c r="E2611" t="s">
        <v>97</v>
      </c>
      <c r="F2611" t="s">
        <v>101</v>
      </c>
      <c r="G2611" t="s">
        <v>6</v>
      </c>
    </row>
    <row r="2612" spans="1:7" x14ac:dyDescent="0.25">
      <c r="A2612" t="s">
        <v>100</v>
      </c>
      <c r="B2612" t="s">
        <v>6</v>
      </c>
      <c r="C2612" s="2">
        <v>45047</v>
      </c>
      <c r="D2612" s="1">
        <v>29674189</v>
      </c>
      <c r="E2612" t="s">
        <v>97</v>
      </c>
      <c r="F2612" t="s">
        <v>101</v>
      </c>
      <c r="G2612" t="s">
        <v>6</v>
      </c>
    </row>
    <row r="2613" spans="1:7" x14ac:dyDescent="0.25">
      <c r="A2613" t="s">
        <v>100</v>
      </c>
      <c r="B2613" t="s">
        <v>6</v>
      </c>
      <c r="C2613" s="2">
        <v>45078</v>
      </c>
      <c r="D2613" s="1">
        <v>31278799</v>
      </c>
      <c r="E2613" t="s">
        <v>97</v>
      </c>
      <c r="F2613" t="s">
        <v>101</v>
      </c>
      <c r="G2613" t="s">
        <v>6</v>
      </c>
    </row>
    <row r="2614" spans="1:7" x14ac:dyDescent="0.25">
      <c r="A2614" t="s">
        <v>100</v>
      </c>
      <c r="B2614" t="s">
        <v>6</v>
      </c>
      <c r="C2614" s="2">
        <v>45108</v>
      </c>
      <c r="D2614" s="1">
        <v>33278054</v>
      </c>
      <c r="E2614" t="s">
        <v>97</v>
      </c>
      <c r="F2614" t="s">
        <v>101</v>
      </c>
      <c r="G2614" t="s">
        <v>6</v>
      </c>
    </row>
    <row r="2615" spans="1:7" x14ac:dyDescent="0.25">
      <c r="A2615" t="s">
        <v>100</v>
      </c>
      <c r="B2615" t="s">
        <v>6</v>
      </c>
      <c r="C2615" s="2">
        <v>45139</v>
      </c>
      <c r="D2615" s="1">
        <v>34386324</v>
      </c>
      <c r="E2615" t="s">
        <v>97</v>
      </c>
      <c r="F2615" t="s">
        <v>101</v>
      </c>
      <c r="G2615" t="s">
        <v>6</v>
      </c>
    </row>
    <row r="2616" spans="1:7" x14ac:dyDescent="0.25">
      <c r="A2616" t="s">
        <v>100</v>
      </c>
      <c r="B2616" t="s">
        <v>6</v>
      </c>
      <c r="C2616" s="2">
        <v>45170</v>
      </c>
      <c r="D2616" s="1">
        <v>45352496</v>
      </c>
      <c r="E2616" t="s">
        <v>97</v>
      </c>
      <c r="F2616" t="s">
        <v>101</v>
      </c>
      <c r="G2616" t="s">
        <v>6</v>
      </c>
    </row>
    <row r="2617" spans="1:7" x14ac:dyDescent="0.25">
      <c r="A2617" t="s">
        <v>100</v>
      </c>
      <c r="B2617" t="s">
        <v>6</v>
      </c>
      <c r="C2617" s="2">
        <v>45200</v>
      </c>
      <c r="D2617" s="1">
        <v>47233854</v>
      </c>
      <c r="E2617" t="s">
        <v>97</v>
      </c>
      <c r="F2617" t="s">
        <v>101</v>
      </c>
      <c r="G2617" t="s">
        <v>6</v>
      </c>
    </row>
    <row r="2618" spans="1:7" x14ac:dyDescent="0.25">
      <c r="A2618" t="s">
        <v>100</v>
      </c>
      <c r="B2618" t="s">
        <v>6</v>
      </c>
      <c r="C2618" s="2">
        <v>45231</v>
      </c>
      <c r="D2618" s="1">
        <v>34871417</v>
      </c>
      <c r="E2618" t="s">
        <v>97</v>
      </c>
      <c r="F2618" t="s">
        <v>101</v>
      </c>
      <c r="G2618" t="s">
        <v>6</v>
      </c>
    </row>
    <row r="2619" spans="1:7" x14ac:dyDescent="0.25">
      <c r="A2619" t="s">
        <v>100</v>
      </c>
      <c r="B2619" t="s">
        <v>6</v>
      </c>
      <c r="C2619" s="2">
        <v>45261</v>
      </c>
      <c r="D2619" s="1">
        <v>35243372</v>
      </c>
      <c r="E2619" t="s">
        <v>97</v>
      </c>
      <c r="F2619" t="s">
        <v>101</v>
      </c>
      <c r="G2619" t="s">
        <v>6</v>
      </c>
    </row>
    <row r="2620" spans="1:7" x14ac:dyDescent="0.25">
      <c r="A2620" t="s">
        <v>100</v>
      </c>
      <c r="B2620" t="s">
        <v>7</v>
      </c>
      <c r="C2620" s="2">
        <v>44927</v>
      </c>
      <c r="D2620" s="1">
        <v>34810855</v>
      </c>
      <c r="E2620" t="s">
        <v>97</v>
      </c>
      <c r="F2620" t="s">
        <v>101</v>
      </c>
      <c r="G2620" t="s">
        <v>7</v>
      </c>
    </row>
    <row r="2621" spans="1:7" x14ac:dyDescent="0.25">
      <c r="A2621" t="s">
        <v>100</v>
      </c>
      <c r="B2621" t="s">
        <v>7</v>
      </c>
      <c r="C2621" s="2">
        <v>44958</v>
      </c>
      <c r="D2621" s="1">
        <v>49131954</v>
      </c>
      <c r="E2621" t="s">
        <v>97</v>
      </c>
      <c r="F2621" t="s">
        <v>101</v>
      </c>
      <c r="G2621" t="s">
        <v>7</v>
      </c>
    </row>
    <row r="2622" spans="1:7" x14ac:dyDescent="0.25">
      <c r="A2622" t="s">
        <v>100</v>
      </c>
      <c r="B2622" t="s">
        <v>7</v>
      </c>
      <c r="C2622" s="2">
        <v>44986</v>
      </c>
      <c r="D2622" s="1">
        <v>17229100</v>
      </c>
      <c r="E2622" t="s">
        <v>97</v>
      </c>
      <c r="F2622" t="s">
        <v>101</v>
      </c>
      <c r="G2622" t="s">
        <v>7</v>
      </c>
    </row>
    <row r="2623" spans="1:7" x14ac:dyDescent="0.25">
      <c r="A2623" t="s">
        <v>100</v>
      </c>
      <c r="B2623" t="s">
        <v>7</v>
      </c>
      <c r="C2623" s="2">
        <v>45017</v>
      </c>
      <c r="D2623" s="1">
        <v>550000</v>
      </c>
      <c r="E2623" t="s">
        <v>97</v>
      </c>
      <c r="F2623" t="s">
        <v>101</v>
      </c>
      <c r="G2623" t="s">
        <v>7</v>
      </c>
    </row>
    <row r="2624" spans="1:7" x14ac:dyDescent="0.25">
      <c r="A2624" t="s">
        <v>100</v>
      </c>
      <c r="B2624" t="s">
        <v>7</v>
      </c>
      <c r="C2624" s="2">
        <v>45047</v>
      </c>
      <c r="D2624" s="1">
        <v>25413400</v>
      </c>
      <c r="E2624" t="s">
        <v>97</v>
      </c>
      <c r="F2624" t="s">
        <v>101</v>
      </c>
      <c r="G2624" t="s">
        <v>7</v>
      </c>
    </row>
    <row r="2625" spans="1:7" x14ac:dyDescent="0.25">
      <c r="A2625" t="s">
        <v>100</v>
      </c>
      <c r="B2625" t="s">
        <v>7</v>
      </c>
      <c r="C2625" s="2">
        <v>45078</v>
      </c>
      <c r="D2625" s="1">
        <v>15078000</v>
      </c>
      <c r="E2625" t="s">
        <v>97</v>
      </c>
      <c r="F2625" t="s">
        <v>101</v>
      </c>
      <c r="G2625" t="s">
        <v>7</v>
      </c>
    </row>
    <row r="2626" spans="1:7" x14ac:dyDescent="0.25">
      <c r="A2626" t="s">
        <v>100</v>
      </c>
      <c r="B2626" t="s">
        <v>7</v>
      </c>
      <c r="C2626" s="2">
        <v>45108</v>
      </c>
      <c r="D2626" s="1">
        <v>75409400</v>
      </c>
      <c r="E2626" t="s">
        <v>97</v>
      </c>
      <c r="F2626" t="s">
        <v>101</v>
      </c>
      <c r="G2626" t="s">
        <v>7</v>
      </c>
    </row>
    <row r="2627" spans="1:7" x14ac:dyDescent="0.25">
      <c r="A2627" t="s">
        <v>100</v>
      </c>
      <c r="B2627" t="s">
        <v>7</v>
      </c>
      <c r="C2627" s="2">
        <v>45139</v>
      </c>
      <c r="D2627" s="1">
        <v>129968100</v>
      </c>
      <c r="E2627" t="s">
        <v>97</v>
      </c>
      <c r="F2627" t="s">
        <v>101</v>
      </c>
      <c r="G2627" t="s">
        <v>7</v>
      </c>
    </row>
    <row r="2628" spans="1:7" x14ac:dyDescent="0.25">
      <c r="A2628" t="s">
        <v>100</v>
      </c>
      <c r="B2628" t="s">
        <v>7</v>
      </c>
      <c r="C2628" s="2">
        <v>45170</v>
      </c>
      <c r="D2628" s="1">
        <v>101005000</v>
      </c>
      <c r="E2628" t="s">
        <v>97</v>
      </c>
      <c r="F2628" t="s">
        <v>101</v>
      </c>
      <c r="G2628" t="s">
        <v>7</v>
      </c>
    </row>
    <row r="2629" spans="1:7" x14ac:dyDescent="0.25">
      <c r="A2629" t="s">
        <v>100</v>
      </c>
      <c r="B2629" t="s">
        <v>7</v>
      </c>
      <c r="C2629" s="2">
        <v>45200</v>
      </c>
      <c r="D2629" s="1">
        <v>102280000</v>
      </c>
      <c r="E2629" t="s">
        <v>97</v>
      </c>
      <c r="F2629" t="s">
        <v>101</v>
      </c>
      <c r="G2629" t="s">
        <v>7</v>
      </c>
    </row>
    <row r="2630" spans="1:7" x14ac:dyDescent="0.25">
      <c r="A2630" t="s">
        <v>100</v>
      </c>
      <c r="B2630" t="s">
        <v>7</v>
      </c>
      <c r="C2630" s="2">
        <v>45231</v>
      </c>
      <c r="D2630" s="1">
        <v>140650000</v>
      </c>
      <c r="E2630" t="s">
        <v>97</v>
      </c>
      <c r="F2630" t="s">
        <v>101</v>
      </c>
      <c r="G2630" t="s">
        <v>7</v>
      </c>
    </row>
    <row r="2631" spans="1:7" x14ac:dyDescent="0.25">
      <c r="A2631" t="s">
        <v>100</v>
      </c>
      <c r="B2631" t="s">
        <v>7</v>
      </c>
      <c r="C2631" s="2">
        <v>45261</v>
      </c>
      <c r="D2631" s="1">
        <v>135500000</v>
      </c>
      <c r="E2631" t="s">
        <v>97</v>
      </c>
      <c r="F2631" t="s">
        <v>101</v>
      </c>
      <c r="G2631" t="s">
        <v>7</v>
      </c>
    </row>
    <row r="2632" spans="1:7" x14ac:dyDescent="0.25">
      <c r="A2632" t="s">
        <v>102</v>
      </c>
      <c r="B2632" t="s">
        <v>5</v>
      </c>
      <c r="C2632" s="2">
        <v>44927</v>
      </c>
      <c r="D2632" s="1">
        <v>693146710</v>
      </c>
      <c r="E2632" t="s">
        <v>97</v>
      </c>
      <c r="F2632" t="s">
        <v>103</v>
      </c>
      <c r="G2632" t="s">
        <v>5</v>
      </c>
    </row>
    <row r="2633" spans="1:7" x14ac:dyDescent="0.25">
      <c r="A2633" t="s">
        <v>102</v>
      </c>
      <c r="B2633" t="s">
        <v>5</v>
      </c>
      <c r="C2633" s="2">
        <v>44958</v>
      </c>
      <c r="D2633" s="1">
        <v>599116040</v>
      </c>
      <c r="E2633" t="s">
        <v>97</v>
      </c>
      <c r="F2633" t="s">
        <v>103</v>
      </c>
      <c r="G2633" t="s">
        <v>5</v>
      </c>
    </row>
    <row r="2634" spans="1:7" x14ac:dyDescent="0.25">
      <c r="A2634" t="s">
        <v>102</v>
      </c>
      <c r="B2634" t="s">
        <v>5</v>
      </c>
      <c r="C2634" s="2">
        <v>44986</v>
      </c>
      <c r="D2634" s="1">
        <v>581611430</v>
      </c>
      <c r="E2634" t="s">
        <v>97</v>
      </c>
      <c r="F2634" t="s">
        <v>103</v>
      </c>
      <c r="G2634" t="s">
        <v>5</v>
      </c>
    </row>
    <row r="2635" spans="1:7" x14ac:dyDescent="0.25">
      <c r="A2635" t="s">
        <v>102</v>
      </c>
      <c r="B2635" t="s">
        <v>5</v>
      </c>
      <c r="C2635" s="2">
        <v>45017</v>
      </c>
      <c r="D2635" s="1">
        <v>769435120</v>
      </c>
      <c r="E2635" t="s">
        <v>97</v>
      </c>
      <c r="F2635" t="s">
        <v>103</v>
      </c>
      <c r="G2635" t="s">
        <v>5</v>
      </c>
    </row>
    <row r="2636" spans="1:7" x14ac:dyDescent="0.25">
      <c r="A2636" t="s">
        <v>102</v>
      </c>
      <c r="B2636" t="s">
        <v>5</v>
      </c>
      <c r="C2636" s="2">
        <v>45047</v>
      </c>
      <c r="D2636" s="1">
        <v>961650840</v>
      </c>
      <c r="E2636" t="s">
        <v>97</v>
      </c>
      <c r="F2636" t="s">
        <v>103</v>
      </c>
      <c r="G2636" t="s">
        <v>5</v>
      </c>
    </row>
    <row r="2637" spans="1:7" x14ac:dyDescent="0.25">
      <c r="A2637" t="s">
        <v>102</v>
      </c>
      <c r="B2637" t="s">
        <v>5</v>
      </c>
      <c r="C2637" s="2">
        <v>45078</v>
      </c>
      <c r="D2637" s="1">
        <v>1320276040</v>
      </c>
      <c r="E2637" t="s">
        <v>97</v>
      </c>
      <c r="F2637" t="s">
        <v>103</v>
      </c>
      <c r="G2637" t="s">
        <v>5</v>
      </c>
    </row>
    <row r="2638" spans="1:7" x14ac:dyDescent="0.25">
      <c r="A2638" t="s">
        <v>102</v>
      </c>
      <c r="B2638" t="s">
        <v>5</v>
      </c>
      <c r="C2638" s="2">
        <v>45108</v>
      </c>
      <c r="D2638" s="1">
        <v>1274472090</v>
      </c>
      <c r="E2638" t="s">
        <v>97</v>
      </c>
      <c r="F2638" t="s">
        <v>103</v>
      </c>
      <c r="G2638" t="s">
        <v>5</v>
      </c>
    </row>
    <row r="2639" spans="1:7" x14ac:dyDescent="0.25">
      <c r="A2639" t="s">
        <v>102</v>
      </c>
      <c r="B2639" t="s">
        <v>5</v>
      </c>
      <c r="C2639" s="2">
        <v>45139</v>
      </c>
      <c r="D2639" s="1">
        <v>1391704580</v>
      </c>
      <c r="E2639" t="s">
        <v>97</v>
      </c>
      <c r="F2639" t="s">
        <v>103</v>
      </c>
      <c r="G2639" t="s">
        <v>5</v>
      </c>
    </row>
    <row r="2640" spans="1:7" x14ac:dyDescent="0.25">
      <c r="A2640" t="s">
        <v>102</v>
      </c>
      <c r="B2640" t="s">
        <v>5</v>
      </c>
      <c r="C2640" s="2">
        <v>45170</v>
      </c>
      <c r="D2640" s="1">
        <v>1048451700</v>
      </c>
      <c r="E2640" t="s">
        <v>97</v>
      </c>
      <c r="F2640" t="s">
        <v>103</v>
      </c>
      <c r="G2640" t="s">
        <v>5</v>
      </c>
    </row>
    <row r="2641" spans="1:7" x14ac:dyDescent="0.25">
      <c r="A2641" t="s">
        <v>102</v>
      </c>
      <c r="B2641" t="s">
        <v>5</v>
      </c>
      <c r="C2641" s="2">
        <v>45200</v>
      </c>
      <c r="D2641" s="1">
        <v>1316961080</v>
      </c>
      <c r="E2641" t="s">
        <v>97</v>
      </c>
      <c r="F2641" t="s">
        <v>103</v>
      </c>
      <c r="G2641" t="s">
        <v>5</v>
      </c>
    </row>
    <row r="2642" spans="1:7" x14ac:dyDescent="0.25">
      <c r="A2642" t="s">
        <v>102</v>
      </c>
      <c r="B2642" t="s">
        <v>5</v>
      </c>
      <c r="C2642" s="2">
        <v>45231</v>
      </c>
      <c r="D2642" s="1">
        <v>1141417490</v>
      </c>
      <c r="E2642" t="s">
        <v>97</v>
      </c>
      <c r="F2642" t="s">
        <v>103</v>
      </c>
      <c r="G2642" t="s">
        <v>5</v>
      </c>
    </row>
    <row r="2643" spans="1:7" x14ac:dyDescent="0.25">
      <c r="A2643" t="s">
        <v>102</v>
      </c>
      <c r="B2643" t="s">
        <v>5</v>
      </c>
      <c r="C2643" s="2">
        <v>45261</v>
      </c>
      <c r="D2643" s="1">
        <v>1109472750</v>
      </c>
      <c r="E2643" t="s">
        <v>97</v>
      </c>
      <c r="F2643" t="s">
        <v>103</v>
      </c>
      <c r="G2643" t="s">
        <v>5</v>
      </c>
    </row>
    <row r="2644" spans="1:7" x14ac:dyDescent="0.25">
      <c r="A2644" t="s">
        <v>102</v>
      </c>
      <c r="B2644" t="s">
        <v>19</v>
      </c>
      <c r="C2644" s="2">
        <v>44927</v>
      </c>
      <c r="D2644" s="1">
        <v>48000000</v>
      </c>
      <c r="E2644" t="s">
        <v>97</v>
      </c>
      <c r="F2644" t="s">
        <v>103</v>
      </c>
      <c r="G2644" t="s">
        <v>19</v>
      </c>
    </row>
    <row r="2645" spans="1:7" x14ac:dyDescent="0.25">
      <c r="A2645" t="s">
        <v>102</v>
      </c>
      <c r="B2645" t="s">
        <v>19</v>
      </c>
      <c r="C2645" s="2">
        <v>44958</v>
      </c>
      <c r="D2645" s="1">
        <v>40780000</v>
      </c>
      <c r="E2645" t="s">
        <v>97</v>
      </c>
      <c r="F2645" t="s">
        <v>103</v>
      </c>
      <c r="G2645" t="s">
        <v>19</v>
      </c>
    </row>
    <row r="2646" spans="1:7" x14ac:dyDescent="0.25">
      <c r="A2646" t="s">
        <v>102</v>
      </c>
      <c r="B2646" t="s">
        <v>19</v>
      </c>
      <c r="C2646" s="2">
        <v>44986</v>
      </c>
      <c r="D2646" s="1">
        <v>3000000</v>
      </c>
      <c r="E2646" t="s">
        <v>97</v>
      </c>
      <c r="F2646" t="s">
        <v>103</v>
      </c>
      <c r="G2646" t="s">
        <v>19</v>
      </c>
    </row>
    <row r="2647" spans="1:7" x14ac:dyDescent="0.25">
      <c r="A2647" t="s">
        <v>102</v>
      </c>
      <c r="B2647" t="s">
        <v>6</v>
      </c>
      <c r="C2647" s="2">
        <v>44927</v>
      </c>
      <c r="D2647" s="1">
        <v>5069700</v>
      </c>
      <c r="E2647" t="s">
        <v>97</v>
      </c>
      <c r="F2647" t="s">
        <v>103</v>
      </c>
      <c r="G2647" t="s">
        <v>6</v>
      </c>
    </row>
    <row r="2648" spans="1:7" x14ac:dyDescent="0.25">
      <c r="A2648" t="s">
        <v>102</v>
      </c>
      <c r="B2648" t="s">
        <v>6</v>
      </c>
      <c r="C2648" s="2">
        <v>44958</v>
      </c>
      <c r="D2648" s="1">
        <v>10539499</v>
      </c>
      <c r="E2648" t="s">
        <v>97</v>
      </c>
      <c r="F2648" t="s">
        <v>103</v>
      </c>
      <c r="G2648" t="s">
        <v>6</v>
      </c>
    </row>
    <row r="2649" spans="1:7" x14ac:dyDescent="0.25">
      <c r="A2649" t="s">
        <v>102</v>
      </c>
      <c r="B2649" t="s">
        <v>6</v>
      </c>
      <c r="C2649" s="2">
        <v>44986</v>
      </c>
      <c r="D2649" s="1">
        <v>25701047</v>
      </c>
      <c r="E2649" t="s">
        <v>97</v>
      </c>
      <c r="F2649" t="s">
        <v>103</v>
      </c>
      <c r="G2649" t="s">
        <v>6</v>
      </c>
    </row>
    <row r="2650" spans="1:7" x14ac:dyDescent="0.25">
      <c r="A2650" t="s">
        <v>102</v>
      </c>
      <c r="B2650" t="s">
        <v>6</v>
      </c>
      <c r="C2650" s="2">
        <v>45017</v>
      </c>
      <c r="D2650" s="1">
        <v>70842194</v>
      </c>
      <c r="E2650" t="s">
        <v>97</v>
      </c>
      <c r="F2650" t="s">
        <v>103</v>
      </c>
      <c r="G2650" t="s">
        <v>6</v>
      </c>
    </row>
    <row r="2651" spans="1:7" x14ac:dyDescent="0.25">
      <c r="A2651" t="s">
        <v>102</v>
      </c>
      <c r="B2651" t="s">
        <v>6</v>
      </c>
      <c r="C2651" s="2">
        <v>45047</v>
      </c>
      <c r="D2651" s="1">
        <v>177704763</v>
      </c>
      <c r="E2651" t="s">
        <v>97</v>
      </c>
      <c r="F2651" t="s">
        <v>103</v>
      </c>
      <c r="G2651" t="s">
        <v>6</v>
      </c>
    </row>
    <row r="2652" spans="1:7" x14ac:dyDescent="0.25">
      <c r="A2652" t="s">
        <v>102</v>
      </c>
      <c r="B2652" t="s">
        <v>6</v>
      </c>
      <c r="C2652" s="2">
        <v>45078</v>
      </c>
      <c r="D2652" s="1">
        <v>148758997</v>
      </c>
      <c r="E2652" t="s">
        <v>97</v>
      </c>
      <c r="F2652" t="s">
        <v>103</v>
      </c>
      <c r="G2652" t="s">
        <v>6</v>
      </c>
    </row>
    <row r="2653" spans="1:7" x14ac:dyDescent="0.25">
      <c r="A2653" t="s">
        <v>102</v>
      </c>
      <c r="B2653" t="s">
        <v>6</v>
      </c>
      <c r="C2653" s="2">
        <v>45108</v>
      </c>
      <c r="D2653" s="1">
        <v>275836678</v>
      </c>
      <c r="E2653" t="s">
        <v>97</v>
      </c>
      <c r="F2653" t="s">
        <v>103</v>
      </c>
      <c r="G2653" t="s">
        <v>6</v>
      </c>
    </row>
    <row r="2654" spans="1:7" x14ac:dyDescent="0.25">
      <c r="A2654" t="s">
        <v>102</v>
      </c>
      <c r="B2654" t="s">
        <v>6</v>
      </c>
      <c r="C2654" s="2">
        <v>45139</v>
      </c>
      <c r="D2654" s="1">
        <v>283757586</v>
      </c>
      <c r="E2654" t="s">
        <v>97</v>
      </c>
      <c r="F2654" t="s">
        <v>103</v>
      </c>
      <c r="G2654" t="s">
        <v>6</v>
      </c>
    </row>
    <row r="2655" spans="1:7" x14ac:dyDescent="0.25">
      <c r="A2655" t="s">
        <v>102</v>
      </c>
      <c r="B2655" t="s">
        <v>6</v>
      </c>
      <c r="C2655" s="2">
        <v>45170</v>
      </c>
      <c r="D2655" s="1">
        <v>188681209</v>
      </c>
      <c r="E2655" t="s">
        <v>97</v>
      </c>
      <c r="F2655" t="s">
        <v>103</v>
      </c>
      <c r="G2655" t="s">
        <v>6</v>
      </c>
    </row>
    <row r="2656" spans="1:7" x14ac:dyDescent="0.25">
      <c r="A2656" t="s">
        <v>102</v>
      </c>
      <c r="B2656" t="s">
        <v>6</v>
      </c>
      <c r="C2656" s="2">
        <v>45200</v>
      </c>
      <c r="D2656" s="1">
        <v>308632241</v>
      </c>
      <c r="E2656" t="s">
        <v>97</v>
      </c>
      <c r="F2656" t="s">
        <v>103</v>
      </c>
      <c r="G2656" t="s">
        <v>6</v>
      </c>
    </row>
    <row r="2657" spans="1:7" x14ac:dyDescent="0.25">
      <c r="A2657" t="s">
        <v>102</v>
      </c>
      <c r="B2657" t="s">
        <v>6</v>
      </c>
      <c r="C2657" s="2">
        <v>45231</v>
      </c>
      <c r="D2657" s="1">
        <v>224225498</v>
      </c>
      <c r="E2657" t="s">
        <v>97</v>
      </c>
      <c r="F2657" t="s">
        <v>103</v>
      </c>
      <c r="G2657" t="s">
        <v>6</v>
      </c>
    </row>
    <row r="2658" spans="1:7" x14ac:dyDescent="0.25">
      <c r="A2658" t="s">
        <v>102</v>
      </c>
      <c r="B2658" t="s">
        <v>6</v>
      </c>
      <c r="C2658" s="2">
        <v>45261</v>
      </c>
      <c r="D2658" s="1">
        <v>204241154</v>
      </c>
      <c r="E2658" t="s">
        <v>97</v>
      </c>
      <c r="F2658" t="s">
        <v>103</v>
      </c>
      <c r="G2658" t="s">
        <v>6</v>
      </c>
    </row>
    <row r="2659" spans="1:7" x14ac:dyDescent="0.25">
      <c r="A2659" t="s">
        <v>102</v>
      </c>
      <c r="B2659" t="s">
        <v>7</v>
      </c>
      <c r="C2659" s="2">
        <v>44927</v>
      </c>
      <c r="D2659" s="1">
        <v>5216800</v>
      </c>
      <c r="E2659" t="s">
        <v>97</v>
      </c>
      <c r="F2659" t="s">
        <v>103</v>
      </c>
      <c r="G2659" t="s">
        <v>7</v>
      </c>
    </row>
    <row r="2660" spans="1:7" x14ac:dyDescent="0.25">
      <c r="A2660" t="s">
        <v>102</v>
      </c>
      <c r="B2660" t="s">
        <v>7</v>
      </c>
      <c r="C2660" s="2">
        <v>44958</v>
      </c>
      <c r="D2660" s="1">
        <v>14736000</v>
      </c>
      <c r="E2660" t="s">
        <v>97</v>
      </c>
      <c r="F2660" t="s">
        <v>103</v>
      </c>
      <c r="G2660" t="s">
        <v>7</v>
      </c>
    </row>
    <row r="2661" spans="1:7" x14ac:dyDescent="0.25">
      <c r="A2661" t="s">
        <v>102</v>
      </c>
      <c r="B2661" t="s">
        <v>7</v>
      </c>
      <c r="C2661" s="2">
        <v>44986</v>
      </c>
      <c r="D2661" s="1">
        <v>35108200</v>
      </c>
      <c r="E2661" t="s">
        <v>97</v>
      </c>
      <c r="F2661" t="s">
        <v>103</v>
      </c>
      <c r="G2661" t="s">
        <v>7</v>
      </c>
    </row>
    <row r="2662" spans="1:7" x14ac:dyDescent="0.25">
      <c r="A2662" t="s">
        <v>102</v>
      </c>
      <c r="B2662" t="s">
        <v>7</v>
      </c>
      <c r="C2662" s="2">
        <v>45017</v>
      </c>
      <c r="D2662" s="1">
        <v>3300000</v>
      </c>
      <c r="E2662" t="s">
        <v>97</v>
      </c>
      <c r="F2662" t="s">
        <v>103</v>
      </c>
      <c r="G2662" t="s">
        <v>7</v>
      </c>
    </row>
    <row r="2663" spans="1:7" x14ac:dyDescent="0.25">
      <c r="A2663" t="s">
        <v>102</v>
      </c>
      <c r="B2663" t="s">
        <v>7</v>
      </c>
      <c r="C2663" s="2">
        <v>45047</v>
      </c>
      <c r="D2663" s="1">
        <v>61858212</v>
      </c>
      <c r="E2663" t="s">
        <v>97</v>
      </c>
      <c r="F2663" t="s">
        <v>103</v>
      </c>
      <c r="G2663" t="s">
        <v>7</v>
      </c>
    </row>
    <row r="2664" spans="1:7" x14ac:dyDescent="0.25">
      <c r="A2664" t="s">
        <v>102</v>
      </c>
      <c r="B2664" t="s">
        <v>7</v>
      </c>
      <c r="C2664" s="2">
        <v>45078</v>
      </c>
      <c r="D2664" s="1">
        <v>40405000</v>
      </c>
      <c r="E2664" t="s">
        <v>97</v>
      </c>
      <c r="F2664" t="s">
        <v>103</v>
      </c>
      <c r="G2664" t="s">
        <v>7</v>
      </c>
    </row>
    <row r="2665" spans="1:7" x14ac:dyDescent="0.25">
      <c r="A2665" t="s">
        <v>102</v>
      </c>
      <c r="B2665" t="s">
        <v>7</v>
      </c>
      <c r="C2665" s="2">
        <v>45108</v>
      </c>
      <c r="D2665" s="1">
        <v>34823000</v>
      </c>
      <c r="E2665" t="s">
        <v>97</v>
      </c>
      <c r="F2665" t="s">
        <v>103</v>
      </c>
      <c r="G2665" t="s">
        <v>7</v>
      </c>
    </row>
    <row r="2666" spans="1:7" x14ac:dyDescent="0.25">
      <c r="A2666" t="s">
        <v>102</v>
      </c>
      <c r="B2666" t="s">
        <v>7</v>
      </c>
      <c r="C2666" s="2">
        <v>45139</v>
      </c>
      <c r="D2666" s="1">
        <v>45931000</v>
      </c>
      <c r="E2666" t="s">
        <v>97</v>
      </c>
      <c r="F2666" t="s">
        <v>103</v>
      </c>
      <c r="G2666" t="s">
        <v>7</v>
      </c>
    </row>
    <row r="2667" spans="1:7" x14ac:dyDescent="0.25">
      <c r="A2667" t="s">
        <v>102</v>
      </c>
      <c r="B2667" t="s">
        <v>7</v>
      </c>
      <c r="C2667" s="2">
        <v>45170</v>
      </c>
      <c r="D2667" s="1">
        <v>44975000</v>
      </c>
      <c r="E2667" t="s">
        <v>97</v>
      </c>
      <c r="F2667" t="s">
        <v>103</v>
      </c>
      <c r="G2667" t="s">
        <v>7</v>
      </c>
    </row>
    <row r="2668" spans="1:7" x14ac:dyDescent="0.25">
      <c r="A2668" t="s">
        <v>102</v>
      </c>
      <c r="B2668" t="s">
        <v>7</v>
      </c>
      <c r="C2668" s="2">
        <v>45200</v>
      </c>
      <c r="D2668" s="1">
        <v>11380000</v>
      </c>
      <c r="E2668" t="s">
        <v>97</v>
      </c>
      <c r="F2668" t="s">
        <v>103</v>
      </c>
      <c r="G2668" t="s">
        <v>7</v>
      </c>
    </row>
    <row r="2669" spans="1:7" x14ac:dyDescent="0.25">
      <c r="A2669" t="s">
        <v>102</v>
      </c>
      <c r="B2669" t="s">
        <v>7</v>
      </c>
      <c r="C2669" s="2">
        <v>45261</v>
      </c>
      <c r="D2669" s="1">
        <v>11307200</v>
      </c>
      <c r="E2669" t="s">
        <v>97</v>
      </c>
      <c r="F2669" t="s">
        <v>103</v>
      </c>
      <c r="G2669" t="s">
        <v>7</v>
      </c>
    </row>
    <row r="2670" spans="1:7" x14ac:dyDescent="0.25">
      <c r="A2670" t="s">
        <v>102</v>
      </c>
      <c r="B2670" t="s">
        <v>30</v>
      </c>
      <c r="C2670" s="2">
        <v>45200</v>
      </c>
      <c r="D2670" s="1">
        <v>6186000</v>
      </c>
      <c r="E2670" t="s">
        <v>97</v>
      </c>
      <c r="F2670" t="s">
        <v>103</v>
      </c>
      <c r="G2670" t="s">
        <v>21</v>
      </c>
    </row>
    <row r="2671" spans="1:7" x14ac:dyDescent="0.25">
      <c r="A2671" t="s">
        <v>102</v>
      </c>
      <c r="B2671" t="s">
        <v>23</v>
      </c>
      <c r="C2671" s="2">
        <v>44927</v>
      </c>
      <c r="D2671" s="1">
        <v>114139900</v>
      </c>
      <c r="E2671" t="s">
        <v>97</v>
      </c>
      <c r="F2671" t="s">
        <v>103</v>
      </c>
      <c r="G2671" t="s">
        <v>21</v>
      </c>
    </row>
    <row r="2672" spans="1:7" x14ac:dyDescent="0.25">
      <c r="A2672" t="s">
        <v>102</v>
      </c>
      <c r="B2672" t="s">
        <v>23</v>
      </c>
      <c r="C2672" s="2">
        <v>44958</v>
      </c>
      <c r="D2672" s="1">
        <v>105537400</v>
      </c>
      <c r="E2672" t="s">
        <v>97</v>
      </c>
      <c r="F2672" t="s">
        <v>103</v>
      </c>
      <c r="G2672" t="s">
        <v>21</v>
      </c>
    </row>
    <row r="2673" spans="1:7" x14ac:dyDescent="0.25">
      <c r="A2673" t="s">
        <v>102</v>
      </c>
      <c r="B2673" t="s">
        <v>23</v>
      </c>
      <c r="C2673" s="2">
        <v>44986</v>
      </c>
      <c r="D2673" s="1">
        <v>98218600</v>
      </c>
      <c r="E2673" t="s">
        <v>97</v>
      </c>
      <c r="F2673" t="s">
        <v>103</v>
      </c>
      <c r="G2673" t="s">
        <v>21</v>
      </c>
    </row>
    <row r="2674" spans="1:7" x14ac:dyDescent="0.25">
      <c r="A2674" t="s">
        <v>102</v>
      </c>
      <c r="B2674" t="s">
        <v>23</v>
      </c>
      <c r="C2674" s="2">
        <v>45017</v>
      </c>
      <c r="D2674" s="1">
        <v>131117700</v>
      </c>
      <c r="E2674" t="s">
        <v>97</v>
      </c>
      <c r="F2674" t="s">
        <v>103</v>
      </c>
      <c r="G2674" t="s">
        <v>21</v>
      </c>
    </row>
    <row r="2675" spans="1:7" x14ac:dyDescent="0.25">
      <c r="A2675" t="s">
        <v>102</v>
      </c>
      <c r="B2675" t="s">
        <v>23</v>
      </c>
      <c r="C2675" s="2">
        <v>45047</v>
      </c>
      <c r="D2675" s="1">
        <v>149163600</v>
      </c>
      <c r="E2675" t="s">
        <v>97</v>
      </c>
      <c r="F2675" t="s">
        <v>103</v>
      </c>
      <c r="G2675" t="s">
        <v>21</v>
      </c>
    </row>
    <row r="2676" spans="1:7" x14ac:dyDescent="0.25">
      <c r="A2676" t="s">
        <v>102</v>
      </c>
      <c r="B2676" t="s">
        <v>23</v>
      </c>
      <c r="C2676" s="2">
        <v>45078</v>
      </c>
      <c r="D2676" s="1">
        <v>160279600</v>
      </c>
      <c r="E2676" t="s">
        <v>97</v>
      </c>
      <c r="F2676" t="s">
        <v>103</v>
      </c>
      <c r="G2676" t="s">
        <v>21</v>
      </c>
    </row>
    <row r="2677" spans="1:7" x14ac:dyDescent="0.25">
      <c r="A2677" t="s">
        <v>102</v>
      </c>
      <c r="B2677" t="s">
        <v>23</v>
      </c>
      <c r="C2677" s="2">
        <v>45108</v>
      </c>
      <c r="D2677" s="1">
        <v>219606800</v>
      </c>
      <c r="E2677" t="s">
        <v>97</v>
      </c>
      <c r="F2677" t="s">
        <v>103</v>
      </c>
      <c r="G2677" t="s">
        <v>21</v>
      </c>
    </row>
    <row r="2678" spans="1:7" x14ac:dyDescent="0.25">
      <c r="A2678" t="s">
        <v>102</v>
      </c>
      <c r="B2678" t="s">
        <v>23</v>
      </c>
      <c r="C2678" s="2">
        <v>45139</v>
      </c>
      <c r="D2678" s="1">
        <v>206412400</v>
      </c>
      <c r="E2678" t="s">
        <v>97</v>
      </c>
      <c r="F2678" t="s">
        <v>103</v>
      </c>
      <c r="G2678" t="s">
        <v>21</v>
      </c>
    </row>
    <row r="2679" spans="1:7" x14ac:dyDescent="0.25">
      <c r="A2679" t="s">
        <v>102</v>
      </c>
      <c r="B2679" t="s">
        <v>23</v>
      </c>
      <c r="C2679" s="2">
        <v>45170</v>
      </c>
      <c r="D2679" s="1">
        <v>146955600</v>
      </c>
      <c r="E2679" t="s">
        <v>97</v>
      </c>
      <c r="F2679" t="s">
        <v>103</v>
      </c>
      <c r="G2679" t="s">
        <v>21</v>
      </c>
    </row>
    <row r="2680" spans="1:7" x14ac:dyDescent="0.25">
      <c r="A2680" t="s">
        <v>102</v>
      </c>
      <c r="B2680" t="s">
        <v>23</v>
      </c>
      <c r="C2680" s="2">
        <v>45200</v>
      </c>
      <c r="D2680" s="1">
        <v>166403207</v>
      </c>
      <c r="E2680" t="s">
        <v>97</v>
      </c>
      <c r="F2680" t="s">
        <v>103</v>
      </c>
      <c r="G2680" t="s">
        <v>21</v>
      </c>
    </row>
    <row r="2681" spans="1:7" x14ac:dyDescent="0.25">
      <c r="A2681" t="s">
        <v>102</v>
      </c>
      <c r="B2681" t="s">
        <v>23</v>
      </c>
      <c r="C2681" s="2">
        <v>45231</v>
      </c>
      <c r="D2681" s="1">
        <v>146736981</v>
      </c>
      <c r="E2681" t="s">
        <v>97</v>
      </c>
      <c r="F2681" t="s">
        <v>103</v>
      </c>
      <c r="G2681" t="s">
        <v>21</v>
      </c>
    </row>
    <row r="2682" spans="1:7" x14ac:dyDescent="0.25">
      <c r="A2682" t="s">
        <v>102</v>
      </c>
      <c r="B2682" t="s">
        <v>23</v>
      </c>
      <c r="C2682" s="2">
        <v>45261</v>
      </c>
      <c r="D2682" s="1">
        <v>132629500</v>
      </c>
      <c r="E2682" t="s">
        <v>97</v>
      </c>
      <c r="F2682" t="s">
        <v>103</v>
      </c>
      <c r="G2682" t="s">
        <v>21</v>
      </c>
    </row>
    <row r="2683" spans="1:7" x14ac:dyDescent="0.25">
      <c r="A2683" t="s">
        <v>104</v>
      </c>
      <c r="B2683" t="s">
        <v>5</v>
      </c>
      <c r="C2683" s="2">
        <v>44927</v>
      </c>
      <c r="D2683" s="1">
        <v>399954120</v>
      </c>
      <c r="E2683" t="s">
        <v>97</v>
      </c>
      <c r="F2683" t="s">
        <v>105</v>
      </c>
      <c r="G2683" t="s">
        <v>5</v>
      </c>
    </row>
    <row r="2684" spans="1:7" x14ac:dyDescent="0.25">
      <c r="A2684" t="s">
        <v>104</v>
      </c>
      <c r="B2684" t="s">
        <v>5</v>
      </c>
      <c r="C2684" s="2">
        <v>44958</v>
      </c>
      <c r="D2684" s="1">
        <v>400543400</v>
      </c>
      <c r="E2684" t="s">
        <v>97</v>
      </c>
      <c r="F2684" t="s">
        <v>105</v>
      </c>
      <c r="G2684" t="s">
        <v>5</v>
      </c>
    </row>
    <row r="2685" spans="1:7" x14ac:dyDescent="0.25">
      <c r="A2685" t="s">
        <v>104</v>
      </c>
      <c r="B2685" t="s">
        <v>5</v>
      </c>
      <c r="C2685" s="2">
        <v>44986</v>
      </c>
      <c r="D2685" s="1">
        <v>426141840</v>
      </c>
      <c r="E2685" t="s">
        <v>97</v>
      </c>
      <c r="F2685" t="s">
        <v>105</v>
      </c>
      <c r="G2685" t="s">
        <v>5</v>
      </c>
    </row>
    <row r="2686" spans="1:7" x14ac:dyDescent="0.25">
      <c r="A2686" t="s">
        <v>104</v>
      </c>
      <c r="B2686" t="s">
        <v>5</v>
      </c>
      <c r="C2686" s="2">
        <v>45017</v>
      </c>
      <c r="D2686" s="1">
        <v>582886450</v>
      </c>
      <c r="E2686" t="s">
        <v>97</v>
      </c>
      <c r="F2686" t="s">
        <v>105</v>
      </c>
      <c r="G2686" t="s">
        <v>5</v>
      </c>
    </row>
    <row r="2687" spans="1:7" x14ac:dyDescent="0.25">
      <c r="A2687" t="s">
        <v>104</v>
      </c>
      <c r="B2687" t="s">
        <v>5</v>
      </c>
      <c r="C2687" s="2">
        <v>45047</v>
      </c>
      <c r="D2687" s="1">
        <v>650682650</v>
      </c>
      <c r="E2687" t="s">
        <v>97</v>
      </c>
      <c r="F2687" t="s">
        <v>105</v>
      </c>
      <c r="G2687" t="s">
        <v>5</v>
      </c>
    </row>
    <row r="2688" spans="1:7" x14ac:dyDescent="0.25">
      <c r="A2688" t="s">
        <v>104</v>
      </c>
      <c r="B2688" t="s">
        <v>5</v>
      </c>
      <c r="C2688" s="2">
        <v>45078</v>
      </c>
      <c r="D2688" s="1">
        <v>704057800</v>
      </c>
      <c r="E2688" t="s">
        <v>97</v>
      </c>
      <c r="F2688" t="s">
        <v>105</v>
      </c>
      <c r="G2688" t="s">
        <v>5</v>
      </c>
    </row>
    <row r="2689" spans="1:7" x14ac:dyDescent="0.25">
      <c r="A2689" t="s">
        <v>104</v>
      </c>
      <c r="B2689" t="s">
        <v>5</v>
      </c>
      <c r="C2689" s="2">
        <v>45108</v>
      </c>
      <c r="D2689" s="1">
        <v>707165100</v>
      </c>
      <c r="E2689" t="s">
        <v>97</v>
      </c>
      <c r="F2689" t="s">
        <v>105</v>
      </c>
      <c r="G2689" t="s">
        <v>5</v>
      </c>
    </row>
    <row r="2690" spans="1:7" x14ac:dyDescent="0.25">
      <c r="A2690" t="s">
        <v>104</v>
      </c>
      <c r="B2690" t="s">
        <v>5</v>
      </c>
      <c r="C2690" s="2">
        <v>45139</v>
      </c>
      <c r="D2690" s="1">
        <v>852928050</v>
      </c>
      <c r="E2690" t="s">
        <v>97</v>
      </c>
      <c r="F2690" t="s">
        <v>105</v>
      </c>
      <c r="G2690" t="s">
        <v>5</v>
      </c>
    </row>
    <row r="2691" spans="1:7" x14ac:dyDescent="0.25">
      <c r="A2691" t="s">
        <v>104</v>
      </c>
      <c r="B2691" t="s">
        <v>5</v>
      </c>
      <c r="C2691" s="2">
        <v>45170</v>
      </c>
      <c r="D2691" s="1">
        <v>751365100</v>
      </c>
      <c r="E2691" t="s">
        <v>97</v>
      </c>
      <c r="F2691" t="s">
        <v>105</v>
      </c>
      <c r="G2691" t="s">
        <v>5</v>
      </c>
    </row>
    <row r="2692" spans="1:7" x14ac:dyDescent="0.25">
      <c r="A2692" t="s">
        <v>104</v>
      </c>
      <c r="B2692" t="s">
        <v>5</v>
      </c>
      <c r="C2692" s="2">
        <v>45200</v>
      </c>
      <c r="D2692" s="1">
        <v>777793250</v>
      </c>
      <c r="E2692" t="s">
        <v>97</v>
      </c>
      <c r="F2692" t="s">
        <v>105</v>
      </c>
      <c r="G2692" t="s">
        <v>5</v>
      </c>
    </row>
    <row r="2693" spans="1:7" x14ac:dyDescent="0.25">
      <c r="A2693" t="s">
        <v>104</v>
      </c>
      <c r="B2693" t="s">
        <v>5</v>
      </c>
      <c r="C2693" s="2">
        <v>45231</v>
      </c>
      <c r="D2693" s="1">
        <v>694351708</v>
      </c>
      <c r="E2693" t="s">
        <v>97</v>
      </c>
      <c r="F2693" t="s">
        <v>105</v>
      </c>
      <c r="G2693" t="s">
        <v>5</v>
      </c>
    </row>
    <row r="2694" spans="1:7" x14ac:dyDescent="0.25">
      <c r="A2694" t="s">
        <v>104</v>
      </c>
      <c r="B2694" t="s">
        <v>5</v>
      </c>
      <c r="C2694" s="2">
        <v>45261</v>
      </c>
      <c r="D2694" s="1">
        <v>602951900</v>
      </c>
      <c r="E2694" t="s">
        <v>97</v>
      </c>
      <c r="F2694" t="s">
        <v>105</v>
      </c>
      <c r="G2694" t="s">
        <v>5</v>
      </c>
    </row>
    <row r="2695" spans="1:7" x14ac:dyDescent="0.25">
      <c r="A2695" t="s">
        <v>104</v>
      </c>
      <c r="B2695" t="s">
        <v>19</v>
      </c>
      <c r="C2695" s="2">
        <v>44927</v>
      </c>
      <c r="D2695" s="1">
        <v>27886630</v>
      </c>
      <c r="E2695" t="s">
        <v>97</v>
      </c>
      <c r="F2695" t="s">
        <v>105</v>
      </c>
      <c r="G2695" t="s">
        <v>19</v>
      </c>
    </row>
    <row r="2696" spans="1:7" x14ac:dyDescent="0.25">
      <c r="A2696" t="s">
        <v>104</v>
      </c>
      <c r="B2696" t="s">
        <v>19</v>
      </c>
      <c r="C2696" s="2">
        <v>44958</v>
      </c>
      <c r="D2696" s="1">
        <v>28627560</v>
      </c>
      <c r="E2696" t="s">
        <v>97</v>
      </c>
      <c r="F2696" t="s">
        <v>105</v>
      </c>
      <c r="G2696" t="s">
        <v>19</v>
      </c>
    </row>
    <row r="2697" spans="1:7" x14ac:dyDescent="0.25">
      <c r="A2697" t="s">
        <v>104</v>
      </c>
      <c r="B2697" t="s">
        <v>19</v>
      </c>
      <c r="C2697" s="2">
        <v>44986</v>
      </c>
      <c r="D2697" s="1">
        <v>30831500</v>
      </c>
      <c r="E2697" t="s">
        <v>97</v>
      </c>
      <c r="F2697" t="s">
        <v>105</v>
      </c>
      <c r="G2697" t="s">
        <v>19</v>
      </c>
    </row>
    <row r="2698" spans="1:7" x14ac:dyDescent="0.25">
      <c r="A2698" t="s">
        <v>104</v>
      </c>
      <c r="B2698" t="s">
        <v>19</v>
      </c>
      <c r="C2698" s="2">
        <v>45017</v>
      </c>
      <c r="D2698" s="1">
        <v>19152500</v>
      </c>
      <c r="E2698" t="s">
        <v>97</v>
      </c>
      <c r="F2698" t="s">
        <v>105</v>
      </c>
      <c r="G2698" t="s">
        <v>19</v>
      </c>
    </row>
    <row r="2699" spans="1:7" x14ac:dyDescent="0.25">
      <c r="A2699" t="s">
        <v>104</v>
      </c>
      <c r="B2699" t="s">
        <v>19</v>
      </c>
      <c r="C2699" s="2">
        <v>45047</v>
      </c>
      <c r="D2699" s="1">
        <v>18590750</v>
      </c>
      <c r="E2699" t="s">
        <v>97</v>
      </c>
      <c r="F2699" t="s">
        <v>105</v>
      </c>
      <c r="G2699" t="s">
        <v>19</v>
      </c>
    </row>
    <row r="2700" spans="1:7" x14ac:dyDescent="0.25">
      <c r="A2700" t="s">
        <v>104</v>
      </c>
      <c r="B2700" t="s">
        <v>19</v>
      </c>
      <c r="C2700" s="2">
        <v>45078</v>
      </c>
      <c r="D2700" s="1">
        <v>27057500</v>
      </c>
      <c r="E2700" t="s">
        <v>97</v>
      </c>
      <c r="F2700" t="s">
        <v>105</v>
      </c>
      <c r="G2700" t="s">
        <v>19</v>
      </c>
    </row>
    <row r="2701" spans="1:7" x14ac:dyDescent="0.25">
      <c r="A2701" t="s">
        <v>104</v>
      </c>
      <c r="B2701" t="s">
        <v>19</v>
      </c>
      <c r="C2701" s="2">
        <v>45108</v>
      </c>
      <c r="D2701" s="1">
        <v>22521000</v>
      </c>
      <c r="E2701" t="s">
        <v>97</v>
      </c>
      <c r="F2701" t="s">
        <v>105</v>
      </c>
      <c r="G2701" t="s">
        <v>19</v>
      </c>
    </row>
    <row r="2702" spans="1:7" x14ac:dyDescent="0.25">
      <c r="A2702" t="s">
        <v>104</v>
      </c>
      <c r="B2702" t="s">
        <v>19</v>
      </c>
      <c r="C2702" s="2">
        <v>45139</v>
      </c>
      <c r="D2702" s="1">
        <v>29754000</v>
      </c>
      <c r="E2702" t="s">
        <v>97</v>
      </c>
      <c r="F2702" t="s">
        <v>105</v>
      </c>
      <c r="G2702" t="s">
        <v>19</v>
      </c>
    </row>
    <row r="2703" spans="1:7" x14ac:dyDescent="0.25">
      <c r="A2703" t="s">
        <v>104</v>
      </c>
      <c r="B2703" t="s">
        <v>19</v>
      </c>
      <c r="C2703" s="2">
        <v>45170</v>
      </c>
      <c r="D2703" s="1">
        <v>50494500</v>
      </c>
      <c r="E2703" t="s">
        <v>97</v>
      </c>
      <c r="F2703" t="s">
        <v>105</v>
      </c>
      <c r="G2703" t="s">
        <v>19</v>
      </c>
    </row>
    <row r="2704" spans="1:7" x14ac:dyDescent="0.25">
      <c r="A2704" t="s">
        <v>104</v>
      </c>
      <c r="B2704" t="s">
        <v>19</v>
      </c>
      <c r="C2704" s="2">
        <v>45200</v>
      </c>
      <c r="D2704" s="1">
        <v>51117200</v>
      </c>
      <c r="E2704" t="s">
        <v>97</v>
      </c>
      <c r="F2704" t="s">
        <v>105</v>
      </c>
      <c r="G2704" t="s">
        <v>19</v>
      </c>
    </row>
    <row r="2705" spans="1:7" x14ac:dyDescent="0.25">
      <c r="A2705" t="s">
        <v>104</v>
      </c>
      <c r="B2705" t="s">
        <v>19</v>
      </c>
      <c r="C2705" s="2">
        <v>45231</v>
      </c>
      <c r="D2705" s="1">
        <v>60257088</v>
      </c>
      <c r="E2705" t="s">
        <v>97</v>
      </c>
      <c r="F2705" t="s">
        <v>105</v>
      </c>
      <c r="G2705" t="s">
        <v>19</v>
      </c>
    </row>
    <row r="2706" spans="1:7" x14ac:dyDescent="0.25">
      <c r="A2706" t="s">
        <v>104</v>
      </c>
      <c r="B2706" t="s">
        <v>19</v>
      </c>
      <c r="C2706" s="2">
        <v>45261</v>
      </c>
      <c r="D2706" s="1">
        <v>46847000</v>
      </c>
      <c r="E2706" t="s">
        <v>97</v>
      </c>
      <c r="F2706" t="s">
        <v>105</v>
      </c>
      <c r="G2706" t="s">
        <v>19</v>
      </c>
    </row>
    <row r="2707" spans="1:7" x14ac:dyDescent="0.25">
      <c r="A2707" t="s">
        <v>104</v>
      </c>
      <c r="B2707" t="s">
        <v>6</v>
      </c>
      <c r="C2707" s="2">
        <v>44927</v>
      </c>
      <c r="D2707" s="1">
        <v>73147553</v>
      </c>
      <c r="E2707" t="s">
        <v>97</v>
      </c>
      <c r="F2707" t="s">
        <v>105</v>
      </c>
      <c r="G2707" t="s">
        <v>6</v>
      </c>
    </row>
    <row r="2708" spans="1:7" x14ac:dyDescent="0.25">
      <c r="A2708" t="s">
        <v>104</v>
      </c>
      <c r="B2708" t="s">
        <v>6</v>
      </c>
      <c r="C2708" s="2">
        <v>44958</v>
      </c>
      <c r="D2708" s="1">
        <v>91407630</v>
      </c>
      <c r="E2708" t="s">
        <v>97</v>
      </c>
      <c r="F2708" t="s">
        <v>105</v>
      </c>
      <c r="G2708" t="s">
        <v>6</v>
      </c>
    </row>
    <row r="2709" spans="1:7" x14ac:dyDescent="0.25">
      <c r="A2709" t="s">
        <v>104</v>
      </c>
      <c r="B2709" t="s">
        <v>6</v>
      </c>
      <c r="C2709" s="2">
        <v>44986</v>
      </c>
      <c r="D2709" s="1">
        <v>73930600</v>
      </c>
      <c r="E2709" t="s">
        <v>97</v>
      </c>
      <c r="F2709" t="s">
        <v>105</v>
      </c>
      <c r="G2709" t="s">
        <v>6</v>
      </c>
    </row>
    <row r="2710" spans="1:7" x14ac:dyDescent="0.25">
      <c r="A2710" t="s">
        <v>104</v>
      </c>
      <c r="B2710" t="s">
        <v>6</v>
      </c>
      <c r="C2710" s="2">
        <v>45017</v>
      </c>
      <c r="D2710" s="1">
        <v>88791900</v>
      </c>
      <c r="E2710" t="s">
        <v>97</v>
      </c>
      <c r="F2710" t="s">
        <v>105</v>
      </c>
      <c r="G2710" t="s">
        <v>6</v>
      </c>
    </row>
    <row r="2711" spans="1:7" x14ac:dyDescent="0.25">
      <c r="A2711" t="s">
        <v>104</v>
      </c>
      <c r="B2711" t="s">
        <v>6</v>
      </c>
      <c r="C2711" s="2">
        <v>45047</v>
      </c>
      <c r="D2711" s="1">
        <v>79630340</v>
      </c>
      <c r="E2711" t="s">
        <v>97</v>
      </c>
      <c r="F2711" t="s">
        <v>105</v>
      </c>
      <c r="G2711" t="s">
        <v>6</v>
      </c>
    </row>
    <row r="2712" spans="1:7" x14ac:dyDescent="0.25">
      <c r="A2712" t="s">
        <v>104</v>
      </c>
      <c r="B2712" t="s">
        <v>6</v>
      </c>
      <c r="C2712" s="2">
        <v>45078</v>
      </c>
      <c r="D2712" s="1">
        <v>84566250</v>
      </c>
      <c r="E2712" t="s">
        <v>97</v>
      </c>
      <c r="F2712" t="s">
        <v>105</v>
      </c>
      <c r="G2712" t="s">
        <v>6</v>
      </c>
    </row>
    <row r="2713" spans="1:7" x14ac:dyDescent="0.25">
      <c r="A2713" t="s">
        <v>104</v>
      </c>
      <c r="B2713" t="s">
        <v>6</v>
      </c>
      <c r="C2713" s="2">
        <v>45108</v>
      </c>
      <c r="D2713" s="1">
        <v>93325530</v>
      </c>
      <c r="E2713" t="s">
        <v>97</v>
      </c>
      <c r="F2713" t="s">
        <v>105</v>
      </c>
      <c r="G2713" t="s">
        <v>6</v>
      </c>
    </row>
    <row r="2714" spans="1:7" x14ac:dyDescent="0.25">
      <c r="A2714" t="s">
        <v>104</v>
      </c>
      <c r="B2714" t="s">
        <v>6</v>
      </c>
      <c r="C2714" s="2">
        <v>45139</v>
      </c>
      <c r="D2714" s="1">
        <v>101249000</v>
      </c>
      <c r="E2714" t="s">
        <v>97</v>
      </c>
      <c r="F2714" t="s">
        <v>105</v>
      </c>
      <c r="G2714" t="s">
        <v>6</v>
      </c>
    </row>
    <row r="2715" spans="1:7" x14ac:dyDescent="0.25">
      <c r="A2715" t="s">
        <v>104</v>
      </c>
      <c r="B2715" t="s">
        <v>6</v>
      </c>
      <c r="C2715" s="2">
        <v>45170</v>
      </c>
      <c r="D2715" s="1">
        <v>95654581</v>
      </c>
      <c r="E2715" t="s">
        <v>97</v>
      </c>
      <c r="F2715" t="s">
        <v>105</v>
      </c>
      <c r="G2715" t="s">
        <v>6</v>
      </c>
    </row>
    <row r="2716" spans="1:7" x14ac:dyDescent="0.25">
      <c r="A2716" t="s">
        <v>104</v>
      </c>
      <c r="B2716" t="s">
        <v>6</v>
      </c>
      <c r="C2716" s="2">
        <v>45200</v>
      </c>
      <c r="D2716" s="1">
        <v>87588700</v>
      </c>
      <c r="E2716" t="s">
        <v>97</v>
      </c>
      <c r="F2716" t="s">
        <v>105</v>
      </c>
      <c r="G2716" t="s">
        <v>6</v>
      </c>
    </row>
    <row r="2717" spans="1:7" x14ac:dyDescent="0.25">
      <c r="A2717" t="s">
        <v>104</v>
      </c>
      <c r="B2717" t="s">
        <v>6</v>
      </c>
      <c r="C2717" s="2">
        <v>45231</v>
      </c>
      <c r="D2717" s="1">
        <v>102024600</v>
      </c>
      <c r="E2717" t="s">
        <v>97</v>
      </c>
      <c r="F2717" t="s">
        <v>105</v>
      </c>
      <c r="G2717" t="s">
        <v>6</v>
      </c>
    </row>
    <row r="2718" spans="1:7" x14ac:dyDescent="0.25">
      <c r="A2718" t="s">
        <v>104</v>
      </c>
      <c r="B2718" t="s">
        <v>6</v>
      </c>
      <c r="C2718" s="2">
        <v>45261</v>
      </c>
      <c r="D2718" s="1">
        <v>75437300</v>
      </c>
      <c r="E2718" t="s">
        <v>97</v>
      </c>
      <c r="F2718" t="s">
        <v>105</v>
      </c>
      <c r="G2718" t="s">
        <v>6</v>
      </c>
    </row>
    <row r="2719" spans="1:7" x14ac:dyDescent="0.25">
      <c r="A2719" t="s">
        <v>104</v>
      </c>
      <c r="B2719" t="s">
        <v>22</v>
      </c>
      <c r="C2719" s="2">
        <v>44927</v>
      </c>
      <c r="D2719" s="1">
        <v>297500</v>
      </c>
      <c r="E2719" t="s">
        <v>97</v>
      </c>
      <c r="F2719" t="s">
        <v>105</v>
      </c>
      <c r="G2719" t="s">
        <v>21</v>
      </c>
    </row>
    <row r="2720" spans="1:7" x14ac:dyDescent="0.25">
      <c r="A2720" t="s">
        <v>104</v>
      </c>
      <c r="B2720" t="s">
        <v>22</v>
      </c>
      <c r="C2720" s="2">
        <v>44958</v>
      </c>
      <c r="D2720" s="1">
        <v>1150000</v>
      </c>
      <c r="E2720" t="s">
        <v>97</v>
      </c>
      <c r="F2720" t="s">
        <v>105</v>
      </c>
      <c r="G2720" t="s">
        <v>21</v>
      </c>
    </row>
    <row r="2721" spans="1:7" x14ac:dyDescent="0.25">
      <c r="A2721" t="s">
        <v>104</v>
      </c>
      <c r="B2721" t="s">
        <v>22</v>
      </c>
      <c r="C2721" s="2">
        <v>44986</v>
      </c>
      <c r="D2721" s="1">
        <v>2314500</v>
      </c>
      <c r="E2721" t="s">
        <v>97</v>
      </c>
      <c r="F2721" t="s">
        <v>105</v>
      </c>
      <c r="G2721" t="s">
        <v>21</v>
      </c>
    </row>
    <row r="2722" spans="1:7" x14ac:dyDescent="0.25">
      <c r="A2722" t="s">
        <v>104</v>
      </c>
      <c r="B2722" t="s">
        <v>22</v>
      </c>
      <c r="C2722" s="2">
        <v>45017</v>
      </c>
      <c r="D2722" s="1">
        <v>782000</v>
      </c>
      <c r="E2722" t="s">
        <v>97</v>
      </c>
      <c r="F2722" t="s">
        <v>105</v>
      </c>
      <c r="G2722" t="s">
        <v>21</v>
      </c>
    </row>
    <row r="2723" spans="1:7" x14ac:dyDescent="0.25">
      <c r="A2723" t="s">
        <v>104</v>
      </c>
      <c r="B2723" t="s">
        <v>22</v>
      </c>
      <c r="C2723" s="2">
        <v>45047</v>
      </c>
      <c r="D2723" s="1">
        <v>666500</v>
      </c>
      <c r="E2723" t="s">
        <v>97</v>
      </c>
      <c r="F2723" t="s">
        <v>105</v>
      </c>
      <c r="G2723" t="s">
        <v>21</v>
      </c>
    </row>
    <row r="2724" spans="1:7" x14ac:dyDescent="0.25">
      <c r="A2724" t="s">
        <v>104</v>
      </c>
      <c r="B2724" t="s">
        <v>22</v>
      </c>
      <c r="C2724" s="2">
        <v>45078</v>
      </c>
      <c r="D2724" s="1">
        <v>1626250</v>
      </c>
      <c r="E2724" t="s">
        <v>97</v>
      </c>
      <c r="F2724" t="s">
        <v>105</v>
      </c>
      <c r="G2724" t="s">
        <v>21</v>
      </c>
    </row>
    <row r="2725" spans="1:7" x14ac:dyDescent="0.25">
      <c r="A2725" t="s">
        <v>104</v>
      </c>
      <c r="B2725" t="s">
        <v>22</v>
      </c>
      <c r="C2725" s="2">
        <v>45108</v>
      </c>
      <c r="D2725" s="1">
        <v>138000</v>
      </c>
      <c r="E2725" t="s">
        <v>97</v>
      </c>
      <c r="F2725" t="s">
        <v>105</v>
      </c>
      <c r="G2725" t="s">
        <v>21</v>
      </c>
    </row>
    <row r="2726" spans="1:7" x14ac:dyDescent="0.25">
      <c r="A2726" t="s">
        <v>104</v>
      </c>
      <c r="B2726" t="s">
        <v>22</v>
      </c>
      <c r="C2726" s="2">
        <v>45139</v>
      </c>
      <c r="D2726" s="1">
        <v>1600000</v>
      </c>
      <c r="E2726" t="s">
        <v>97</v>
      </c>
      <c r="F2726" t="s">
        <v>105</v>
      </c>
      <c r="G2726" t="s">
        <v>21</v>
      </c>
    </row>
    <row r="2727" spans="1:7" x14ac:dyDescent="0.25">
      <c r="A2727" t="s">
        <v>104</v>
      </c>
      <c r="B2727" t="s">
        <v>22</v>
      </c>
      <c r="C2727" s="2">
        <v>45170</v>
      </c>
      <c r="D2727" s="1">
        <v>3000500</v>
      </c>
      <c r="E2727" t="s">
        <v>97</v>
      </c>
      <c r="F2727" t="s">
        <v>105</v>
      </c>
      <c r="G2727" t="s">
        <v>21</v>
      </c>
    </row>
    <row r="2728" spans="1:7" x14ac:dyDescent="0.25">
      <c r="A2728" t="s">
        <v>104</v>
      </c>
      <c r="B2728" t="s">
        <v>22</v>
      </c>
      <c r="C2728" s="2">
        <v>45200</v>
      </c>
      <c r="D2728" s="1">
        <v>25633000</v>
      </c>
      <c r="E2728" t="s">
        <v>97</v>
      </c>
      <c r="F2728" t="s">
        <v>105</v>
      </c>
      <c r="G2728" t="s">
        <v>21</v>
      </c>
    </row>
    <row r="2729" spans="1:7" x14ac:dyDescent="0.25">
      <c r="A2729" t="s">
        <v>104</v>
      </c>
      <c r="B2729" t="s">
        <v>22</v>
      </c>
      <c r="C2729" s="2">
        <v>45231</v>
      </c>
      <c r="D2729" s="1">
        <v>1272000</v>
      </c>
      <c r="E2729" t="s">
        <v>97</v>
      </c>
      <c r="F2729" t="s">
        <v>105</v>
      </c>
      <c r="G2729" t="s">
        <v>21</v>
      </c>
    </row>
    <row r="2730" spans="1:7" x14ac:dyDescent="0.25">
      <c r="A2730" t="s">
        <v>104</v>
      </c>
      <c r="B2730" t="s">
        <v>22</v>
      </c>
      <c r="C2730" s="2">
        <v>45261</v>
      </c>
      <c r="D2730" s="1">
        <v>696500</v>
      </c>
      <c r="E2730" t="s">
        <v>97</v>
      </c>
      <c r="F2730" t="s">
        <v>105</v>
      </c>
      <c r="G2730" t="s">
        <v>21</v>
      </c>
    </row>
    <row r="2731" spans="1:7" x14ac:dyDescent="0.25">
      <c r="A2731" t="s">
        <v>104</v>
      </c>
      <c r="B2731" t="s">
        <v>27</v>
      </c>
      <c r="C2731" s="2">
        <v>44927</v>
      </c>
      <c r="D2731" s="1">
        <v>773500</v>
      </c>
      <c r="E2731" t="s">
        <v>97</v>
      </c>
      <c r="F2731" t="s">
        <v>105</v>
      </c>
      <c r="G2731" t="s">
        <v>21</v>
      </c>
    </row>
    <row r="2732" spans="1:7" x14ac:dyDescent="0.25">
      <c r="A2732" t="s">
        <v>104</v>
      </c>
      <c r="B2732" t="s">
        <v>27</v>
      </c>
      <c r="C2732" s="2">
        <v>44958</v>
      </c>
      <c r="D2732" s="1">
        <v>285000</v>
      </c>
      <c r="E2732" t="s">
        <v>97</v>
      </c>
      <c r="F2732" t="s">
        <v>105</v>
      </c>
      <c r="G2732" t="s">
        <v>21</v>
      </c>
    </row>
    <row r="2733" spans="1:7" x14ac:dyDescent="0.25">
      <c r="A2733" t="s">
        <v>104</v>
      </c>
      <c r="B2733" t="s">
        <v>27</v>
      </c>
      <c r="C2733" s="2">
        <v>44986</v>
      </c>
      <c r="D2733" s="1">
        <v>1323000</v>
      </c>
      <c r="E2733" t="s">
        <v>97</v>
      </c>
      <c r="F2733" t="s">
        <v>105</v>
      </c>
      <c r="G2733" t="s">
        <v>21</v>
      </c>
    </row>
    <row r="2734" spans="1:7" x14ac:dyDescent="0.25">
      <c r="A2734" t="s">
        <v>104</v>
      </c>
      <c r="B2734" t="s">
        <v>27</v>
      </c>
      <c r="C2734" s="2">
        <v>45078</v>
      </c>
      <c r="D2734" s="1">
        <v>99000</v>
      </c>
      <c r="E2734" t="s">
        <v>97</v>
      </c>
      <c r="F2734" t="s">
        <v>105</v>
      </c>
      <c r="G2734" t="s">
        <v>21</v>
      </c>
    </row>
    <row r="2735" spans="1:7" x14ac:dyDescent="0.25">
      <c r="A2735" t="s">
        <v>104</v>
      </c>
      <c r="B2735" t="s">
        <v>27</v>
      </c>
      <c r="C2735" s="2">
        <v>45108</v>
      </c>
      <c r="D2735" s="1">
        <v>396000</v>
      </c>
      <c r="E2735" t="s">
        <v>97</v>
      </c>
      <c r="F2735" t="s">
        <v>105</v>
      </c>
      <c r="G2735" t="s">
        <v>21</v>
      </c>
    </row>
    <row r="2736" spans="1:7" x14ac:dyDescent="0.25">
      <c r="A2736" t="s">
        <v>104</v>
      </c>
      <c r="B2736" t="s">
        <v>27</v>
      </c>
      <c r="C2736" s="2">
        <v>45139</v>
      </c>
      <c r="D2736" s="1">
        <v>1603000</v>
      </c>
      <c r="E2736" t="s">
        <v>97</v>
      </c>
      <c r="F2736" t="s">
        <v>105</v>
      </c>
      <c r="G2736" t="s">
        <v>21</v>
      </c>
    </row>
    <row r="2737" spans="1:7" x14ac:dyDescent="0.25">
      <c r="A2737" t="s">
        <v>104</v>
      </c>
      <c r="B2737" t="s">
        <v>27</v>
      </c>
      <c r="C2737" s="2">
        <v>45170</v>
      </c>
      <c r="D2737" s="1">
        <v>236000</v>
      </c>
      <c r="E2737" t="s">
        <v>97</v>
      </c>
      <c r="F2737" t="s">
        <v>105</v>
      </c>
      <c r="G2737" t="s">
        <v>21</v>
      </c>
    </row>
    <row r="2738" spans="1:7" x14ac:dyDescent="0.25">
      <c r="A2738" t="s">
        <v>104</v>
      </c>
      <c r="B2738" t="s">
        <v>27</v>
      </c>
      <c r="C2738" s="2">
        <v>45200</v>
      </c>
      <c r="D2738" s="1">
        <v>212000</v>
      </c>
      <c r="E2738" t="s">
        <v>97</v>
      </c>
      <c r="F2738" t="s">
        <v>105</v>
      </c>
      <c r="G2738" t="s">
        <v>21</v>
      </c>
    </row>
    <row r="2739" spans="1:7" x14ac:dyDescent="0.25">
      <c r="A2739" t="s">
        <v>104</v>
      </c>
      <c r="B2739" t="s">
        <v>27</v>
      </c>
      <c r="C2739" s="2">
        <v>45231</v>
      </c>
      <c r="D2739" s="1">
        <v>418500</v>
      </c>
      <c r="E2739" t="s">
        <v>97</v>
      </c>
      <c r="F2739" t="s">
        <v>105</v>
      </c>
      <c r="G2739" t="s">
        <v>21</v>
      </c>
    </row>
    <row r="2740" spans="1:7" x14ac:dyDescent="0.25">
      <c r="A2740" t="s">
        <v>104</v>
      </c>
      <c r="B2740" t="s">
        <v>27</v>
      </c>
      <c r="C2740" s="2">
        <v>45261</v>
      </c>
      <c r="D2740" s="1">
        <v>805000</v>
      </c>
      <c r="E2740" t="s">
        <v>97</v>
      </c>
      <c r="F2740" t="s">
        <v>105</v>
      </c>
      <c r="G2740" t="s">
        <v>21</v>
      </c>
    </row>
    <row r="2741" spans="1:7" x14ac:dyDescent="0.25">
      <c r="A2741" t="s">
        <v>104</v>
      </c>
      <c r="B2741" t="s">
        <v>7</v>
      </c>
      <c r="C2741" s="2">
        <v>44927</v>
      </c>
      <c r="D2741" s="1">
        <v>10560852</v>
      </c>
      <c r="E2741" t="s">
        <v>97</v>
      </c>
      <c r="F2741" t="s">
        <v>105</v>
      </c>
      <c r="G2741" t="s">
        <v>7</v>
      </c>
    </row>
    <row r="2742" spans="1:7" x14ac:dyDescent="0.25">
      <c r="A2742" t="s">
        <v>104</v>
      </c>
      <c r="B2742" t="s">
        <v>7</v>
      </c>
      <c r="C2742" s="2">
        <v>44958</v>
      </c>
      <c r="D2742" s="1">
        <v>5776100</v>
      </c>
      <c r="E2742" t="s">
        <v>97</v>
      </c>
      <c r="F2742" t="s">
        <v>105</v>
      </c>
      <c r="G2742" t="s">
        <v>7</v>
      </c>
    </row>
    <row r="2743" spans="1:7" x14ac:dyDescent="0.25">
      <c r="A2743" t="s">
        <v>104</v>
      </c>
      <c r="B2743" t="s">
        <v>7</v>
      </c>
      <c r="C2743" s="2">
        <v>44986</v>
      </c>
      <c r="D2743" s="1">
        <v>7151000</v>
      </c>
      <c r="E2743" t="s">
        <v>97</v>
      </c>
      <c r="F2743" t="s">
        <v>105</v>
      </c>
      <c r="G2743" t="s">
        <v>7</v>
      </c>
    </row>
    <row r="2744" spans="1:7" x14ac:dyDescent="0.25">
      <c r="A2744" t="s">
        <v>104</v>
      </c>
      <c r="B2744" t="s">
        <v>7</v>
      </c>
      <c r="C2744" s="2">
        <v>45047</v>
      </c>
      <c r="D2744" s="1">
        <v>13965000</v>
      </c>
      <c r="E2744" t="s">
        <v>97</v>
      </c>
      <c r="F2744" t="s">
        <v>105</v>
      </c>
      <c r="G2744" t="s">
        <v>7</v>
      </c>
    </row>
    <row r="2745" spans="1:7" x14ac:dyDescent="0.25">
      <c r="A2745" t="s">
        <v>104</v>
      </c>
      <c r="B2745" t="s">
        <v>7</v>
      </c>
      <c r="C2745" s="2">
        <v>45078</v>
      </c>
      <c r="D2745" s="1">
        <v>10812000</v>
      </c>
      <c r="E2745" t="s">
        <v>97</v>
      </c>
      <c r="F2745" t="s">
        <v>105</v>
      </c>
      <c r="G2745" t="s">
        <v>7</v>
      </c>
    </row>
    <row r="2746" spans="1:7" x14ac:dyDescent="0.25">
      <c r="A2746" t="s">
        <v>104</v>
      </c>
      <c r="B2746" t="s">
        <v>7</v>
      </c>
      <c r="C2746" s="2">
        <v>45108</v>
      </c>
      <c r="D2746" s="1">
        <v>8342500</v>
      </c>
      <c r="E2746" t="s">
        <v>97</v>
      </c>
      <c r="F2746" t="s">
        <v>105</v>
      </c>
      <c r="G2746" t="s">
        <v>7</v>
      </c>
    </row>
    <row r="2747" spans="1:7" x14ac:dyDescent="0.25">
      <c r="A2747" t="s">
        <v>104</v>
      </c>
      <c r="B2747" t="s">
        <v>7</v>
      </c>
      <c r="C2747" s="2">
        <v>45139</v>
      </c>
      <c r="D2747" s="1">
        <v>3512000</v>
      </c>
      <c r="E2747" t="s">
        <v>97</v>
      </c>
      <c r="F2747" t="s">
        <v>105</v>
      </c>
      <c r="G2747" t="s">
        <v>7</v>
      </c>
    </row>
    <row r="2748" spans="1:7" x14ac:dyDescent="0.25">
      <c r="A2748" t="s">
        <v>104</v>
      </c>
      <c r="B2748" t="s">
        <v>7</v>
      </c>
      <c r="C2748" s="2">
        <v>45170</v>
      </c>
      <c r="D2748" s="1">
        <v>10244637</v>
      </c>
      <c r="E2748" t="s">
        <v>97</v>
      </c>
      <c r="F2748" t="s">
        <v>105</v>
      </c>
      <c r="G2748" t="s">
        <v>7</v>
      </c>
    </row>
    <row r="2749" spans="1:7" x14ac:dyDescent="0.25">
      <c r="A2749" t="s">
        <v>104</v>
      </c>
      <c r="B2749" t="s">
        <v>7</v>
      </c>
      <c r="C2749" s="2">
        <v>45200</v>
      </c>
      <c r="D2749" s="1">
        <v>9788000</v>
      </c>
      <c r="E2749" t="s">
        <v>97</v>
      </c>
      <c r="F2749" t="s">
        <v>105</v>
      </c>
      <c r="G2749" t="s">
        <v>7</v>
      </c>
    </row>
    <row r="2750" spans="1:7" x14ac:dyDescent="0.25">
      <c r="A2750" t="s">
        <v>104</v>
      </c>
      <c r="B2750" t="s">
        <v>7</v>
      </c>
      <c r="C2750" s="2">
        <v>45231</v>
      </c>
      <c r="D2750" s="1">
        <v>11000000</v>
      </c>
      <c r="E2750" t="s">
        <v>97</v>
      </c>
      <c r="F2750" t="s">
        <v>105</v>
      </c>
      <c r="G2750" t="s">
        <v>7</v>
      </c>
    </row>
    <row r="2751" spans="1:7" x14ac:dyDescent="0.25">
      <c r="A2751" t="s">
        <v>104</v>
      </c>
      <c r="B2751" t="s">
        <v>7</v>
      </c>
      <c r="C2751" s="2">
        <v>45261</v>
      </c>
      <c r="D2751" s="1">
        <v>5000000</v>
      </c>
      <c r="E2751" t="s">
        <v>97</v>
      </c>
      <c r="F2751" t="s">
        <v>105</v>
      </c>
      <c r="G2751" t="s">
        <v>7</v>
      </c>
    </row>
    <row r="2752" spans="1:7" x14ac:dyDescent="0.25">
      <c r="A2752" t="s">
        <v>104</v>
      </c>
      <c r="B2752" t="s">
        <v>30</v>
      </c>
      <c r="C2752" s="2">
        <v>45108</v>
      </c>
      <c r="D2752" s="1">
        <v>1910000</v>
      </c>
      <c r="E2752" t="s">
        <v>97</v>
      </c>
      <c r="F2752" t="s">
        <v>105</v>
      </c>
      <c r="G2752" t="s">
        <v>21</v>
      </c>
    </row>
    <row r="2753" spans="1:7" x14ac:dyDescent="0.25">
      <c r="A2753" t="s">
        <v>104</v>
      </c>
      <c r="B2753" t="s">
        <v>30</v>
      </c>
      <c r="C2753" s="2">
        <v>45170</v>
      </c>
      <c r="D2753" s="1">
        <v>1349500</v>
      </c>
      <c r="E2753" t="s">
        <v>97</v>
      </c>
      <c r="F2753" t="s">
        <v>105</v>
      </c>
      <c r="G2753" t="s">
        <v>21</v>
      </c>
    </row>
    <row r="2754" spans="1:7" x14ac:dyDescent="0.25">
      <c r="A2754" t="s">
        <v>104</v>
      </c>
      <c r="B2754" t="s">
        <v>23</v>
      </c>
      <c r="C2754" s="2">
        <v>44927</v>
      </c>
      <c r="D2754" s="1">
        <v>13938700</v>
      </c>
      <c r="E2754" t="s">
        <v>97</v>
      </c>
      <c r="F2754" t="s">
        <v>105</v>
      </c>
      <c r="G2754" t="s">
        <v>21</v>
      </c>
    </row>
    <row r="2755" spans="1:7" x14ac:dyDescent="0.25">
      <c r="A2755" t="s">
        <v>104</v>
      </c>
      <c r="B2755" t="s">
        <v>23</v>
      </c>
      <c r="C2755" s="2">
        <v>44958</v>
      </c>
      <c r="D2755" s="1">
        <v>24402700</v>
      </c>
      <c r="E2755" t="s">
        <v>97</v>
      </c>
      <c r="F2755" t="s">
        <v>105</v>
      </c>
      <c r="G2755" t="s">
        <v>21</v>
      </c>
    </row>
    <row r="2756" spans="1:7" x14ac:dyDescent="0.25">
      <c r="A2756" t="s">
        <v>104</v>
      </c>
      <c r="B2756" t="s">
        <v>23</v>
      </c>
      <c r="C2756" s="2">
        <v>44986</v>
      </c>
      <c r="D2756" s="1">
        <v>43367800</v>
      </c>
      <c r="E2756" t="s">
        <v>97</v>
      </c>
      <c r="F2756" t="s">
        <v>105</v>
      </c>
      <c r="G2756" t="s">
        <v>21</v>
      </c>
    </row>
    <row r="2757" spans="1:7" x14ac:dyDescent="0.25">
      <c r="A2757" t="s">
        <v>104</v>
      </c>
      <c r="B2757" t="s">
        <v>23</v>
      </c>
      <c r="C2757" s="2">
        <v>45017</v>
      </c>
      <c r="D2757" s="1">
        <v>22762950</v>
      </c>
      <c r="E2757" t="s">
        <v>97</v>
      </c>
      <c r="F2757" t="s">
        <v>105</v>
      </c>
      <c r="G2757" t="s">
        <v>21</v>
      </c>
    </row>
    <row r="2758" spans="1:7" x14ac:dyDescent="0.25">
      <c r="A2758" t="s">
        <v>104</v>
      </c>
      <c r="B2758" t="s">
        <v>23</v>
      </c>
      <c r="C2758" s="2">
        <v>45047</v>
      </c>
      <c r="D2758" s="1">
        <v>60531150</v>
      </c>
      <c r="E2758" t="s">
        <v>97</v>
      </c>
      <c r="F2758" t="s">
        <v>105</v>
      </c>
      <c r="G2758" t="s">
        <v>21</v>
      </c>
    </row>
    <row r="2759" spans="1:7" x14ac:dyDescent="0.25">
      <c r="A2759" t="s">
        <v>104</v>
      </c>
      <c r="B2759" t="s">
        <v>23</v>
      </c>
      <c r="C2759" s="2">
        <v>45078</v>
      </c>
      <c r="D2759" s="1">
        <v>50909000</v>
      </c>
      <c r="E2759" t="s">
        <v>97</v>
      </c>
      <c r="F2759" t="s">
        <v>105</v>
      </c>
      <c r="G2759" t="s">
        <v>21</v>
      </c>
    </row>
    <row r="2760" spans="1:7" x14ac:dyDescent="0.25">
      <c r="A2760" t="s">
        <v>104</v>
      </c>
      <c r="B2760" t="s">
        <v>23</v>
      </c>
      <c r="C2760" s="2">
        <v>45108</v>
      </c>
      <c r="D2760" s="1">
        <v>65037100</v>
      </c>
      <c r="E2760" t="s">
        <v>97</v>
      </c>
      <c r="F2760" t="s">
        <v>105</v>
      </c>
      <c r="G2760" t="s">
        <v>21</v>
      </c>
    </row>
    <row r="2761" spans="1:7" x14ac:dyDescent="0.25">
      <c r="A2761" t="s">
        <v>104</v>
      </c>
      <c r="B2761" t="s">
        <v>23</v>
      </c>
      <c r="C2761" s="2">
        <v>45139</v>
      </c>
      <c r="D2761" s="1">
        <v>76125440</v>
      </c>
      <c r="E2761" t="s">
        <v>97</v>
      </c>
      <c r="F2761" t="s">
        <v>105</v>
      </c>
      <c r="G2761" t="s">
        <v>21</v>
      </c>
    </row>
    <row r="2762" spans="1:7" x14ac:dyDescent="0.25">
      <c r="A2762" t="s">
        <v>104</v>
      </c>
      <c r="B2762" t="s">
        <v>23</v>
      </c>
      <c r="C2762" s="2">
        <v>45170</v>
      </c>
      <c r="D2762" s="1">
        <v>57866500</v>
      </c>
      <c r="E2762" t="s">
        <v>97</v>
      </c>
      <c r="F2762" t="s">
        <v>105</v>
      </c>
      <c r="G2762" t="s">
        <v>21</v>
      </c>
    </row>
    <row r="2763" spans="1:7" x14ac:dyDescent="0.25">
      <c r="A2763" t="s">
        <v>104</v>
      </c>
      <c r="B2763" t="s">
        <v>23</v>
      </c>
      <c r="C2763" s="2">
        <v>45200</v>
      </c>
      <c r="D2763" s="1">
        <v>84526800</v>
      </c>
      <c r="E2763" t="s">
        <v>97</v>
      </c>
      <c r="F2763" t="s">
        <v>105</v>
      </c>
      <c r="G2763" t="s">
        <v>21</v>
      </c>
    </row>
    <row r="2764" spans="1:7" x14ac:dyDescent="0.25">
      <c r="A2764" t="s">
        <v>104</v>
      </c>
      <c r="B2764" t="s">
        <v>23</v>
      </c>
      <c r="C2764" s="2">
        <v>45231</v>
      </c>
      <c r="D2764" s="1">
        <v>75910200</v>
      </c>
      <c r="E2764" t="s">
        <v>97</v>
      </c>
      <c r="F2764" t="s">
        <v>105</v>
      </c>
      <c r="G2764" t="s">
        <v>21</v>
      </c>
    </row>
    <row r="2765" spans="1:7" x14ac:dyDescent="0.25">
      <c r="A2765" t="s">
        <v>104</v>
      </c>
      <c r="B2765" t="s">
        <v>23</v>
      </c>
      <c r="C2765" s="2">
        <v>45261</v>
      </c>
      <c r="D2765" s="1">
        <v>63395600</v>
      </c>
      <c r="E2765" t="s">
        <v>97</v>
      </c>
      <c r="F2765" t="s">
        <v>105</v>
      </c>
      <c r="G2765" t="s">
        <v>21</v>
      </c>
    </row>
    <row r="2766" spans="1:7" x14ac:dyDescent="0.25">
      <c r="A2766" t="s">
        <v>104</v>
      </c>
      <c r="B2766" t="s">
        <v>44</v>
      </c>
      <c r="C2766" s="2">
        <v>45231</v>
      </c>
      <c r="D2766" s="1">
        <v>2883000</v>
      </c>
      <c r="E2766" t="s">
        <v>97</v>
      </c>
      <c r="F2766" t="s">
        <v>105</v>
      </c>
      <c r="G2766" t="s">
        <v>21</v>
      </c>
    </row>
    <row r="2767" spans="1:7" x14ac:dyDescent="0.25">
      <c r="A2767" t="s">
        <v>106</v>
      </c>
      <c r="B2767" t="s">
        <v>5</v>
      </c>
      <c r="C2767" s="2">
        <v>44927</v>
      </c>
      <c r="D2767" s="1">
        <v>257676800</v>
      </c>
      <c r="E2767" t="s">
        <v>97</v>
      </c>
      <c r="F2767" t="s">
        <v>107</v>
      </c>
      <c r="G2767" t="s">
        <v>5</v>
      </c>
    </row>
    <row r="2768" spans="1:7" x14ac:dyDescent="0.25">
      <c r="A2768" t="s">
        <v>106</v>
      </c>
      <c r="B2768" t="s">
        <v>5</v>
      </c>
      <c r="C2768" s="2">
        <v>44958</v>
      </c>
      <c r="D2768" s="1">
        <v>216003900</v>
      </c>
      <c r="E2768" t="s">
        <v>97</v>
      </c>
      <c r="F2768" t="s">
        <v>107</v>
      </c>
      <c r="G2768" t="s">
        <v>5</v>
      </c>
    </row>
    <row r="2769" spans="1:7" x14ac:dyDescent="0.25">
      <c r="A2769" t="s">
        <v>106</v>
      </c>
      <c r="B2769" t="s">
        <v>5</v>
      </c>
      <c r="C2769" s="2">
        <v>44986</v>
      </c>
      <c r="D2769" s="1">
        <v>223469000</v>
      </c>
      <c r="E2769" t="s">
        <v>97</v>
      </c>
      <c r="F2769" t="s">
        <v>107</v>
      </c>
      <c r="G2769" t="s">
        <v>5</v>
      </c>
    </row>
    <row r="2770" spans="1:7" x14ac:dyDescent="0.25">
      <c r="A2770" t="s">
        <v>106</v>
      </c>
      <c r="B2770" t="s">
        <v>5</v>
      </c>
      <c r="C2770" s="2">
        <v>45017</v>
      </c>
      <c r="D2770" s="1">
        <v>261481840</v>
      </c>
      <c r="E2770" t="s">
        <v>97</v>
      </c>
      <c r="F2770" t="s">
        <v>107</v>
      </c>
      <c r="G2770" t="s">
        <v>5</v>
      </c>
    </row>
    <row r="2771" spans="1:7" x14ac:dyDescent="0.25">
      <c r="A2771" t="s">
        <v>106</v>
      </c>
      <c r="B2771" t="s">
        <v>5</v>
      </c>
      <c r="C2771" s="2">
        <v>45047</v>
      </c>
      <c r="D2771" s="1">
        <v>302430600</v>
      </c>
      <c r="E2771" t="s">
        <v>97</v>
      </c>
      <c r="F2771" t="s">
        <v>107</v>
      </c>
      <c r="G2771" t="s">
        <v>5</v>
      </c>
    </row>
    <row r="2772" spans="1:7" x14ac:dyDescent="0.25">
      <c r="A2772" t="s">
        <v>106</v>
      </c>
      <c r="B2772" t="s">
        <v>5</v>
      </c>
      <c r="C2772" s="2">
        <v>45078</v>
      </c>
      <c r="D2772" s="1">
        <v>278830800</v>
      </c>
      <c r="E2772" t="s">
        <v>97</v>
      </c>
      <c r="F2772" t="s">
        <v>107</v>
      </c>
      <c r="G2772" t="s">
        <v>5</v>
      </c>
    </row>
    <row r="2773" spans="1:7" x14ac:dyDescent="0.25">
      <c r="A2773" t="s">
        <v>106</v>
      </c>
      <c r="B2773" t="s">
        <v>5</v>
      </c>
      <c r="C2773" s="2">
        <v>45108</v>
      </c>
      <c r="D2773" s="1">
        <v>342663130</v>
      </c>
      <c r="E2773" t="s">
        <v>97</v>
      </c>
      <c r="F2773" t="s">
        <v>107</v>
      </c>
      <c r="G2773" t="s">
        <v>5</v>
      </c>
    </row>
    <row r="2774" spans="1:7" x14ac:dyDescent="0.25">
      <c r="A2774" t="s">
        <v>106</v>
      </c>
      <c r="B2774" t="s">
        <v>5</v>
      </c>
      <c r="C2774" s="2">
        <v>45139</v>
      </c>
      <c r="D2774" s="1">
        <v>402906400</v>
      </c>
      <c r="E2774" t="s">
        <v>97</v>
      </c>
      <c r="F2774" t="s">
        <v>107</v>
      </c>
      <c r="G2774" t="s">
        <v>5</v>
      </c>
    </row>
    <row r="2775" spans="1:7" x14ac:dyDescent="0.25">
      <c r="A2775" t="s">
        <v>106</v>
      </c>
      <c r="B2775" t="s">
        <v>5</v>
      </c>
      <c r="C2775" s="2">
        <v>45170</v>
      </c>
      <c r="D2775" s="1">
        <v>338934200</v>
      </c>
      <c r="E2775" t="s">
        <v>97</v>
      </c>
      <c r="F2775" t="s">
        <v>107</v>
      </c>
      <c r="G2775" t="s">
        <v>5</v>
      </c>
    </row>
    <row r="2776" spans="1:7" x14ac:dyDescent="0.25">
      <c r="A2776" t="s">
        <v>106</v>
      </c>
      <c r="B2776" t="s">
        <v>5</v>
      </c>
      <c r="C2776" s="2">
        <v>45200</v>
      </c>
      <c r="D2776" s="1">
        <v>268683100</v>
      </c>
      <c r="E2776" t="s">
        <v>97</v>
      </c>
      <c r="F2776" t="s">
        <v>107</v>
      </c>
      <c r="G2776" t="s">
        <v>5</v>
      </c>
    </row>
    <row r="2777" spans="1:7" x14ac:dyDescent="0.25">
      <c r="A2777" t="s">
        <v>106</v>
      </c>
      <c r="B2777" t="s">
        <v>5</v>
      </c>
      <c r="C2777" s="2">
        <v>45231</v>
      </c>
      <c r="D2777" s="1">
        <v>259811100</v>
      </c>
      <c r="E2777" t="s">
        <v>97</v>
      </c>
      <c r="F2777" t="s">
        <v>107</v>
      </c>
      <c r="G2777" t="s">
        <v>5</v>
      </c>
    </row>
    <row r="2778" spans="1:7" x14ac:dyDescent="0.25">
      <c r="A2778" t="s">
        <v>106</v>
      </c>
      <c r="B2778" t="s">
        <v>5</v>
      </c>
      <c r="C2778" s="2">
        <v>45261</v>
      </c>
      <c r="D2778" s="1">
        <v>321877000</v>
      </c>
      <c r="E2778" t="s">
        <v>97</v>
      </c>
      <c r="F2778" t="s">
        <v>107</v>
      </c>
      <c r="G2778" t="s">
        <v>5</v>
      </c>
    </row>
    <row r="2779" spans="1:7" x14ac:dyDescent="0.25">
      <c r="A2779" t="s">
        <v>106</v>
      </c>
      <c r="B2779" t="s">
        <v>19</v>
      </c>
      <c r="C2779" s="2">
        <v>45139</v>
      </c>
      <c r="D2779" s="1">
        <v>18072200</v>
      </c>
      <c r="E2779" t="s">
        <v>97</v>
      </c>
      <c r="F2779" t="s">
        <v>107</v>
      </c>
      <c r="G2779" t="s">
        <v>19</v>
      </c>
    </row>
    <row r="2780" spans="1:7" x14ac:dyDescent="0.25">
      <c r="A2780" t="s">
        <v>106</v>
      </c>
      <c r="B2780" t="s">
        <v>19</v>
      </c>
      <c r="C2780" s="2">
        <v>45170</v>
      </c>
      <c r="D2780" s="1">
        <v>13919500</v>
      </c>
      <c r="E2780" t="s">
        <v>97</v>
      </c>
      <c r="F2780" t="s">
        <v>107</v>
      </c>
      <c r="G2780" t="s">
        <v>19</v>
      </c>
    </row>
    <row r="2781" spans="1:7" x14ac:dyDescent="0.25">
      <c r="A2781" t="s">
        <v>106</v>
      </c>
      <c r="B2781" t="s">
        <v>19</v>
      </c>
      <c r="C2781" s="2">
        <v>45200</v>
      </c>
      <c r="D2781" s="1">
        <v>15041000</v>
      </c>
      <c r="E2781" t="s">
        <v>97</v>
      </c>
      <c r="F2781" t="s">
        <v>107</v>
      </c>
      <c r="G2781" t="s">
        <v>19</v>
      </c>
    </row>
    <row r="2782" spans="1:7" x14ac:dyDescent="0.25">
      <c r="A2782" t="s">
        <v>106</v>
      </c>
      <c r="B2782" t="s">
        <v>19</v>
      </c>
      <c r="C2782" s="2">
        <v>45231</v>
      </c>
      <c r="D2782" s="1">
        <v>5976000</v>
      </c>
      <c r="E2782" t="s">
        <v>97</v>
      </c>
      <c r="F2782" t="s">
        <v>107</v>
      </c>
      <c r="G2782" t="s">
        <v>19</v>
      </c>
    </row>
    <row r="2783" spans="1:7" x14ac:dyDescent="0.25">
      <c r="A2783" t="s">
        <v>106</v>
      </c>
      <c r="B2783" t="s">
        <v>19</v>
      </c>
      <c r="C2783" s="2">
        <v>45261</v>
      </c>
      <c r="D2783" s="1">
        <v>8334100</v>
      </c>
      <c r="E2783" t="s">
        <v>97</v>
      </c>
      <c r="F2783" t="s">
        <v>107</v>
      </c>
      <c r="G2783" t="s">
        <v>19</v>
      </c>
    </row>
    <row r="2784" spans="1:7" x14ac:dyDescent="0.25">
      <c r="A2784" t="s">
        <v>106</v>
      </c>
      <c r="B2784" t="s">
        <v>6</v>
      </c>
      <c r="C2784" s="2">
        <v>44927</v>
      </c>
      <c r="D2784" s="1">
        <v>73581300</v>
      </c>
      <c r="E2784" t="s">
        <v>97</v>
      </c>
      <c r="F2784" t="s">
        <v>107</v>
      </c>
      <c r="G2784" t="s">
        <v>6</v>
      </c>
    </row>
    <row r="2785" spans="1:7" x14ac:dyDescent="0.25">
      <c r="A2785" t="s">
        <v>106</v>
      </c>
      <c r="B2785" t="s">
        <v>6</v>
      </c>
      <c r="C2785" s="2">
        <v>44958</v>
      </c>
      <c r="D2785" s="1">
        <v>65203500</v>
      </c>
      <c r="E2785" t="s">
        <v>97</v>
      </c>
      <c r="F2785" t="s">
        <v>107</v>
      </c>
      <c r="G2785" t="s">
        <v>6</v>
      </c>
    </row>
    <row r="2786" spans="1:7" x14ac:dyDescent="0.25">
      <c r="A2786" t="s">
        <v>106</v>
      </c>
      <c r="B2786" t="s">
        <v>6</v>
      </c>
      <c r="C2786" s="2">
        <v>44986</v>
      </c>
      <c r="D2786" s="1">
        <v>62611200</v>
      </c>
      <c r="E2786" t="s">
        <v>97</v>
      </c>
      <c r="F2786" t="s">
        <v>107</v>
      </c>
      <c r="G2786" t="s">
        <v>6</v>
      </c>
    </row>
    <row r="2787" spans="1:7" x14ac:dyDescent="0.25">
      <c r="A2787" t="s">
        <v>106</v>
      </c>
      <c r="B2787" t="s">
        <v>6</v>
      </c>
      <c r="C2787" s="2">
        <v>45017</v>
      </c>
      <c r="D2787" s="1">
        <v>67720000</v>
      </c>
      <c r="E2787" t="s">
        <v>97</v>
      </c>
      <c r="F2787" t="s">
        <v>107</v>
      </c>
      <c r="G2787" t="s">
        <v>6</v>
      </c>
    </row>
    <row r="2788" spans="1:7" x14ac:dyDescent="0.25">
      <c r="A2788" t="s">
        <v>106</v>
      </c>
      <c r="B2788" t="s">
        <v>6</v>
      </c>
      <c r="C2788" s="2">
        <v>45047</v>
      </c>
      <c r="D2788" s="1">
        <v>72128900</v>
      </c>
      <c r="E2788" t="s">
        <v>97</v>
      </c>
      <c r="F2788" t="s">
        <v>107</v>
      </c>
      <c r="G2788" t="s">
        <v>6</v>
      </c>
    </row>
    <row r="2789" spans="1:7" x14ac:dyDescent="0.25">
      <c r="A2789" t="s">
        <v>106</v>
      </c>
      <c r="B2789" t="s">
        <v>6</v>
      </c>
      <c r="C2789" s="2">
        <v>45078</v>
      </c>
      <c r="D2789" s="1">
        <v>90778128</v>
      </c>
      <c r="E2789" t="s">
        <v>97</v>
      </c>
      <c r="F2789" t="s">
        <v>107</v>
      </c>
      <c r="G2789" t="s">
        <v>6</v>
      </c>
    </row>
    <row r="2790" spans="1:7" x14ac:dyDescent="0.25">
      <c r="A2790" t="s">
        <v>106</v>
      </c>
      <c r="B2790" t="s">
        <v>6</v>
      </c>
      <c r="C2790" s="2">
        <v>45108</v>
      </c>
      <c r="D2790" s="1">
        <v>93035767</v>
      </c>
      <c r="E2790" t="s">
        <v>97</v>
      </c>
      <c r="F2790" t="s">
        <v>107</v>
      </c>
      <c r="G2790" t="s">
        <v>6</v>
      </c>
    </row>
    <row r="2791" spans="1:7" x14ac:dyDescent="0.25">
      <c r="A2791" t="s">
        <v>106</v>
      </c>
      <c r="B2791" t="s">
        <v>6</v>
      </c>
      <c r="C2791" s="2">
        <v>45139</v>
      </c>
      <c r="D2791" s="1">
        <v>30370325</v>
      </c>
      <c r="E2791" t="s">
        <v>97</v>
      </c>
      <c r="F2791" t="s">
        <v>107</v>
      </c>
      <c r="G2791" t="s">
        <v>6</v>
      </c>
    </row>
    <row r="2792" spans="1:7" x14ac:dyDescent="0.25">
      <c r="A2792" t="s">
        <v>106</v>
      </c>
      <c r="B2792" t="s">
        <v>6</v>
      </c>
      <c r="C2792" s="2">
        <v>45170</v>
      </c>
      <c r="D2792" s="1">
        <v>44642819</v>
      </c>
      <c r="E2792" t="s">
        <v>97</v>
      </c>
      <c r="F2792" t="s">
        <v>107</v>
      </c>
      <c r="G2792" t="s">
        <v>6</v>
      </c>
    </row>
    <row r="2793" spans="1:7" x14ac:dyDescent="0.25">
      <c r="A2793" t="s">
        <v>106</v>
      </c>
      <c r="B2793" t="s">
        <v>6</v>
      </c>
      <c r="C2793" s="2">
        <v>45200</v>
      </c>
      <c r="D2793" s="1">
        <v>50021978</v>
      </c>
      <c r="E2793" t="s">
        <v>97</v>
      </c>
      <c r="F2793" t="s">
        <v>107</v>
      </c>
      <c r="G2793" t="s">
        <v>6</v>
      </c>
    </row>
    <row r="2794" spans="1:7" x14ac:dyDescent="0.25">
      <c r="A2794" t="s">
        <v>106</v>
      </c>
      <c r="B2794" t="s">
        <v>6</v>
      </c>
      <c r="C2794" s="2">
        <v>45231</v>
      </c>
      <c r="D2794" s="1">
        <v>58224559</v>
      </c>
      <c r="E2794" t="s">
        <v>97</v>
      </c>
      <c r="F2794" t="s">
        <v>107</v>
      </c>
      <c r="G2794" t="s">
        <v>6</v>
      </c>
    </row>
    <row r="2795" spans="1:7" x14ac:dyDescent="0.25">
      <c r="A2795" t="s">
        <v>106</v>
      </c>
      <c r="B2795" t="s">
        <v>6</v>
      </c>
      <c r="C2795" s="2">
        <v>45261</v>
      </c>
      <c r="D2795" s="1">
        <v>43298511</v>
      </c>
      <c r="E2795" t="s">
        <v>97</v>
      </c>
      <c r="F2795" t="s">
        <v>107</v>
      </c>
      <c r="G2795" t="s">
        <v>6</v>
      </c>
    </row>
    <row r="2796" spans="1:7" x14ac:dyDescent="0.25">
      <c r="A2796" t="s">
        <v>106</v>
      </c>
      <c r="B2796" t="s">
        <v>22</v>
      </c>
      <c r="C2796" s="2">
        <v>45108</v>
      </c>
      <c r="D2796" s="1">
        <v>8227800</v>
      </c>
      <c r="E2796" t="s">
        <v>97</v>
      </c>
      <c r="F2796" t="s">
        <v>107</v>
      </c>
      <c r="G2796" t="s">
        <v>21</v>
      </c>
    </row>
    <row r="2797" spans="1:7" x14ac:dyDescent="0.25">
      <c r="A2797" t="s">
        <v>106</v>
      </c>
      <c r="B2797" t="s">
        <v>22</v>
      </c>
      <c r="C2797" s="2">
        <v>45139</v>
      </c>
      <c r="D2797" s="1">
        <v>1133521</v>
      </c>
      <c r="E2797" t="s">
        <v>97</v>
      </c>
      <c r="F2797" t="s">
        <v>107</v>
      </c>
      <c r="G2797" t="s">
        <v>21</v>
      </c>
    </row>
    <row r="2798" spans="1:7" x14ac:dyDescent="0.25">
      <c r="A2798" t="s">
        <v>106</v>
      </c>
      <c r="B2798" t="s">
        <v>22</v>
      </c>
      <c r="C2798" s="2">
        <v>45200</v>
      </c>
      <c r="D2798" s="1">
        <v>228800</v>
      </c>
      <c r="E2798" t="s">
        <v>97</v>
      </c>
      <c r="F2798" t="s">
        <v>107</v>
      </c>
      <c r="G2798" t="s">
        <v>21</v>
      </c>
    </row>
    <row r="2799" spans="1:7" x14ac:dyDescent="0.25">
      <c r="A2799" t="s">
        <v>106</v>
      </c>
      <c r="B2799" t="s">
        <v>7</v>
      </c>
      <c r="C2799" s="2">
        <v>44927</v>
      </c>
      <c r="D2799" s="1">
        <v>25034100</v>
      </c>
      <c r="E2799" t="s">
        <v>97</v>
      </c>
      <c r="F2799" t="s">
        <v>107</v>
      </c>
      <c r="G2799" t="s">
        <v>7</v>
      </c>
    </row>
    <row r="2800" spans="1:7" x14ac:dyDescent="0.25">
      <c r="A2800" t="s">
        <v>106</v>
      </c>
      <c r="B2800" t="s">
        <v>7</v>
      </c>
      <c r="C2800" s="2">
        <v>44958</v>
      </c>
      <c r="D2800" s="1">
        <v>34715500</v>
      </c>
      <c r="E2800" t="s">
        <v>97</v>
      </c>
      <c r="F2800" t="s">
        <v>107</v>
      </c>
      <c r="G2800" t="s">
        <v>7</v>
      </c>
    </row>
    <row r="2801" spans="1:7" x14ac:dyDescent="0.25">
      <c r="A2801" t="s">
        <v>106</v>
      </c>
      <c r="B2801" t="s">
        <v>7</v>
      </c>
      <c r="C2801" s="2">
        <v>44986</v>
      </c>
      <c r="D2801" s="1">
        <v>25033900</v>
      </c>
      <c r="E2801" t="s">
        <v>97</v>
      </c>
      <c r="F2801" t="s">
        <v>107</v>
      </c>
      <c r="G2801" t="s">
        <v>7</v>
      </c>
    </row>
    <row r="2802" spans="1:7" x14ac:dyDescent="0.25">
      <c r="A2802" t="s">
        <v>106</v>
      </c>
      <c r="B2802" t="s">
        <v>7</v>
      </c>
      <c r="C2802" s="2">
        <v>45047</v>
      </c>
      <c r="D2802" s="1">
        <v>11758000</v>
      </c>
      <c r="E2802" t="s">
        <v>97</v>
      </c>
      <c r="F2802" t="s">
        <v>107</v>
      </c>
      <c r="G2802" t="s">
        <v>7</v>
      </c>
    </row>
    <row r="2803" spans="1:7" x14ac:dyDescent="0.25">
      <c r="A2803" t="s">
        <v>106</v>
      </c>
      <c r="B2803" t="s">
        <v>7</v>
      </c>
      <c r="C2803" s="2">
        <v>45078</v>
      </c>
      <c r="D2803" s="1">
        <v>2430000</v>
      </c>
      <c r="E2803" t="s">
        <v>97</v>
      </c>
      <c r="F2803" t="s">
        <v>107</v>
      </c>
      <c r="G2803" t="s">
        <v>7</v>
      </c>
    </row>
    <row r="2804" spans="1:7" x14ac:dyDescent="0.25">
      <c r="A2804" t="s">
        <v>106</v>
      </c>
      <c r="B2804" t="s">
        <v>7</v>
      </c>
      <c r="C2804" s="2">
        <v>45108</v>
      </c>
      <c r="D2804" s="1">
        <v>124455483</v>
      </c>
      <c r="E2804" t="s">
        <v>97</v>
      </c>
      <c r="F2804" t="s">
        <v>107</v>
      </c>
      <c r="G2804" t="s">
        <v>7</v>
      </c>
    </row>
    <row r="2805" spans="1:7" x14ac:dyDescent="0.25">
      <c r="A2805" t="s">
        <v>106</v>
      </c>
      <c r="B2805" t="s">
        <v>7</v>
      </c>
      <c r="C2805" s="2">
        <v>45139</v>
      </c>
      <c r="D2805" s="1">
        <v>82160649</v>
      </c>
      <c r="E2805" t="s">
        <v>97</v>
      </c>
      <c r="F2805" t="s">
        <v>107</v>
      </c>
      <c r="G2805" t="s">
        <v>7</v>
      </c>
    </row>
    <row r="2806" spans="1:7" x14ac:dyDescent="0.25">
      <c r="A2806" t="s">
        <v>106</v>
      </c>
      <c r="B2806" t="s">
        <v>7</v>
      </c>
      <c r="C2806" s="2">
        <v>45170</v>
      </c>
      <c r="D2806" s="1">
        <v>64935000</v>
      </c>
      <c r="E2806" t="s">
        <v>97</v>
      </c>
      <c r="F2806" t="s">
        <v>107</v>
      </c>
      <c r="G2806" t="s">
        <v>7</v>
      </c>
    </row>
    <row r="2807" spans="1:7" x14ac:dyDescent="0.25">
      <c r="A2807" t="s">
        <v>106</v>
      </c>
      <c r="B2807" t="s">
        <v>7</v>
      </c>
      <c r="C2807" s="2">
        <v>45231</v>
      </c>
      <c r="D2807" s="1">
        <v>1000000</v>
      </c>
      <c r="E2807" t="s">
        <v>97</v>
      </c>
      <c r="F2807" t="s">
        <v>107</v>
      </c>
      <c r="G2807" t="s">
        <v>7</v>
      </c>
    </row>
    <row r="2808" spans="1:7" x14ac:dyDescent="0.25">
      <c r="A2808" t="s">
        <v>106</v>
      </c>
      <c r="B2808" t="s">
        <v>7</v>
      </c>
      <c r="C2808" s="2">
        <v>45261</v>
      </c>
      <c r="D2808" s="1">
        <v>16000000</v>
      </c>
      <c r="E2808" t="s">
        <v>97</v>
      </c>
      <c r="F2808" t="s">
        <v>107</v>
      </c>
      <c r="G2808" t="s">
        <v>7</v>
      </c>
    </row>
    <row r="2809" spans="1:7" x14ac:dyDescent="0.25">
      <c r="A2809" t="s">
        <v>106</v>
      </c>
      <c r="B2809" t="s">
        <v>30</v>
      </c>
      <c r="C2809" s="2">
        <v>45200</v>
      </c>
      <c r="D2809" s="1">
        <v>1128800</v>
      </c>
      <c r="E2809" t="s">
        <v>97</v>
      </c>
      <c r="F2809" t="s">
        <v>107</v>
      </c>
      <c r="G2809" t="s">
        <v>21</v>
      </c>
    </row>
    <row r="2810" spans="1:7" x14ac:dyDescent="0.25">
      <c r="A2810" t="s">
        <v>106</v>
      </c>
      <c r="B2810" t="s">
        <v>23</v>
      </c>
      <c r="C2810" s="2">
        <v>44927</v>
      </c>
      <c r="D2810" s="1">
        <v>5445500</v>
      </c>
      <c r="E2810" t="s">
        <v>97</v>
      </c>
      <c r="F2810" t="s">
        <v>107</v>
      </c>
      <c r="G2810" t="s">
        <v>21</v>
      </c>
    </row>
    <row r="2811" spans="1:7" x14ac:dyDescent="0.25">
      <c r="A2811" t="s">
        <v>106</v>
      </c>
      <c r="B2811" t="s">
        <v>23</v>
      </c>
      <c r="C2811" s="2">
        <v>44958</v>
      </c>
      <c r="D2811" s="1">
        <v>6383000</v>
      </c>
      <c r="E2811" t="s">
        <v>97</v>
      </c>
      <c r="F2811" t="s">
        <v>107</v>
      </c>
      <c r="G2811" t="s">
        <v>21</v>
      </c>
    </row>
    <row r="2812" spans="1:7" x14ac:dyDescent="0.25">
      <c r="A2812" t="s">
        <v>106</v>
      </c>
      <c r="B2812" t="s">
        <v>23</v>
      </c>
      <c r="C2812" s="2">
        <v>44986</v>
      </c>
      <c r="D2812" s="1">
        <v>9868000</v>
      </c>
      <c r="E2812" t="s">
        <v>97</v>
      </c>
      <c r="F2812" t="s">
        <v>107</v>
      </c>
      <c r="G2812" t="s">
        <v>21</v>
      </c>
    </row>
    <row r="2813" spans="1:7" x14ac:dyDescent="0.25">
      <c r="A2813" t="s">
        <v>106</v>
      </c>
      <c r="B2813" t="s">
        <v>23</v>
      </c>
      <c r="C2813" s="2">
        <v>45017</v>
      </c>
      <c r="D2813" s="1">
        <v>7509000</v>
      </c>
      <c r="E2813" t="s">
        <v>97</v>
      </c>
      <c r="F2813" t="s">
        <v>107</v>
      </c>
      <c r="G2813" t="s">
        <v>21</v>
      </c>
    </row>
    <row r="2814" spans="1:7" x14ac:dyDescent="0.25">
      <c r="A2814" t="s">
        <v>106</v>
      </c>
      <c r="B2814" t="s">
        <v>23</v>
      </c>
      <c r="C2814" s="2">
        <v>45047</v>
      </c>
      <c r="D2814" s="1">
        <v>4716000</v>
      </c>
      <c r="E2814" t="s">
        <v>97</v>
      </c>
      <c r="F2814" t="s">
        <v>107</v>
      </c>
      <c r="G2814" t="s">
        <v>21</v>
      </c>
    </row>
    <row r="2815" spans="1:7" x14ac:dyDescent="0.25">
      <c r="A2815" t="s">
        <v>106</v>
      </c>
      <c r="B2815" t="s">
        <v>23</v>
      </c>
      <c r="C2815" s="2">
        <v>45078</v>
      </c>
      <c r="D2815" s="1">
        <v>6663500</v>
      </c>
      <c r="E2815" t="s">
        <v>97</v>
      </c>
      <c r="F2815" t="s">
        <v>107</v>
      </c>
      <c r="G2815" t="s">
        <v>21</v>
      </c>
    </row>
    <row r="2816" spans="1:7" x14ac:dyDescent="0.25">
      <c r="A2816" t="s">
        <v>106</v>
      </c>
      <c r="B2816" t="s">
        <v>23</v>
      </c>
      <c r="C2816" s="2">
        <v>45108</v>
      </c>
      <c r="D2816" s="1">
        <v>12796050</v>
      </c>
      <c r="E2816" t="s">
        <v>97</v>
      </c>
      <c r="F2816" t="s">
        <v>107</v>
      </c>
      <c r="G2816" t="s">
        <v>21</v>
      </c>
    </row>
    <row r="2817" spans="1:7" x14ac:dyDescent="0.25">
      <c r="A2817" t="s">
        <v>106</v>
      </c>
      <c r="B2817" t="s">
        <v>23</v>
      </c>
      <c r="C2817" s="2">
        <v>45139</v>
      </c>
      <c r="D2817" s="1">
        <v>9695567</v>
      </c>
      <c r="E2817" t="s">
        <v>97</v>
      </c>
      <c r="F2817" t="s">
        <v>107</v>
      </c>
      <c r="G2817" t="s">
        <v>21</v>
      </c>
    </row>
    <row r="2818" spans="1:7" x14ac:dyDescent="0.25">
      <c r="A2818" t="s">
        <v>106</v>
      </c>
      <c r="B2818" t="s">
        <v>23</v>
      </c>
      <c r="C2818" s="2">
        <v>45170</v>
      </c>
      <c r="D2818" s="1">
        <v>12971758</v>
      </c>
      <c r="E2818" t="s">
        <v>97</v>
      </c>
      <c r="F2818" t="s">
        <v>107</v>
      </c>
      <c r="G2818" t="s">
        <v>21</v>
      </c>
    </row>
    <row r="2819" spans="1:7" x14ac:dyDescent="0.25">
      <c r="A2819" t="s">
        <v>106</v>
      </c>
      <c r="B2819" t="s">
        <v>23</v>
      </c>
      <c r="C2819" s="2">
        <v>45200</v>
      </c>
      <c r="D2819" s="1">
        <v>8170700</v>
      </c>
      <c r="E2819" t="s">
        <v>97</v>
      </c>
      <c r="F2819" t="s">
        <v>107</v>
      </c>
      <c r="G2819" t="s">
        <v>21</v>
      </c>
    </row>
    <row r="2820" spans="1:7" x14ac:dyDescent="0.25">
      <c r="A2820" t="s">
        <v>106</v>
      </c>
      <c r="B2820" t="s">
        <v>23</v>
      </c>
      <c r="C2820" s="2">
        <v>45231</v>
      </c>
      <c r="D2820" s="1">
        <v>6524386</v>
      </c>
      <c r="E2820" t="s">
        <v>97</v>
      </c>
      <c r="F2820" t="s">
        <v>107</v>
      </c>
      <c r="G2820" t="s">
        <v>21</v>
      </c>
    </row>
    <row r="2821" spans="1:7" x14ac:dyDescent="0.25">
      <c r="A2821" t="s">
        <v>106</v>
      </c>
      <c r="B2821" t="s">
        <v>23</v>
      </c>
      <c r="C2821" s="2">
        <v>45261</v>
      </c>
      <c r="D2821" s="1">
        <v>8073800</v>
      </c>
      <c r="E2821" t="s">
        <v>97</v>
      </c>
      <c r="F2821" t="s">
        <v>107</v>
      </c>
      <c r="G2821" t="s">
        <v>21</v>
      </c>
    </row>
    <row r="2822" spans="1:7" x14ac:dyDescent="0.25">
      <c r="A2822" t="s">
        <v>108</v>
      </c>
      <c r="B2822" t="s">
        <v>5</v>
      </c>
      <c r="C2822" s="2">
        <v>44927</v>
      </c>
      <c r="D2822" s="1">
        <v>705806103</v>
      </c>
      <c r="E2822" t="s">
        <v>97</v>
      </c>
      <c r="F2822" t="s">
        <v>109</v>
      </c>
      <c r="G2822" t="s">
        <v>5</v>
      </c>
    </row>
    <row r="2823" spans="1:7" x14ac:dyDescent="0.25">
      <c r="A2823" t="s">
        <v>108</v>
      </c>
      <c r="B2823" t="s">
        <v>5</v>
      </c>
      <c r="C2823" s="2">
        <v>44958</v>
      </c>
      <c r="D2823" s="1">
        <v>653302276</v>
      </c>
      <c r="E2823" t="s">
        <v>97</v>
      </c>
      <c r="F2823" t="s">
        <v>109</v>
      </c>
      <c r="G2823" t="s">
        <v>5</v>
      </c>
    </row>
    <row r="2824" spans="1:7" x14ac:dyDescent="0.25">
      <c r="A2824" t="s">
        <v>108</v>
      </c>
      <c r="B2824" t="s">
        <v>5</v>
      </c>
      <c r="C2824" s="2">
        <v>44986</v>
      </c>
      <c r="D2824" s="1">
        <v>782391300</v>
      </c>
      <c r="E2824" t="s">
        <v>97</v>
      </c>
      <c r="F2824" t="s">
        <v>109</v>
      </c>
      <c r="G2824" t="s">
        <v>5</v>
      </c>
    </row>
    <row r="2825" spans="1:7" x14ac:dyDescent="0.25">
      <c r="A2825" t="s">
        <v>108</v>
      </c>
      <c r="B2825" t="s">
        <v>5</v>
      </c>
      <c r="C2825" s="2">
        <v>45017</v>
      </c>
      <c r="D2825" s="1">
        <v>1027554875</v>
      </c>
      <c r="E2825" t="s">
        <v>97</v>
      </c>
      <c r="F2825" t="s">
        <v>109</v>
      </c>
      <c r="G2825" t="s">
        <v>5</v>
      </c>
    </row>
    <row r="2826" spans="1:7" x14ac:dyDescent="0.25">
      <c r="A2826" t="s">
        <v>108</v>
      </c>
      <c r="B2826" t="s">
        <v>5</v>
      </c>
      <c r="C2826" s="2">
        <v>45047</v>
      </c>
      <c r="D2826" s="1">
        <v>930463100</v>
      </c>
      <c r="E2826" t="s">
        <v>97</v>
      </c>
      <c r="F2826" t="s">
        <v>109</v>
      </c>
      <c r="G2826" t="s">
        <v>5</v>
      </c>
    </row>
    <row r="2827" spans="1:7" x14ac:dyDescent="0.25">
      <c r="A2827" t="s">
        <v>108</v>
      </c>
      <c r="B2827" t="s">
        <v>5</v>
      </c>
      <c r="C2827" s="2">
        <v>45078</v>
      </c>
      <c r="D2827" s="1">
        <v>983769800</v>
      </c>
      <c r="E2827" t="s">
        <v>97</v>
      </c>
      <c r="F2827" t="s">
        <v>109</v>
      </c>
      <c r="G2827" t="s">
        <v>5</v>
      </c>
    </row>
    <row r="2828" spans="1:7" x14ac:dyDescent="0.25">
      <c r="A2828" t="s">
        <v>108</v>
      </c>
      <c r="B2828" t="s">
        <v>5</v>
      </c>
      <c r="C2828" s="2">
        <v>45108</v>
      </c>
      <c r="D2828" s="1">
        <v>1057328400</v>
      </c>
      <c r="E2828" t="s">
        <v>97</v>
      </c>
      <c r="F2828" t="s">
        <v>109</v>
      </c>
      <c r="G2828" t="s">
        <v>5</v>
      </c>
    </row>
    <row r="2829" spans="1:7" x14ac:dyDescent="0.25">
      <c r="A2829" t="s">
        <v>108</v>
      </c>
      <c r="B2829" t="s">
        <v>5</v>
      </c>
      <c r="C2829" s="2">
        <v>45139</v>
      </c>
      <c r="D2829" s="1">
        <v>1243262100</v>
      </c>
      <c r="E2829" t="s">
        <v>97</v>
      </c>
      <c r="F2829" t="s">
        <v>109</v>
      </c>
      <c r="G2829" t="s">
        <v>5</v>
      </c>
    </row>
    <row r="2830" spans="1:7" x14ac:dyDescent="0.25">
      <c r="A2830" t="s">
        <v>108</v>
      </c>
      <c r="B2830" t="s">
        <v>5</v>
      </c>
      <c r="C2830" s="2">
        <v>45170</v>
      </c>
      <c r="D2830" s="1">
        <v>1125655000</v>
      </c>
      <c r="E2830" t="s">
        <v>97</v>
      </c>
      <c r="F2830" t="s">
        <v>109</v>
      </c>
      <c r="G2830" t="s">
        <v>5</v>
      </c>
    </row>
    <row r="2831" spans="1:7" x14ac:dyDescent="0.25">
      <c r="A2831" t="s">
        <v>108</v>
      </c>
      <c r="B2831" t="s">
        <v>5</v>
      </c>
      <c r="C2831" s="2">
        <v>45200</v>
      </c>
      <c r="D2831" s="1">
        <v>1053026200</v>
      </c>
      <c r="E2831" t="s">
        <v>97</v>
      </c>
      <c r="F2831" t="s">
        <v>109</v>
      </c>
      <c r="G2831" t="s">
        <v>5</v>
      </c>
    </row>
    <row r="2832" spans="1:7" x14ac:dyDescent="0.25">
      <c r="A2832" t="s">
        <v>108</v>
      </c>
      <c r="B2832" t="s">
        <v>5</v>
      </c>
      <c r="C2832" s="2">
        <v>45231</v>
      </c>
      <c r="D2832" s="1">
        <v>947636100</v>
      </c>
      <c r="E2832" t="s">
        <v>97</v>
      </c>
      <c r="F2832" t="s">
        <v>109</v>
      </c>
      <c r="G2832" t="s">
        <v>5</v>
      </c>
    </row>
    <row r="2833" spans="1:7" x14ac:dyDescent="0.25">
      <c r="A2833" t="s">
        <v>108</v>
      </c>
      <c r="B2833" t="s">
        <v>5</v>
      </c>
      <c r="C2833" s="2">
        <v>45261</v>
      </c>
      <c r="D2833" s="1">
        <v>889490800</v>
      </c>
      <c r="E2833" t="s">
        <v>97</v>
      </c>
      <c r="F2833" t="s">
        <v>109</v>
      </c>
      <c r="G2833" t="s">
        <v>5</v>
      </c>
    </row>
    <row r="2834" spans="1:7" x14ac:dyDescent="0.25">
      <c r="A2834" t="s">
        <v>108</v>
      </c>
      <c r="B2834" t="s">
        <v>20</v>
      </c>
      <c r="C2834" s="2">
        <v>44958</v>
      </c>
      <c r="D2834" s="1">
        <v>100000</v>
      </c>
      <c r="E2834" t="s">
        <v>97</v>
      </c>
      <c r="F2834" t="s">
        <v>109</v>
      </c>
      <c r="G2834" t="s">
        <v>21</v>
      </c>
    </row>
    <row r="2835" spans="1:7" x14ac:dyDescent="0.25">
      <c r="A2835" t="s">
        <v>108</v>
      </c>
      <c r="B2835" t="s">
        <v>6</v>
      </c>
      <c r="C2835" s="2">
        <v>44927</v>
      </c>
      <c r="D2835" s="1">
        <v>37256097</v>
      </c>
      <c r="E2835" t="s">
        <v>97</v>
      </c>
      <c r="F2835" t="s">
        <v>109</v>
      </c>
      <c r="G2835" t="s">
        <v>6</v>
      </c>
    </row>
    <row r="2836" spans="1:7" x14ac:dyDescent="0.25">
      <c r="A2836" t="s">
        <v>108</v>
      </c>
      <c r="B2836" t="s">
        <v>6</v>
      </c>
      <c r="C2836" s="2">
        <v>44958</v>
      </c>
      <c r="D2836" s="1">
        <v>21326431</v>
      </c>
      <c r="E2836" t="s">
        <v>97</v>
      </c>
      <c r="F2836" t="s">
        <v>109</v>
      </c>
      <c r="G2836" t="s">
        <v>6</v>
      </c>
    </row>
    <row r="2837" spans="1:7" x14ac:dyDescent="0.25">
      <c r="A2837" t="s">
        <v>108</v>
      </c>
      <c r="B2837" t="s">
        <v>6</v>
      </c>
      <c r="C2837" s="2">
        <v>44986</v>
      </c>
      <c r="D2837" s="1">
        <v>76900033</v>
      </c>
      <c r="E2837" t="s">
        <v>97</v>
      </c>
      <c r="F2837" t="s">
        <v>109</v>
      </c>
      <c r="G2837" t="s">
        <v>6</v>
      </c>
    </row>
    <row r="2838" spans="1:7" x14ac:dyDescent="0.25">
      <c r="A2838" t="s">
        <v>108</v>
      </c>
      <c r="B2838" t="s">
        <v>6</v>
      </c>
      <c r="C2838" s="2">
        <v>45017</v>
      </c>
      <c r="D2838" s="1">
        <v>45528150</v>
      </c>
      <c r="E2838" t="s">
        <v>97</v>
      </c>
      <c r="F2838" t="s">
        <v>109</v>
      </c>
      <c r="G2838" t="s">
        <v>6</v>
      </c>
    </row>
    <row r="2839" spans="1:7" x14ac:dyDescent="0.25">
      <c r="A2839" t="s">
        <v>108</v>
      </c>
      <c r="B2839" t="s">
        <v>6</v>
      </c>
      <c r="C2839" s="2">
        <v>45047</v>
      </c>
      <c r="D2839" s="1">
        <v>42512284</v>
      </c>
      <c r="E2839" t="s">
        <v>97</v>
      </c>
      <c r="F2839" t="s">
        <v>109</v>
      </c>
      <c r="G2839" t="s">
        <v>6</v>
      </c>
    </row>
    <row r="2840" spans="1:7" x14ac:dyDescent="0.25">
      <c r="A2840" t="s">
        <v>108</v>
      </c>
      <c r="B2840" t="s">
        <v>6</v>
      </c>
      <c r="C2840" s="2">
        <v>45078</v>
      </c>
      <c r="D2840" s="1">
        <v>34541013</v>
      </c>
      <c r="E2840" t="s">
        <v>97</v>
      </c>
      <c r="F2840" t="s">
        <v>109</v>
      </c>
      <c r="G2840" t="s">
        <v>6</v>
      </c>
    </row>
    <row r="2841" spans="1:7" x14ac:dyDescent="0.25">
      <c r="A2841" t="s">
        <v>108</v>
      </c>
      <c r="B2841" t="s">
        <v>6</v>
      </c>
      <c r="C2841" s="2">
        <v>45108</v>
      </c>
      <c r="D2841" s="1">
        <v>43082564</v>
      </c>
      <c r="E2841" t="s">
        <v>97</v>
      </c>
      <c r="F2841" t="s">
        <v>109</v>
      </c>
      <c r="G2841" t="s">
        <v>6</v>
      </c>
    </row>
    <row r="2842" spans="1:7" x14ac:dyDescent="0.25">
      <c r="A2842" t="s">
        <v>108</v>
      </c>
      <c r="B2842" t="s">
        <v>6</v>
      </c>
      <c r="C2842" s="2">
        <v>45139</v>
      </c>
      <c r="D2842" s="1">
        <v>24021310</v>
      </c>
      <c r="E2842" t="s">
        <v>97</v>
      </c>
      <c r="F2842" t="s">
        <v>109</v>
      </c>
      <c r="G2842" t="s">
        <v>6</v>
      </c>
    </row>
    <row r="2843" spans="1:7" x14ac:dyDescent="0.25">
      <c r="A2843" t="s">
        <v>108</v>
      </c>
      <c r="B2843" t="s">
        <v>6</v>
      </c>
      <c r="C2843" s="2">
        <v>45170</v>
      </c>
      <c r="D2843" s="1">
        <v>14757399</v>
      </c>
      <c r="E2843" t="s">
        <v>97</v>
      </c>
      <c r="F2843" t="s">
        <v>109</v>
      </c>
      <c r="G2843" t="s">
        <v>6</v>
      </c>
    </row>
    <row r="2844" spans="1:7" x14ac:dyDescent="0.25">
      <c r="A2844" t="s">
        <v>108</v>
      </c>
      <c r="B2844" t="s">
        <v>6</v>
      </c>
      <c r="C2844" s="2">
        <v>45200</v>
      </c>
      <c r="D2844" s="1">
        <v>17620480</v>
      </c>
      <c r="E2844" t="s">
        <v>97</v>
      </c>
      <c r="F2844" t="s">
        <v>109</v>
      </c>
      <c r="G2844" t="s">
        <v>6</v>
      </c>
    </row>
    <row r="2845" spans="1:7" x14ac:dyDescent="0.25">
      <c r="A2845" t="s">
        <v>108</v>
      </c>
      <c r="B2845" t="s">
        <v>6</v>
      </c>
      <c r="C2845" s="2">
        <v>45231</v>
      </c>
      <c r="D2845" s="1">
        <v>34600876</v>
      </c>
      <c r="E2845" t="s">
        <v>97</v>
      </c>
      <c r="F2845" t="s">
        <v>109</v>
      </c>
      <c r="G2845" t="s">
        <v>6</v>
      </c>
    </row>
    <row r="2846" spans="1:7" x14ac:dyDescent="0.25">
      <c r="A2846" t="s">
        <v>108</v>
      </c>
      <c r="B2846" t="s">
        <v>6</v>
      </c>
      <c r="C2846" s="2">
        <v>45261</v>
      </c>
      <c r="D2846" s="1">
        <v>44527591</v>
      </c>
      <c r="E2846" t="s">
        <v>97</v>
      </c>
      <c r="F2846" t="s">
        <v>109</v>
      </c>
      <c r="G2846" t="s">
        <v>6</v>
      </c>
    </row>
    <row r="2847" spans="1:7" x14ac:dyDescent="0.25">
      <c r="A2847" t="s">
        <v>108</v>
      </c>
      <c r="B2847" t="s">
        <v>7</v>
      </c>
      <c r="C2847" s="2">
        <v>44927</v>
      </c>
      <c r="D2847" s="1">
        <v>15117464</v>
      </c>
      <c r="E2847" t="s">
        <v>97</v>
      </c>
      <c r="F2847" t="s">
        <v>109</v>
      </c>
      <c r="G2847" t="s">
        <v>7</v>
      </c>
    </row>
    <row r="2848" spans="1:7" x14ac:dyDescent="0.25">
      <c r="A2848" t="s">
        <v>108</v>
      </c>
      <c r="B2848" t="s">
        <v>7</v>
      </c>
      <c r="C2848" s="2">
        <v>44958</v>
      </c>
      <c r="D2848" s="1">
        <v>38805542</v>
      </c>
      <c r="E2848" t="s">
        <v>97</v>
      </c>
      <c r="F2848" t="s">
        <v>109</v>
      </c>
      <c r="G2848" t="s">
        <v>7</v>
      </c>
    </row>
    <row r="2849" spans="1:7" x14ac:dyDescent="0.25">
      <c r="A2849" t="s">
        <v>108</v>
      </c>
      <c r="B2849" t="s">
        <v>7</v>
      </c>
      <c r="C2849" s="2">
        <v>44986</v>
      </c>
      <c r="D2849" s="1">
        <v>12400171</v>
      </c>
      <c r="E2849" t="s">
        <v>97</v>
      </c>
      <c r="F2849" t="s">
        <v>109</v>
      </c>
      <c r="G2849" t="s">
        <v>7</v>
      </c>
    </row>
    <row r="2850" spans="1:7" x14ac:dyDescent="0.25">
      <c r="A2850" t="s">
        <v>108</v>
      </c>
      <c r="B2850" t="s">
        <v>7</v>
      </c>
      <c r="C2850" s="2">
        <v>45017</v>
      </c>
      <c r="D2850" s="1">
        <v>6700000</v>
      </c>
      <c r="E2850" t="s">
        <v>97</v>
      </c>
      <c r="F2850" t="s">
        <v>109</v>
      </c>
      <c r="G2850" t="s">
        <v>7</v>
      </c>
    </row>
    <row r="2851" spans="1:7" x14ac:dyDescent="0.25">
      <c r="A2851" t="s">
        <v>108</v>
      </c>
      <c r="B2851" t="s">
        <v>7</v>
      </c>
      <c r="C2851" s="2">
        <v>45047</v>
      </c>
      <c r="D2851" s="1">
        <v>72797495</v>
      </c>
      <c r="E2851" t="s">
        <v>97</v>
      </c>
      <c r="F2851" t="s">
        <v>109</v>
      </c>
      <c r="G2851" t="s">
        <v>7</v>
      </c>
    </row>
    <row r="2852" spans="1:7" x14ac:dyDescent="0.25">
      <c r="A2852" t="s">
        <v>108</v>
      </c>
      <c r="B2852" t="s">
        <v>7</v>
      </c>
      <c r="C2852" s="2">
        <v>45078</v>
      </c>
      <c r="D2852" s="1">
        <v>60006362</v>
      </c>
      <c r="E2852" t="s">
        <v>97</v>
      </c>
      <c r="F2852" t="s">
        <v>109</v>
      </c>
      <c r="G2852" t="s">
        <v>7</v>
      </c>
    </row>
    <row r="2853" spans="1:7" x14ac:dyDescent="0.25">
      <c r="A2853" t="s">
        <v>108</v>
      </c>
      <c r="B2853" t="s">
        <v>7</v>
      </c>
      <c r="C2853" s="2">
        <v>45108</v>
      </c>
      <c r="D2853" s="1">
        <v>59983000</v>
      </c>
      <c r="E2853" t="s">
        <v>97</v>
      </c>
      <c r="F2853" t="s">
        <v>109</v>
      </c>
      <c r="G2853" t="s">
        <v>7</v>
      </c>
    </row>
    <row r="2854" spans="1:7" x14ac:dyDescent="0.25">
      <c r="A2854" t="s">
        <v>108</v>
      </c>
      <c r="B2854" t="s">
        <v>7</v>
      </c>
      <c r="C2854" s="2">
        <v>45139</v>
      </c>
      <c r="D2854" s="1">
        <v>60000000</v>
      </c>
      <c r="E2854" t="s">
        <v>97</v>
      </c>
      <c r="F2854" t="s">
        <v>109</v>
      </c>
      <c r="G2854" t="s">
        <v>7</v>
      </c>
    </row>
    <row r="2855" spans="1:7" x14ac:dyDescent="0.25">
      <c r="A2855" t="s">
        <v>108</v>
      </c>
      <c r="B2855" t="s">
        <v>7</v>
      </c>
      <c r="C2855" s="2">
        <v>45170</v>
      </c>
      <c r="D2855" s="1">
        <v>59640000</v>
      </c>
      <c r="E2855" t="s">
        <v>97</v>
      </c>
      <c r="F2855" t="s">
        <v>109</v>
      </c>
      <c r="G2855" t="s">
        <v>7</v>
      </c>
    </row>
    <row r="2856" spans="1:7" x14ac:dyDescent="0.25">
      <c r="A2856" t="s">
        <v>108</v>
      </c>
      <c r="B2856" t="s">
        <v>7</v>
      </c>
      <c r="C2856" s="2">
        <v>45231</v>
      </c>
      <c r="D2856" s="1">
        <v>50000000</v>
      </c>
      <c r="E2856" t="s">
        <v>97</v>
      </c>
      <c r="F2856" t="s">
        <v>109</v>
      </c>
      <c r="G2856" t="s">
        <v>7</v>
      </c>
    </row>
    <row r="2857" spans="1:7" x14ac:dyDescent="0.25">
      <c r="A2857" t="s">
        <v>108</v>
      </c>
      <c r="B2857" t="s">
        <v>23</v>
      </c>
      <c r="C2857" s="2">
        <v>44927</v>
      </c>
      <c r="D2857" s="1">
        <v>21698200</v>
      </c>
      <c r="E2857" t="s">
        <v>97</v>
      </c>
      <c r="F2857" t="s">
        <v>109</v>
      </c>
      <c r="G2857" t="s">
        <v>21</v>
      </c>
    </row>
    <row r="2858" spans="1:7" x14ac:dyDescent="0.25">
      <c r="A2858" t="s">
        <v>108</v>
      </c>
      <c r="B2858" t="s">
        <v>23</v>
      </c>
      <c r="C2858" s="2">
        <v>44958</v>
      </c>
      <c r="D2858" s="1">
        <v>12325000</v>
      </c>
      <c r="E2858" t="s">
        <v>97</v>
      </c>
      <c r="F2858" t="s">
        <v>109</v>
      </c>
      <c r="G2858" t="s">
        <v>21</v>
      </c>
    </row>
    <row r="2859" spans="1:7" x14ac:dyDescent="0.25">
      <c r="A2859" t="s">
        <v>108</v>
      </c>
      <c r="B2859" t="s">
        <v>23</v>
      </c>
      <c r="C2859" s="2">
        <v>44986</v>
      </c>
      <c r="D2859" s="1">
        <v>9583541</v>
      </c>
      <c r="E2859" t="s">
        <v>97</v>
      </c>
      <c r="F2859" t="s">
        <v>109</v>
      </c>
      <c r="G2859" t="s">
        <v>21</v>
      </c>
    </row>
    <row r="2860" spans="1:7" x14ac:dyDescent="0.25">
      <c r="A2860" t="s">
        <v>108</v>
      </c>
      <c r="B2860" t="s">
        <v>23</v>
      </c>
      <c r="C2860" s="2">
        <v>45017</v>
      </c>
      <c r="D2860" s="1">
        <v>18830179</v>
      </c>
      <c r="E2860" t="s">
        <v>97</v>
      </c>
      <c r="F2860" t="s">
        <v>109</v>
      </c>
      <c r="G2860" t="s">
        <v>21</v>
      </c>
    </row>
    <row r="2861" spans="1:7" x14ac:dyDescent="0.25">
      <c r="A2861" t="s">
        <v>108</v>
      </c>
      <c r="B2861" t="s">
        <v>23</v>
      </c>
      <c r="C2861" s="2">
        <v>45047</v>
      </c>
      <c r="D2861" s="1">
        <v>24373880</v>
      </c>
      <c r="E2861" t="s">
        <v>97</v>
      </c>
      <c r="F2861" t="s">
        <v>109</v>
      </c>
      <c r="G2861" t="s">
        <v>21</v>
      </c>
    </row>
    <row r="2862" spans="1:7" x14ac:dyDescent="0.25">
      <c r="A2862" t="s">
        <v>108</v>
      </c>
      <c r="B2862" t="s">
        <v>23</v>
      </c>
      <c r="C2862" s="2">
        <v>45078</v>
      </c>
      <c r="D2862" s="1">
        <v>27952100</v>
      </c>
      <c r="E2862" t="s">
        <v>97</v>
      </c>
      <c r="F2862" t="s">
        <v>109</v>
      </c>
      <c r="G2862" t="s">
        <v>21</v>
      </c>
    </row>
    <row r="2863" spans="1:7" x14ac:dyDescent="0.25">
      <c r="A2863" t="s">
        <v>108</v>
      </c>
      <c r="B2863" t="s">
        <v>23</v>
      </c>
      <c r="C2863" s="2">
        <v>45108</v>
      </c>
      <c r="D2863" s="1">
        <v>30299900</v>
      </c>
      <c r="E2863" t="s">
        <v>97</v>
      </c>
      <c r="F2863" t="s">
        <v>109</v>
      </c>
      <c r="G2863" t="s">
        <v>21</v>
      </c>
    </row>
    <row r="2864" spans="1:7" x14ac:dyDescent="0.25">
      <c r="A2864" t="s">
        <v>108</v>
      </c>
      <c r="B2864" t="s">
        <v>23</v>
      </c>
      <c r="C2864" s="2">
        <v>45139</v>
      </c>
      <c r="D2864" s="1">
        <v>31333300</v>
      </c>
      <c r="E2864" t="s">
        <v>97</v>
      </c>
      <c r="F2864" t="s">
        <v>109</v>
      </c>
      <c r="G2864" t="s">
        <v>21</v>
      </c>
    </row>
    <row r="2865" spans="1:7" x14ac:dyDescent="0.25">
      <c r="A2865" t="s">
        <v>108</v>
      </c>
      <c r="B2865" t="s">
        <v>23</v>
      </c>
      <c r="C2865" s="2">
        <v>45170</v>
      </c>
      <c r="D2865" s="1">
        <v>28429300</v>
      </c>
      <c r="E2865" t="s">
        <v>97</v>
      </c>
      <c r="F2865" t="s">
        <v>109</v>
      </c>
      <c r="G2865" t="s">
        <v>21</v>
      </c>
    </row>
    <row r="2866" spans="1:7" x14ac:dyDescent="0.25">
      <c r="A2866" t="s">
        <v>108</v>
      </c>
      <c r="B2866" t="s">
        <v>23</v>
      </c>
      <c r="C2866" s="2">
        <v>45200</v>
      </c>
      <c r="D2866" s="1">
        <v>34625600</v>
      </c>
      <c r="E2866" t="s">
        <v>97</v>
      </c>
      <c r="F2866" t="s">
        <v>109</v>
      </c>
      <c r="G2866" t="s">
        <v>21</v>
      </c>
    </row>
    <row r="2867" spans="1:7" x14ac:dyDescent="0.25">
      <c r="A2867" t="s">
        <v>108</v>
      </c>
      <c r="B2867" t="s">
        <v>23</v>
      </c>
      <c r="C2867" s="2">
        <v>45231</v>
      </c>
      <c r="D2867" s="1">
        <v>43371100</v>
      </c>
      <c r="E2867" t="s">
        <v>97</v>
      </c>
      <c r="F2867" t="s">
        <v>109</v>
      </c>
      <c r="G2867" t="s">
        <v>21</v>
      </c>
    </row>
    <row r="2868" spans="1:7" x14ac:dyDescent="0.25">
      <c r="A2868" t="s">
        <v>108</v>
      </c>
      <c r="B2868" t="s">
        <v>23</v>
      </c>
      <c r="C2868" s="2">
        <v>45261</v>
      </c>
      <c r="D2868" s="1">
        <v>28068300</v>
      </c>
      <c r="E2868" t="s">
        <v>97</v>
      </c>
      <c r="F2868" t="s">
        <v>109</v>
      </c>
      <c r="G2868" t="s">
        <v>21</v>
      </c>
    </row>
    <row r="2869" spans="1:7" x14ac:dyDescent="0.25">
      <c r="A2869" t="s">
        <v>110</v>
      </c>
      <c r="B2869" t="s">
        <v>5</v>
      </c>
      <c r="C2869" s="2">
        <v>44927</v>
      </c>
      <c r="D2869" s="1">
        <v>383768197</v>
      </c>
      <c r="E2869" t="s">
        <v>112</v>
      </c>
      <c r="F2869" t="s">
        <v>111</v>
      </c>
      <c r="G2869" t="s">
        <v>5</v>
      </c>
    </row>
    <row r="2870" spans="1:7" x14ac:dyDescent="0.25">
      <c r="A2870" t="s">
        <v>110</v>
      </c>
      <c r="B2870" t="s">
        <v>5</v>
      </c>
      <c r="C2870" s="2">
        <v>44958</v>
      </c>
      <c r="D2870" s="1">
        <v>325965597</v>
      </c>
      <c r="E2870" t="s">
        <v>112</v>
      </c>
      <c r="F2870" t="s">
        <v>111</v>
      </c>
      <c r="G2870" t="s">
        <v>5</v>
      </c>
    </row>
    <row r="2871" spans="1:7" x14ac:dyDescent="0.25">
      <c r="A2871" t="s">
        <v>110</v>
      </c>
      <c r="B2871" t="s">
        <v>5</v>
      </c>
      <c r="C2871" s="2">
        <v>44986</v>
      </c>
      <c r="D2871" s="1">
        <v>388452079</v>
      </c>
      <c r="E2871" t="s">
        <v>112</v>
      </c>
      <c r="F2871" t="s">
        <v>111</v>
      </c>
      <c r="G2871" t="s">
        <v>5</v>
      </c>
    </row>
    <row r="2872" spans="1:7" x14ac:dyDescent="0.25">
      <c r="A2872" t="s">
        <v>110</v>
      </c>
      <c r="B2872" t="s">
        <v>5</v>
      </c>
      <c r="C2872" s="2">
        <v>45017</v>
      </c>
      <c r="D2872" s="1">
        <v>416712157</v>
      </c>
      <c r="E2872" t="s">
        <v>112</v>
      </c>
      <c r="F2872" t="s">
        <v>111</v>
      </c>
      <c r="G2872" t="s">
        <v>5</v>
      </c>
    </row>
    <row r="2873" spans="1:7" x14ac:dyDescent="0.25">
      <c r="A2873" t="s">
        <v>110</v>
      </c>
      <c r="B2873" t="s">
        <v>5</v>
      </c>
      <c r="C2873" s="2">
        <v>45047</v>
      </c>
      <c r="D2873" s="1">
        <v>447871234</v>
      </c>
      <c r="E2873" t="s">
        <v>112</v>
      </c>
      <c r="F2873" t="s">
        <v>111</v>
      </c>
      <c r="G2873" t="s">
        <v>5</v>
      </c>
    </row>
    <row r="2874" spans="1:7" x14ac:dyDescent="0.25">
      <c r="A2874" t="s">
        <v>110</v>
      </c>
      <c r="B2874" t="s">
        <v>5</v>
      </c>
      <c r="C2874" s="2">
        <v>45078</v>
      </c>
      <c r="D2874" s="1">
        <v>488830424</v>
      </c>
      <c r="E2874" t="s">
        <v>112</v>
      </c>
      <c r="F2874" t="s">
        <v>111</v>
      </c>
      <c r="G2874" t="s">
        <v>5</v>
      </c>
    </row>
    <row r="2875" spans="1:7" x14ac:dyDescent="0.25">
      <c r="A2875" t="s">
        <v>110</v>
      </c>
      <c r="B2875" t="s">
        <v>5</v>
      </c>
      <c r="C2875" s="2">
        <v>45108</v>
      </c>
      <c r="D2875" s="1">
        <v>561961265</v>
      </c>
      <c r="E2875" t="s">
        <v>112</v>
      </c>
      <c r="F2875" t="s">
        <v>111</v>
      </c>
      <c r="G2875" t="s">
        <v>5</v>
      </c>
    </row>
    <row r="2876" spans="1:7" x14ac:dyDescent="0.25">
      <c r="A2876" t="s">
        <v>110</v>
      </c>
      <c r="B2876" t="s">
        <v>5</v>
      </c>
      <c r="C2876" s="2">
        <v>45139</v>
      </c>
      <c r="D2876" s="1">
        <v>613846866</v>
      </c>
      <c r="E2876" t="s">
        <v>112</v>
      </c>
      <c r="F2876" t="s">
        <v>111</v>
      </c>
      <c r="G2876" t="s">
        <v>5</v>
      </c>
    </row>
    <row r="2877" spans="1:7" x14ac:dyDescent="0.25">
      <c r="A2877" t="s">
        <v>110</v>
      </c>
      <c r="B2877" t="s">
        <v>5</v>
      </c>
      <c r="C2877" s="2">
        <v>45170</v>
      </c>
      <c r="D2877" s="1">
        <v>632533175</v>
      </c>
      <c r="E2877" t="s">
        <v>112</v>
      </c>
      <c r="F2877" t="s">
        <v>111</v>
      </c>
      <c r="G2877" t="s">
        <v>5</v>
      </c>
    </row>
    <row r="2878" spans="1:7" x14ac:dyDescent="0.25">
      <c r="A2878" t="s">
        <v>110</v>
      </c>
      <c r="B2878" t="s">
        <v>5</v>
      </c>
      <c r="C2878" s="2">
        <v>45200</v>
      </c>
      <c r="D2878" s="1">
        <v>564212257</v>
      </c>
      <c r="E2878" t="s">
        <v>112</v>
      </c>
      <c r="F2878" t="s">
        <v>111</v>
      </c>
      <c r="G2878" t="s">
        <v>5</v>
      </c>
    </row>
    <row r="2879" spans="1:7" x14ac:dyDescent="0.25">
      <c r="A2879" t="s">
        <v>110</v>
      </c>
      <c r="B2879" t="s">
        <v>5</v>
      </c>
      <c r="C2879" s="2">
        <v>45231</v>
      </c>
      <c r="D2879" s="1">
        <v>507737025</v>
      </c>
      <c r="E2879" t="s">
        <v>112</v>
      </c>
      <c r="F2879" t="s">
        <v>111</v>
      </c>
      <c r="G2879" t="s">
        <v>5</v>
      </c>
    </row>
    <row r="2880" spans="1:7" x14ac:dyDescent="0.25">
      <c r="A2880" t="s">
        <v>110</v>
      </c>
      <c r="B2880" t="s">
        <v>5</v>
      </c>
      <c r="C2880" s="2">
        <v>45261</v>
      </c>
      <c r="D2880" s="1">
        <v>446804013</v>
      </c>
      <c r="E2880" t="s">
        <v>112</v>
      </c>
      <c r="F2880" t="s">
        <v>111</v>
      </c>
      <c r="G2880" t="s">
        <v>5</v>
      </c>
    </row>
    <row r="2881" spans="1:7" x14ac:dyDescent="0.25">
      <c r="A2881" t="s">
        <v>110</v>
      </c>
      <c r="B2881" t="s">
        <v>19</v>
      </c>
      <c r="C2881" s="2">
        <v>44927</v>
      </c>
      <c r="D2881" s="1">
        <v>9751000</v>
      </c>
      <c r="E2881" t="s">
        <v>112</v>
      </c>
      <c r="F2881" t="s">
        <v>111</v>
      </c>
      <c r="G2881" t="s">
        <v>19</v>
      </c>
    </row>
    <row r="2882" spans="1:7" x14ac:dyDescent="0.25">
      <c r="A2882" t="s">
        <v>110</v>
      </c>
      <c r="B2882" t="s">
        <v>19</v>
      </c>
      <c r="C2882" s="2">
        <v>44958</v>
      </c>
      <c r="D2882" s="1">
        <v>1764000</v>
      </c>
      <c r="E2882" t="s">
        <v>112</v>
      </c>
      <c r="F2882" t="s">
        <v>111</v>
      </c>
      <c r="G2882" t="s">
        <v>19</v>
      </c>
    </row>
    <row r="2883" spans="1:7" x14ac:dyDescent="0.25">
      <c r="A2883" t="s">
        <v>110</v>
      </c>
      <c r="B2883" t="s">
        <v>19</v>
      </c>
      <c r="C2883" s="2">
        <v>44986</v>
      </c>
      <c r="D2883" s="1">
        <v>686000</v>
      </c>
      <c r="E2883" t="s">
        <v>112</v>
      </c>
      <c r="F2883" t="s">
        <v>111</v>
      </c>
      <c r="G2883" t="s">
        <v>19</v>
      </c>
    </row>
    <row r="2884" spans="1:7" x14ac:dyDescent="0.25">
      <c r="A2884" t="s">
        <v>110</v>
      </c>
      <c r="B2884" t="s">
        <v>19</v>
      </c>
      <c r="C2884" s="2">
        <v>45017</v>
      </c>
      <c r="D2884" s="1">
        <v>24647000</v>
      </c>
      <c r="E2884" t="s">
        <v>112</v>
      </c>
      <c r="F2884" t="s">
        <v>111</v>
      </c>
      <c r="G2884" t="s">
        <v>19</v>
      </c>
    </row>
    <row r="2885" spans="1:7" x14ac:dyDescent="0.25">
      <c r="A2885" t="s">
        <v>110</v>
      </c>
      <c r="B2885" t="s">
        <v>19</v>
      </c>
      <c r="C2885" s="2">
        <v>45047</v>
      </c>
      <c r="D2885" s="1">
        <v>9750600</v>
      </c>
      <c r="E2885" t="s">
        <v>112</v>
      </c>
      <c r="F2885" t="s">
        <v>111</v>
      </c>
      <c r="G2885" t="s">
        <v>19</v>
      </c>
    </row>
    <row r="2886" spans="1:7" x14ac:dyDescent="0.25">
      <c r="A2886" t="s">
        <v>110</v>
      </c>
      <c r="B2886" t="s">
        <v>19</v>
      </c>
      <c r="C2886" s="2">
        <v>45078</v>
      </c>
      <c r="D2886" s="1">
        <v>3822000</v>
      </c>
      <c r="E2886" t="s">
        <v>112</v>
      </c>
      <c r="F2886" t="s">
        <v>111</v>
      </c>
      <c r="G2886" t="s">
        <v>19</v>
      </c>
    </row>
    <row r="2887" spans="1:7" x14ac:dyDescent="0.25">
      <c r="A2887" t="s">
        <v>110</v>
      </c>
      <c r="B2887" t="s">
        <v>19</v>
      </c>
      <c r="C2887" s="2">
        <v>45108</v>
      </c>
      <c r="D2887" s="1">
        <v>1372000</v>
      </c>
      <c r="E2887" t="s">
        <v>112</v>
      </c>
      <c r="F2887" t="s">
        <v>111</v>
      </c>
      <c r="G2887" t="s">
        <v>19</v>
      </c>
    </row>
    <row r="2888" spans="1:7" x14ac:dyDescent="0.25">
      <c r="A2888" t="s">
        <v>110</v>
      </c>
      <c r="B2888" t="s">
        <v>19</v>
      </c>
      <c r="C2888" s="2">
        <v>45139</v>
      </c>
      <c r="D2888" s="1">
        <v>3775000</v>
      </c>
      <c r="E2888" t="s">
        <v>112</v>
      </c>
      <c r="F2888" t="s">
        <v>111</v>
      </c>
      <c r="G2888" t="s">
        <v>19</v>
      </c>
    </row>
    <row r="2889" spans="1:7" x14ac:dyDescent="0.25">
      <c r="A2889" t="s">
        <v>110</v>
      </c>
      <c r="B2889" t="s">
        <v>19</v>
      </c>
      <c r="C2889" s="2">
        <v>45170</v>
      </c>
      <c r="D2889" s="1">
        <v>1133200</v>
      </c>
      <c r="E2889" t="s">
        <v>112</v>
      </c>
      <c r="F2889" t="s">
        <v>111</v>
      </c>
      <c r="G2889" t="s">
        <v>19</v>
      </c>
    </row>
    <row r="2890" spans="1:7" x14ac:dyDescent="0.25">
      <c r="A2890" t="s">
        <v>110</v>
      </c>
      <c r="B2890" t="s">
        <v>19</v>
      </c>
      <c r="C2890" s="2">
        <v>45231</v>
      </c>
      <c r="D2890" s="1">
        <v>11395244</v>
      </c>
      <c r="E2890" t="s">
        <v>112</v>
      </c>
      <c r="F2890" t="s">
        <v>111</v>
      </c>
      <c r="G2890" t="s">
        <v>19</v>
      </c>
    </row>
    <row r="2891" spans="1:7" x14ac:dyDescent="0.25">
      <c r="A2891" t="s">
        <v>110</v>
      </c>
      <c r="B2891" t="s">
        <v>19</v>
      </c>
      <c r="C2891" s="2">
        <v>45261</v>
      </c>
      <c r="D2891" s="1">
        <v>9275700</v>
      </c>
      <c r="E2891" t="s">
        <v>112</v>
      </c>
      <c r="F2891" t="s">
        <v>111</v>
      </c>
      <c r="G2891" t="s">
        <v>19</v>
      </c>
    </row>
    <row r="2892" spans="1:7" x14ac:dyDescent="0.25">
      <c r="A2892" t="s">
        <v>110</v>
      </c>
      <c r="B2892" t="s">
        <v>20</v>
      </c>
      <c r="C2892" s="2">
        <v>45108</v>
      </c>
      <c r="D2892" s="1">
        <v>133500</v>
      </c>
      <c r="E2892" t="s">
        <v>112</v>
      </c>
      <c r="F2892" t="s">
        <v>111</v>
      </c>
      <c r="G2892" t="s">
        <v>21</v>
      </c>
    </row>
    <row r="2893" spans="1:7" x14ac:dyDescent="0.25">
      <c r="A2893" t="s">
        <v>110</v>
      </c>
      <c r="B2893" t="s">
        <v>20</v>
      </c>
      <c r="C2893" s="2">
        <v>45170</v>
      </c>
      <c r="D2893" s="1">
        <v>581000</v>
      </c>
      <c r="E2893" t="s">
        <v>112</v>
      </c>
      <c r="F2893" t="s">
        <v>111</v>
      </c>
      <c r="G2893" t="s">
        <v>21</v>
      </c>
    </row>
    <row r="2894" spans="1:7" x14ac:dyDescent="0.25">
      <c r="A2894" t="s">
        <v>110</v>
      </c>
      <c r="B2894" t="s">
        <v>6</v>
      </c>
      <c r="C2894" s="2">
        <v>44927</v>
      </c>
      <c r="D2894" s="1">
        <v>210181804</v>
      </c>
      <c r="E2894" t="s">
        <v>112</v>
      </c>
      <c r="F2894" t="s">
        <v>111</v>
      </c>
      <c r="G2894" t="s">
        <v>6</v>
      </c>
    </row>
    <row r="2895" spans="1:7" x14ac:dyDescent="0.25">
      <c r="A2895" t="s">
        <v>110</v>
      </c>
      <c r="B2895" t="s">
        <v>6</v>
      </c>
      <c r="C2895" s="2">
        <v>44958</v>
      </c>
      <c r="D2895" s="1">
        <v>217786898</v>
      </c>
      <c r="E2895" t="s">
        <v>112</v>
      </c>
      <c r="F2895" t="s">
        <v>111</v>
      </c>
      <c r="G2895" t="s">
        <v>6</v>
      </c>
    </row>
    <row r="2896" spans="1:7" x14ac:dyDescent="0.25">
      <c r="A2896" t="s">
        <v>110</v>
      </c>
      <c r="B2896" t="s">
        <v>6</v>
      </c>
      <c r="C2896" s="2">
        <v>44986</v>
      </c>
      <c r="D2896" s="1">
        <v>245484454</v>
      </c>
      <c r="E2896" t="s">
        <v>112</v>
      </c>
      <c r="F2896" t="s">
        <v>111</v>
      </c>
      <c r="G2896" t="s">
        <v>6</v>
      </c>
    </row>
    <row r="2897" spans="1:7" x14ac:dyDescent="0.25">
      <c r="A2897" t="s">
        <v>110</v>
      </c>
      <c r="B2897" t="s">
        <v>6</v>
      </c>
      <c r="C2897" s="2">
        <v>45017</v>
      </c>
      <c r="D2897" s="1">
        <v>123724668</v>
      </c>
      <c r="E2897" t="s">
        <v>112</v>
      </c>
      <c r="F2897" t="s">
        <v>111</v>
      </c>
      <c r="G2897" t="s">
        <v>6</v>
      </c>
    </row>
    <row r="2898" spans="1:7" x14ac:dyDescent="0.25">
      <c r="A2898" t="s">
        <v>110</v>
      </c>
      <c r="B2898" t="s">
        <v>6</v>
      </c>
      <c r="C2898" s="2">
        <v>45047</v>
      </c>
      <c r="D2898" s="1">
        <v>138498259</v>
      </c>
      <c r="E2898" t="s">
        <v>112</v>
      </c>
      <c r="F2898" t="s">
        <v>111</v>
      </c>
      <c r="G2898" t="s">
        <v>6</v>
      </c>
    </row>
    <row r="2899" spans="1:7" x14ac:dyDescent="0.25">
      <c r="A2899" t="s">
        <v>110</v>
      </c>
      <c r="B2899" t="s">
        <v>6</v>
      </c>
      <c r="C2899" s="2">
        <v>45078</v>
      </c>
      <c r="D2899" s="1">
        <v>195785915</v>
      </c>
      <c r="E2899" t="s">
        <v>112</v>
      </c>
      <c r="F2899" t="s">
        <v>111</v>
      </c>
      <c r="G2899" t="s">
        <v>6</v>
      </c>
    </row>
    <row r="2900" spans="1:7" x14ac:dyDescent="0.25">
      <c r="A2900" t="s">
        <v>110</v>
      </c>
      <c r="B2900" t="s">
        <v>6</v>
      </c>
      <c r="C2900" s="2">
        <v>45108</v>
      </c>
      <c r="D2900" s="1">
        <v>189194174</v>
      </c>
      <c r="E2900" t="s">
        <v>112</v>
      </c>
      <c r="F2900" t="s">
        <v>111</v>
      </c>
      <c r="G2900" t="s">
        <v>6</v>
      </c>
    </row>
    <row r="2901" spans="1:7" x14ac:dyDescent="0.25">
      <c r="A2901" t="s">
        <v>110</v>
      </c>
      <c r="B2901" t="s">
        <v>6</v>
      </c>
      <c r="C2901" s="2">
        <v>45139</v>
      </c>
      <c r="D2901" s="1">
        <v>156093683</v>
      </c>
      <c r="E2901" t="s">
        <v>112</v>
      </c>
      <c r="F2901" t="s">
        <v>111</v>
      </c>
      <c r="G2901" t="s">
        <v>6</v>
      </c>
    </row>
    <row r="2902" spans="1:7" x14ac:dyDescent="0.25">
      <c r="A2902" t="s">
        <v>110</v>
      </c>
      <c r="B2902" t="s">
        <v>6</v>
      </c>
      <c r="C2902" s="2">
        <v>45170</v>
      </c>
      <c r="D2902" s="1">
        <v>158041258</v>
      </c>
      <c r="E2902" t="s">
        <v>112</v>
      </c>
      <c r="F2902" t="s">
        <v>111</v>
      </c>
      <c r="G2902" t="s">
        <v>6</v>
      </c>
    </row>
    <row r="2903" spans="1:7" x14ac:dyDescent="0.25">
      <c r="A2903" t="s">
        <v>110</v>
      </c>
      <c r="B2903" t="s">
        <v>6</v>
      </c>
      <c r="C2903" s="2">
        <v>45200</v>
      </c>
      <c r="D2903" s="1">
        <v>158063553</v>
      </c>
      <c r="E2903" t="s">
        <v>112</v>
      </c>
      <c r="F2903" t="s">
        <v>111</v>
      </c>
      <c r="G2903" t="s">
        <v>6</v>
      </c>
    </row>
    <row r="2904" spans="1:7" x14ac:dyDescent="0.25">
      <c r="A2904" t="s">
        <v>110</v>
      </c>
      <c r="B2904" t="s">
        <v>6</v>
      </c>
      <c r="C2904" s="2">
        <v>45231</v>
      </c>
      <c r="D2904" s="1">
        <v>293480782</v>
      </c>
      <c r="E2904" t="s">
        <v>112</v>
      </c>
      <c r="F2904" t="s">
        <v>111</v>
      </c>
      <c r="G2904" t="s">
        <v>6</v>
      </c>
    </row>
    <row r="2905" spans="1:7" x14ac:dyDescent="0.25">
      <c r="A2905" t="s">
        <v>110</v>
      </c>
      <c r="B2905" t="s">
        <v>6</v>
      </c>
      <c r="C2905" s="2">
        <v>45261</v>
      </c>
      <c r="D2905" s="1">
        <v>229915484</v>
      </c>
      <c r="E2905" t="s">
        <v>112</v>
      </c>
      <c r="F2905" t="s">
        <v>111</v>
      </c>
      <c r="G2905" t="s">
        <v>6</v>
      </c>
    </row>
    <row r="2906" spans="1:7" x14ac:dyDescent="0.25">
      <c r="A2906" t="s">
        <v>110</v>
      </c>
      <c r="B2906" t="s">
        <v>22</v>
      </c>
      <c r="C2906" s="2">
        <v>44927</v>
      </c>
      <c r="D2906" s="1">
        <v>6159000</v>
      </c>
      <c r="E2906" t="s">
        <v>112</v>
      </c>
      <c r="F2906" t="s">
        <v>111</v>
      </c>
      <c r="G2906" t="s">
        <v>21</v>
      </c>
    </row>
    <row r="2907" spans="1:7" x14ac:dyDescent="0.25">
      <c r="A2907" t="s">
        <v>110</v>
      </c>
      <c r="B2907" t="s">
        <v>22</v>
      </c>
      <c r="C2907" s="2">
        <v>44958</v>
      </c>
      <c r="D2907" s="1">
        <v>5808000</v>
      </c>
      <c r="E2907" t="s">
        <v>112</v>
      </c>
      <c r="F2907" t="s">
        <v>111</v>
      </c>
      <c r="G2907" t="s">
        <v>21</v>
      </c>
    </row>
    <row r="2908" spans="1:7" x14ac:dyDescent="0.25">
      <c r="A2908" t="s">
        <v>110</v>
      </c>
      <c r="B2908" t="s">
        <v>22</v>
      </c>
      <c r="C2908" s="2">
        <v>44986</v>
      </c>
      <c r="D2908" s="1">
        <v>3140000</v>
      </c>
      <c r="E2908" t="s">
        <v>112</v>
      </c>
      <c r="F2908" t="s">
        <v>111</v>
      </c>
      <c r="G2908" t="s">
        <v>21</v>
      </c>
    </row>
    <row r="2909" spans="1:7" x14ac:dyDescent="0.25">
      <c r="A2909" t="s">
        <v>110</v>
      </c>
      <c r="B2909" t="s">
        <v>22</v>
      </c>
      <c r="C2909" s="2">
        <v>45017</v>
      </c>
      <c r="D2909" s="1">
        <v>4120000</v>
      </c>
      <c r="E2909" t="s">
        <v>112</v>
      </c>
      <c r="F2909" t="s">
        <v>111</v>
      </c>
      <c r="G2909" t="s">
        <v>21</v>
      </c>
    </row>
    <row r="2910" spans="1:7" x14ac:dyDescent="0.25">
      <c r="A2910" t="s">
        <v>110</v>
      </c>
      <c r="B2910" t="s">
        <v>22</v>
      </c>
      <c r="C2910" s="2">
        <v>45047</v>
      </c>
      <c r="D2910" s="1">
        <v>4378000</v>
      </c>
      <c r="E2910" t="s">
        <v>112</v>
      </c>
      <c r="F2910" t="s">
        <v>111</v>
      </c>
      <c r="G2910" t="s">
        <v>21</v>
      </c>
    </row>
    <row r="2911" spans="1:7" x14ac:dyDescent="0.25">
      <c r="A2911" t="s">
        <v>110</v>
      </c>
      <c r="B2911" t="s">
        <v>22</v>
      </c>
      <c r="C2911" s="2">
        <v>45078</v>
      </c>
      <c r="D2911" s="1">
        <v>3926000</v>
      </c>
      <c r="E2911" t="s">
        <v>112</v>
      </c>
      <c r="F2911" t="s">
        <v>111</v>
      </c>
      <c r="G2911" t="s">
        <v>21</v>
      </c>
    </row>
    <row r="2912" spans="1:7" x14ac:dyDescent="0.25">
      <c r="A2912" t="s">
        <v>110</v>
      </c>
      <c r="B2912" t="s">
        <v>22</v>
      </c>
      <c r="C2912" s="2">
        <v>45108</v>
      </c>
      <c r="D2912" s="1">
        <v>2160000</v>
      </c>
      <c r="E2912" t="s">
        <v>112</v>
      </c>
      <c r="F2912" t="s">
        <v>111</v>
      </c>
      <c r="G2912" t="s">
        <v>21</v>
      </c>
    </row>
    <row r="2913" spans="1:7" x14ac:dyDescent="0.25">
      <c r="A2913" t="s">
        <v>110</v>
      </c>
      <c r="B2913" t="s">
        <v>22</v>
      </c>
      <c r="C2913" s="2">
        <v>45139</v>
      </c>
      <c r="D2913" s="1">
        <v>2160000</v>
      </c>
      <c r="E2913" t="s">
        <v>112</v>
      </c>
      <c r="F2913" t="s">
        <v>111</v>
      </c>
      <c r="G2913" t="s">
        <v>21</v>
      </c>
    </row>
    <row r="2914" spans="1:7" x14ac:dyDescent="0.25">
      <c r="A2914" t="s">
        <v>110</v>
      </c>
      <c r="B2914" t="s">
        <v>22</v>
      </c>
      <c r="C2914" s="2">
        <v>45170</v>
      </c>
      <c r="D2914" s="1">
        <v>2166000</v>
      </c>
      <c r="E2914" t="s">
        <v>112</v>
      </c>
      <c r="F2914" t="s">
        <v>111</v>
      </c>
      <c r="G2914" t="s">
        <v>21</v>
      </c>
    </row>
    <row r="2915" spans="1:7" x14ac:dyDescent="0.25">
      <c r="A2915" t="s">
        <v>110</v>
      </c>
      <c r="B2915" t="s">
        <v>22</v>
      </c>
      <c r="C2915" s="2">
        <v>45200</v>
      </c>
      <c r="D2915" s="1">
        <v>2750000</v>
      </c>
      <c r="E2915" t="s">
        <v>112</v>
      </c>
      <c r="F2915" t="s">
        <v>111</v>
      </c>
      <c r="G2915" t="s">
        <v>21</v>
      </c>
    </row>
    <row r="2916" spans="1:7" x14ac:dyDescent="0.25">
      <c r="A2916" t="s">
        <v>110</v>
      </c>
      <c r="B2916" t="s">
        <v>22</v>
      </c>
      <c r="C2916" s="2">
        <v>45231</v>
      </c>
      <c r="D2916" s="1">
        <v>3730000</v>
      </c>
      <c r="E2916" t="s">
        <v>112</v>
      </c>
      <c r="F2916" t="s">
        <v>111</v>
      </c>
      <c r="G2916" t="s">
        <v>21</v>
      </c>
    </row>
    <row r="2917" spans="1:7" x14ac:dyDescent="0.25">
      <c r="A2917" t="s">
        <v>110</v>
      </c>
      <c r="B2917" t="s">
        <v>22</v>
      </c>
      <c r="C2917" s="2">
        <v>45261</v>
      </c>
      <c r="D2917" s="1">
        <v>6280000</v>
      </c>
      <c r="E2917" t="s">
        <v>112</v>
      </c>
      <c r="F2917" t="s">
        <v>111</v>
      </c>
      <c r="G2917" t="s">
        <v>21</v>
      </c>
    </row>
    <row r="2918" spans="1:7" x14ac:dyDescent="0.25">
      <c r="A2918" t="s">
        <v>110</v>
      </c>
      <c r="B2918" t="s">
        <v>27</v>
      </c>
      <c r="C2918" s="2">
        <v>44927</v>
      </c>
      <c r="D2918" s="1">
        <v>2747800</v>
      </c>
      <c r="E2918" t="s">
        <v>112</v>
      </c>
      <c r="F2918" t="s">
        <v>111</v>
      </c>
      <c r="G2918" t="s">
        <v>21</v>
      </c>
    </row>
    <row r="2919" spans="1:7" x14ac:dyDescent="0.25">
      <c r="A2919" t="s">
        <v>110</v>
      </c>
      <c r="B2919" t="s">
        <v>27</v>
      </c>
      <c r="C2919" s="2">
        <v>44958</v>
      </c>
      <c r="D2919" s="1">
        <v>7889400</v>
      </c>
      <c r="E2919" t="s">
        <v>112</v>
      </c>
      <c r="F2919" t="s">
        <v>111</v>
      </c>
      <c r="G2919" t="s">
        <v>21</v>
      </c>
    </row>
    <row r="2920" spans="1:7" x14ac:dyDescent="0.25">
      <c r="A2920" t="s">
        <v>110</v>
      </c>
      <c r="B2920" t="s">
        <v>27</v>
      </c>
      <c r="C2920" s="2">
        <v>44986</v>
      </c>
      <c r="D2920" s="1">
        <v>2019630</v>
      </c>
      <c r="E2920" t="s">
        <v>112</v>
      </c>
      <c r="F2920" t="s">
        <v>111</v>
      </c>
      <c r="G2920" t="s">
        <v>21</v>
      </c>
    </row>
    <row r="2921" spans="1:7" x14ac:dyDescent="0.25">
      <c r="A2921" t="s">
        <v>110</v>
      </c>
      <c r="B2921" t="s">
        <v>27</v>
      </c>
      <c r="C2921" s="2">
        <v>45017</v>
      </c>
      <c r="D2921" s="1">
        <v>5116130</v>
      </c>
      <c r="E2921" t="s">
        <v>112</v>
      </c>
      <c r="F2921" t="s">
        <v>111</v>
      </c>
      <c r="G2921" t="s">
        <v>21</v>
      </c>
    </row>
    <row r="2922" spans="1:7" x14ac:dyDescent="0.25">
      <c r="A2922" t="s">
        <v>110</v>
      </c>
      <c r="B2922" t="s">
        <v>27</v>
      </c>
      <c r="C2922" s="2">
        <v>45047</v>
      </c>
      <c r="D2922" s="1">
        <v>3748900</v>
      </c>
      <c r="E2922" t="s">
        <v>112</v>
      </c>
      <c r="F2922" t="s">
        <v>111</v>
      </c>
      <c r="G2922" t="s">
        <v>21</v>
      </c>
    </row>
    <row r="2923" spans="1:7" x14ac:dyDescent="0.25">
      <c r="A2923" t="s">
        <v>110</v>
      </c>
      <c r="B2923" t="s">
        <v>27</v>
      </c>
      <c r="C2923" s="2">
        <v>45078</v>
      </c>
      <c r="D2923" s="1">
        <v>12280069</v>
      </c>
      <c r="E2923" t="s">
        <v>112</v>
      </c>
      <c r="F2923" t="s">
        <v>111</v>
      </c>
      <c r="G2923" t="s">
        <v>21</v>
      </c>
    </row>
    <row r="2924" spans="1:7" x14ac:dyDescent="0.25">
      <c r="A2924" t="s">
        <v>110</v>
      </c>
      <c r="B2924" t="s">
        <v>27</v>
      </c>
      <c r="C2924" s="2">
        <v>45108</v>
      </c>
      <c r="D2924" s="1">
        <v>2138800</v>
      </c>
      <c r="E2924" t="s">
        <v>112</v>
      </c>
      <c r="F2924" t="s">
        <v>111</v>
      </c>
      <c r="G2924" t="s">
        <v>21</v>
      </c>
    </row>
    <row r="2925" spans="1:7" x14ac:dyDescent="0.25">
      <c r="A2925" t="s">
        <v>110</v>
      </c>
      <c r="B2925" t="s">
        <v>27</v>
      </c>
      <c r="C2925" s="2">
        <v>45139</v>
      </c>
      <c r="D2925" s="1">
        <v>4961900</v>
      </c>
      <c r="E2925" t="s">
        <v>112</v>
      </c>
      <c r="F2925" t="s">
        <v>111</v>
      </c>
      <c r="G2925" t="s">
        <v>21</v>
      </c>
    </row>
    <row r="2926" spans="1:7" x14ac:dyDescent="0.25">
      <c r="A2926" t="s">
        <v>110</v>
      </c>
      <c r="B2926" t="s">
        <v>27</v>
      </c>
      <c r="C2926" s="2">
        <v>45170</v>
      </c>
      <c r="D2926" s="1">
        <v>1791230</v>
      </c>
      <c r="E2926" t="s">
        <v>112</v>
      </c>
      <c r="F2926" t="s">
        <v>111</v>
      </c>
      <c r="G2926" t="s">
        <v>21</v>
      </c>
    </row>
    <row r="2927" spans="1:7" x14ac:dyDescent="0.25">
      <c r="A2927" t="s">
        <v>110</v>
      </c>
      <c r="B2927" t="s">
        <v>27</v>
      </c>
      <c r="C2927" s="2">
        <v>45200</v>
      </c>
      <c r="D2927" s="1">
        <v>2812630</v>
      </c>
      <c r="E2927" t="s">
        <v>112</v>
      </c>
      <c r="F2927" t="s">
        <v>111</v>
      </c>
      <c r="G2927" t="s">
        <v>21</v>
      </c>
    </row>
    <row r="2928" spans="1:7" x14ac:dyDescent="0.25">
      <c r="A2928" t="s">
        <v>110</v>
      </c>
      <c r="B2928" t="s">
        <v>27</v>
      </c>
      <c r="C2928" s="2">
        <v>45231</v>
      </c>
      <c r="D2928" s="1">
        <v>3963090</v>
      </c>
      <c r="E2928" t="s">
        <v>112</v>
      </c>
      <c r="F2928" t="s">
        <v>111</v>
      </c>
      <c r="G2928" t="s">
        <v>21</v>
      </c>
    </row>
    <row r="2929" spans="1:7" x14ac:dyDescent="0.25">
      <c r="A2929" t="s">
        <v>110</v>
      </c>
      <c r="B2929" t="s">
        <v>27</v>
      </c>
      <c r="C2929" s="2">
        <v>45261</v>
      </c>
      <c r="D2929" s="1">
        <v>5258130</v>
      </c>
      <c r="E2929" t="s">
        <v>112</v>
      </c>
      <c r="F2929" t="s">
        <v>111</v>
      </c>
      <c r="G2929" t="s">
        <v>21</v>
      </c>
    </row>
    <row r="2930" spans="1:7" x14ac:dyDescent="0.25">
      <c r="A2930" t="s">
        <v>110</v>
      </c>
      <c r="B2930" t="s">
        <v>7</v>
      </c>
      <c r="C2930" s="2">
        <v>44927</v>
      </c>
      <c r="D2930" s="1">
        <v>13287586</v>
      </c>
      <c r="E2930" t="s">
        <v>112</v>
      </c>
      <c r="F2930" t="s">
        <v>111</v>
      </c>
      <c r="G2930" t="s">
        <v>7</v>
      </c>
    </row>
    <row r="2931" spans="1:7" x14ac:dyDescent="0.25">
      <c r="A2931" t="s">
        <v>110</v>
      </c>
      <c r="B2931" t="s">
        <v>7</v>
      </c>
      <c r="C2931" s="2">
        <v>44958</v>
      </c>
      <c r="D2931" s="1">
        <v>6971044</v>
      </c>
      <c r="E2931" t="s">
        <v>112</v>
      </c>
      <c r="F2931" t="s">
        <v>111</v>
      </c>
      <c r="G2931" t="s">
        <v>7</v>
      </c>
    </row>
    <row r="2932" spans="1:7" x14ac:dyDescent="0.25">
      <c r="A2932" t="s">
        <v>110</v>
      </c>
      <c r="B2932" t="s">
        <v>7</v>
      </c>
      <c r="C2932" s="2">
        <v>44986</v>
      </c>
      <c r="D2932" s="1">
        <v>1405000</v>
      </c>
      <c r="E2932" t="s">
        <v>112</v>
      </c>
      <c r="F2932" t="s">
        <v>111</v>
      </c>
      <c r="G2932" t="s">
        <v>7</v>
      </c>
    </row>
    <row r="2933" spans="1:7" x14ac:dyDescent="0.25">
      <c r="A2933" t="s">
        <v>110</v>
      </c>
      <c r="B2933" t="s">
        <v>7</v>
      </c>
      <c r="C2933" s="2">
        <v>45047</v>
      </c>
      <c r="D2933" s="1">
        <v>14026300</v>
      </c>
      <c r="E2933" t="s">
        <v>112</v>
      </c>
      <c r="F2933" t="s">
        <v>111</v>
      </c>
      <c r="G2933" t="s">
        <v>7</v>
      </c>
    </row>
    <row r="2934" spans="1:7" x14ac:dyDescent="0.25">
      <c r="A2934" t="s">
        <v>110</v>
      </c>
      <c r="B2934" t="s">
        <v>7</v>
      </c>
      <c r="C2934" s="2">
        <v>45078</v>
      </c>
      <c r="D2934" s="1">
        <v>789511</v>
      </c>
      <c r="E2934" t="s">
        <v>112</v>
      </c>
      <c r="F2934" t="s">
        <v>111</v>
      </c>
      <c r="G2934" t="s">
        <v>7</v>
      </c>
    </row>
    <row r="2935" spans="1:7" x14ac:dyDescent="0.25">
      <c r="A2935" t="s">
        <v>110</v>
      </c>
      <c r="B2935" t="s">
        <v>7</v>
      </c>
      <c r="C2935" s="2">
        <v>45108</v>
      </c>
      <c r="D2935" s="1">
        <v>2540000</v>
      </c>
      <c r="E2935" t="s">
        <v>112</v>
      </c>
      <c r="F2935" t="s">
        <v>111</v>
      </c>
      <c r="G2935" t="s">
        <v>7</v>
      </c>
    </row>
    <row r="2936" spans="1:7" x14ac:dyDescent="0.25">
      <c r="A2936" t="s">
        <v>110</v>
      </c>
      <c r="B2936" t="s">
        <v>7</v>
      </c>
      <c r="C2936" s="2">
        <v>45139</v>
      </c>
      <c r="D2936" s="1">
        <v>10682536</v>
      </c>
      <c r="E2936" t="s">
        <v>112</v>
      </c>
      <c r="F2936" t="s">
        <v>111</v>
      </c>
      <c r="G2936" t="s">
        <v>7</v>
      </c>
    </row>
    <row r="2937" spans="1:7" x14ac:dyDescent="0.25">
      <c r="A2937" t="s">
        <v>110</v>
      </c>
      <c r="B2937" t="s">
        <v>7</v>
      </c>
      <c r="C2937" s="2">
        <v>45170</v>
      </c>
      <c r="D2937" s="1">
        <v>580000</v>
      </c>
      <c r="E2937" t="s">
        <v>112</v>
      </c>
      <c r="F2937" t="s">
        <v>111</v>
      </c>
      <c r="G2937" t="s">
        <v>7</v>
      </c>
    </row>
    <row r="2938" spans="1:7" x14ac:dyDescent="0.25">
      <c r="A2938" t="s">
        <v>110</v>
      </c>
      <c r="B2938" t="s">
        <v>7</v>
      </c>
      <c r="C2938" s="2">
        <v>45200</v>
      </c>
      <c r="D2938" s="1">
        <v>25000000</v>
      </c>
      <c r="E2938" t="s">
        <v>112</v>
      </c>
      <c r="F2938" t="s">
        <v>111</v>
      </c>
      <c r="G2938" t="s">
        <v>7</v>
      </c>
    </row>
    <row r="2939" spans="1:7" x14ac:dyDescent="0.25">
      <c r="A2939" t="s">
        <v>110</v>
      </c>
      <c r="B2939" t="s">
        <v>7</v>
      </c>
      <c r="C2939" s="2">
        <v>45231</v>
      </c>
      <c r="D2939" s="1">
        <v>15000000</v>
      </c>
      <c r="E2939" t="s">
        <v>112</v>
      </c>
      <c r="F2939" t="s">
        <v>111</v>
      </c>
      <c r="G2939" t="s">
        <v>7</v>
      </c>
    </row>
    <row r="2940" spans="1:7" x14ac:dyDescent="0.25">
      <c r="A2940" t="s">
        <v>110</v>
      </c>
      <c r="B2940" t="s">
        <v>7</v>
      </c>
      <c r="C2940" s="2">
        <v>45261</v>
      </c>
      <c r="D2940" s="1">
        <v>6000000</v>
      </c>
      <c r="E2940" t="s">
        <v>112</v>
      </c>
      <c r="F2940" t="s">
        <v>111</v>
      </c>
      <c r="G2940" t="s">
        <v>7</v>
      </c>
    </row>
    <row r="2941" spans="1:7" x14ac:dyDescent="0.25">
      <c r="A2941" t="s">
        <v>110</v>
      </c>
      <c r="B2941" t="s">
        <v>30</v>
      </c>
      <c r="C2941" s="2">
        <v>45108</v>
      </c>
      <c r="D2941" s="1">
        <v>392000</v>
      </c>
      <c r="E2941" t="s">
        <v>112</v>
      </c>
      <c r="F2941" t="s">
        <v>111</v>
      </c>
      <c r="G2941" t="s">
        <v>21</v>
      </c>
    </row>
    <row r="2942" spans="1:7" x14ac:dyDescent="0.25">
      <c r="A2942" t="s">
        <v>110</v>
      </c>
      <c r="B2942" t="s">
        <v>30</v>
      </c>
      <c r="C2942" s="2">
        <v>45170</v>
      </c>
      <c r="D2942" s="1">
        <v>2455000</v>
      </c>
      <c r="E2942" t="s">
        <v>112</v>
      </c>
      <c r="F2942" t="s">
        <v>111</v>
      </c>
      <c r="G2942" t="s">
        <v>21</v>
      </c>
    </row>
    <row r="2943" spans="1:7" x14ac:dyDescent="0.25">
      <c r="A2943" t="s">
        <v>110</v>
      </c>
      <c r="B2943" t="s">
        <v>30</v>
      </c>
      <c r="C2943" s="2">
        <v>45200</v>
      </c>
      <c r="D2943" s="1">
        <v>13165700</v>
      </c>
      <c r="E2943" t="s">
        <v>112</v>
      </c>
      <c r="F2943" t="s">
        <v>111</v>
      </c>
      <c r="G2943" t="s">
        <v>21</v>
      </c>
    </row>
    <row r="2944" spans="1:7" x14ac:dyDescent="0.25">
      <c r="A2944" t="s">
        <v>110</v>
      </c>
      <c r="B2944" t="s">
        <v>30</v>
      </c>
      <c r="C2944" s="2">
        <v>45231</v>
      </c>
      <c r="D2944" s="1">
        <v>10809000</v>
      </c>
      <c r="E2944" t="s">
        <v>112</v>
      </c>
      <c r="F2944" t="s">
        <v>111</v>
      </c>
      <c r="G2944" t="s">
        <v>21</v>
      </c>
    </row>
    <row r="2945" spans="1:7" x14ac:dyDescent="0.25">
      <c r="A2945" t="s">
        <v>110</v>
      </c>
      <c r="B2945" t="s">
        <v>30</v>
      </c>
      <c r="C2945" s="2">
        <v>45261</v>
      </c>
      <c r="D2945" s="1">
        <v>1588000</v>
      </c>
      <c r="E2945" t="s">
        <v>112</v>
      </c>
      <c r="F2945" t="s">
        <v>111</v>
      </c>
      <c r="G2945" t="s">
        <v>21</v>
      </c>
    </row>
    <row r="2946" spans="1:7" x14ac:dyDescent="0.25">
      <c r="A2946" t="s">
        <v>110</v>
      </c>
      <c r="B2946" t="s">
        <v>23</v>
      </c>
      <c r="C2946" s="2">
        <v>44927</v>
      </c>
      <c r="D2946" s="1">
        <v>48026200</v>
      </c>
      <c r="E2946" t="s">
        <v>112</v>
      </c>
      <c r="F2946" t="s">
        <v>111</v>
      </c>
      <c r="G2946" t="s">
        <v>21</v>
      </c>
    </row>
    <row r="2947" spans="1:7" x14ac:dyDescent="0.25">
      <c r="A2947" t="s">
        <v>110</v>
      </c>
      <c r="B2947" t="s">
        <v>23</v>
      </c>
      <c r="C2947" s="2">
        <v>44958</v>
      </c>
      <c r="D2947" s="1">
        <v>51998168</v>
      </c>
      <c r="E2947" t="s">
        <v>112</v>
      </c>
      <c r="F2947" t="s">
        <v>111</v>
      </c>
      <c r="G2947" t="s">
        <v>21</v>
      </c>
    </row>
    <row r="2948" spans="1:7" x14ac:dyDescent="0.25">
      <c r="A2948" t="s">
        <v>110</v>
      </c>
      <c r="B2948" t="s">
        <v>23</v>
      </c>
      <c r="C2948" s="2">
        <v>44986</v>
      </c>
      <c r="D2948" s="1">
        <v>46467600</v>
      </c>
      <c r="E2948" t="s">
        <v>112</v>
      </c>
      <c r="F2948" t="s">
        <v>111</v>
      </c>
      <c r="G2948" t="s">
        <v>21</v>
      </c>
    </row>
    <row r="2949" spans="1:7" x14ac:dyDescent="0.25">
      <c r="A2949" t="s">
        <v>110</v>
      </c>
      <c r="B2949" t="s">
        <v>23</v>
      </c>
      <c r="C2949" s="2">
        <v>45017</v>
      </c>
      <c r="D2949" s="1">
        <v>55200662</v>
      </c>
      <c r="E2949" t="s">
        <v>112</v>
      </c>
      <c r="F2949" t="s">
        <v>111</v>
      </c>
      <c r="G2949" t="s">
        <v>21</v>
      </c>
    </row>
    <row r="2950" spans="1:7" x14ac:dyDescent="0.25">
      <c r="A2950" t="s">
        <v>110</v>
      </c>
      <c r="B2950" t="s">
        <v>23</v>
      </c>
      <c r="C2950" s="2">
        <v>45047</v>
      </c>
      <c r="D2950" s="1">
        <v>94268577</v>
      </c>
      <c r="E2950" t="s">
        <v>112</v>
      </c>
      <c r="F2950" t="s">
        <v>111</v>
      </c>
      <c r="G2950" t="s">
        <v>21</v>
      </c>
    </row>
    <row r="2951" spans="1:7" x14ac:dyDescent="0.25">
      <c r="A2951" t="s">
        <v>110</v>
      </c>
      <c r="B2951" t="s">
        <v>23</v>
      </c>
      <c r="C2951" s="2">
        <v>45078</v>
      </c>
      <c r="D2951" s="1">
        <v>77389142</v>
      </c>
      <c r="E2951" t="s">
        <v>112</v>
      </c>
      <c r="F2951" t="s">
        <v>111</v>
      </c>
      <c r="G2951" t="s">
        <v>21</v>
      </c>
    </row>
    <row r="2952" spans="1:7" x14ac:dyDescent="0.25">
      <c r="A2952" t="s">
        <v>110</v>
      </c>
      <c r="B2952" t="s">
        <v>23</v>
      </c>
      <c r="C2952" s="2">
        <v>45108</v>
      </c>
      <c r="D2952" s="1">
        <v>106637088</v>
      </c>
      <c r="E2952" t="s">
        <v>112</v>
      </c>
      <c r="F2952" t="s">
        <v>111</v>
      </c>
      <c r="G2952" t="s">
        <v>21</v>
      </c>
    </row>
    <row r="2953" spans="1:7" x14ac:dyDescent="0.25">
      <c r="A2953" t="s">
        <v>110</v>
      </c>
      <c r="B2953" t="s">
        <v>23</v>
      </c>
      <c r="C2953" s="2">
        <v>45139</v>
      </c>
      <c r="D2953" s="1">
        <v>91909500</v>
      </c>
      <c r="E2953" t="s">
        <v>112</v>
      </c>
      <c r="F2953" t="s">
        <v>111</v>
      </c>
      <c r="G2953" t="s">
        <v>21</v>
      </c>
    </row>
    <row r="2954" spans="1:7" x14ac:dyDescent="0.25">
      <c r="A2954" t="s">
        <v>110</v>
      </c>
      <c r="B2954" t="s">
        <v>23</v>
      </c>
      <c r="C2954" s="2">
        <v>45170</v>
      </c>
      <c r="D2954" s="1">
        <v>93945100</v>
      </c>
      <c r="E2954" t="s">
        <v>112</v>
      </c>
      <c r="F2954" t="s">
        <v>111</v>
      </c>
      <c r="G2954" t="s">
        <v>21</v>
      </c>
    </row>
    <row r="2955" spans="1:7" x14ac:dyDescent="0.25">
      <c r="A2955" t="s">
        <v>110</v>
      </c>
      <c r="B2955" t="s">
        <v>23</v>
      </c>
      <c r="C2955" s="2">
        <v>45200</v>
      </c>
      <c r="D2955" s="1">
        <v>77330600</v>
      </c>
      <c r="E2955" t="s">
        <v>112</v>
      </c>
      <c r="F2955" t="s">
        <v>111</v>
      </c>
      <c r="G2955" t="s">
        <v>21</v>
      </c>
    </row>
    <row r="2956" spans="1:7" x14ac:dyDescent="0.25">
      <c r="A2956" t="s">
        <v>110</v>
      </c>
      <c r="B2956" t="s">
        <v>23</v>
      </c>
      <c r="C2956" s="2">
        <v>45231</v>
      </c>
      <c r="D2956" s="1">
        <v>83002700</v>
      </c>
      <c r="E2956" t="s">
        <v>112</v>
      </c>
      <c r="F2956" t="s">
        <v>111</v>
      </c>
      <c r="G2956" t="s">
        <v>21</v>
      </c>
    </row>
    <row r="2957" spans="1:7" x14ac:dyDescent="0.25">
      <c r="A2957" t="s">
        <v>110</v>
      </c>
      <c r="B2957" t="s">
        <v>23</v>
      </c>
      <c r="C2957" s="2">
        <v>45261</v>
      </c>
      <c r="D2957" s="1">
        <v>51993600</v>
      </c>
      <c r="E2957" t="s">
        <v>112</v>
      </c>
      <c r="F2957" t="s">
        <v>111</v>
      </c>
      <c r="G2957" t="s">
        <v>21</v>
      </c>
    </row>
    <row r="2958" spans="1:7" x14ac:dyDescent="0.25">
      <c r="A2958" t="s">
        <v>113</v>
      </c>
      <c r="B2958" t="s">
        <v>5</v>
      </c>
      <c r="C2958" s="2">
        <v>44927</v>
      </c>
      <c r="D2958" s="1">
        <v>711242847</v>
      </c>
      <c r="E2958" t="s">
        <v>112</v>
      </c>
      <c r="F2958" t="s">
        <v>114</v>
      </c>
      <c r="G2958" t="s">
        <v>5</v>
      </c>
    </row>
    <row r="2959" spans="1:7" x14ac:dyDescent="0.25">
      <c r="A2959" t="s">
        <v>113</v>
      </c>
      <c r="B2959" t="s">
        <v>5</v>
      </c>
      <c r="C2959" s="2">
        <v>44958</v>
      </c>
      <c r="D2959" s="1">
        <v>638063778</v>
      </c>
      <c r="E2959" t="s">
        <v>112</v>
      </c>
      <c r="F2959" t="s">
        <v>114</v>
      </c>
      <c r="G2959" t="s">
        <v>5</v>
      </c>
    </row>
    <row r="2960" spans="1:7" x14ac:dyDescent="0.25">
      <c r="A2960" t="s">
        <v>113</v>
      </c>
      <c r="B2960" t="s">
        <v>5</v>
      </c>
      <c r="C2960" s="2">
        <v>44986</v>
      </c>
      <c r="D2960" s="1">
        <v>639685104</v>
      </c>
      <c r="E2960" t="s">
        <v>112</v>
      </c>
      <c r="F2960" t="s">
        <v>114</v>
      </c>
      <c r="G2960" t="s">
        <v>5</v>
      </c>
    </row>
    <row r="2961" spans="1:7" x14ac:dyDescent="0.25">
      <c r="A2961" t="s">
        <v>113</v>
      </c>
      <c r="B2961" t="s">
        <v>5</v>
      </c>
      <c r="C2961" s="2">
        <v>45017</v>
      </c>
      <c r="D2961" s="1">
        <v>660919398</v>
      </c>
      <c r="E2961" t="s">
        <v>112</v>
      </c>
      <c r="F2961" t="s">
        <v>114</v>
      </c>
      <c r="G2961" t="s">
        <v>5</v>
      </c>
    </row>
    <row r="2962" spans="1:7" x14ac:dyDescent="0.25">
      <c r="A2962" t="s">
        <v>113</v>
      </c>
      <c r="B2962" t="s">
        <v>5</v>
      </c>
      <c r="C2962" s="2">
        <v>45047</v>
      </c>
      <c r="D2962" s="1">
        <v>648259700</v>
      </c>
      <c r="E2962" t="s">
        <v>112</v>
      </c>
      <c r="F2962" t="s">
        <v>114</v>
      </c>
      <c r="G2962" t="s">
        <v>5</v>
      </c>
    </row>
    <row r="2963" spans="1:7" x14ac:dyDescent="0.25">
      <c r="A2963" t="s">
        <v>113</v>
      </c>
      <c r="B2963" t="s">
        <v>5</v>
      </c>
      <c r="C2963" s="2">
        <v>45078</v>
      </c>
      <c r="D2963" s="1">
        <v>645084608</v>
      </c>
      <c r="E2963" t="s">
        <v>112</v>
      </c>
      <c r="F2963" t="s">
        <v>114</v>
      </c>
      <c r="G2963" t="s">
        <v>5</v>
      </c>
    </row>
    <row r="2964" spans="1:7" x14ac:dyDescent="0.25">
      <c r="A2964" t="s">
        <v>113</v>
      </c>
      <c r="B2964" t="s">
        <v>5</v>
      </c>
      <c r="C2964" s="2">
        <v>45108</v>
      </c>
      <c r="D2964" s="1">
        <v>713806400</v>
      </c>
      <c r="E2964" t="s">
        <v>112</v>
      </c>
      <c r="F2964" t="s">
        <v>114</v>
      </c>
      <c r="G2964" t="s">
        <v>5</v>
      </c>
    </row>
    <row r="2965" spans="1:7" x14ac:dyDescent="0.25">
      <c r="A2965" t="s">
        <v>113</v>
      </c>
      <c r="B2965" t="s">
        <v>5</v>
      </c>
      <c r="C2965" s="2">
        <v>45139</v>
      </c>
      <c r="D2965" s="1">
        <v>764399800</v>
      </c>
      <c r="E2965" t="s">
        <v>112</v>
      </c>
      <c r="F2965" t="s">
        <v>114</v>
      </c>
      <c r="G2965" t="s">
        <v>5</v>
      </c>
    </row>
    <row r="2966" spans="1:7" x14ac:dyDescent="0.25">
      <c r="A2966" t="s">
        <v>113</v>
      </c>
      <c r="B2966" t="s">
        <v>5</v>
      </c>
      <c r="C2966" s="2">
        <v>45170</v>
      </c>
      <c r="D2966" s="1">
        <v>680469700</v>
      </c>
      <c r="E2966" t="s">
        <v>112</v>
      </c>
      <c r="F2966" t="s">
        <v>114</v>
      </c>
      <c r="G2966" t="s">
        <v>5</v>
      </c>
    </row>
    <row r="2967" spans="1:7" x14ac:dyDescent="0.25">
      <c r="A2967" t="s">
        <v>113</v>
      </c>
      <c r="B2967" t="s">
        <v>5</v>
      </c>
      <c r="C2967" s="2">
        <v>45200</v>
      </c>
      <c r="D2967" s="1">
        <v>687759400</v>
      </c>
      <c r="E2967" t="s">
        <v>112</v>
      </c>
      <c r="F2967" t="s">
        <v>114</v>
      </c>
      <c r="G2967" t="s">
        <v>5</v>
      </c>
    </row>
    <row r="2968" spans="1:7" x14ac:dyDescent="0.25">
      <c r="A2968" t="s">
        <v>113</v>
      </c>
      <c r="B2968" t="s">
        <v>5</v>
      </c>
      <c r="C2968" s="2">
        <v>45231</v>
      </c>
      <c r="D2968" s="1">
        <v>633485300</v>
      </c>
      <c r="E2968" t="s">
        <v>112</v>
      </c>
      <c r="F2968" t="s">
        <v>114</v>
      </c>
      <c r="G2968" t="s">
        <v>5</v>
      </c>
    </row>
    <row r="2969" spans="1:7" x14ac:dyDescent="0.25">
      <c r="A2969" t="s">
        <v>113</v>
      </c>
      <c r="B2969" t="s">
        <v>5</v>
      </c>
      <c r="C2969" s="2">
        <v>45261</v>
      </c>
      <c r="D2969" s="1">
        <v>684020200</v>
      </c>
      <c r="E2969" t="s">
        <v>112</v>
      </c>
      <c r="F2969" t="s">
        <v>114</v>
      </c>
      <c r="G2969" t="s">
        <v>5</v>
      </c>
    </row>
    <row r="2970" spans="1:7" x14ac:dyDescent="0.25">
      <c r="A2970" t="s">
        <v>113</v>
      </c>
      <c r="B2970" t="s">
        <v>19</v>
      </c>
      <c r="C2970" s="2">
        <v>44927</v>
      </c>
      <c r="D2970" s="1">
        <v>42276880</v>
      </c>
      <c r="E2970" t="s">
        <v>112</v>
      </c>
      <c r="F2970" t="s">
        <v>114</v>
      </c>
      <c r="G2970" t="s">
        <v>19</v>
      </c>
    </row>
    <row r="2971" spans="1:7" x14ac:dyDescent="0.25">
      <c r="A2971" t="s">
        <v>113</v>
      </c>
      <c r="B2971" t="s">
        <v>19</v>
      </c>
      <c r="C2971" s="2">
        <v>44958</v>
      </c>
      <c r="D2971" s="1">
        <v>56503597</v>
      </c>
      <c r="E2971" t="s">
        <v>112</v>
      </c>
      <c r="F2971" t="s">
        <v>114</v>
      </c>
      <c r="G2971" t="s">
        <v>19</v>
      </c>
    </row>
    <row r="2972" spans="1:7" x14ac:dyDescent="0.25">
      <c r="A2972" t="s">
        <v>113</v>
      </c>
      <c r="B2972" t="s">
        <v>19</v>
      </c>
      <c r="C2972" s="2">
        <v>44986</v>
      </c>
      <c r="D2972" s="1">
        <v>16511000</v>
      </c>
      <c r="E2972" t="s">
        <v>112</v>
      </c>
      <c r="F2972" t="s">
        <v>114</v>
      </c>
      <c r="G2972" t="s">
        <v>19</v>
      </c>
    </row>
    <row r="2973" spans="1:7" x14ac:dyDescent="0.25">
      <c r="A2973" t="s">
        <v>113</v>
      </c>
      <c r="B2973" t="s">
        <v>19</v>
      </c>
      <c r="C2973" s="2">
        <v>45017</v>
      </c>
      <c r="D2973" s="1">
        <v>16783450</v>
      </c>
      <c r="E2973" t="s">
        <v>112</v>
      </c>
      <c r="F2973" t="s">
        <v>114</v>
      </c>
      <c r="G2973" t="s">
        <v>19</v>
      </c>
    </row>
    <row r="2974" spans="1:7" x14ac:dyDescent="0.25">
      <c r="A2974" t="s">
        <v>113</v>
      </c>
      <c r="B2974" t="s">
        <v>19</v>
      </c>
      <c r="C2974" s="2">
        <v>45047</v>
      </c>
      <c r="D2974" s="1">
        <v>12952250</v>
      </c>
      <c r="E2974" t="s">
        <v>112</v>
      </c>
      <c r="F2974" t="s">
        <v>114</v>
      </c>
      <c r="G2974" t="s">
        <v>19</v>
      </c>
    </row>
    <row r="2975" spans="1:7" x14ac:dyDescent="0.25">
      <c r="A2975" t="s">
        <v>113</v>
      </c>
      <c r="B2975" t="s">
        <v>19</v>
      </c>
      <c r="C2975" s="2">
        <v>45078</v>
      </c>
      <c r="D2975" s="1">
        <v>5894941</v>
      </c>
      <c r="E2975" t="s">
        <v>112</v>
      </c>
      <c r="F2975" t="s">
        <v>114</v>
      </c>
      <c r="G2975" t="s">
        <v>19</v>
      </c>
    </row>
    <row r="2976" spans="1:7" x14ac:dyDescent="0.25">
      <c r="A2976" t="s">
        <v>113</v>
      </c>
      <c r="B2976" t="s">
        <v>19</v>
      </c>
      <c r="C2976" s="2">
        <v>45108</v>
      </c>
      <c r="D2976" s="1">
        <v>5805560</v>
      </c>
      <c r="E2976" t="s">
        <v>112</v>
      </c>
      <c r="F2976" t="s">
        <v>114</v>
      </c>
      <c r="G2976" t="s">
        <v>19</v>
      </c>
    </row>
    <row r="2977" spans="1:7" x14ac:dyDescent="0.25">
      <c r="A2977" t="s">
        <v>113</v>
      </c>
      <c r="B2977" t="s">
        <v>19</v>
      </c>
      <c r="C2977" s="2">
        <v>45139</v>
      </c>
      <c r="D2977" s="1">
        <v>4726600</v>
      </c>
      <c r="E2977" t="s">
        <v>112</v>
      </c>
      <c r="F2977" t="s">
        <v>114</v>
      </c>
      <c r="G2977" t="s">
        <v>19</v>
      </c>
    </row>
    <row r="2978" spans="1:7" x14ac:dyDescent="0.25">
      <c r="A2978" t="s">
        <v>113</v>
      </c>
      <c r="B2978" t="s">
        <v>19</v>
      </c>
      <c r="C2978" s="2">
        <v>45170</v>
      </c>
      <c r="D2978" s="1">
        <v>8928300</v>
      </c>
      <c r="E2978" t="s">
        <v>112</v>
      </c>
      <c r="F2978" t="s">
        <v>114</v>
      </c>
      <c r="G2978" t="s">
        <v>19</v>
      </c>
    </row>
    <row r="2979" spans="1:7" x14ac:dyDescent="0.25">
      <c r="A2979" t="s">
        <v>113</v>
      </c>
      <c r="B2979" t="s">
        <v>19</v>
      </c>
      <c r="C2979" s="2">
        <v>45200</v>
      </c>
      <c r="D2979" s="1">
        <v>7113600</v>
      </c>
      <c r="E2979" t="s">
        <v>112</v>
      </c>
      <c r="F2979" t="s">
        <v>114</v>
      </c>
      <c r="G2979" t="s">
        <v>19</v>
      </c>
    </row>
    <row r="2980" spans="1:7" x14ac:dyDescent="0.25">
      <c r="A2980" t="s">
        <v>113</v>
      </c>
      <c r="B2980" t="s">
        <v>19</v>
      </c>
      <c r="C2980" s="2">
        <v>45231</v>
      </c>
      <c r="D2980" s="1">
        <v>20686226</v>
      </c>
      <c r="E2980" t="s">
        <v>112</v>
      </c>
      <c r="F2980" t="s">
        <v>114</v>
      </c>
      <c r="G2980" t="s">
        <v>19</v>
      </c>
    </row>
    <row r="2981" spans="1:7" x14ac:dyDescent="0.25">
      <c r="A2981" t="s">
        <v>113</v>
      </c>
      <c r="B2981" t="s">
        <v>19</v>
      </c>
      <c r="C2981" s="2">
        <v>45261</v>
      </c>
      <c r="D2981" s="1">
        <v>21987500</v>
      </c>
      <c r="E2981" t="s">
        <v>112</v>
      </c>
      <c r="F2981" t="s">
        <v>114</v>
      </c>
      <c r="G2981" t="s">
        <v>19</v>
      </c>
    </row>
    <row r="2982" spans="1:7" x14ac:dyDescent="0.25">
      <c r="A2982" t="s">
        <v>113</v>
      </c>
      <c r="B2982" t="s">
        <v>20</v>
      </c>
      <c r="C2982" s="2">
        <v>44927</v>
      </c>
      <c r="D2982" s="1">
        <v>7846900</v>
      </c>
      <c r="E2982" t="s">
        <v>112</v>
      </c>
      <c r="F2982" t="s">
        <v>114</v>
      </c>
      <c r="G2982" t="s">
        <v>21</v>
      </c>
    </row>
    <row r="2983" spans="1:7" x14ac:dyDescent="0.25">
      <c r="A2983" t="s">
        <v>113</v>
      </c>
      <c r="B2983" t="s">
        <v>20</v>
      </c>
      <c r="C2983" s="2">
        <v>44958</v>
      </c>
      <c r="D2983" s="1">
        <v>3943005</v>
      </c>
      <c r="E2983" t="s">
        <v>112</v>
      </c>
      <c r="F2983" t="s">
        <v>114</v>
      </c>
      <c r="G2983" t="s">
        <v>21</v>
      </c>
    </row>
    <row r="2984" spans="1:7" x14ac:dyDescent="0.25">
      <c r="A2984" t="s">
        <v>113</v>
      </c>
      <c r="B2984" t="s">
        <v>20</v>
      </c>
      <c r="C2984" s="2">
        <v>44986</v>
      </c>
      <c r="D2984" s="1">
        <v>7052108</v>
      </c>
      <c r="E2984" t="s">
        <v>112</v>
      </c>
      <c r="F2984" t="s">
        <v>114</v>
      </c>
      <c r="G2984" t="s">
        <v>21</v>
      </c>
    </row>
    <row r="2985" spans="1:7" x14ac:dyDescent="0.25">
      <c r="A2985" t="s">
        <v>113</v>
      </c>
      <c r="B2985" t="s">
        <v>20</v>
      </c>
      <c r="C2985" s="2">
        <v>45017</v>
      </c>
      <c r="D2985" s="1">
        <v>7280100</v>
      </c>
      <c r="E2985" t="s">
        <v>112</v>
      </c>
      <c r="F2985" t="s">
        <v>114</v>
      </c>
      <c r="G2985" t="s">
        <v>21</v>
      </c>
    </row>
    <row r="2986" spans="1:7" x14ac:dyDescent="0.25">
      <c r="A2986" t="s">
        <v>113</v>
      </c>
      <c r="B2986" t="s">
        <v>20</v>
      </c>
      <c r="C2986" s="2">
        <v>45047</v>
      </c>
      <c r="D2986" s="1">
        <v>4352600</v>
      </c>
      <c r="E2986" t="s">
        <v>112</v>
      </c>
      <c r="F2986" t="s">
        <v>114</v>
      </c>
      <c r="G2986" t="s">
        <v>21</v>
      </c>
    </row>
    <row r="2987" spans="1:7" x14ac:dyDescent="0.25">
      <c r="A2987" t="s">
        <v>113</v>
      </c>
      <c r="B2987" t="s">
        <v>20</v>
      </c>
      <c r="C2987" s="2">
        <v>45078</v>
      </c>
      <c r="D2987" s="1">
        <v>4361172</v>
      </c>
      <c r="E2987" t="s">
        <v>112</v>
      </c>
      <c r="F2987" t="s">
        <v>114</v>
      </c>
      <c r="G2987" t="s">
        <v>21</v>
      </c>
    </row>
    <row r="2988" spans="1:7" x14ac:dyDescent="0.25">
      <c r="A2988" t="s">
        <v>113</v>
      </c>
      <c r="B2988" t="s">
        <v>20</v>
      </c>
      <c r="C2988" s="2">
        <v>45108</v>
      </c>
      <c r="D2988" s="1">
        <v>9290245</v>
      </c>
      <c r="E2988" t="s">
        <v>112</v>
      </c>
      <c r="F2988" t="s">
        <v>114</v>
      </c>
      <c r="G2988" t="s">
        <v>21</v>
      </c>
    </row>
    <row r="2989" spans="1:7" x14ac:dyDescent="0.25">
      <c r="A2989" t="s">
        <v>113</v>
      </c>
      <c r="B2989" t="s">
        <v>20</v>
      </c>
      <c r="C2989" s="2">
        <v>45139</v>
      </c>
      <c r="D2989" s="1">
        <v>8545300</v>
      </c>
      <c r="E2989" t="s">
        <v>112</v>
      </c>
      <c r="F2989" t="s">
        <v>114</v>
      </c>
      <c r="G2989" t="s">
        <v>21</v>
      </c>
    </row>
    <row r="2990" spans="1:7" x14ac:dyDescent="0.25">
      <c r="A2990" t="s">
        <v>113</v>
      </c>
      <c r="B2990" t="s">
        <v>20</v>
      </c>
      <c r="C2990" s="2">
        <v>45170</v>
      </c>
      <c r="D2990" s="1">
        <v>9448500</v>
      </c>
      <c r="E2990" t="s">
        <v>112</v>
      </c>
      <c r="F2990" t="s">
        <v>114</v>
      </c>
      <c r="G2990" t="s">
        <v>21</v>
      </c>
    </row>
    <row r="2991" spans="1:7" x14ac:dyDescent="0.25">
      <c r="A2991" t="s">
        <v>113</v>
      </c>
      <c r="B2991" t="s">
        <v>20</v>
      </c>
      <c r="C2991" s="2">
        <v>45200</v>
      </c>
      <c r="D2991" s="1">
        <v>6668686</v>
      </c>
      <c r="E2991" t="s">
        <v>112</v>
      </c>
      <c r="F2991" t="s">
        <v>114</v>
      </c>
      <c r="G2991" t="s">
        <v>21</v>
      </c>
    </row>
    <row r="2992" spans="1:7" x14ac:dyDescent="0.25">
      <c r="A2992" t="s">
        <v>113</v>
      </c>
      <c r="B2992" t="s">
        <v>20</v>
      </c>
      <c r="C2992" s="2">
        <v>45231</v>
      </c>
      <c r="D2992" s="1">
        <v>6061794</v>
      </c>
      <c r="E2992" t="s">
        <v>112</v>
      </c>
      <c r="F2992" t="s">
        <v>114</v>
      </c>
      <c r="G2992" t="s">
        <v>21</v>
      </c>
    </row>
    <row r="2993" spans="1:7" x14ac:dyDescent="0.25">
      <c r="A2993" t="s">
        <v>113</v>
      </c>
      <c r="B2993" t="s">
        <v>20</v>
      </c>
      <c r="C2993" s="2">
        <v>45261</v>
      </c>
      <c r="D2993" s="1">
        <v>3851700</v>
      </c>
      <c r="E2993" t="s">
        <v>112</v>
      </c>
      <c r="F2993" t="s">
        <v>114</v>
      </c>
      <c r="G2993" t="s">
        <v>21</v>
      </c>
    </row>
    <row r="2994" spans="1:7" x14ac:dyDescent="0.25">
      <c r="A2994" t="s">
        <v>113</v>
      </c>
      <c r="B2994" t="s">
        <v>6</v>
      </c>
      <c r="C2994" s="2">
        <v>44927</v>
      </c>
      <c r="D2994" s="1">
        <v>67286499</v>
      </c>
      <c r="E2994" t="s">
        <v>112</v>
      </c>
      <c r="F2994" t="s">
        <v>114</v>
      </c>
      <c r="G2994" t="s">
        <v>6</v>
      </c>
    </row>
    <row r="2995" spans="1:7" x14ac:dyDescent="0.25">
      <c r="A2995" t="s">
        <v>113</v>
      </c>
      <c r="B2995" t="s">
        <v>6</v>
      </c>
      <c r="C2995" s="2">
        <v>44958</v>
      </c>
      <c r="D2995" s="1">
        <v>77740493</v>
      </c>
      <c r="E2995" t="s">
        <v>112</v>
      </c>
      <c r="F2995" t="s">
        <v>114</v>
      </c>
      <c r="G2995" t="s">
        <v>6</v>
      </c>
    </row>
    <row r="2996" spans="1:7" x14ac:dyDescent="0.25">
      <c r="A2996" t="s">
        <v>113</v>
      </c>
      <c r="B2996" t="s">
        <v>6</v>
      </c>
      <c r="C2996" s="2">
        <v>44986</v>
      </c>
      <c r="D2996" s="1">
        <v>71245008</v>
      </c>
      <c r="E2996" t="s">
        <v>112</v>
      </c>
      <c r="F2996" t="s">
        <v>114</v>
      </c>
      <c r="G2996" t="s">
        <v>6</v>
      </c>
    </row>
    <row r="2997" spans="1:7" x14ac:dyDescent="0.25">
      <c r="A2997" t="s">
        <v>113</v>
      </c>
      <c r="B2997" t="s">
        <v>6</v>
      </c>
      <c r="C2997" s="2">
        <v>45017</v>
      </c>
      <c r="D2997" s="1">
        <v>62187490</v>
      </c>
      <c r="E2997" t="s">
        <v>112</v>
      </c>
      <c r="F2997" t="s">
        <v>114</v>
      </c>
      <c r="G2997" t="s">
        <v>6</v>
      </c>
    </row>
    <row r="2998" spans="1:7" x14ac:dyDescent="0.25">
      <c r="A2998" t="s">
        <v>113</v>
      </c>
      <c r="B2998" t="s">
        <v>6</v>
      </c>
      <c r="C2998" s="2">
        <v>45047</v>
      </c>
      <c r="D2998" s="1">
        <v>56299345</v>
      </c>
      <c r="E2998" t="s">
        <v>112</v>
      </c>
      <c r="F2998" t="s">
        <v>114</v>
      </c>
      <c r="G2998" t="s">
        <v>6</v>
      </c>
    </row>
    <row r="2999" spans="1:7" x14ac:dyDescent="0.25">
      <c r="A2999" t="s">
        <v>113</v>
      </c>
      <c r="B2999" t="s">
        <v>6</v>
      </c>
      <c r="C2999" s="2">
        <v>45078</v>
      </c>
      <c r="D2999" s="1">
        <v>52861055</v>
      </c>
      <c r="E2999" t="s">
        <v>112</v>
      </c>
      <c r="F2999" t="s">
        <v>114</v>
      </c>
      <c r="G2999" t="s">
        <v>6</v>
      </c>
    </row>
    <row r="3000" spans="1:7" x14ac:dyDescent="0.25">
      <c r="A3000" t="s">
        <v>113</v>
      </c>
      <c r="B3000" t="s">
        <v>6</v>
      </c>
      <c r="C3000" s="2">
        <v>45108</v>
      </c>
      <c r="D3000" s="1">
        <v>69565292</v>
      </c>
      <c r="E3000" t="s">
        <v>112</v>
      </c>
      <c r="F3000" t="s">
        <v>114</v>
      </c>
      <c r="G3000" t="s">
        <v>6</v>
      </c>
    </row>
    <row r="3001" spans="1:7" x14ac:dyDescent="0.25">
      <c r="A3001" t="s">
        <v>113</v>
      </c>
      <c r="B3001" t="s">
        <v>6</v>
      </c>
      <c r="C3001" s="2">
        <v>45139</v>
      </c>
      <c r="D3001" s="1">
        <v>69279386</v>
      </c>
      <c r="E3001" t="s">
        <v>112</v>
      </c>
      <c r="F3001" t="s">
        <v>114</v>
      </c>
      <c r="G3001" t="s">
        <v>6</v>
      </c>
    </row>
    <row r="3002" spans="1:7" x14ac:dyDescent="0.25">
      <c r="A3002" t="s">
        <v>113</v>
      </c>
      <c r="B3002" t="s">
        <v>6</v>
      </c>
      <c r="C3002" s="2">
        <v>45170</v>
      </c>
      <c r="D3002" s="1">
        <v>69930167</v>
      </c>
      <c r="E3002" t="s">
        <v>112</v>
      </c>
      <c r="F3002" t="s">
        <v>114</v>
      </c>
      <c r="G3002" t="s">
        <v>6</v>
      </c>
    </row>
    <row r="3003" spans="1:7" x14ac:dyDescent="0.25">
      <c r="A3003" t="s">
        <v>113</v>
      </c>
      <c r="B3003" t="s">
        <v>6</v>
      </c>
      <c r="C3003" s="2">
        <v>45200</v>
      </c>
      <c r="D3003" s="1">
        <v>68023235</v>
      </c>
      <c r="E3003" t="s">
        <v>112</v>
      </c>
      <c r="F3003" t="s">
        <v>114</v>
      </c>
      <c r="G3003" t="s">
        <v>6</v>
      </c>
    </row>
    <row r="3004" spans="1:7" x14ac:dyDescent="0.25">
      <c r="A3004" t="s">
        <v>113</v>
      </c>
      <c r="B3004" t="s">
        <v>6</v>
      </c>
      <c r="C3004" s="2">
        <v>45231</v>
      </c>
      <c r="D3004" s="1">
        <v>73764126</v>
      </c>
      <c r="E3004" t="s">
        <v>112</v>
      </c>
      <c r="F3004" t="s">
        <v>114</v>
      </c>
      <c r="G3004" t="s">
        <v>6</v>
      </c>
    </row>
    <row r="3005" spans="1:7" x14ac:dyDescent="0.25">
      <c r="A3005" t="s">
        <v>113</v>
      </c>
      <c r="B3005" t="s">
        <v>6</v>
      </c>
      <c r="C3005" s="2">
        <v>45261</v>
      </c>
      <c r="D3005" s="1">
        <v>74809280</v>
      </c>
      <c r="E3005" t="s">
        <v>112</v>
      </c>
      <c r="F3005" t="s">
        <v>114</v>
      </c>
      <c r="G3005" t="s">
        <v>6</v>
      </c>
    </row>
    <row r="3006" spans="1:7" x14ac:dyDescent="0.25">
      <c r="A3006" t="s">
        <v>113</v>
      </c>
      <c r="B3006" t="s">
        <v>22</v>
      </c>
      <c r="C3006" s="2">
        <v>44927</v>
      </c>
      <c r="D3006" s="1">
        <v>24874200</v>
      </c>
      <c r="E3006" t="s">
        <v>112</v>
      </c>
      <c r="F3006" t="s">
        <v>114</v>
      </c>
      <c r="G3006" t="s">
        <v>21</v>
      </c>
    </row>
    <row r="3007" spans="1:7" x14ac:dyDescent="0.25">
      <c r="A3007" t="s">
        <v>113</v>
      </c>
      <c r="B3007" t="s">
        <v>22</v>
      </c>
      <c r="C3007" s="2">
        <v>44958</v>
      </c>
      <c r="D3007" s="1">
        <v>9402000</v>
      </c>
      <c r="E3007" t="s">
        <v>112</v>
      </c>
      <c r="F3007" t="s">
        <v>114</v>
      </c>
      <c r="G3007" t="s">
        <v>21</v>
      </c>
    </row>
    <row r="3008" spans="1:7" x14ac:dyDescent="0.25">
      <c r="A3008" t="s">
        <v>113</v>
      </c>
      <c r="B3008" t="s">
        <v>22</v>
      </c>
      <c r="C3008" s="2">
        <v>44986</v>
      </c>
      <c r="D3008" s="1">
        <v>2814300</v>
      </c>
      <c r="E3008" t="s">
        <v>112</v>
      </c>
      <c r="F3008" t="s">
        <v>114</v>
      </c>
      <c r="G3008" t="s">
        <v>21</v>
      </c>
    </row>
    <row r="3009" spans="1:7" x14ac:dyDescent="0.25">
      <c r="A3009" t="s">
        <v>113</v>
      </c>
      <c r="B3009" t="s">
        <v>22</v>
      </c>
      <c r="C3009" s="2">
        <v>45017</v>
      </c>
      <c r="D3009" s="1">
        <v>3173700</v>
      </c>
      <c r="E3009" t="s">
        <v>112</v>
      </c>
      <c r="F3009" t="s">
        <v>114</v>
      </c>
      <c r="G3009" t="s">
        <v>21</v>
      </c>
    </row>
    <row r="3010" spans="1:7" x14ac:dyDescent="0.25">
      <c r="A3010" t="s">
        <v>113</v>
      </c>
      <c r="B3010" t="s">
        <v>22</v>
      </c>
      <c r="C3010" s="2">
        <v>45047</v>
      </c>
      <c r="D3010" s="1">
        <v>12809791</v>
      </c>
      <c r="E3010" t="s">
        <v>112</v>
      </c>
      <c r="F3010" t="s">
        <v>114</v>
      </c>
      <c r="G3010" t="s">
        <v>21</v>
      </c>
    </row>
    <row r="3011" spans="1:7" x14ac:dyDescent="0.25">
      <c r="A3011" t="s">
        <v>113</v>
      </c>
      <c r="B3011" t="s">
        <v>22</v>
      </c>
      <c r="C3011" s="2">
        <v>45078</v>
      </c>
      <c r="D3011" s="1">
        <v>11639400</v>
      </c>
      <c r="E3011" t="s">
        <v>112</v>
      </c>
      <c r="F3011" t="s">
        <v>114</v>
      </c>
      <c r="G3011" t="s">
        <v>21</v>
      </c>
    </row>
    <row r="3012" spans="1:7" x14ac:dyDescent="0.25">
      <c r="A3012" t="s">
        <v>113</v>
      </c>
      <c r="B3012" t="s">
        <v>22</v>
      </c>
      <c r="C3012" s="2">
        <v>45108</v>
      </c>
      <c r="D3012" s="1">
        <v>1075900</v>
      </c>
      <c r="E3012" t="s">
        <v>112</v>
      </c>
      <c r="F3012" t="s">
        <v>114</v>
      </c>
      <c r="G3012" t="s">
        <v>21</v>
      </c>
    </row>
    <row r="3013" spans="1:7" x14ac:dyDescent="0.25">
      <c r="A3013" t="s">
        <v>113</v>
      </c>
      <c r="B3013" t="s">
        <v>22</v>
      </c>
      <c r="C3013" s="2">
        <v>45139</v>
      </c>
      <c r="D3013" s="1">
        <v>4835546</v>
      </c>
      <c r="E3013" t="s">
        <v>112</v>
      </c>
      <c r="F3013" t="s">
        <v>114</v>
      </c>
      <c r="G3013" t="s">
        <v>21</v>
      </c>
    </row>
    <row r="3014" spans="1:7" x14ac:dyDescent="0.25">
      <c r="A3014" t="s">
        <v>113</v>
      </c>
      <c r="B3014" t="s">
        <v>22</v>
      </c>
      <c r="C3014" s="2">
        <v>45170</v>
      </c>
      <c r="D3014" s="1">
        <v>5193200</v>
      </c>
      <c r="E3014" t="s">
        <v>112</v>
      </c>
      <c r="F3014" t="s">
        <v>114</v>
      </c>
      <c r="G3014" t="s">
        <v>21</v>
      </c>
    </row>
    <row r="3015" spans="1:7" x14ac:dyDescent="0.25">
      <c r="A3015" t="s">
        <v>113</v>
      </c>
      <c r="B3015" t="s">
        <v>22</v>
      </c>
      <c r="C3015" s="2">
        <v>45200</v>
      </c>
      <c r="D3015" s="1">
        <v>18898000</v>
      </c>
      <c r="E3015" t="s">
        <v>112</v>
      </c>
      <c r="F3015" t="s">
        <v>114</v>
      </c>
      <c r="G3015" t="s">
        <v>21</v>
      </c>
    </row>
    <row r="3016" spans="1:7" x14ac:dyDescent="0.25">
      <c r="A3016" t="s">
        <v>113</v>
      </c>
      <c r="B3016" t="s">
        <v>22</v>
      </c>
      <c r="C3016" s="2">
        <v>45231</v>
      </c>
      <c r="D3016" s="1">
        <v>34329800</v>
      </c>
      <c r="E3016" t="s">
        <v>112</v>
      </c>
      <c r="F3016" t="s">
        <v>114</v>
      </c>
      <c r="G3016" t="s">
        <v>21</v>
      </c>
    </row>
    <row r="3017" spans="1:7" x14ac:dyDescent="0.25">
      <c r="A3017" t="s">
        <v>113</v>
      </c>
      <c r="B3017" t="s">
        <v>22</v>
      </c>
      <c r="C3017" s="2">
        <v>45261</v>
      </c>
      <c r="D3017" s="1">
        <v>14306600</v>
      </c>
      <c r="E3017" t="s">
        <v>112</v>
      </c>
      <c r="F3017" t="s">
        <v>114</v>
      </c>
      <c r="G3017" t="s">
        <v>21</v>
      </c>
    </row>
    <row r="3018" spans="1:7" x14ac:dyDescent="0.25">
      <c r="A3018" t="s">
        <v>113</v>
      </c>
      <c r="B3018" t="s">
        <v>7</v>
      </c>
      <c r="C3018" s="2">
        <v>45047</v>
      </c>
      <c r="D3018" s="1">
        <v>0</v>
      </c>
      <c r="E3018" t="s">
        <v>112</v>
      </c>
      <c r="F3018" t="s">
        <v>114</v>
      </c>
      <c r="G3018" t="s">
        <v>7</v>
      </c>
    </row>
    <row r="3019" spans="1:7" x14ac:dyDescent="0.25">
      <c r="A3019" t="s">
        <v>113</v>
      </c>
      <c r="B3019" t="s">
        <v>7</v>
      </c>
      <c r="C3019" s="2">
        <v>45139</v>
      </c>
      <c r="D3019" s="1">
        <v>171500</v>
      </c>
      <c r="E3019" t="s">
        <v>112</v>
      </c>
      <c r="F3019" t="s">
        <v>114</v>
      </c>
      <c r="G3019" t="s">
        <v>7</v>
      </c>
    </row>
    <row r="3020" spans="1:7" x14ac:dyDescent="0.25">
      <c r="A3020" t="s">
        <v>113</v>
      </c>
      <c r="B3020" t="s">
        <v>7</v>
      </c>
      <c r="C3020" s="2">
        <v>45200</v>
      </c>
      <c r="D3020" s="1">
        <v>590000</v>
      </c>
      <c r="E3020" t="s">
        <v>112</v>
      </c>
      <c r="F3020" t="s">
        <v>114</v>
      </c>
      <c r="G3020" t="s">
        <v>7</v>
      </c>
    </row>
    <row r="3021" spans="1:7" x14ac:dyDescent="0.25">
      <c r="A3021" t="s">
        <v>113</v>
      </c>
      <c r="B3021" t="s">
        <v>7</v>
      </c>
      <c r="C3021" s="2">
        <v>45261</v>
      </c>
      <c r="D3021" s="1">
        <v>395000</v>
      </c>
      <c r="E3021" t="s">
        <v>112</v>
      </c>
      <c r="F3021" t="s">
        <v>114</v>
      </c>
      <c r="G3021" t="s">
        <v>7</v>
      </c>
    </row>
    <row r="3022" spans="1:7" x14ac:dyDescent="0.25">
      <c r="A3022" t="s">
        <v>113</v>
      </c>
      <c r="B3022" t="s">
        <v>23</v>
      </c>
      <c r="C3022" s="2">
        <v>44927</v>
      </c>
      <c r="D3022" s="1">
        <v>500000</v>
      </c>
      <c r="E3022" t="s">
        <v>112</v>
      </c>
      <c r="F3022" t="s">
        <v>114</v>
      </c>
      <c r="G3022" t="s">
        <v>21</v>
      </c>
    </row>
    <row r="3023" spans="1:7" x14ac:dyDescent="0.25">
      <c r="A3023" t="s">
        <v>113</v>
      </c>
      <c r="B3023" t="s">
        <v>23</v>
      </c>
      <c r="C3023" s="2">
        <v>44958</v>
      </c>
      <c r="D3023" s="1">
        <v>2447000</v>
      </c>
      <c r="E3023" t="s">
        <v>112</v>
      </c>
      <c r="F3023" t="s">
        <v>114</v>
      </c>
      <c r="G3023" t="s">
        <v>21</v>
      </c>
    </row>
    <row r="3024" spans="1:7" x14ac:dyDescent="0.25">
      <c r="A3024" t="s">
        <v>113</v>
      </c>
      <c r="B3024" t="s">
        <v>23</v>
      </c>
      <c r="C3024" s="2">
        <v>44986</v>
      </c>
      <c r="D3024" s="1">
        <v>5315848</v>
      </c>
      <c r="E3024" t="s">
        <v>112</v>
      </c>
      <c r="F3024" t="s">
        <v>114</v>
      </c>
      <c r="G3024" t="s">
        <v>21</v>
      </c>
    </row>
    <row r="3025" spans="1:7" x14ac:dyDescent="0.25">
      <c r="A3025" t="s">
        <v>113</v>
      </c>
      <c r="B3025" t="s">
        <v>23</v>
      </c>
      <c r="C3025" s="2">
        <v>45017</v>
      </c>
      <c r="D3025" s="1">
        <v>9777000</v>
      </c>
      <c r="E3025" t="s">
        <v>112</v>
      </c>
      <c r="F3025" t="s">
        <v>114</v>
      </c>
      <c r="G3025" t="s">
        <v>21</v>
      </c>
    </row>
    <row r="3026" spans="1:7" x14ac:dyDescent="0.25">
      <c r="A3026" t="s">
        <v>113</v>
      </c>
      <c r="B3026" t="s">
        <v>23</v>
      </c>
      <c r="C3026" s="2">
        <v>45047</v>
      </c>
      <c r="D3026" s="1">
        <v>1915000</v>
      </c>
      <c r="E3026" t="s">
        <v>112</v>
      </c>
      <c r="F3026" t="s">
        <v>114</v>
      </c>
      <c r="G3026" t="s">
        <v>21</v>
      </c>
    </row>
    <row r="3027" spans="1:7" x14ac:dyDescent="0.25">
      <c r="A3027" t="s">
        <v>113</v>
      </c>
      <c r="B3027" t="s">
        <v>23</v>
      </c>
      <c r="C3027" s="2">
        <v>45078</v>
      </c>
      <c r="D3027" s="1">
        <v>14824400</v>
      </c>
      <c r="E3027" t="s">
        <v>112</v>
      </c>
      <c r="F3027" t="s">
        <v>114</v>
      </c>
      <c r="G3027" t="s">
        <v>21</v>
      </c>
    </row>
    <row r="3028" spans="1:7" x14ac:dyDescent="0.25">
      <c r="A3028" t="s">
        <v>113</v>
      </c>
      <c r="B3028" t="s">
        <v>23</v>
      </c>
      <c r="C3028" s="2">
        <v>45108</v>
      </c>
      <c r="D3028" s="1">
        <v>1595100</v>
      </c>
      <c r="E3028" t="s">
        <v>112</v>
      </c>
      <c r="F3028" t="s">
        <v>114</v>
      </c>
      <c r="G3028" t="s">
        <v>21</v>
      </c>
    </row>
    <row r="3029" spans="1:7" x14ac:dyDescent="0.25">
      <c r="A3029" t="s">
        <v>113</v>
      </c>
      <c r="B3029" t="s">
        <v>23</v>
      </c>
      <c r="C3029" s="2">
        <v>45139</v>
      </c>
      <c r="D3029" s="1">
        <v>4831500</v>
      </c>
      <c r="E3029" t="s">
        <v>112</v>
      </c>
      <c r="F3029" t="s">
        <v>114</v>
      </c>
      <c r="G3029" t="s">
        <v>21</v>
      </c>
    </row>
    <row r="3030" spans="1:7" x14ac:dyDescent="0.25">
      <c r="A3030" t="s">
        <v>113</v>
      </c>
      <c r="B3030" t="s">
        <v>23</v>
      </c>
      <c r="C3030" s="2">
        <v>45170</v>
      </c>
      <c r="D3030" s="1">
        <v>4132291</v>
      </c>
      <c r="E3030" t="s">
        <v>112</v>
      </c>
      <c r="F3030" t="s">
        <v>114</v>
      </c>
      <c r="G3030" t="s">
        <v>21</v>
      </c>
    </row>
    <row r="3031" spans="1:7" x14ac:dyDescent="0.25">
      <c r="A3031" t="s">
        <v>113</v>
      </c>
      <c r="B3031" t="s">
        <v>23</v>
      </c>
      <c r="C3031" s="2">
        <v>45200</v>
      </c>
      <c r="D3031" s="1">
        <v>10430190</v>
      </c>
      <c r="E3031" t="s">
        <v>112</v>
      </c>
      <c r="F3031" t="s">
        <v>114</v>
      </c>
      <c r="G3031" t="s">
        <v>21</v>
      </c>
    </row>
    <row r="3032" spans="1:7" x14ac:dyDescent="0.25">
      <c r="A3032" t="s">
        <v>113</v>
      </c>
      <c r="B3032" t="s">
        <v>23</v>
      </c>
      <c r="C3032" s="2">
        <v>45231</v>
      </c>
      <c r="D3032" s="1">
        <v>9976508</v>
      </c>
      <c r="E3032" t="s">
        <v>112</v>
      </c>
      <c r="F3032" t="s">
        <v>114</v>
      </c>
      <c r="G3032" t="s">
        <v>21</v>
      </c>
    </row>
    <row r="3033" spans="1:7" x14ac:dyDescent="0.25">
      <c r="A3033" t="s">
        <v>113</v>
      </c>
      <c r="B3033" t="s">
        <v>23</v>
      </c>
      <c r="C3033" s="2">
        <v>45261</v>
      </c>
      <c r="D3033" s="1">
        <v>5048000</v>
      </c>
      <c r="E3033" t="s">
        <v>112</v>
      </c>
      <c r="F3033" t="s">
        <v>114</v>
      </c>
      <c r="G3033" t="s">
        <v>21</v>
      </c>
    </row>
    <row r="3034" spans="1:7" x14ac:dyDescent="0.25">
      <c r="A3034" t="s">
        <v>113</v>
      </c>
      <c r="B3034" t="s">
        <v>44</v>
      </c>
      <c r="C3034" s="2">
        <v>44927</v>
      </c>
      <c r="D3034" s="1">
        <v>3877536</v>
      </c>
      <c r="E3034" t="s">
        <v>112</v>
      </c>
      <c r="F3034" t="s">
        <v>114</v>
      </c>
      <c r="G3034" t="s">
        <v>21</v>
      </c>
    </row>
    <row r="3035" spans="1:7" x14ac:dyDescent="0.25">
      <c r="A3035" t="s">
        <v>113</v>
      </c>
      <c r="B3035" t="s">
        <v>44</v>
      </c>
      <c r="C3035" s="2">
        <v>44958</v>
      </c>
      <c r="D3035" s="1">
        <v>3180971</v>
      </c>
      <c r="E3035" t="s">
        <v>112</v>
      </c>
      <c r="F3035" t="s">
        <v>114</v>
      </c>
      <c r="G3035" t="s">
        <v>21</v>
      </c>
    </row>
    <row r="3036" spans="1:7" x14ac:dyDescent="0.25">
      <c r="A3036" t="s">
        <v>113</v>
      </c>
      <c r="B3036" t="s">
        <v>44</v>
      </c>
      <c r="C3036" s="2">
        <v>44986</v>
      </c>
      <c r="D3036" s="1">
        <v>4756000</v>
      </c>
      <c r="E3036" t="s">
        <v>112</v>
      </c>
      <c r="F3036" t="s">
        <v>114</v>
      </c>
      <c r="G3036" t="s">
        <v>21</v>
      </c>
    </row>
    <row r="3037" spans="1:7" x14ac:dyDescent="0.25">
      <c r="A3037" t="s">
        <v>113</v>
      </c>
      <c r="B3037" t="s">
        <v>44</v>
      </c>
      <c r="C3037" s="2">
        <v>45017</v>
      </c>
      <c r="D3037" s="1">
        <v>4008900</v>
      </c>
      <c r="E3037" t="s">
        <v>112</v>
      </c>
      <c r="F3037" t="s">
        <v>114</v>
      </c>
      <c r="G3037" t="s">
        <v>21</v>
      </c>
    </row>
    <row r="3038" spans="1:7" x14ac:dyDescent="0.25">
      <c r="A3038" t="s">
        <v>113</v>
      </c>
      <c r="B3038" t="s">
        <v>44</v>
      </c>
      <c r="C3038" s="2">
        <v>45047</v>
      </c>
      <c r="D3038" s="1">
        <v>4212000</v>
      </c>
      <c r="E3038" t="s">
        <v>112</v>
      </c>
      <c r="F3038" t="s">
        <v>114</v>
      </c>
      <c r="G3038" t="s">
        <v>21</v>
      </c>
    </row>
    <row r="3039" spans="1:7" x14ac:dyDescent="0.25">
      <c r="A3039" t="s">
        <v>113</v>
      </c>
      <c r="B3039" t="s">
        <v>44</v>
      </c>
      <c r="C3039" s="2">
        <v>45078</v>
      </c>
      <c r="D3039" s="1">
        <v>6473600</v>
      </c>
      <c r="E3039" t="s">
        <v>112</v>
      </c>
      <c r="F3039" t="s">
        <v>114</v>
      </c>
      <c r="G3039" t="s">
        <v>21</v>
      </c>
    </row>
    <row r="3040" spans="1:7" x14ac:dyDescent="0.25">
      <c r="A3040" t="s">
        <v>113</v>
      </c>
      <c r="B3040" t="s">
        <v>44</v>
      </c>
      <c r="C3040" s="2">
        <v>45108</v>
      </c>
      <c r="D3040" s="1">
        <v>9466000</v>
      </c>
      <c r="E3040" t="s">
        <v>112</v>
      </c>
      <c r="F3040" t="s">
        <v>114</v>
      </c>
      <c r="G3040" t="s">
        <v>21</v>
      </c>
    </row>
    <row r="3041" spans="1:7" x14ac:dyDescent="0.25">
      <c r="A3041" t="s">
        <v>113</v>
      </c>
      <c r="B3041" t="s">
        <v>44</v>
      </c>
      <c r="C3041" s="2">
        <v>45139</v>
      </c>
      <c r="D3041" s="1">
        <v>6595800</v>
      </c>
      <c r="E3041" t="s">
        <v>112</v>
      </c>
      <c r="F3041" t="s">
        <v>114</v>
      </c>
      <c r="G3041" t="s">
        <v>21</v>
      </c>
    </row>
    <row r="3042" spans="1:7" x14ac:dyDescent="0.25">
      <c r="A3042" t="s">
        <v>113</v>
      </c>
      <c r="B3042" t="s">
        <v>44</v>
      </c>
      <c r="C3042" s="2">
        <v>45170</v>
      </c>
      <c r="D3042" s="1">
        <v>8485024</v>
      </c>
      <c r="E3042" t="s">
        <v>112</v>
      </c>
      <c r="F3042" t="s">
        <v>114</v>
      </c>
      <c r="G3042" t="s">
        <v>21</v>
      </c>
    </row>
    <row r="3043" spans="1:7" x14ac:dyDescent="0.25">
      <c r="A3043" t="s">
        <v>113</v>
      </c>
      <c r="B3043" t="s">
        <v>44</v>
      </c>
      <c r="C3043" s="2">
        <v>45200</v>
      </c>
      <c r="D3043" s="1">
        <v>12218600</v>
      </c>
      <c r="E3043" t="s">
        <v>112</v>
      </c>
      <c r="F3043" t="s">
        <v>114</v>
      </c>
      <c r="G3043" t="s">
        <v>21</v>
      </c>
    </row>
    <row r="3044" spans="1:7" x14ac:dyDescent="0.25">
      <c r="A3044" t="s">
        <v>113</v>
      </c>
      <c r="B3044" t="s">
        <v>44</v>
      </c>
      <c r="C3044" s="2">
        <v>45231</v>
      </c>
      <c r="D3044" s="1">
        <v>13575529</v>
      </c>
      <c r="E3044" t="s">
        <v>112</v>
      </c>
      <c r="F3044" t="s">
        <v>114</v>
      </c>
      <c r="G3044" t="s">
        <v>21</v>
      </c>
    </row>
    <row r="3045" spans="1:7" x14ac:dyDescent="0.25">
      <c r="A3045" t="s">
        <v>113</v>
      </c>
      <c r="B3045" t="s">
        <v>44</v>
      </c>
      <c r="C3045" s="2">
        <v>45261</v>
      </c>
      <c r="D3045" s="1">
        <v>13330340</v>
      </c>
      <c r="E3045" t="s">
        <v>112</v>
      </c>
      <c r="F3045" t="s">
        <v>114</v>
      </c>
      <c r="G3045" t="s">
        <v>21</v>
      </c>
    </row>
    <row r="3046" spans="1:7" x14ac:dyDescent="0.25">
      <c r="A3046" t="s">
        <v>115</v>
      </c>
      <c r="B3046" t="s">
        <v>5</v>
      </c>
      <c r="C3046" s="2">
        <v>44927</v>
      </c>
      <c r="D3046" s="1">
        <v>181883395</v>
      </c>
      <c r="E3046" t="s">
        <v>112</v>
      </c>
      <c r="F3046" t="s">
        <v>116</v>
      </c>
      <c r="G3046" t="s">
        <v>5</v>
      </c>
    </row>
    <row r="3047" spans="1:7" x14ac:dyDescent="0.25">
      <c r="A3047" t="s">
        <v>115</v>
      </c>
      <c r="B3047" t="s">
        <v>5</v>
      </c>
      <c r="C3047" s="2">
        <v>44958</v>
      </c>
      <c r="D3047" s="1">
        <v>138616323</v>
      </c>
      <c r="E3047" t="s">
        <v>112</v>
      </c>
      <c r="F3047" t="s">
        <v>116</v>
      </c>
      <c r="G3047" t="s">
        <v>5</v>
      </c>
    </row>
    <row r="3048" spans="1:7" x14ac:dyDescent="0.25">
      <c r="A3048" t="s">
        <v>115</v>
      </c>
      <c r="B3048" t="s">
        <v>5</v>
      </c>
      <c r="C3048" s="2">
        <v>44986</v>
      </c>
      <c r="D3048" s="1">
        <v>114291223</v>
      </c>
      <c r="E3048" t="s">
        <v>112</v>
      </c>
      <c r="F3048" t="s">
        <v>116</v>
      </c>
      <c r="G3048" t="s">
        <v>5</v>
      </c>
    </row>
    <row r="3049" spans="1:7" x14ac:dyDescent="0.25">
      <c r="A3049" t="s">
        <v>115</v>
      </c>
      <c r="B3049" t="s">
        <v>5</v>
      </c>
      <c r="C3049" s="2">
        <v>45017</v>
      </c>
      <c r="D3049" s="1">
        <v>121993782</v>
      </c>
      <c r="E3049" t="s">
        <v>112</v>
      </c>
      <c r="F3049" t="s">
        <v>116</v>
      </c>
      <c r="G3049" t="s">
        <v>5</v>
      </c>
    </row>
    <row r="3050" spans="1:7" x14ac:dyDescent="0.25">
      <c r="A3050" t="s">
        <v>115</v>
      </c>
      <c r="B3050" t="s">
        <v>5</v>
      </c>
      <c r="C3050" s="2">
        <v>45047</v>
      </c>
      <c r="D3050" s="1">
        <v>148655302</v>
      </c>
      <c r="E3050" t="s">
        <v>112</v>
      </c>
      <c r="F3050" t="s">
        <v>116</v>
      </c>
      <c r="G3050" t="s">
        <v>5</v>
      </c>
    </row>
    <row r="3051" spans="1:7" x14ac:dyDescent="0.25">
      <c r="A3051" t="s">
        <v>115</v>
      </c>
      <c r="B3051" t="s">
        <v>5</v>
      </c>
      <c r="C3051" s="2">
        <v>45078</v>
      </c>
      <c r="D3051" s="1">
        <v>170337595</v>
      </c>
      <c r="E3051" t="s">
        <v>112</v>
      </c>
      <c r="F3051" t="s">
        <v>116</v>
      </c>
      <c r="G3051" t="s">
        <v>5</v>
      </c>
    </row>
    <row r="3052" spans="1:7" x14ac:dyDescent="0.25">
      <c r="A3052" t="s">
        <v>115</v>
      </c>
      <c r="B3052" t="s">
        <v>5</v>
      </c>
      <c r="C3052" s="2">
        <v>45108</v>
      </c>
      <c r="D3052" s="1">
        <v>158974075</v>
      </c>
      <c r="E3052" t="s">
        <v>112</v>
      </c>
      <c r="F3052" t="s">
        <v>116</v>
      </c>
      <c r="G3052" t="s">
        <v>5</v>
      </c>
    </row>
    <row r="3053" spans="1:7" x14ac:dyDescent="0.25">
      <c r="A3053" t="s">
        <v>115</v>
      </c>
      <c r="B3053" t="s">
        <v>5</v>
      </c>
      <c r="C3053" s="2">
        <v>45139</v>
      </c>
      <c r="D3053" s="1">
        <v>160822410</v>
      </c>
      <c r="E3053" t="s">
        <v>112</v>
      </c>
      <c r="F3053" t="s">
        <v>116</v>
      </c>
      <c r="G3053" t="s">
        <v>5</v>
      </c>
    </row>
    <row r="3054" spans="1:7" x14ac:dyDescent="0.25">
      <c r="A3054" t="s">
        <v>115</v>
      </c>
      <c r="B3054" t="s">
        <v>5</v>
      </c>
      <c r="C3054" s="2">
        <v>45170</v>
      </c>
      <c r="D3054" s="1">
        <v>185542504</v>
      </c>
      <c r="E3054" t="s">
        <v>112</v>
      </c>
      <c r="F3054" t="s">
        <v>116</v>
      </c>
      <c r="G3054" t="s">
        <v>5</v>
      </c>
    </row>
    <row r="3055" spans="1:7" x14ac:dyDescent="0.25">
      <c r="A3055" t="s">
        <v>115</v>
      </c>
      <c r="B3055" t="s">
        <v>5</v>
      </c>
      <c r="C3055" s="2">
        <v>45200</v>
      </c>
      <c r="D3055" s="1">
        <v>167251578</v>
      </c>
      <c r="E3055" t="s">
        <v>112</v>
      </c>
      <c r="F3055" t="s">
        <v>116</v>
      </c>
      <c r="G3055" t="s">
        <v>5</v>
      </c>
    </row>
    <row r="3056" spans="1:7" x14ac:dyDescent="0.25">
      <c r="A3056" t="s">
        <v>115</v>
      </c>
      <c r="B3056" t="s">
        <v>5</v>
      </c>
      <c r="C3056" s="2">
        <v>45231</v>
      </c>
      <c r="D3056" s="1">
        <v>131348265</v>
      </c>
      <c r="E3056" t="s">
        <v>112</v>
      </c>
      <c r="F3056" t="s">
        <v>116</v>
      </c>
      <c r="G3056" t="s">
        <v>5</v>
      </c>
    </row>
    <row r="3057" spans="1:7" x14ac:dyDescent="0.25">
      <c r="A3057" t="s">
        <v>115</v>
      </c>
      <c r="B3057" t="s">
        <v>5</v>
      </c>
      <c r="C3057" s="2">
        <v>45261</v>
      </c>
      <c r="D3057" s="1">
        <v>178608309</v>
      </c>
      <c r="E3057" t="s">
        <v>112</v>
      </c>
      <c r="F3057" t="s">
        <v>116</v>
      </c>
      <c r="G3057" t="s">
        <v>5</v>
      </c>
    </row>
    <row r="3058" spans="1:7" x14ac:dyDescent="0.25">
      <c r="A3058" t="s">
        <v>115</v>
      </c>
      <c r="B3058" t="s">
        <v>6</v>
      </c>
      <c r="C3058" s="2">
        <v>44927</v>
      </c>
      <c r="D3058" s="1">
        <v>38858805</v>
      </c>
      <c r="E3058" t="s">
        <v>112</v>
      </c>
      <c r="F3058" t="s">
        <v>116</v>
      </c>
      <c r="G3058" t="s">
        <v>6</v>
      </c>
    </row>
    <row r="3059" spans="1:7" x14ac:dyDescent="0.25">
      <c r="A3059" t="s">
        <v>115</v>
      </c>
      <c r="B3059" t="s">
        <v>6</v>
      </c>
      <c r="C3059" s="2">
        <v>44958</v>
      </c>
      <c r="D3059" s="1">
        <v>54406897</v>
      </c>
      <c r="E3059" t="s">
        <v>112</v>
      </c>
      <c r="F3059" t="s">
        <v>116</v>
      </c>
      <c r="G3059" t="s">
        <v>6</v>
      </c>
    </row>
    <row r="3060" spans="1:7" x14ac:dyDescent="0.25">
      <c r="A3060" t="s">
        <v>115</v>
      </c>
      <c r="B3060" t="s">
        <v>6</v>
      </c>
      <c r="C3060" s="2">
        <v>44986</v>
      </c>
      <c r="D3060" s="1">
        <v>30792165</v>
      </c>
      <c r="E3060" t="s">
        <v>112</v>
      </c>
      <c r="F3060" t="s">
        <v>116</v>
      </c>
      <c r="G3060" t="s">
        <v>6</v>
      </c>
    </row>
    <row r="3061" spans="1:7" x14ac:dyDescent="0.25">
      <c r="A3061" t="s">
        <v>115</v>
      </c>
      <c r="B3061" t="s">
        <v>6</v>
      </c>
      <c r="C3061" s="2">
        <v>45017</v>
      </c>
      <c r="D3061" s="1">
        <v>21912372</v>
      </c>
      <c r="E3061" t="s">
        <v>112</v>
      </c>
      <c r="F3061" t="s">
        <v>116</v>
      </c>
      <c r="G3061" t="s">
        <v>6</v>
      </c>
    </row>
    <row r="3062" spans="1:7" x14ac:dyDescent="0.25">
      <c r="A3062" t="s">
        <v>115</v>
      </c>
      <c r="B3062" t="s">
        <v>6</v>
      </c>
      <c r="C3062" s="2">
        <v>45047</v>
      </c>
      <c r="D3062" s="1">
        <v>13501258</v>
      </c>
      <c r="E3062" t="s">
        <v>112</v>
      </c>
      <c r="F3062" t="s">
        <v>116</v>
      </c>
      <c r="G3062" t="s">
        <v>6</v>
      </c>
    </row>
    <row r="3063" spans="1:7" x14ac:dyDescent="0.25">
      <c r="A3063" t="s">
        <v>115</v>
      </c>
      <c r="B3063" t="s">
        <v>6</v>
      </c>
      <c r="C3063" s="2">
        <v>45078</v>
      </c>
      <c r="D3063" s="1">
        <v>25430195</v>
      </c>
      <c r="E3063" t="s">
        <v>112</v>
      </c>
      <c r="F3063" t="s">
        <v>116</v>
      </c>
      <c r="G3063" t="s">
        <v>6</v>
      </c>
    </row>
    <row r="3064" spans="1:7" x14ac:dyDescent="0.25">
      <c r="A3064" t="s">
        <v>115</v>
      </c>
      <c r="B3064" t="s">
        <v>6</v>
      </c>
      <c r="C3064" s="2">
        <v>45108</v>
      </c>
      <c r="D3064" s="1">
        <v>26041845</v>
      </c>
      <c r="E3064" t="s">
        <v>112</v>
      </c>
      <c r="F3064" t="s">
        <v>116</v>
      </c>
      <c r="G3064" t="s">
        <v>6</v>
      </c>
    </row>
    <row r="3065" spans="1:7" x14ac:dyDescent="0.25">
      <c r="A3065" t="s">
        <v>115</v>
      </c>
      <c r="B3065" t="s">
        <v>6</v>
      </c>
      <c r="C3065" s="2">
        <v>45139</v>
      </c>
      <c r="D3065" s="1">
        <v>35058499</v>
      </c>
      <c r="E3065" t="s">
        <v>112</v>
      </c>
      <c r="F3065" t="s">
        <v>116</v>
      </c>
      <c r="G3065" t="s">
        <v>6</v>
      </c>
    </row>
    <row r="3066" spans="1:7" x14ac:dyDescent="0.25">
      <c r="A3066" t="s">
        <v>115</v>
      </c>
      <c r="B3066" t="s">
        <v>6</v>
      </c>
      <c r="C3066" s="2">
        <v>45170</v>
      </c>
      <c r="D3066" s="1">
        <v>36925892</v>
      </c>
      <c r="E3066" t="s">
        <v>112</v>
      </c>
      <c r="F3066" t="s">
        <v>116</v>
      </c>
      <c r="G3066" t="s">
        <v>6</v>
      </c>
    </row>
    <row r="3067" spans="1:7" x14ac:dyDescent="0.25">
      <c r="A3067" t="s">
        <v>115</v>
      </c>
      <c r="B3067" t="s">
        <v>6</v>
      </c>
      <c r="C3067" s="2">
        <v>45200</v>
      </c>
      <c r="D3067" s="1">
        <v>62067762</v>
      </c>
      <c r="E3067" t="s">
        <v>112</v>
      </c>
      <c r="F3067" t="s">
        <v>116</v>
      </c>
      <c r="G3067" t="s">
        <v>6</v>
      </c>
    </row>
    <row r="3068" spans="1:7" x14ac:dyDescent="0.25">
      <c r="A3068" t="s">
        <v>115</v>
      </c>
      <c r="B3068" t="s">
        <v>6</v>
      </c>
      <c r="C3068" s="2">
        <v>45231</v>
      </c>
      <c r="D3068" s="1">
        <v>57684183</v>
      </c>
      <c r="E3068" t="s">
        <v>112</v>
      </c>
      <c r="F3068" t="s">
        <v>116</v>
      </c>
      <c r="G3068" t="s">
        <v>6</v>
      </c>
    </row>
    <row r="3069" spans="1:7" x14ac:dyDescent="0.25">
      <c r="A3069" t="s">
        <v>115</v>
      </c>
      <c r="B3069" t="s">
        <v>6</v>
      </c>
      <c r="C3069" s="2">
        <v>45261</v>
      </c>
      <c r="D3069" s="1">
        <v>45845571</v>
      </c>
      <c r="E3069" t="s">
        <v>112</v>
      </c>
      <c r="F3069" t="s">
        <v>116</v>
      </c>
      <c r="G3069" t="s">
        <v>6</v>
      </c>
    </row>
    <row r="3070" spans="1:7" x14ac:dyDescent="0.25">
      <c r="A3070" t="s">
        <v>117</v>
      </c>
      <c r="B3070" t="s">
        <v>5</v>
      </c>
      <c r="C3070" s="2">
        <v>44927</v>
      </c>
      <c r="D3070" s="1">
        <v>691717644</v>
      </c>
      <c r="E3070" t="s">
        <v>112</v>
      </c>
      <c r="F3070" t="s">
        <v>118</v>
      </c>
      <c r="G3070" t="s">
        <v>5</v>
      </c>
    </row>
    <row r="3071" spans="1:7" x14ac:dyDescent="0.25">
      <c r="A3071" t="s">
        <v>117</v>
      </c>
      <c r="B3071" t="s">
        <v>5</v>
      </c>
      <c r="C3071" s="2">
        <v>44958</v>
      </c>
      <c r="D3071" s="1">
        <v>518754350</v>
      </c>
      <c r="E3071" t="s">
        <v>112</v>
      </c>
      <c r="F3071" t="s">
        <v>118</v>
      </c>
      <c r="G3071" t="s">
        <v>5</v>
      </c>
    </row>
    <row r="3072" spans="1:7" x14ac:dyDescent="0.25">
      <c r="A3072" t="s">
        <v>117</v>
      </c>
      <c r="B3072" t="s">
        <v>5</v>
      </c>
      <c r="C3072" s="2">
        <v>44986</v>
      </c>
      <c r="D3072" s="1">
        <v>741262905</v>
      </c>
      <c r="E3072" t="s">
        <v>112</v>
      </c>
      <c r="F3072" t="s">
        <v>118</v>
      </c>
      <c r="G3072" t="s">
        <v>5</v>
      </c>
    </row>
    <row r="3073" spans="1:7" x14ac:dyDescent="0.25">
      <c r="A3073" t="s">
        <v>117</v>
      </c>
      <c r="B3073" t="s">
        <v>5</v>
      </c>
      <c r="C3073" s="2">
        <v>45017</v>
      </c>
      <c r="D3073" s="1">
        <v>787260433</v>
      </c>
      <c r="E3073" t="s">
        <v>112</v>
      </c>
      <c r="F3073" t="s">
        <v>118</v>
      </c>
      <c r="G3073" t="s">
        <v>5</v>
      </c>
    </row>
    <row r="3074" spans="1:7" x14ac:dyDescent="0.25">
      <c r="A3074" t="s">
        <v>117</v>
      </c>
      <c r="B3074" t="s">
        <v>5</v>
      </c>
      <c r="C3074" s="2">
        <v>45047</v>
      </c>
      <c r="D3074" s="1">
        <v>862227088</v>
      </c>
      <c r="E3074" t="s">
        <v>112</v>
      </c>
      <c r="F3074" t="s">
        <v>118</v>
      </c>
      <c r="G3074" t="s">
        <v>5</v>
      </c>
    </row>
    <row r="3075" spans="1:7" x14ac:dyDescent="0.25">
      <c r="A3075" t="s">
        <v>117</v>
      </c>
      <c r="B3075" t="s">
        <v>5</v>
      </c>
      <c r="C3075" s="2">
        <v>45078</v>
      </c>
      <c r="D3075" s="1">
        <v>1041534023</v>
      </c>
      <c r="E3075" t="s">
        <v>112</v>
      </c>
      <c r="F3075" t="s">
        <v>118</v>
      </c>
      <c r="G3075" t="s">
        <v>5</v>
      </c>
    </row>
    <row r="3076" spans="1:7" x14ac:dyDescent="0.25">
      <c r="A3076" t="s">
        <v>117</v>
      </c>
      <c r="B3076" t="s">
        <v>5</v>
      </c>
      <c r="C3076" s="2">
        <v>45108</v>
      </c>
      <c r="D3076" s="1">
        <v>880671235</v>
      </c>
      <c r="E3076" t="s">
        <v>112</v>
      </c>
      <c r="F3076" t="s">
        <v>118</v>
      </c>
      <c r="G3076" t="s">
        <v>5</v>
      </c>
    </row>
    <row r="3077" spans="1:7" x14ac:dyDescent="0.25">
      <c r="A3077" t="s">
        <v>117</v>
      </c>
      <c r="B3077" t="s">
        <v>5</v>
      </c>
      <c r="C3077" s="2">
        <v>45139</v>
      </c>
      <c r="D3077" s="1">
        <v>757112699</v>
      </c>
      <c r="E3077" t="s">
        <v>112</v>
      </c>
      <c r="F3077" t="s">
        <v>118</v>
      </c>
      <c r="G3077" t="s">
        <v>5</v>
      </c>
    </row>
    <row r="3078" spans="1:7" x14ac:dyDescent="0.25">
      <c r="A3078" t="s">
        <v>117</v>
      </c>
      <c r="B3078" t="s">
        <v>5</v>
      </c>
      <c r="C3078" s="2">
        <v>45170</v>
      </c>
      <c r="D3078" s="1">
        <v>718497023</v>
      </c>
      <c r="E3078" t="s">
        <v>112</v>
      </c>
      <c r="F3078" t="s">
        <v>118</v>
      </c>
      <c r="G3078" t="s">
        <v>5</v>
      </c>
    </row>
    <row r="3079" spans="1:7" x14ac:dyDescent="0.25">
      <c r="A3079" t="s">
        <v>117</v>
      </c>
      <c r="B3079" t="s">
        <v>5</v>
      </c>
      <c r="C3079" s="2">
        <v>45200</v>
      </c>
      <c r="D3079" s="1">
        <v>745975809</v>
      </c>
      <c r="E3079" t="s">
        <v>112</v>
      </c>
      <c r="F3079" t="s">
        <v>118</v>
      </c>
      <c r="G3079" t="s">
        <v>5</v>
      </c>
    </row>
    <row r="3080" spans="1:7" x14ac:dyDescent="0.25">
      <c r="A3080" t="s">
        <v>117</v>
      </c>
      <c r="B3080" t="s">
        <v>5</v>
      </c>
      <c r="C3080" s="2">
        <v>45231</v>
      </c>
      <c r="D3080" s="1">
        <v>696818221</v>
      </c>
      <c r="E3080" t="s">
        <v>112</v>
      </c>
      <c r="F3080" t="s">
        <v>118</v>
      </c>
      <c r="G3080" t="s">
        <v>5</v>
      </c>
    </row>
    <row r="3081" spans="1:7" x14ac:dyDescent="0.25">
      <c r="A3081" t="s">
        <v>117</v>
      </c>
      <c r="B3081" t="s">
        <v>5</v>
      </c>
      <c r="C3081" s="2">
        <v>45261</v>
      </c>
      <c r="D3081" s="1">
        <v>648031090</v>
      </c>
      <c r="E3081" t="s">
        <v>112</v>
      </c>
      <c r="F3081" t="s">
        <v>118</v>
      </c>
      <c r="G3081" t="s">
        <v>5</v>
      </c>
    </row>
    <row r="3082" spans="1:7" x14ac:dyDescent="0.25">
      <c r="A3082" t="s">
        <v>117</v>
      </c>
      <c r="B3082" t="s">
        <v>19</v>
      </c>
      <c r="C3082" s="2">
        <v>44927</v>
      </c>
      <c r="D3082" s="1">
        <v>11182750</v>
      </c>
      <c r="E3082" t="s">
        <v>112</v>
      </c>
      <c r="F3082" t="s">
        <v>118</v>
      </c>
      <c r="G3082" t="s">
        <v>19</v>
      </c>
    </row>
    <row r="3083" spans="1:7" x14ac:dyDescent="0.25">
      <c r="A3083" t="s">
        <v>117</v>
      </c>
      <c r="B3083" t="s">
        <v>19</v>
      </c>
      <c r="C3083" s="2">
        <v>44958</v>
      </c>
      <c r="D3083" s="1">
        <v>9328521</v>
      </c>
      <c r="E3083" t="s">
        <v>112</v>
      </c>
      <c r="F3083" t="s">
        <v>118</v>
      </c>
      <c r="G3083" t="s">
        <v>19</v>
      </c>
    </row>
    <row r="3084" spans="1:7" x14ac:dyDescent="0.25">
      <c r="A3084" t="s">
        <v>117</v>
      </c>
      <c r="B3084" t="s">
        <v>19</v>
      </c>
      <c r="C3084" s="2">
        <v>44986</v>
      </c>
      <c r="D3084" s="1">
        <v>18322434</v>
      </c>
      <c r="E3084" t="s">
        <v>112</v>
      </c>
      <c r="F3084" t="s">
        <v>118</v>
      </c>
      <c r="G3084" t="s">
        <v>19</v>
      </c>
    </row>
    <row r="3085" spans="1:7" x14ac:dyDescent="0.25">
      <c r="A3085" t="s">
        <v>117</v>
      </c>
      <c r="B3085" t="s">
        <v>19</v>
      </c>
      <c r="C3085" s="2">
        <v>45017</v>
      </c>
      <c r="D3085" s="1">
        <v>19370494</v>
      </c>
      <c r="E3085" t="s">
        <v>112</v>
      </c>
      <c r="F3085" t="s">
        <v>118</v>
      </c>
      <c r="G3085" t="s">
        <v>19</v>
      </c>
    </row>
    <row r="3086" spans="1:7" x14ac:dyDescent="0.25">
      <c r="A3086" t="s">
        <v>117</v>
      </c>
      <c r="B3086" t="s">
        <v>19</v>
      </c>
      <c r="C3086" s="2">
        <v>45047</v>
      </c>
      <c r="D3086" s="1">
        <v>25784618</v>
      </c>
      <c r="E3086" t="s">
        <v>112</v>
      </c>
      <c r="F3086" t="s">
        <v>118</v>
      </c>
      <c r="G3086" t="s">
        <v>19</v>
      </c>
    </row>
    <row r="3087" spans="1:7" x14ac:dyDescent="0.25">
      <c r="A3087" t="s">
        <v>117</v>
      </c>
      <c r="B3087" t="s">
        <v>19</v>
      </c>
      <c r="C3087" s="2">
        <v>45078</v>
      </c>
      <c r="D3087" s="1">
        <v>23146638</v>
      </c>
      <c r="E3087" t="s">
        <v>112</v>
      </c>
      <c r="F3087" t="s">
        <v>118</v>
      </c>
      <c r="G3087" t="s">
        <v>19</v>
      </c>
    </row>
    <row r="3088" spans="1:7" x14ac:dyDescent="0.25">
      <c r="A3088" t="s">
        <v>117</v>
      </c>
      <c r="B3088" t="s">
        <v>19</v>
      </c>
      <c r="C3088" s="2">
        <v>45108</v>
      </c>
      <c r="D3088" s="1">
        <v>22715216</v>
      </c>
      <c r="E3088" t="s">
        <v>112</v>
      </c>
      <c r="F3088" t="s">
        <v>118</v>
      </c>
      <c r="G3088" t="s">
        <v>19</v>
      </c>
    </row>
    <row r="3089" spans="1:7" x14ac:dyDescent="0.25">
      <c r="A3089" t="s">
        <v>117</v>
      </c>
      <c r="B3089" t="s">
        <v>19</v>
      </c>
      <c r="C3089" s="2">
        <v>45139</v>
      </c>
      <c r="D3089" s="1">
        <v>16712099</v>
      </c>
      <c r="E3089" t="s">
        <v>112</v>
      </c>
      <c r="F3089" t="s">
        <v>118</v>
      </c>
      <c r="G3089" t="s">
        <v>19</v>
      </c>
    </row>
    <row r="3090" spans="1:7" x14ac:dyDescent="0.25">
      <c r="A3090" t="s">
        <v>117</v>
      </c>
      <c r="B3090" t="s">
        <v>19</v>
      </c>
      <c r="C3090" s="2">
        <v>45170</v>
      </c>
      <c r="D3090" s="1">
        <v>16592523</v>
      </c>
      <c r="E3090" t="s">
        <v>112</v>
      </c>
      <c r="F3090" t="s">
        <v>118</v>
      </c>
      <c r="G3090" t="s">
        <v>19</v>
      </c>
    </row>
    <row r="3091" spans="1:7" x14ac:dyDescent="0.25">
      <c r="A3091" t="s">
        <v>117</v>
      </c>
      <c r="B3091" t="s">
        <v>19</v>
      </c>
      <c r="C3091" s="2">
        <v>45200</v>
      </c>
      <c r="D3091" s="1">
        <v>16903347</v>
      </c>
      <c r="E3091" t="s">
        <v>112</v>
      </c>
      <c r="F3091" t="s">
        <v>118</v>
      </c>
      <c r="G3091" t="s">
        <v>19</v>
      </c>
    </row>
    <row r="3092" spans="1:7" x14ac:dyDescent="0.25">
      <c r="A3092" t="s">
        <v>117</v>
      </c>
      <c r="B3092" t="s">
        <v>19</v>
      </c>
      <c r="C3092" s="2">
        <v>45231</v>
      </c>
      <c r="D3092" s="1">
        <v>13377439</v>
      </c>
      <c r="E3092" t="s">
        <v>112</v>
      </c>
      <c r="F3092" t="s">
        <v>118</v>
      </c>
      <c r="G3092" t="s">
        <v>19</v>
      </c>
    </row>
    <row r="3093" spans="1:7" x14ac:dyDescent="0.25">
      <c r="A3093" t="s">
        <v>117</v>
      </c>
      <c r="B3093" t="s">
        <v>19</v>
      </c>
      <c r="C3093" s="2">
        <v>45261</v>
      </c>
      <c r="D3093" s="1">
        <v>16001465</v>
      </c>
      <c r="E3093" t="s">
        <v>112</v>
      </c>
      <c r="F3093" t="s">
        <v>118</v>
      </c>
      <c r="G3093" t="s">
        <v>19</v>
      </c>
    </row>
    <row r="3094" spans="1:7" x14ac:dyDescent="0.25">
      <c r="A3094" t="s">
        <v>117</v>
      </c>
      <c r="B3094" t="s">
        <v>20</v>
      </c>
      <c r="C3094" s="2">
        <v>44927</v>
      </c>
      <c r="D3094" s="1">
        <v>235000</v>
      </c>
      <c r="E3094" t="s">
        <v>112</v>
      </c>
      <c r="F3094" t="s">
        <v>118</v>
      </c>
      <c r="G3094" t="s">
        <v>21</v>
      </c>
    </row>
    <row r="3095" spans="1:7" x14ac:dyDescent="0.25">
      <c r="A3095" t="s">
        <v>117</v>
      </c>
      <c r="B3095" t="s">
        <v>20</v>
      </c>
      <c r="C3095" s="2">
        <v>45108</v>
      </c>
      <c r="D3095" s="1">
        <v>1069500</v>
      </c>
      <c r="E3095" t="s">
        <v>112</v>
      </c>
      <c r="F3095" t="s">
        <v>118</v>
      </c>
      <c r="G3095" t="s">
        <v>21</v>
      </c>
    </row>
    <row r="3096" spans="1:7" x14ac:dyDescent="0.25">
      <c r="A3096" t="s">
        <v>117</v>
      </c>
      <c r="B3096" t="s">
        <v>20</v>
      </c>
      <c r="C3096" s="2">
        <v>45139</v>
      </c>
      <c r="D3096" s="1">
        <v>109400</v>
      </c>
      <c r="E3096" t="s">
        <v>112</v>
      </c>
      <c r="F3096" t="s">
        <v>118</v>
      </c>
      <c r="G3096" t="s">
        <v>21</v>
      </c>
    </row>
    <row r="3097" spans="1:7" x14ac:dyDescent="0.25">
      <c r="A3097" t="s">
        <v>117</v>
      </c>
      <c r="B3097" t="s">
        <v>6</v>
      </c>
      <c r="C3097" s="2">
        <v>44927</v>
      </c>
      <c r="D3097" s="1">
        <v>168772793</v>
      </c>
      <c r="E3097" t="s">
        <v>112</v>
      </c>
      <c r="F3097" t="s">
        <v>118</v>
      </c>
      <c r="G3097" t="s">
        <v>6</v>
      </c>
    </row>
    <row r="3098" spans="1:7" x14ac:dyDescent="0.25">
      <c r="A3098" t="s">
        <v>117</v>
      </c>
      <c r="B3098" t="s">
        <v>6</v>
      </c>
      <c r="C3098" s="2">
        <v>44958</v>
      </c>
      <c r="D3098" s="1">
        <v>194398436</v>
      </c>
      <c r="E3098" t="s">
        <v>112</v>
      </c>
      <c r="F3098" t="s">
        <v>118</v>
      </c>
      <c r="G3098" t="s">
        <v>6</v>
      </c>
    </row>
    <row r="3099" spans="1:7" x14ac:dyDescent="0.25">
      <c r="A3099" t="s">
        <v>117</v>
      </c>
      <c r="B3099" t="s">
        <v>6</v>
      </c>
      <c r="C3099" s="2">
        <v>44986</v>
      </c>
      <c r="D3099" s="1">
        <v>232468167</v>
      </c>
      <c r="E3099" t="s">
        <v>112</v>
      </c>
      <c r="F3099" t="s">
        <v>118</v>
      </c>
      <c r="G3099" t="s">
        <v>6</v>
      </c>
    </row>
    <row r="3100" spans="1:7" x14ac:dyDescent="0.25">
      <c r="A3100" t="s">
        <v>117</v>
      </c>
      <c r="B3100" t="s">
        <v>6</v>
      </c>
      <c r="C3100" s="2">
        <v>45017</v>
      </c>
      <c r="D3100" s="1">
        <v>194352257</v>
      </c>
      <c r="E3100" t="s">
        <v>112</v>
      </c>
      <c r="F3100" t="s">
        <v>118</v>
      </c>
      <c r="G3100" t="s">
        <v>6</v>
      </c>
    </row>
    <row r="3101" spans="1:7" x14ac:dyDescent="0.25">
      <c r="A3101" t="s">
        <v>117</v>
      </c>
      <c r="B3101" t="s">
        <v>6</v>
      </c>
      <c r="C3101" s="2">
        <v>45047</v>
      </c>
      <c r="D3101" s="1">
        <v>219831786</v>
      </c>
      <c r="E3101" t="s">
        <v>112</v>
      </c>
      <c r="F3101" t="s">
        <v>118</v>
      </c>
      <c r="G3101" t="s">
        <v>6</v>
      </c>
    </row>
    <row r="3102" spans="1:7" x14ac:dyDescent="0.25">
      <c r="A3102" t="s">
        <v>117</v>
      </c>
      <c r="B3102" t="s">
        <v>6</v>
      </c>
      <c r="C3102" s="2">
        <v>45078</v>
      </c>
      <c r="D3102" s="1">
        <v>187243820</v>
      </c>
      <c r="E3102" t="s">
        <v>112</v>
      </c>
      <c r="F3102" t="s">
        <v>118</v>
      </c>
      <c r="G3102" t="s">
        <v>6</v>
      </c>
    </row>
    <row r="3103" spans="1:7" x14ac:dyDescent="0.25">
      <c r="A3103" t="s">
        <v>117</v>
      </c>
      <c r="B3103" t="s">
        <v>6</v>
      </c>
      <c r="C3103" s="2">
        <v>45108</v>
      </c>
      <c r="D3103" s="1">
        <v>220412666</v>
      </c>
      <c r="E3103" t="s">
        <v>112</v>
      </c>
      <c r="F3103" t="s">
        <v>118</v>
      </c>
      <c r="G3103" t="s">
        <v>6</v>
      </c>
    </row>
    <row r="3104" spans="1:7" x14ac:dyDescent="0.25">
      <c r="A3104" t="s">
        <v>117</v>
      </c>
      <c r="B3104" t="s">
        <v>6</v>
      </c>
      <c r="C3104" s="2">
        <v>45139</v>
      </c>
      <c r="D3104" s="1">
        <v>216385111</v>
      </c>
      <c r="E3104" t="s">
        <v>112</v>
      </c>
      <c r="F3104" t="s">
        <v>118</v>
      </c>
      <c r="G3104" t="s">
        <v>6</v>
      </c>
    </row>
    <row r="3105" spans="1:7" x14ac:dyDescent="0.25">
      <c r="A3105" t="s">
        <v>117</v>
      </c>
      <c r="B3105" t="s">
        <v>6</v>
      </c>
      <c r="C3105" s="2">
        <v>45170</v>
      </c>
      <c r="D3105" s="1">
        <v>267898541</v>
      </c>
      <c r="E3105" t="s">
        <v>112</v>
      </c>
      <c r="F3105" t="s">
        <v>118</v>
      </c>
      <c r="G3105" t="s">
        <v>6</v>
      </c>
    </row>
    <row r="3106" spans="1:7" x14ac:dyDescent="0.25">
      <c r="A3106" t="s">
        <v>117</v>
      </c>
      <c r="B3106" t="s">
        <v>6</v>
      </c>
      <c r="C3106" s="2">
        <v>45200</v>
      </c>
      <c r="D3106" s="1">
        <v>260755377</v>
      </c>
      <c r="E3106" t="s">
        <v>112</v>
      </c>
      <c r="F3106" t="s">
        <v>118</v>
      </c>
      <c r="G3106" t="s">
        <v>6</v>
      </c>
    </row>
    <row r="3107" spans="1:7" x14ac:dyDescent="0.25">
      <c r="A3107" t="s">
        <v>117</v>
      </c>
      <c r="B3107" t="s">
        <v>6</v>
      </c>
      <c r="C3107" s="2">
        <v>45231</v>
      </c>
      <c r="D3107" s="1">
        <v>253303653</v>
      </c>
      <c r="E3107" t="s">
        <v>112</v>
      </c>
      <c r="F3107" t="s">
        <v>118</v>
      </c>
      <c r="G3107" t="s">
        <v>6</v>
      </c>
    </row>
    <row r="3108" spans="1:7" x14ac:dyDescent="0.25">
      <c r="A3108" t="s">
        <v>117</v>
      </c>
      <c r="B3108" t="s">
        <v>6</v>
      </c>
      <c r="C3108" s="2">
        <v>45261</v>
      </c>
      <c r="D3108" s="1">
        <v>247998195</v>
      </c>
      <c r="E3108" t="s">
        <v>112</v>
      </c>
      <c r="F3108" t="s">
        <v>118</v>
      </c>
      <c r="G3108" t="s">
        <v>6</v>
      </c>
    </row>
    <row r="3109" spans="1:7" x14ac:dyDescent="0.25">
      <c r="A3109" t="s">
        <v>117</v>
      </c>
      <c r="B3109" t="s">
        <v>22</v>
      </c>
      <c r="C3109" s="2">
        <v>44927</v>
      </c>
      <c r="D3109" s="1">
        <v>682000</v>
      </c>
      <c r="E3109" t="s">
        <v>112</v>
      </c>
      <c r="F3109" t="s">
        <v>118</v>
      </c>
      <c r="G3109" t="s">
        <v>21</v>
      </c>
    </row>
    <row r="3110" spans="1:7" x14ac:dyDescent="0.25">
      <c r="A3110" t="s">
        <v>117</v>
      </c>
      <c r="B3110" t="s">
        <v>22</v>
      </c>
      <c r="C3110" s="2">
        <v>44958</v>
      </c>
      <c r="D3110" s="1">
        <v>1772000</v>
      </c>
      <c r="E3110" t="s">
        <v>112</v>
      </c>
      <c r="F3110" t="s">
        <v>118</v>
      </c>
      <c r="G3110" t="s">
        <v>21</v>
      </c>
    </row>
    <row r="3111" spans="1:7" x14ac:dyDescent="0.25">
      <c r="A3111" t="s">
        <v>117</v>
      </c>
      <c r="B3111" t="s">
        <v>22</v>
      </c>
      <c r="C3111" s="2">
        <v>44986</v>
      </c>
      <c r="D3111" s="1">
        <v>4776600</v>
      </c>
      <c r="E3111" t="s">
        <v>112</v>
      </c>
      <c r="F3111" t="s">
        <v>118</v>
      </c>
      <c r="G3111" t="s">
        <v>21</v>
      </c>
    </row>
    <row r="3112" spans="1:7" x14ac:dyDescent="0.25">
      <c r="A3112" t="s">
        <v>117</v>
      </c>
      <c r="B3112" t="s">
        <v>22</v>
      </c>
      <c r="C3112" s="2">
        <v>45017</v>
      </c>
      <c r="D3112" s="1">
        <v>1954200</v>
      </c>
      <c r="E3112" t="s">
        <v>112</v>
      </c>
      <c r="F3112" t="s">
        <v>118</v>
      </c>
      <c r="G3112" t="s">
        <v>21</v>
      </c>
    </row>
    <row r="3113" spans="1:7" x14ac:dyDescent="0.25">
      <c r="A3113" t="s">
        <v>117</v>
      </c>
      <c r="B3113" t="s">
        <v>22</v>
      </c>
      <c r="C3113" s="2">
        <v>45047</v>
      </c>
      <c r="D3113" s="1">
        <v>6241840</v>
      </c>
      <c r="E3113" t="s">
        <v>112</v>
      </c>
      <c r="F3113" t="s">
        <v>118</v>
      </c>
      <c r="G3113" t="s">
        <v>21</v>
      </c>
    </row>
    <row r="3114" spans="1:7" x14ac:dyDescent="0.25">
      <c r="A3114" t="s">
        <v>117</v>
      </c>
      <c r="B3114" t="s">
        <v>22</v>
      </c>
      <c r="C3114" s="2">
        <v>45078</v>
      </c>
      <c r="D3114" s="1">
        <v>6705000</v>
      </c>
      <c r="E3114" t="s">
        <v>112</v>
      </c>
      <c r="F3114" t="s">
        <v>118</v>
      </c>
      <c r="G3114" t="s">
        <v>21</v>
      </c>
    </row>
    <row r="3115" spans="1:7" x14ac:dyDescent="0.25">
      <c r="A3115" t="s">
        <v>117</v>
      </c>
      <c r="B3115" t="s">
        <v>22</v>
      </c>
      <c r="C3115" s="2">
        <v>45108</v>
      </c>
      <c r="D3115" s="1">
        <v>2150400</v>
      </c>
      <c r="E3115" t="s">
        <v>112</v>
      </c>
      <c r="F3115" t="s">
        <v>118</v>
      </c>
      <c r="G3115" t="s">
        <v>21</v>
      </c>
    </row>
    <row r="3116" spans="1:7" x14ac:dyDescent="0.25">
      <c r="A3116" t="s">
        <v>117</v>
      </c>
      <c r="B3116" t="s">
        <v>22</v>
      </c>
      <c r="C3116" s="2">
        <v>45139</v>
      </c>
      <c r="D3116" s="1">
        <v>6221374</v>
      </c>
      <c r="E3116" t="s">
        <v>112</v>
      </c>
      <c r="F3116" t="s">
        <v>118</v>
      </c>
      <c r="G3116" t="s">
        <v>21</v>
      </c>
    </row>
    <row r="3117" spans="1:7" x14ac:dyDescent="0.25">
      <c r="A3117" t="s">
        <v>117</v>
      </c>
      <c r="B3117" t="s">
        <v>22</v>
      </c>
      <c r="C3117" s="2">
        <v>45170</v>
      </c>
      <c r="D3117" s="1">
        <v>2088800</v>
      </c>
      <c r="E3117" t="s">
        <v>112</v>
      </c>
      <c r="F3117" t="s">
        <v>118</v>
      </c>
      <c r="G3117" t="s">
        <v>21</v>
      </c>
    </row>
    <row r="3118" spans="1:7" x14ac:dyDescent="0.25">
      <c r="A3118" t="s">
        <v>117</v>
      </c>
      <c r="B3118" t="s">
        <v>22</v>
      </c>
      <c r="C3118" s="2">
        <v>45200</v>
      </c>
      <c r="D3118" s="1">
        <v>2888219</v>
      </c>
      <c r="E3118" t="s">
        <v>112</v>
      </c>
      <c r="F3118" t="s">
        <v>118</v>
      </c>
      <c r="G3118" t="s">
        <v>21</v>
      </c>
    </row>
    <row r="3119" spans="1:7" x14ac:dyDescent="0.25">
      <c r="A3119" t="s">
        <v>117</v>
      </c>
      <c r="B3119" t="s">
        <v>22</v>
      </c>
      <c r="C3119" s="2">
        <v>45231</v>
      </c>
      <c r="D3119" s="1">
        <v>3401239</v>
      </c>
      <c r="E3119" t="s">
        <v>112</v>
      </c>
      <c r="F3119" t="s">
        <v>118</v>
      </c>
      <c r="G3119" t="s">
        <v>21</v>
      </c>
    </row>
    <row r="3120" spans="1:7" x14ac:dyDescent="0.25">
      <c r="A3120" t="s">
        <v>117</v>
      </c>
      <c r="B3120" t="s">
        <v>22</v>
      </c>
      <c r="C3120" s="2">
        <v>45261</v>
      </c>
      <c r="D3120" s="1">
        <v>3516400</v>
      </c>
      <c r="E3120" t="s">
        <v>112</v>
      </c>
      <c r="F3120" t="s">
        <v>118</v>
      </c>
      <c r="G3120" t="s">
        <v>21</v>
      </c>
    </row>
    <row r="3121" spans="1:7" x14ac:dyDescent="0.25">
      <c r="A3121" t="s">
        <v>117</v>
      </c>
      <c r="B3121" t="s">
        <v>27</v>
      </c>
      <c r="C3121" s="2">
        <v>44927</v>
      </c>
      <c r="D3121" s="1">
        <v>1242000</v>
      </c>
      <c r="E3121" t="s">
        <v>112</v>
      </c>
      <c r="F3121" t="s">
        <v>118</v>
      </c>
      <c r="G3121" t="s">
        <v>21</v>
      </c>
    </row>
    <row r="3122" spans="1:7" x14ac:dyDescent="0.25">
      <c r="A3122" t="s">
        <v>117</v>
      </c>
      <c r="B3122" t="s">
        <v>27</v>
      </c>
      <c r="C3122" s="2">
        <v>44958</v>
      </c>
      <c r="D3122" s="1">
        <v>2374800</v>
      </c>
      <c r="E3122" t="s">
        <v>112</v>
      </c>
      <c r="F3122" t="s">
        <v>118</v>
      </c>
      <c r="G3122" t="s">
        <v>21</v>
      </c>
    </row>
    <row r="3123" spans="1:7" x14ac:dyDescent="0.25">
      <c r="A3123" t="s">
        <v>117</v>
      </c>
      <c r="B3123" t="s">
        <v>27</v>
      </c>
      <c r="C3123" s="2">
        <v>44986</v>
      </c>
      <c r="D3123" s="1">
        <v>1808000</v>
      </c>
      <c r="E3123" t="s">
        <v>112</v>
      </c>
      <c r="F3123" t="s">
        <v>118</v>
      </c>
      <c r="G3123" t="s">
        <v>21</v>
      </c>
    </row>
    <row r="3124" spans="1:7" x14ac:dyDescent="0.25">
      <c r="A3124" t="s">
        <v>117</v>
      </c>
      <c r="B3124" t="s">
        <v>27</v>
      </c>
      <c r="C3124" s="2">
        <v>45017</v>
      </c>
      <c r="D3124" s="1">
        <v>2404900</v>
      </c>
      <c r="E3124" t="s">
        <v>112</v>
      </c>
      <c r="F3124" t="s">
        <v>118</v>
      </c>
      <c r="G3124" t="s">
        <v>21</v>
      </c>
    </row>
    <row r="3125" spans="1:7" x14ac:dyDescent="0.25">
      <c r="A3125" t="s">
        <v>117</v>
      </c>
      <c r="B3125" t="s">
        <v>27</v>
      </c>
      <c r="C3125" s="2">
        <v>45047</v>
      </c>
      <c r="D3125" s="1">
        <v>2659800</v>
      </c>
      <c r="E3125" t="s">
        <v>112</v>
      </c>
      <c r="F3125" t="s">
        <v>118</v>
      </c>
      <c r="G3125" t="s">
        <v>21</v>
      </c>
    </row>
    <row r="3126" spans="1:7" x14ac:dyDescent="0.25">
      <c r="A3126" t="s">
        <v>117</v>
      </c>
      <c r="B3126" t="s">
        <v>27</v>
      </c>
      <c r="C3126" s="2">
        <v>45078</v>
      </c>
      <c r="D3126" s="1">
        <v>2514300</v>
      </c>
      <c r="E3126" t="s">
        <v>112</v>
      </c>
      <c r="F3126" t="s">
        <v>118</v>
      </c>
      <c r="G3126" t="s">
        <v>21</v>
      </c>
    </row>
    <row r="3127" spans="1:7" x14ac:dyDescent="0.25">
      <c r="A3127" t="s">
        <v>117</v>
      </c>
      <c r="B3127" t="s">
        <v>27</v>
      </c>
      <c r="C3127" s="2">
        <v>45108</v>
      </c>
      <c r="D3127" s="1">
        <v>1578000</v>
      </c>
      <c r="E3127" t="s">
        <v>112</v>
      </c>
      <c r="F3127" t="s">
        <v>118</v>
      </c>
      <c r="G3127" t="s">
        <v>21</v>
      </c>
    </row>
    <row r="3128" spans="1:7" x14ac:dyDescent="0.25">
      <c r="A3128" t="s">
        <v>117</v>
      </c>
      <c r="B3128" t="s">
        <v>27</v>
      </c>
      <c r="C3128" s="2">
        <v>45139</v>
      </c>
      <c r="D3128" s="1">
        <v>2953000</v>
      </c>
      <c r="E3128" t="s">
        <v>112</v>
      </c>
      <c r="F3128" t="s">
        <v>118</v>
      </c>
      <c r="G3128" t="s">
        <v>21</v>
      </c>
    </row>
    <row r="3129" spans="1:7" x14ac:dyDescent="0.25">
      <c r="A3129" t="s">
        <v>117</v>
      </c>
      <c r="B3129" t="s">
        <v>27</v>
      </c>
      <c r="C3129" s="2">
        <v>45170</v>
      </c>
      <c r="D3129" s="1">
        <v>1955000</v>
      </c>
      <c r="E3129" t="s">
        <v>112</v>
      </c>
      <c r="F3129" t="s">
        <v>118</v>
      </c>
      <c r="G3129" t="s">
        <v>21</v>
      </c>
    </row>
    <row r="3130" spans="1:7" x14ac:dyDescent="0.25">
      <c r="A3130" t="s">
        <v>117</v>
      </c>
      <c r="B3130" t="s">
        <v>27</v>
      </c>
      <c r="C3130" s="2">
        <v>45200</v>
      </c>
      <c r="D3130" s="1">
        <v>3504230</v>
      </c>
      <c r="E3130" t="s">
        <v>112</v>
      </c>
      <c r="F3130" t="s">
        <v>118</v>
      </c>
      <c r="G3130" t="s">
        <v>21</v>
      </c>
    </row>
    <row r="3131" spans="1:7" x14ac:dyDescent="0.25">
      <c r="A3131" t="s">
        <v>117</v>
      </c>
      <c r="B3131" t="s">
        <v>27</v>
      </c>
      <c r="C3131" s="2">
        <v>45231</v>
      </c>
      <c r="D3131" s="1">
        <v>2127000</v>
      </c>
      <c r="E3131" t="s">
        <v>112</v>
      </c>
      <c r="F3131" t="s">
        <v>118</v>
      </c>
      <c r="G3131" t="s">
        <v>21</v>
      </c>
    </row>
    <row r="3132" spans="1:7" x14ac:dyDescent="0.25">
      <c r="A3132" t="s">
        <v>117</v>
      </c>
      <c r="B3132" t="s">
        <v>27</v>
      </c>
      <c r="C3132" s="2">
        <v>45261</v>
      </c>
      <c r="D3132" s="1">
        <v>3881000</v>
      </c>
      <c r="E3132" t="s">
        <v>112</v>
      </c>
      <c r="F3132" t="s">
        <v>118</v>
      </c>
      <c r="G3132" t="s">
        <v>21</v>
      </c>
    </row>
    <row r="3133" spans="1:7" x14ac:dyDescent="0.25">
      <c r="A3133" t="s">
        <v>117</v>
      </c>
      <c r="B3133" t="s">
        <v>7</v>
      </c>
      <c r="C3133" s="2">
        <v>44927</v>
      </c>
      <c r="D3133" s="1">
        <v>9444845</v>
      </c>
      <c r="E3133" t="s">
        <v>112</v>
      </c>
      <c r="F3133" t="s">
        <v>118</v>
      </c>
      <c r="G3133" t="s">
        <v>7</v>
      </c>
    </row>
    <row r="3134" spans="1:7" x14ac:dyDescent="0.25">
      <c r="A3134" t="s">
        <v>117</v>
      </c>
      <c r="B3134" t="s">
        <v>7</v>
      </c>
      <c r="C3134" s="2">
        <v>44958</v>
      </c>
      <c r="D3134" s="1">
        <v>8709500</v>
      </c>
      <c r="E3134" t="s">
        <v>112</v>
      </c>
      <c r="F3134" t="s">
        <v>118</v>
      </c>
      <c r="G3134" t="s">
        <v>7</v>
      </c>
    </row>
    <row r="3135" spans="1:7" x14ac:dyDescent="0.25">
      <c r="A3135" t="s">
        <v>117</v>
      </c>
      <c r="B3135" t="s">
        <v>7</v>
      </c>
      <c r="C3135" s="2">
        <v>44986</v>
      </c>
      <c r="D3135" s="1">
        <v>5866200</v>
      </c>
      <c r="E3135" t="s">
        <v>112</v>
      </c>
      <c r="F3135" t="s">
        <v>118</v>
      </c>
      <c r="G3135" t="s">
        <v>7</v>
      </c>
    </row>
    <row r="3136" spans="1:7" x14ac:dyDescent="0.25">
      <c r="A3136" t="s">
        <v>117</v>
      </c>
      <c r="B3136" t="s">
        <v>7</v>
      </c>
      <c r="C3136" s="2">
        <v>45017</v>
      </c>
      <c r="D3136" s="1">
        <v>600000</v>
      </c>
      <c r="E3136" t="s">
        <v>112</v>
      </c>
      <c r="F3136" t="s">
        <v>118</v>
      </c>
      <c r="G3136" t="s">
        <v>7</v>
      </c>
    </row>
    <row r="3137" spans="1:7" x14ac:dyDescent="0.25">
      <c r="A3137" t="s">
        <v>117</v>
      </c>
      <c r="B3137" t="s">
        <v>7</v>
      </c>
      <c r="C3137" s="2">
        <v>45047</v>
      </c>
      <c r="D3137" s="1">
        <v>14865000</v>
      </c>
      <c r="E3137" t="s">
        <v>112</v>
      </c>
      <c r="F3137" t="s">
        <v>118</v>
      </c>
      <c r="G3137" t="s">
        <v>7</v>
      </c>
    </row>
    <row r="3138" spans="1:7" x14ac:dyDescent="0.25">
      <c r="A3138" t="s">
        <v>117</v>
      </c>
      <c r="B3138" t="s">
        <v>7</v>
      </c>
      <c r="C3138" s="2">
        <v>45078</v>
      </c>
      <c r="D3138" s="1">
        <v>2118800</v>
      </c>
      <c r="E3138" t="s">
        <v>112</v>
      </c>
      <c r="F3138" t="s">
        <v>118</v>
      </c>
      <c r="G3138" t="s">
        <v>7</v>
      </c>
    </row>
    <row r="3139" spans="1:7" x14ac:dyDescent="0.25">
      <c r="A3139" t="s">
        <v>117</v>
      </c>
      <c r="B3139" t="s">
        <v>7</v>
      </c>
      <c r="C3139" s="2">
        <v>45200</v>
      </c>
      <c r="D3139" s="1">
        <v>45000000</v>
      </c>
      <c r="E3139" t="s">
        <v>112</v>
      </c>
      <c r="F3139" t="s">
        <v>118</v>
      </c>
      <c r="G3139" t="s">
        <v>7</v>
      </c>
    </row>
    <row r="3140" spans="1:7" x14ac:dyDescent="0.25">
      <c r="A3140" t="s">
        <v>117</v>
      </c>
      <c r="B3140" t="s">
        <v>7</v>
      </c>
      <c r="C3140" s="2">
        <v>45261</v>
      </c>
      <c r="D3140" s="1">
        <v>10000000</v>
      </c>
      <c r="E3140" t="s">
        <v>112</v>
      </c>
      <c r="F3140" t="s">
        <v>118</v>
      </c>
      <c r="G3140" t="s">
        <v>7</v>
      </c>
    </row>
    <row r="3141" spans="1:7" x14ac:dyDescent="0.25">
      <c r="A3141" t="s">
        <v>117</v>
      </c>
      <c r="B3141" t="s">
        <v>30</v>
      </c>
      <c r="C3141" s="2">
        <v>44927</v>
      </c>
      <c r="D3141" s="1">
        <v>200000</v>
      </c>
      <c r="E3141" t="s">
        <v>112</v>
      </c>
      <c r="F3141" t="s">
        <v>118</v>
      </c>
      <c r="G3141" t="s">
        <v>21</v>
      </c>
    </row>
    <row r="3142" spans="1:7" x14ac:dyDescent="0.25">
      <c r="A3142" t="s">
        <v>117</v>
      </c>
      <c r="B3142" t="s">
        <v>23</v>
      </c>
      <c r="C3142" s="2">
        <v>44927</v>
      </c>
      <c r="D3142" s="1">
        <v>10019000</v>
      </c>
      <c r="E3142" t="s">
        <v>112</v>
      </c>
      <c r="F3142" t="s">
        <v>118</v>
      </c>
      <c r="G3142" t="s">
        <v>21</v>
      </c>
    </row>
    <row r="3143" spans="1:7" x14ac:dyDescent="0.25">
      <c r="A3143" t="s">
        <v>117</v>
      </c>
      <c r="B3143" t="s">
        <v>23</v>
      </c>
      <c r="C3143" s="2">
        <v>44958</v>
      </c>
      <c r="D3143" s="1">
        <v>7386600</v>
      </c>
      <c r="E3143" t="s">
        <v>112</v>
      </c>
      <c r="F3143" t="s">
        <v>118</v>
      </c>
      <c r="G3143" t="s">
        <v>21</v>
      </c>
    </row>
    <row r="3144" spans="1:7" x14ac:dyDescent="0.25">
      <c r="A3144" t="s">
        <v>117</v>
      </c>
      <c r="B3144" t="s">
        <v>23</v>
      </c>
      <c r="C3144" s="2">
        <v>44986</v>
      </c>
      <c r="D3144" s="1">
        <v>12556623</v>
      </c>
      <c r="E3144" t="s">
        <v>112</v>
      </c>
      <c r="F3144" t="s">
        <v>118</v>
      </c>
      <c r="G3144" t="s">
        <v>21</v>
      </c>
    </row>
    <row r="3145" spans="1:7" x14ac:dyDescent="0.25">
      <c r="A3145" t="s">
        <v>117</v>
      </c>
      <c r="B3145" t="s">
        <v>23</v>
      </c>
      <c r="C3145" s="2">
        <v>45017</v>
      </c>
      <c r="D3145" s="1">
        <v>14794900</v>
      </c>
      <c r="E3145" t="s">
        <v>112</v>
      </c>
      <c r="F3145" t="s">
        <v>118</v>
      </c>
      <c r="G3145" t="s">
        <v>21</v>
      </c>
    </row>
    <row r="3146" spans="1:7" x14ac:dyDescent="0.25">
      <c r="A3146" t="s">
        <v>117</v>
      </c>
      <c r="B3146" t="s">
        <v>23</v>
      </c>
      <c r="C3146" s="2">
        <v>45047</v>
      </c>
      <c r="D3146" s="1">
        <v>11322600</v>
      </c>
      <c r="E3146" t="s">
        <v>112</v>
      </c>
      <c r="F3146" t="s">
        <v>118</v>
      </c>
      <c r="G3146" t="s">
        <v>21</v>
      </c>
    </row>
    <row r="3147" spans="1:7" x14ac:dyDescent="0.25">
      <c r="A3147" t="s">
        <v>117</v>
      </c>
      <c r="B3147" t="s">
        <v>23</v>
      </c>
      <c r="C3147" s="2">
        <v>45078</v>
      </c>
      <c r="D3147" s="1">
        <v>16270353</v>
      </c>
      <c r="E3147" t="s">
        <v>112</v>
      </c>
      <c r="F3147" t="s">
        <v>118</v>
      </c>
      <c r="G3147" t="s">
        <v>21</v>
      </c>
    </row>
    <row r="3148" spans="1:7" x14ac:dyDescent="0.25">
      <c r="A3148" t="s">
        <v>117</v>
      </c>
      <c r="B3148" t="s">
        <v>23</v>
      </c>
      <c r="C3148" s="2">
        <v>45108</v>
      </c>
      <c r="D3148" s="1">
        <v>12564025</v>
      </c>
      <c r="E3148" t="s">
        <v>112</v>
      </c>
      <c r="F3148" t="s">
        <v>118</v>
      </c>
      <c r="G3148" t="s">
        <v>21</v>
      </c>
    </row>
    <row r="3149" spans="1:7" x14ac:dyDescent="0.25">
      <c r="A3149" t="s">
        <v>117</v>
      </c>
      <c r="B3149" t="s">
        <v>23</v>
      </c>
      <c r="C3149" s="2">
        <v>45139</v>
      </c>
      <c r="D3149" s="1">
        <v>9225100</v>
      </c>
      <c r="E3149" t="s">
        <v>112</v>
      </c>
      <c r="F3149" t="s">
        <v>118</v>
      </c>
      <c r="G3149" t="s">
        <v>21</v>
      </c>
    </row>
    <row r="3150" spans="1:7" x14ac:dyDescent="0.25">
      <c r="A3150" t="s">
        <v>117</v>
      </c>
      <c r="B3150" t="s">
        <v>23</v>
      </c>
      <c r="C3150" s="2">
        <v>45170</v>
      </c>
      <c r="D3150" s="1">
        <v>5652100</v>
      </c>
      <c r="E3150" t="s">
        <v>112</v>
      </c>
      <c r="F3150" t="s">
        <v>118</v>
      </c>
      <c r="G3150" t="s">
        <v>21</v>
      </c>
    </row>
    <row r="3151" spans="1:7" x14ac:dyDescent="0.25">
      <c r="A3151" t="s">
        <v>117</v>
      </c>
      <c r="B3151" t="s">
        <v>23</v>
      </c>
      <c r="C3151" s="2">
        <v>45200</v>
      </c>
      <c r="D3151" s="1">
        <v>9961024</v>
      </c>
      <c r="E3151" t="s">
        <v>112</v>
      </c>
      <c r="F3151" t="s">
        <v>118</v>
      </c>
      <c r="G3151" t="s">
        <v>21</v>
      </c>
    </row>
    <row r="3152" spans="1:7" x14ac:dyDescent="0.25">
      <c r="A3152" t="s">
        <v>117</v>
      </c>
      <c r="B3152" t="s">
        <v>23</v>
      </c>
      <c r="C3152" s="2">
        <v>45231</v>
      </c>
      <c r="D3152" s="1">
        <v>4736900</v>
      </c>
      <c r="E3152" t="s">
        <v>112</v>
      </c>
      <c r="F3152" t="s">
        <v>118</v>
      </c>
      <c r="G3152" t="s">
        <v>21</v>
      </c>
    </row>
    <row r="3153" spans="1:7" x14ac:dyDescent="0.25">
      <c r="A3153" t="s">
        <v>117</v>
      </c>
      <c r="B3153" t="s">
        <v>23</v>
      </c>
      <c r="C3153" s="2">
        <v>45261</v>
      </c>
      <c r="D3153" s="1">
        <v>4203600</v>
      </c>
      <c r="E3153" t="s">
        <v>112</v>
      </c>
      <c r="F3153" t="s">
        <v>118</v>
      </c>
      <c r="G3153" t="s">
        <v>21</v>
      </c>
    </row>
    <row r="3154" spans="1:7" x14ac:dyDescent="0.25">
      <c r="A3154" t="s">
        <v>117</v>
      </c>
      <c r="B3154" t="s">
        <v>44</v>
      </c>
      <c r="C3154" s="2">
        <v>45078</v>
      </c>
      <c r="D3154" s="1">
        <v>0</v>
      </c>
      <c r="E3154" t="s">
        <v>112</v>
      </c>
      <c r="F3154" t="s">
        <v>118</v>
      </c>
      <c r="G3154" t="s">
        <v>21</v>
      </c>
    </row>
    <row r="3155" spans="1:7" x14ac:dyDescent="0.25">
      <c r="A3155" t="s">
        <v>117</v>
      </c>
      <c r="B3155" t="s">
        <v>44</v>
      </c>
      <c r="C3155" s="2">
        <v>45108</v>
      </c>
      <c r="D3155" s="1">
        <v>1010000</v>
      </c>
      <c r="E3155" t="s">
        <v>112</v>
      </c>
      <c r="F3155" t="s">
        <v>118</v>
      </c>
      <c r="G3155" t="s">
        <v>21</v>
      </c>
    </row>
    <row r="3156" spans="1:7" x14ac:dyDescent="0.25">
      <c r="A3156" t="s">
        <v>119</v>
      </c>
      <c r="B3156" t="s">
        <v>5</v>
      </c>
      <c r="C3156" s="2">
        <v>44927</v>
      </c>
      <c r="D3156" s="1">
        <v>476500400</v>
      </c>
      <c r="E3156" t="s">
        <v>112</v>
      </c>
      <c r="F3156" t="s">
        <v>120</v>
      </c>
      <c r="G3156" t="s">
        <v>5</v>
      </c>
    </row>
    <row r="3157" spans="1:7" x14ac:dyDescent="0.25">
      <c r="A3157" t="s">
        <v>119</v>
      </c>
      <c r="B3157" t="s">
        <v>5</v>
      </c>
      <c r="C3157" s="2">
        <v>44958</v>
      </c>
      <c r="D3157" s="1">
        <v>195533189</v>
      </c>
      <c r="E3157" t="s">
        <v>112</v>
      </c>
      <c r="F3157" t="s">
        <v>120</v>
      </c>
      <c r="G3157" t="s">
        <v>5</v>
      </c>
    </row>
    <row r="3158" spans="1:7" x14ac:dyDescent="0.25">
      <c r="A3158" t="s">
        <v>119</v>
      </c>
      <c r="B3158" t="s">
        <v>5</v>
      </c>
      <c r="C3158" s="2">
        <v>44986</v>
      </c>
      <c r="D3158" s="1">
        <v>188346396</v>
      </c>
      <c r="E3158" t="s">
        <v>112</v>
      </c>
      <c r="F3158" t="s">
        <v>120</v>
      </c>
      <c r="G3158" t="s">
        <v>5</v>
      </c>
    </row>
    <row r="3159" spans="1:7" x14ac:dyDescent="0.25">
      <c r="A3159" t="s">
        <v>119</v>
      </c>
      <c r="B3159" t="s">
        <v>5</v>
      </c>
      <c r="C3159" s="2">
        <v>45017</v>
      </c>
      <c r="D3159" s="1">
        <v>308387800</v>
      </c>
      <c r="E3159" t="s">
        <v>112</v>
      </c>
      <c r="F3159" t="s">
        <v>120</v>
      </c>
      <c r="G3159" t="s">
        <v>5</v>
      </c>
    </row>
    <row r="3160" spans="1:7" x14ac:dyDescent="0.25">
      <c r="A3160" t="s">
        <v>119</v>
      </c>
      <c r="B3160" t="s">
        <v>5</v>
      </c>
      <c r="C3160" s="2">
        <v>45047</v>
      </c>
      <c r="D3160" s="1">
        <v>265517400</v>
      </c>
      <c r="E3160" t="s">
        <v>112</v>
      </c>
      <c r="F3160" t="s">
        <v>120</v>
      </c>
      <c r="G3160" t="s">
        <v>5</v>
      </c>
    </row>
    <row r="3161" spans="1:7" x14ac:dyDescent="0.25">
      <c r="A3161" t="s">
        <v>119</v>
      </c>
      <c r="B3161" t="s">
        <v>5</v>
      </c>
      <c r="C3161" s="2">
        <v>45078</v>
      </c>
      <c r="D3161" s="1">
        <v>253172500</v>
      </c>
      <c r="E3161" t="s">
        <v>112</v>
      </c>
      <c r="F3161" t="s">
        <v>120</v>
      </c>
      <c r="G3161" t="s">
        <v>5</v>
      </c>
    </row>
    <row r="3162" spans="1:7" x14ac:dyDescent="0.25">
      <c r="A3162" t="s">
        <v>119</v>
      </c>
      <c r="B3162" t="s">
        <v>5</v>
      </c>
      <c r="C3162" s="2">
        <v>45108</v>
      </c>
      <c r="D3162" s="1">
        <v>377089400</v>
      </c>
      <c r="E3162" t="s">
        <v>112</v>
      </c>
      <c r="F3162" t="s">
        <v>120</v>
      </c>
      <c r="G3162" t="s">
        <v>5</v>
      </c>
    </row>
    <row r="3163" spans="1:7" x14ac:dyDescent="0.25">
      <c r="A3163" t="s">
        <v>119</v>
      </c>
      <c r="B3163" t="s">
        <v>5</v>
      </c>
      <c r="C3163" s="2">
        <v>45139</v>
      </c>
      <c r="D3163" s="1">
        <v>442025800</v>
      </c>
      <c r="E3163" t="s">
        <v>112</v>
      </c>
      <c r="F3163" t="s">
        <v>120</v>
      </c>
      <c r="G3163" t="s">
        <v>5</v>
      </c>
    </row>
    <row r="3164" spans="1:7" x14ac:dyDescent="0.25">
      <c r="A3164" t="s">
        <v>119</v>
      </c>
      <c r="B3164" t="s">
        <v>5</v>
      </c>
      <c r="C3164" s="2">
        <v>45170</v>
      </c>
      <c r="D3164" s="1">
        <v>312124200</v>
      </c>
      <c r="E3164" t="s">
        <v>112</v>
      </c>
      <c r="F3164" t="s">
        <v>120</v>
      </c>
      <c r="G3164" t="s">
        <v>5</v>
      </c>
    </row>
    <row r="3165" spans="1:7" x14ac:dyDescent="0.25">
      <c r="A3165" t="s">
        <v>119</v>
      </c>
      <c r="B3165" t="s">
        <v>5</v>
      </c>
      <c r="C3165" s="2">
        <v>45200</v>
      </c>
      <c r="D3165" s="1">
        <v>373003200</v>
      </c>
      <c r="E3165" t="s">
        <v>112</v>
      </c>
      <c r="F3165" t="s">
        <v>120</v>
      </c>
      <c r="G3165" t="s">
        <v>5</v>
      </c>
    </row>
    <row r="3166" spans="1:7" x14ac:dyDescent="0.25">
      <c r="A3166" t="s">
        <v>119</v>
      </c>
      <c r="B3166" t="s">
        <v>5</v>
      </c>
      <c r="C3166" s="2">
        <v>45231</v>
      </c>
      <c r="D3166" s="1">
        <v>343092000</v>
      </c>
      <c r="E3166" t="s">
        <v>112</v>
      </c>
      <c r="F3166" t="s">
        <v>120</v>
      </c>
      <c r="G3166" t="s">
        <v>5</v>
      </c>
    </row>
    <row r="3167" spans="1:7" x14ac:dyDescent="0.25">
      <c r="A3167" t="s">
        <v>119</v>
      </c>
      <c r="B3167" t="s">
        <v>5</v>
      </c>
      <c r="C3167" s="2">
        <v>45261</v>
      </c>
      <c r="D3167" s="1">
        <v>439891300</v>
      </c>
      <c r="E3167" t="s">
        <v>112</v>
      </c>
      <c r="F3167" t="s">
        <v>120</v>
      </c>
      <c r="G3167" t="s">
        <v>5</v>
      </c>
    </row>
    <row r="3168" spans="1:7" x14ac:dyDescent="0.25">
      <c r="A3168" t="s">
        <v>119</v>
      </c>
      <c r="B3168" t="s">
        <v>19</v>
      </c>
      <c r="C3168" s="2">
        <v>44927</v>
      </c>
      <c r="D3168" s="1">
        <v>66665425</v>
      </c>
      <c r="E3168" t="s">
        <v>112</v>
      </c>
      <c r="F3168" t="s">
        <v>120</v>
      </c>
      <c r="G3168" t="s">
        <v>19</v>
      </c>
    </row>
    <row r="3169" spans="1:7" x14ac:dyDescent="0.25">
      <c r="A3169" t="s">
        <v>119</v>
      </c>
      <c r="B3169" t="s">
        <v>19</v>
      </c>
      <c r="C3169" s="2">
        <v>44958</v>
      </c>
      <c r="D3169" s="1">
        <v>116876027</v>
      </c>
      <c r="E3169" t="s">
        <v>112</v>
      </c>
      <c r="F3169" t="s">
        <v>120</v>
      </c>
      <c r="G3169" t="s">
        <v>19</v>
      </c>
    </row>
    <row r="3170" spans="1:7" x14ac:dyDescent="0.25">
      <c r="A3170" t="s">
        <v>119</v>
      </c>
      <c r="B3170" t="s">
        <v>19</v>
      </c>
      <c r="C3170" s="2">
        <v>44986</v>
      </c>
      <c r="D3170" s="1">
        <v>62576332</v>
      </c>
      <c r="E3170" t="s">
        <v>112</v>
      </c>
      <c r="F3170" t="s">
        <v>120</v>
      </c>
      <c r="G3170" t="s">
        <v>19</v>
      </c>
    </row>
    <row r="3171" spans="1:7" x14ac:dyDescent="0.25">
      <c r="A3171" t="s">
        <v>119</v>
      </c>
      <c r="B3171" t="s">
        <v>19</v>
      </c>
      <c r="C3171" s="2">
        <v>45017</v>
      </c>
      <c r="D3171" s="1">
        <v>21868123</v>
      </c>
      <c r="E3171" t="s">
        <v>112</v>
      </c>
      <c r="F3171" t="s">
        <v>120</v>
      </c>
      <c r="G3171" t="s">
        <v>19</v>
      </c>
    </row>
    <row r="3172" spans="1:7" x14ac:dyDescent="0.25">
      <c r="A3172" t="s">
        <v>119</v>
      </c>
      <c r="B3172" t="s">
        <v>19</v>
      </c>
      <c r="C3172" s="2">
        <v>45047</v>
      </c>
      <c r="D3172" s="1">
        <v>58647400</v>
      </c>
      <c r="E3172" t="s">
        <v>112</v>
      </c>
      <c r="F3172" t="s">
        <v>120</v>
      </c>
      <c r="G3172" t="s">
        <v>19</v>
      </c>
    </row>
    <row r="3173" spans="1:7" x14ac:dyDescent="0.25">
      <c r="A3173" t="s">
        <v>119</v>
      </c>
      <c r="B3173" t="s">
        <v>19</v>
      </c>
      <c r="C3173" s="2">
        <v>45078</v>
      </c>
      <c r="D3173" s="1">
        <v>70139324</v>
      </c>
      <c r="E3173" t="s">
        <v>112</v>
      </c>
      <c r="F3173" t="s">
        <v>120</v>
      </c>
      <c r="G3173" t="s">
        <v>19</v>
      </c>
    </row>
    <row r="3174" spans="1:7" x14ac:dyDescent="0.25">
      <c r="A3174" t="s">
        <v>119</v>
      </c>
      <c r="B3174" t="s">
        <v>19</v>
      </c>
      <c r="C3174" s="2">
        <v>45108</v>
      </c>
      <c r="D3174" s="1">
        <v>46882377</v>
      </c>
      <c r="E3174" t="s">
        <v>112</v>
      </c>
      <c r="F3174" t="s">
        <v>120</v>
      </c>
      <c r="G3174" t="s">
        <v>19</v>
      </c>
    </row>
    <row r="3175" spans="1:7" x14ac:dyDescent="0.25">
      <c r="A3175" t="s">
        <v>119</v>
      </c>
      <c r="B3175" t="s">
        <v>19</v>
      </c>
      <c r="C3175" s="2">
        <v>45139</v>
      </c>
      <c r="D3175" s="1">
        <v>43064486</v>
      </c>
      <c r="E3175" t="s">
        <v>112</v>
      </c>
      <c r="F3175" t="s">
        <v>120</v>
      </c>
      <c r="G3175" t="s">
        <v>19</v>
      </c>
    </row>
    <row r="3176" spans="1:7" x14ac:dyDescent="0.25">
      <c r="A3176" t="s">
        <v>119</v>
      </c>
      <c r="B3176" t="s">
        <v>19</v>
      </c>
      <c r="C3176" s="2">
        <v>45170</v>
      </c>
      <c r="D3176" s="1">
        <v>37752478</v>
      </c>
      <c r="E3176" t="s">
        <v>112</v>
      </c>
      <c r="F3176" t="s">
        <v>120</v>
      </c>
      <c r="G3176" t="s">
        <v>19</v>
      </c>
    </row>
    <row r="3177" spans="1:7" x14ac:dyDescent="0.25">
      <c r="A3177" t="s">
        <v>119</v>
      </c>
      <c r="B3177" t="s">
        <v>19</v>
      </c>
      <c r="C3177" s="2">
        <v>45200</v>
      </c>
      <c r="D3177" s="1">
        <v>52633786</v>
      </c>
      <c r="E3177" t="s">
        <v>112</v>
      </c>
      <c r="F3177" t="s">
        <v>120</v>
      </c>
      <c r="G3177" t="s">
        <v>19</v>
      </c>
    </row>
    <row r="3178" spans="1:7" x14ac:dyDescent="0.25">
      <c r="A3178" t="s">
        <v>119</v>
      </c>
      <c r="B3178" t="s">
        <v>19</v>
      </c>
      <c r="C3178" s="2">
        <v>45231</v>
      </c>
      <c r="D3178" s="1">
        <v>84698900</v>
      </c>
      <c r="E3178" t="s">
        <v>112</v>
      </c>
      <c r="F3178" t="s">
        <v>120</v>
      </c>
      <c r="G3178" t="s">
        <v>19</v>
      </c>
    </row>
    <row r="3179" spans="1:7" x14ac:dyDescent="0.25">
      <c r="A3179" t="s">
        <v>119</v>
      </c>
      <c r="B3179" t="s">
        <v>19</v>
      </c>
      <c r="C3179" s="2">
        <v>45261</v>
      </c>
      <c r="D3179" s="1">
        <v>72415534</v>
      </c>
      <c r="E3179" t="s">
        <v>112</v>
      </c>
      <c r="F3179" t="s">
        <v>120</v>
      </c>
      <c r="G3179" t="s">
        <v>19</v>
      </c>
    </row>
    <row r="3180" spans="1:7" x14ac:dyDescent="0.25">
      <c r="A3180" t="s">
        <v>119</v>
      </c>
      <c r="B3180" t="s">
        <v>20</v>
      </c>
      <c r="C3180" s="2">
        <v>44927</v>
      </c>
      <c r="D3180" s="1">
        <v>49000</v>
      </c>
      <c r="E3180" t="s">
        <v>112</v>
      </c>
      <c r="F3180" t="s">
        <v>120</v>
      </c>
      <c r="G3180" t="s">
        <v>21</v>
      </c>
    </row>
    <row r="3181" spans="1:7" x14ac:dyDescent="0.25">
      <c r="A3181" t="s">
        <v>119</v>
      </c>
      <c r="B3181" t="s">
        <v>20</v>
      </c>
      <c r="C3181" s="2">
        <v>45047</v>
      </c>
      <c r="D3181" s="1">
        <v>0</v>
      </c>
      <c r="E3181" t="s">
        <v>112</v>
      </c>
      <c r="F3181" t="s">
        <v>120</v>
      </c>
      <c r="G3181" t="s">
        <v>21</v>
      </c>
    </row>
    <row r="3182" spans="1:7" x14ac:dyDescent="0.25">
      <c r="A3182" t="s">
        <v>119</v>
      </c>
      <c r="B3182" t="s">
        <v>20</v>
      </c>
      <c r="C3182" s="2">
        <v>45108</v>
      </c>
      <c r="D3182" s="1">
        <v>14500</v>
      </c>
      <c r="E3182" t="s">
        <v>112</v>
      </c>
      <c r="F3182" t="s">
        <v>120</v>
      </c>
      <c r="G3182" t="s">
        <v>21</v>
      </c>
    </row>
    <row r="3183" spans="1:7" x14ac:dyDescent="0.25">
      <c r="A3183" t="s">
        <v>119</v>
      </c>
      <c r="B3183" t="s">
        <v>20</v>
      </c>
      <c r="C3183" s="2">
        <v>45139</v>
      </c>
      <c r="D3183" s="1">
        <v>163000</v>
      </c>
      <c r="E3183" t="s">
        <v>112</v>
      </c>
      <c r="F3183" t="s">
        <v>120</v>
      </c>
      <c r="G3183" t="s">
        <v>21</v>
      </c>
    </row>
    <row r="3184" spans="1:7" x14ac:dyDescent="0.25">
      <c r="A3184" t="s">
        <v>119</v>
      </c>
      <c r="B3184" t="s">
        <v>20</v>
      </c>
      <c r="C3184" s="2">
        <v>45170</v>
      </c>
      <c r="D3184" s="1">
        <v>563500</v>
      </c>
      <c r="E3184" t="s">
        <v>112</v>
      </c>
      <c r="F3184" t="s">
        <v>120</v>
      </c>
      <c r="G3184" t="s">
        <v>21</v>
      </c>
    </row>
    <row r="3185" spans="1:7" x14ac:dyDescent="0.25">
      <c r="A3185" t="s">
        <v>119</v>
      </c>
      <c r="B3185" t="s">
        <v>20</v>
      </c>
      <c r="C3185" s="2">
        <v>45200</v>
      </c>
      <c r="D3185" s="1">
        <v>161500</v>
      </c>
      <c r="E3185" t="s">
        <v>112</v>
      </c>
      <c r="F3185" t="s">
        <v>120</v>
      </c>
      <c r="G3185" t="s">
        <v>21</v>
      </c>
    </row>
    <row r="3186" spans="1:7" x14ac:dyDescent="0.25">
      <c r="A3186" t="s">
        <v>119</v>
      </c>
      <c r="B3186" t="s">
        <v>20</v>
      </c>
      <c r="C3186" s="2">
        <v>45231</v>
      </c>
      <c r="D3186" s="1">
        <v>165000</v>
      </c>
      <c r="E3186" t="s">
        <v>112</v>
      </c>
      <c r="F3186" t="s">
        <v>120</v>
      </c>
      <c r="G3186" t="s">
        <v>21</v>
      </c>
    </row>
    <row r="3187" spans="1:7" x14ac:dyDescent="0.25">
      <c r="A3187" t="s">
        <v>119</v>
      </c>
      <c r="B3187" t="s">
        <v>20</v>
      </c>
      <c r="C3187" s="2">
        <v>45261</v>
      </c>
      <c r="D3187" s="1">
        <v>235500</v>
      </c>
      <c r="E3187" t="s">
        <v>112</v>
      </c>
      <c r="F3187" t="s">
        <v>120</v>
      </c>
      <c r="G3187" t="s">
        <v>21</v>
      </c>
    </row>
    <row r="3188" spans="1:7" x14ac:dyDescent="0.25">
      <c r="A3188" t="s">
        <v>119</v>
      </c>
      <c r="B3188" t="s">
        <v>6</v>
      </c>
      <c r="C3188" s="2">
        <v>44927</v>
      </c>
      <c r="D3188" s="1">
        <v>70199994</v>
      </c>
      <c r="E3188" t="s">
        <v>112</v>
      </c>
      <c r="F3188" t="s">
        <v>120</v>
      </c>
      <c r="G3188" t="s">
        <v>6</v>
      </c>
    </row>
    <row r="3189" spans="1:7" x14ac:dyDescent="0.25">
      <c r="A3189" t="s">
        <v>119</v>
      </c>
      <c r="B3189" t="s">
        <v>6</v>
      </c>
      <c r="C3189" s="2">
        <v>44958</v>
      </c>
      <c r="D3189" s="1">
        <v>92648448</v>
      </c>
      <c r="E3189" t="s">
        <v>112</v>
      </c>
      <c r="F3189" t="s">
        <v>120</v>
      </c>
      <c r="G3189" t="s">
        <v>6</v>
      </c>
    </row>
    <row r="3190" spans="1:7" x14ac:dyDescent="0.25">
      <c r="A3190" t="s">
        <v>119</v>
      </c>
      <c r="B3190" t="s">
        <v>6</v>
      </c>
      <c r="C3190" s="2">
        <v>44986</v>
      </c>
      <c r="D3190" s="1">
        <v>71750259</v>
      </c>
      <c r="E3190" t="s">
        <v>112</v>
      </c>
      <c r="F3190" t="s">
        <v>120</v>
      </c>
      <c r="G3190" t="s">
        <v>6</v>
      </c>
    </row>
    <row r="3191" spans="1:7" x14ac:dyDescent="0.25">
      <c r="A3191" t="s">
        <v>119</v>
      </c>
      <c r="B3191" t="s">
        <v>6</v>
      </c>
      <c r="C3191" s="2">
        <v>45017</v>
      </c>
      <c r="D3191" s="1">
        <v>82903193</v>
      </c>
      <c r="E3191" t="s">
        <v>112</v>
      </c>
      <c r="F3191" t="s">
        <v>120</v>
      </c>
      <c r="G3191" t="s">
        <v>6</v>
      </c>
    </row>
    <row r="3192" spans="1:7" x14ac:dyDescent="0.25">
      <c r="A3192" t="s">
        <v>119</v>
      </c>
      <c r="B3192" t="s">
        <v>6</v>
      </c>
      <c r="C3192" s="2">
        <v>45047</v>
      </c>
      <c r="D3192" s="1">
        <v>184558928</v>
      </c>
      <c r="E3192" t="s">
        <v>112</v>
      </c>
      <c r="F3192" t="s">
        <v>120</v>
      </c>
      <c r="G3192" t="s">
        <v>6</v>
      </c>
    </row>
    <row r="3193" spans="1:7" x14ac:dyDescent="0.25">
      <c r="A3193" t="s">
        <v>119</v>
      </c>
      <c r="B3193" t="s">
        <v>6</v>
      </c>
      <c r="C3193" s="2">
        <v>45078</v>
      </c>
      <c r="D3193" s="1">
        <v>190308968</v>
      </c>
      <c r="E3193" t="s">
        <v>112</v>
      </c>
      <c r="F3193" t="s">
        <v>120</v>
      </c>
      <c r="G3193" t="s">
        <v>6</v>
      </c>
    </row>
    <row r="3194" spans="1:7" x14ac:dyDescent="0.25">
      <c r="A3194" t="s">
        <v>119</v>
      </c>
      <c r="B3194" t="s">
        <v>6</v>
      </c>
      <c r="C3194" s="2">
        <v>45108</v>
      </c>
      <c r="D3194" s="1">
        <v>268128924</v>
      </c>
      <c r="E3194" t="s">
        <v>112</v>
      </c>
      <c r="F3194" t="s">
        <v>120</v>
      </c>
      <c r="G3194" t="s">
        <v>6</v>
      </c>
    </row>
    <row r="3195" spans="1:7" x14ac:dyDescent="0.25">
      <c r="A3195" t="s">
        <v>119</v>
      </c>
      <c r="B3195" t="s">
        <v>6</v>
      </c>
      <c r="C3195" s="2">
        <v>45139</v>
      </c>
      <c r="D3195" s="1">
        <v>182201240</v>
      </c>
      <c r="E3195" t="s">
        <v>112</v>
      </c>
      <c r="F3195" t="s">
        <v>120</v>
      </c>
      <c r="G3195" t="s">
        <v>6</v>
      </c>
    </row>
    <row r="3196" spans="1:7" x14ac:dyDescent="0.25">
      <c r="A3196" t="s">
        <v>119</v>
      </c>
      <c r="B3196" t="s">
        <v>6</v>
      </c>
      <c r="C3196" s="2">
        <v>45170</v>
      </c>
      <c r="D3196" s="1">
        <v>234968431</v>
      </c>
      <c r="E3196" t="s">
        <v>112</v>
      </c>
      <c r="F3196" t="s">
        <v>120</v>
      </c>
      <c r="G3196" t="s">
        <v>6</v>
      </c>
    </row>
    <row r="3197" spans="1:7" x14ac:dyDescent="0.25">
      <c r="A3197" t="s">
        <v>119</v>
      </c>
      <c r="B3197" t="s">
        <v>6</v>
      </c>
      <c r="C3197" s="2">
        <v>45200</v>
      </c>
      <c r="D3197" s="1">
        <v>234474023</v>
      </c>
      <c r="E3197" t="s">
        <v>112</v>
      </c>
      <c r="F3197" t="s">
        <v>120</v>
      </c>
      <c r="G3197" t="s">
        <v>6</v>
      </c>
    </row>
    <row r="3198" spans="1:7" x14ac:dyDescent="0.25">
      <c r="A3198" t="s">
        <v>119</v>
      </c>
      <c r="B3198" t="s">
        <v>6</v>
      </c>
      <c r="C3198" s="2">
        <v>45231</v>
      </c>
      <c r="D3198" s="1">
        <v>229197809</v>
      </c>
      <c r="E3198" t="s">
        <v>112</v>
      </c>
      <c r="F3198" t="s">
        <v>120</v>
      </c>
      <c r="G3198" t="s">
        <v>6</v>
      </c>
    </row>
    <row r="3199" spans="1:7" x14ac:dyDescent="0.25">
      <c r="A3199" t="s">
        <v>119</v>
      </c>
      <c r="B3199" t="s">
        <v>6</v>
      </c>
      <c r="C3199" s="2">
        <v>45261</v>
      </c>
      <c r="D3199" s="1">
        <v>152113060</v>
      </c>
      <c r="E3199" t="s">
        <v>112</v>
      </c>
      <c r="F3199" t="s">
        <v>120</v>
      </c>
      <c r="G3199" t="s">
        <v>6</v>
      </c>
    </row>
    <row r="3200" spans="1:7" x14ac:dyDescent="0.25">
      <c r="A3200" t="s">
        <v>119</v>
      </c>
      <c r="B3200" t="s">
        <v>22</v>
      </c>
      <c r="C3200" s="2">
        <v>44927</v>
      </c>
      <c r="D3200" s="1">
        <v>26448225</v>
      </c>
      <c r="E3200" t="s">
        <v>112</v>
      </c>
      <c r="F3200" t="s">
        <v>120</v>
      </c>
      <c r="G3200" t="s">
        <v>21</v>
      </c>
    </row>
    <row r="3201" spans="1:7" x14ac:dyDescent="0.25">
      <c r="A3201" t="s">
        <v>119</v>
      </c>
      <c r="B3201" t="s">
        <v>22</v>
      </c>
      <c r="C3201" s="2">
        <v>44958</v>
      </c>
      <c r="D3201" s="1">
        <v>12809500</v>
      </c>
      <c r="E3201" t="s">
        <v>112</v>
      </c>
      <c r="F3201" t="s">
        <v>120</v>
      </c>
      <c r="G3201" t="s">
        <v>21</v>
      </c>
    </row>
    <row r="3202" spans="1:7" x14ac:dyDescent="0.25">
      <c r="A3202" t="s">
        <v>119</v>
      </c>
      <c r="B3202" t="s">
        <v>22</v>
      </c>
      <c r="C3202" s="2">
        <v>44986</v>
      </c>
      <c r="D3202" s="1">
        <v>12219000</v>
      </c>
      <c r="E3202" t="s">
        <v>112</v>
      </c>
      <c r="F3202" t="s">
        <v>120</v>
      </c>
      <c r="G3202" t="s">
        <v>21</v>
      </c>
    </row>
    <row r="3203" spans="1:7" x14ac:dyDescent="0.25">
      <c r="A3203" t="s">
        <v>119</v>
      </c>
      <c r="B3203" t="s">
        <v>22</v>
      </c>
      <c r="C3203" s="2">
        <v>45017</v>
      </c>
      <c r="D3203" s="1">
        <v>20123742</v>
      </c>
      <c r="E3203" t="s">
        <v>112</v>
      </c>
      <c r="F3203" t="s">
        <v>120</v>
      </c>
      <c r="G3203" t="s">
        <v>21</v>
      </c>
    </row>
    <row r="3204" spans="1:7" x14ac:dyDescent="0.25">
      <c r="A3204" t="s">
        <v>119</v>
      </c>
      <c r="B3204" t="s">
        <v>22</v>
      </c>
      <c r="C3204" s="2">
        <v>45047</v>
      </c>
      <c r="D3204" s="1">
        <v>13593500</v>
      </c>
      <c r="E3204" t="s">
        <v>112</v>
      </c>
      <c r="F3204" t="s">
        <v>120</v>
      </c>
      <c r="G3204" t="s">
        <v>21</v>
      </c>
    </row>
    <row r="3205" spans="1:7" x14ac:dyDescent="0.25">
      <c r="A3205" t="s">
        <v>119</v>
      </c>
      <c r="B3205" t="s">
        <v>22</v>
      </c>
      <c r="C3205" s="2">
        <v>45078</v>
      </c>
      <c r="D3205" s="1">
        <v>18589600</v>
      </c>
      <c r="E3205" t="s">
        <v>112</v>
      </c>
      <c r="F3205" t="s">
        <v>120</v>
      </c>
      <c r="G3205" t="s">
        <v>21</v>
      </c>
    </row>
    <row r="3206" spans="1:7" x14ac:dyDescent="0.25">
      <c r="A3206" t="s">
        <v>119</v>
      </c>
      <c r="B3206" t="s">
        <v>22</v>
      </c>
      <c r="C3206" s="2">
        <v>45108</v>
      </c>
      <c r="D3206" s="1">
        <v>24238972</v>
      </c>
      <c r="E3206" t="s">
        <v>112</v>
      </c>
      <c r="F3206" t="s">
        <v>120</v>
      </c>
      <c r="G3206" t="s">
        <v>21</v>
      </c>
    </row>
    <row r="3207" spans="1:7" x14ac:dyDescent="0.25">
      <c r="A3207" t="s">
        <v>119</v>
      </c>
      <c r="B3207" t="s">
        <v>22</v>
      </c>
      <c r="C3207" s="2">
        <v>45139</v>
      </c>
      <c r="D3207" s="1">
        <v>17401100</v>
      </c>
      <c r="E3207" t="s">
        <v>112</v>
      </c>
      <c r="F3207" t="s">
        <v>120</v>
      </c>
      <c r="G3207" t="s">
        <v>21</v>
      </c>
    </row>
    <row r="3208" spans="1:7" x14ac:dyDescent="0.25">
      <c r="A3208" t="s">
        <v>119</v>
      </c>
      <c r="B3208" t="s">
        <v>22</v>
      </c>
      <c r="C3208" s="2">
        <v>45170</v>
      </c>
      <c r="D3208" s="1">
        <v>26627000</v>
      </c>
      <c r="E3208" t="s">
        <v>112</v>
      </c>
      <c r="F3208" t="s">
        <v>120</v>
      </c>
      <c r="G3208" t="s">
        <v>21</v>
      </c>
    </row>
    <row r="3209" spans="1:7" x14ac:dyDescent="0.25">
      <c r="A3209" t="s">
        <v>119</v>
      </c>
      <c r="B3209" t="s">
        <v>22</v>
      </c>
      <c r="C3209" s="2">
        <v>45200</v>
      </c>
      <c r="D3209" s="1">
        <v>16347800</v>
      </c>
      <c r="E3209" t="s">
        <v>112</v>
      </c>
      <c r="F3209" t="s">
        <v>120</v>
      </c>
      <c r="G3209" t="s">
        <v>21</v>
      </c>
    </row>
    <row r="3210" spans="1:7" x14ac:dyDescent="0.25">
      <c r="A3210" t="s">
        <v>119</v>
      </c>
      <c r="B3210" t="s">
        <v>22</v>
      </c>
      <c r="C3210" s="2">
        <v>45231</v>
      </c>
      <c r="D3210" s="1">
        <v>49913000</v>
      </c>
      <c r="E3210" t="s">
        <v>112</v>
      </c>
      <c r="F3210" t="s">
        <v>120</v>
      </c>
      <c r="G3210" t="s">
        <v>21</v>
      </c>
    </row>
    <row r="3211" spans="1:7" x14ac:dyDescent="0.25">
      <c r="A3211" t="s">
        <v>119</v>
      </c>
      <c r="B3211" t="s">
        <v>22</v>
      </c>
      <c r="C3211" s="2">
        <v>45261</v>
      </c>
      <c r="D3211" s="1">
        <v>63601500</v>
      </c>
      <c r="E3211" t="s">
        <v>112</v>
      </c>
      <c r="F3211" t="s">
        <v>120</v>
      </c>
      <c r="G3211" t="s">
        <v>21</v>
      </c>
    </row>
    <row r="3212" spans="1:7" x14ac:dyDescent="0.25">
      <c r="A3212" t="s">
        <v>119</v>
      </c>
      <c r="B3212" t="s">
        <v>7</v>
      </c>
      <c r="C3212" s="2">
        <v>44927</v>
      </c>
      <c r="D3212" s="1">
        <v>99258956</v>
      </c>
      <c r="E3212" t="s">
        <v>112</v>
      </c>
      <c r="F3212" t="s">
        <v>120</v>
      </c>
      <c r="G3212" t="s">
        <v>7</v>
      </c>
    </row>
    <row r="3213" spans="1:7" x14ac:dyDescent="0.25">
      <c r="A3213" t="s">
        <v>119</v>
      </c>
      <c r="B3213" t="s">
        <v>7</v>
      </c>
      <c r="C3213" s="2">
        <v>44958</v>
      </c>
      <c r="D3213" s="1">
        <v>158800996</v>
      </c>
      <c r="E3213" t="s">
        <v>112</v>
      </c>
      <c r="F3213" t="s">
        <v>120</v>
      </c>
      <c r="G3213" t="s">
        <v>7</v>
      </c>
    </row>
    <row r="3214" spans="1:7" x14ac:dyDescent="0.25">
      <c r="A3214" t="s">
        <v>119</v>
      </c>
      <c r="B3214" t="s">
        <v>7</v>
      </c>
      <c r="C3214" s="2">
        <v>44986</v>
      </c>
      <c r="D3214" s="1">
        <v>142672716</v>
      </c>
      <c r="E3214" t="s">
        <v>112</v>
      </c>
      <c r="F3214" t="s">
        <v>120</v>
      </c>
      <c r="G3214" t="s">
        <v>7</v>
      </c>
    </row>
    <row r="3215" spans="1:7" x14ac:dyDescent="0.25">
      <c r="A3215" t="s">
        <v>119</v>
      </c>
      <c r="B3215" t="s">
        <v>7</v>
      </c>
      <c r="C3215" s="2">
        <v>45017</v>
      </c>
      <c r="D3215" s="1">
        <v>3700000</v>
      </c>
      <c r="E3215" t="s">
        <v>112</v>
      </c>
      <c r="F3215" t="s">
        <v>120</v>
      </c>
      <c r="G3215" t="s">
        <v>7</v>
      </c>
    </row>
    <row r="3216" spans="1:7" x14ac:dyDescent="0.25">
      <c r="A3216" t="s">
        <v>119</v>
      </c>
      <c r="B3216" t="s">
        <v>7</v>
      </c>
      <c r="C3216" s="2">
        <v>45047</v>
      </c>
      <c r="D3216" s="1">
        <v>107419649</v>
      </c>
      <c r="E3216" t="s">
        <v>112</v>
      </c>
      <c r="F3216" t="s">
        <v>120</v>
      </c>
      <c r="G3216" t="s">
        <v>7</v>
      </c>
    </row>
    <row r="3217" spans="1:7" x14ac:dyDescent="0.25">
      <c r="A3217" t="s">
        <v>119</v>
      </c>
      <c r="B3217" t="s">
        <v>7</v>
      </c>
      <c r="C3217" s="2">
        <v>45078</v>
      </c>
      <c r="D3217" s="1">
        <v>103079570</v>
      </c>
      <c r="E3217" t="s">
        <v>112</v>
      </c>
      <c r="F3217" t="s">
        <v>120</v>
      </c>
      <c r="G3217" t="s">
        <v>7</v>
      </c>
    </row>
    <row r="3218" spans="1:7" x14ac:dyDescent="0.25">
      <c r="A3218" t="s">
        <v>119</v>
      </c>
      <c r="B3218" t="s">
        <v>7</v>
      </c>
      <c r="C3218" s="2">
        <v>45108</v>
      </c>
      <c r="D3218" s="1">
        <v>134225960</v>
      </c>
      <c r="E3218" t="s">
        <v>112</v>
      </c>
      <c r="F3218" t="s">
        <v>120</v>
      </c>
      <c r="G3218" t="s">
        <v>7</v>
      </c>
    </row>
    <row r="3219" spans="1:7" x14ac:dyDescent="0.25">
      <c r="A3219" t="s">
        <v>119</v>
      </c>
      <c r="B3219" t="s">
        <v>7</v>
      </c>
      <c r="C3219" s="2">
        <v>45139</v>
      </c>
      <c r="D3219" s="1">
        <v>136303477</v>
      </c>
      <c r="E3219" t="s">
        <v>112</v>
      </c>
      <c r="F3219" t="s">
        <v>120</v>
      </c>
      <c r="G3219" t="s">
        <v>7</v>
      </c>
    </row>
    <row r="3220" spans="1:7" x14ac:dyDescent="0.25">
      <c r="A3220" t="s">
        <v>119</v>
      </c>
      <c r="B3220" t="s">
        <v>7</v>
      </c>
      <c r="C3220" s="2">
        <v>45170</v>
      </c>
      <c r="D3220" s="1">
        <v>126721626</v>
      </c>
      <c r="E3220" t="s">
        <v>112</v>
      </c>
      <c r="F3220" t="s">
        <v>120</v>
      </c>
      <c r="G3220" t="s">
        <v>7</v>
      </c>
    </row>
    <row r="3221" spans="1:7" x14ac:dyDescent="0.25">
      <c r="A3221" t="s">
        <v>119</v>
      </c>
      <c r="B3221" t="s">
        <v>7</v>
      </c>
      <c r="C3221" s="2">
        <v>45200</v>
      </c>
      <c r="D3221" s="1">
        <v>96062400</v>
      </c>
      <c r="E3221" t="s">
        <v>112</v>
      </c>
      <c r="F3221" t="s">
        <v>120</v>
      </c>
      <c r="G3221" t="s">
        <v>7</v>
      </c>
    </row>
    <row r="3222" spans="1:7" x14ac:dyDescent="0.25">
      <c r="A3222" t="s">
        <v>119</v>
      </c>
      <c r="B3222" t="s">
        <v>7</v>
      </c>
      <c r="C3222" s="2">
        <v>45231</v>
      </c>
      <c r="D3222" s="1">
        <v>91441335</v>
      </c>
      <c r="E3222" t="s">
        <v>112</v>
      </c>
      <c r="F3222" t="s">
        <v>120</v>
      </c>
      <c r="G3222" t="s">
        <v>7</v>
      </c>
    </row>
    <row r="3223" spans="1:7" x14ac:dyDescent="0.25">
      <c r="A3223" t="s">
        <v>119</v>
      </c>
      <c r="B3223" t="s">
        <v>7</v>
      </c>
      <c r="C3223" s="2">
        <v>45261</v>
      </c>
      <c r="D3223" s="1">
        <v>40724700</v>
      </c>
      <c r="E3223" t="s">
        <v>112</v>
      </c>
      <c r="F3223" t="s">
        <v>120</v>
      </c>
      <c r="G3223" t="s">
        <v>7</v>
      </c>
    </row>
    <row r="3224" spans="1:7" x14ac:dyDescent="0.25">
      <c r="A3224" t="s">
        <v>119</v>
      </c>
      <c r="B3224" t="s">
        <v>23</v>
      </c>
      <c r="C3224" s="2">
        <v>44927</v>
      </c>
      <c r="D3224" s="1">
        <v>14494300</v>
      </c>
      <c r="E3224" t="s">
        <v>112</v>
      </c>
      <c r="F3224" t="s">
        <v>120</v>
      </c>
      <c r="G3224" t="s">
        <v>21</v>
      </c>
    </row>
    <row r="3225" spans="1:7" x14ac:dyDescent="0.25">
      <c r="A3225" t="s">
        <v>119</v>
      </c>
      <c r="B3225" t="s">
        <v>23</v>
      </c>
      <c r="C3225" s="2">
        <v>44958</v>
      </c>
      <c r="D3225" s="1">
        <v>14962500</v>
      </c>
      <c r="E3225" t="s">
        <v>112</v>
      </c>
      <c r="F3225" t="s">
        <v>120</v>
      </c>
      <c r="G3225" t="s">
        <v>21</v>
      </c>
    </row>
    <row r="3226" spans="1:7" x14ac:dyDescent="0.25">
      <c r="A3226" t="s">
        <v>119</v>
      </c>
      <c r="B3226" t="s">
        <v>23</v>
      </c>
      <c r="C3226" s="2">
        <v>44986</v>
      </c>
      <c r="D3226" s="1">
        <v>9372500</v>
      </c>
      <c r="E3226" t="s">
        <v>112</v>
      </c>
      <c r="F3226" t="s">
        <v>120</v>
      </c>
      <c r="G3226" t="s">
        <v>21</v>
      </c>
    </row>
    <row r="3227" spans="1:7" x14ac:dyDescent="0.25">
      <c r="A3227" t="s">
        <v>119</v>
      </c>
      <c r="B3227" t="s">
        <v>23</v>
      </c>
      <c r="C3227" s="2">
        <v>45017</v>
      </c>
      <c r="D3227" s="1">
        <v>7525370</v>
      </c>
      <c r="E3227" t="s">
        <v>112</v>
      </c>
      <c r="F3227" t="s">
        <v>120</v>
      </c>
      <c r="G3227" t="s">
        <v>21</v>
      </c>
    </row>
    <row r="3228" spans="1:7" x14ac:dyDescent="0.25">
      <c r="A3228" t="s">
        <v>119</v>
      </c>
      <c r="B3228" t="s">
        <v>23</v>
      </c>
      <c r="C3228" s="2">
        <v>45047</v>
      </c>
      <c r="D3228" s="1">
        <v>18296900</v>
      </c>
      <c r="E3228" t="s">
        <v>112</v>
      </c>
      <c r="F3228" t="s">
        <v>120</v>
      </c>
      <c r="G3228" t="s">
        <v>21</v>
      </c>
    </row>
    <row r="3229" spans="1:7" x14ac:dyDescent="0.25">
      <c r="A3229" t="s">
        <v>119</v>
      </c>
      <c r="B3229" t="s">
        <v>23</v>
      </c>
      <c r="C3229" s="2">
        <v>45078</v>
      </c>
      <c r="D3229" s="1">
        <v>27418500</v>
      </c>
      <c r="E3229" t="s">
        <v>112</v>
      </c>
      <c r="F3229" t="s">
        <v>120</v>
      </c>
      <c r="G3229" t="s">
        <v>21</v>
      </c>
    </row>
    <row r="3230" spans="1:7" x14ac:dyDescent="0.25">
      <c r="A3230" t="s">
        <v>119</v>
      </c>
      <c r="B3230" t="s">
        <v>23</v>
      </c>
      <c r="C3230" s="2">
        <v>45108</v>
      </c>
      <c r="D3230" s="1">
        <v>6424300</v>
      </c>
      <c r="E3230" t="s">
        <v>112</v>
      </c>
      <c r="F3230" t="s">
        <v>120</v>
      </c>
      <c r="G3230" t="s">
        <v>21</v>
      </c>
    </row>
    <row r="3231" spans="1:7" x14ac:dyDescent="0.25">
      <c r="A3231" t="s">
        <v>119</v>
      </c>
      <c r="B3231" t="s">
        <v>23</v>
      </c>
      <c r="C3231" s="2">
        <v>45139</v>
      </c>
      <c r="D3231" s="1">
        <v>38513750</v>
      </c>
      <c r="E3231" t="s">
        <v>112</v>
      </c>
      <c r="F3231" t="s">
        <v>120</v>
      </c>
      <c r="G3231" t="s">
        <v>21</v>
      </c>
    </row>
    <row r="3232" spans="1:7" x14ac:dyDescent="0.25">
      <c r="A3232" t="s">
        <v>119</v>
      </c>
      <c r="B3232" t="s">
        <v>23</v>
      </c>
      <c r="C3232" s="2">
        <v>45170</v>
      </c>
      <c r="D3232" s="1">
        <v>30760969</v>
      </c>
      <c r="E3232" t="s">
        <v>112</v>
      </c>
      <c r="F3232" t="s">
        <v>120</v>
      </c>
      <c r="G3232" t="s">
        <v>21</v>
      </c>
    </row>
    <row r="3233" spans="1:7" x14ac:dyDescent="0.25">
      <c r="A3233" t="s">
        <v>119</v>
      </c>
      <c r="B3233" t="s">
        <v>23</v>
      </c>
      <c r="C3233" s="2">
        <v>45200</v>
      </c>
      <c r="D3233" s="1">
        <v>45152313</v>
      </c>
      <c r="E3233" t="s">
        <v>112</v>
      </c>
      <c r="F3233" t="s">
        <v>120</v>
      </c>
      <c r="G3233" t="s">
        <v>21</v>
      </c>
    </row>
    <row r="3234" spans="1:7" x14ac:dyDescent="0.25">
      <c r="A3234" t="s">
        <v>119</v>
      </c>
      <c r="B3234" t="s">
        <v>23</v>
      </c>
      <c r="C3234" s="2">
        <v>45231</v>
      </c>
      <c r="D3234" s="1">
        <v>24758575</v>
      </c>
      <c r="E3234" t="s">
        <v>112</v>
      </c>
      <c r="F3234" t="s">
        <v>120</v>
      </c>
      <c r="G3234" t="s">
        <v>21</v>
      </c>
    </row>
    <row r="3235" spans="1:7" x14ac:dyDescent="0.25">
      <c r="A3235" t="s">
        <v>119</v>
      </c>
      <c r="B3235" t="s">
        <v>23</v>
      </c>
      <c r="C3235" s="2">
        <v>45261</v>
      </c>
      <c r="D3235" s="1">
        <v>47855037</v>
      </c>
      <c r="E3235" t="s">
        <v>112</v>
      </c>
      <c r="F3235" t="s">
        <v>120</v>
      </c>
      <c r="G3235" t="s">
        <v>21</v>
      </c>
    </row>
    <row r="3236" spans="1:7" x14ac:dyDescent="0.25">
      <c r="A3236" t="s">
        <v>119</v>
      </c>
      <c r="B3236" t="s">
        <v>44</v>
      </c>
      <c r="C3236" s="2">
        <v>44927</v>
      </c>
      <c r="D3236" s="1">
        <v>12556079</v>
      </c>
      <c r="E3236" t="s">
        <v>112</v>
      </c>
      <c r="F3236" t="s">
        <v>120</v>
      </c>
      <c r="G3236" t="s">
        <v>21</v>
      </c>
    </row>
    <row r="3237" spans="1:7" x14ac:dyDescent="0.25">
      <c r="A3237" t="s">
        <v>119</v>
      </c>
      <c r="B3237" t="s">
        <v>44</v>
      </c>
      <c r="C3237" s="2">
        <v>44958</v>
      </c>
      <c r="D3237" s="1">
        <v>9080900</v>
      </c>
      <c r="E3237" t="s">
        <v>112</v>
      </c>
      <c r="F3237" t="s">
        <v>120</v>
      </c>
      <c r="G3237" t="s">
        <v>21</v>
      </c>
    </row>
    <row r="3238" spans="1:7" x14ac:dyDescent="0.25">
      <c r="A3238" t="s">
        <v>119</v>
      </c>
      <c r="B3238" t="s">
        <v>44</v>
      </c>
      <c r="C3238" s="2">
        <v>44986</v>
      </c>
      <c r="D3238" s="1">
        <v>5087000</v>
      </c>
      <c r="E3238" t="s">
        <v>112</v>
      </c>
      <c r="F3238" t="s">
        <v>120</v>
      </c>
      <c r="G3238" t="s">
        <v>21</v>
      </c>
    </row>
    <row r="3239" spans="1:7" x14ac:dyDescent="0.25">
      <c r="A3239" t="s">
        <v>119</v>
      </c>
      <c r="B3239" t="s">
        <v>44</v>
      </c>
      <c r="C3239" s="2">
        <v>45017</v>
      </c>
      <c r="D3239" s="1">
        <v>7711000</v>
      </c>
      <c r="E3239" t="s">
        <v>112</v>
      </c>
      <c r="F3239" t="s">
        <v>120</v>
      </c>
      <c r="G3239" t="s">
        <v>21</v>
      </c>
    </row>
    <row r="3240" spans="1:7" x14ac:dyDescent="0.25">
      <c r="A3240" t="s">
        <v>119</v>
      </c>
      <c r="B3240" t="s">
        <v>44</v>
      </c>
      <c r="C3240" s="2">
        <v>45047</v>
      </c>
      <c r="D3240" s="1">
        <v>3414500</v>
      </c>
      <c r="E3240" t="s">
        <v>112</v>
      </c>
      <c r="F3240" t="s">
        <v>120</v>
      </c>
      <c r="G3240" t="s">
        <v>21</v>
      </c>
    </row>
    <row r="3241" spans="1:7" x14ac:dyDescent="0.25">
      <c r="A3241" t="s">
        <v>119</v>
      </c>
      <c r="B3241" t="s">
        <v>44</v>
      </c>
      <c r="C3241" s="2">
        <v>45078</v>
      </c>
      <c r="D3241" s="1">
        <v>8108000</v>
      </c>
      <c r="E3241" t="s">
        <v>112</v>
      </c>
      <c r="F3241" t="s">
        <v>120</v>
      </c>
      <c r="G3241" t="s">
        <v>21</v>
      </c>
    </row>
    <row r="3242" spans="1:7" x14ac:dyDescent="0.25">
      <c r="A3242" t="s">
        <v>119</v>
      </c>
      <c r="B3242" t="s">
        <v>44</v>
      </c>
      <c r="C3242" s="2">
        <v>45108</v>
      </c>
      <c r="D3242" s="1">
        <v>8254700</v>
      </c>
      <c r="E3242" t="s">
        <v>112</v>
      </c>
      <c r="F3242" t="s">
        <v>120</v>
      </c>
      <c r="G3242" t="s">
        <v>21</v>
      </c>
    </row>
    <row r="3243" spans="1:7" x14ac:dyDescent="0.25">
      <c r="A3243" t="s">
        <v>119</v>
      </c>
      <c r="B3243" t="s">
        <v>44</v>
      </c>
      <c r="C3243" s="2">
        <v>45139</v>
      </c>
      <c r="D3243" s="1">
        <v>8603000</v>
      </c>
      <c r="E3243" t="s">
        <v>112</v>
      </c>
      <c r="F3243" t="s">
        <v>120</v>
      </c>
      <c r="G3243" t="s">
        <v>21</v>
      </c>
    </row>
    <row r="3244" spans="1:7" x14ac:dyDescent="0.25">
      <c r="A3244" t="s">
        <v>119</v>
      </c>
      <c r="B3244" t="s">
        <v>44</v>
      </c>
      <c r="C3244" s="2">
        <v>45170</v>
      </c>
      <c r="D3244" s="1">
        <v>23118214</v>
      </c>
      <c r="E3244" t="s">
        <v>112</v>
      </c>
      <c r="F3244" t="s">
        <v>120</v>
      </c>
      <c r="G3244" t="s">
        <v>21</v>
      </c>
    </row>
    <row r="3245" spans="1:7" x14ac:dyDescent="0.25">
      <c r="A3245" t="s">
        <v>119</v>
      </c>
      <c r="B3245" t="s">
        <v>44</v>
      </c>
      <c r="C3245" s="2">
        <v>45200</v>
      </c>
      <c r="D3245" s="1">
        <v>16740500</v>
      </c>
      <c r="E3245" t="s">
        <v>112</v>
      </c>
      <c r="F3245" t="s">
        <v>120</v>
      </c>
      <c r="G3245" t="s">
        <v>21</v>
      </c>
    </row>
    <row r="3246" spans="1:7" x14ac:dyDescent="0.25">
      <c r="A3246" t="s">
        <v>119</v>
      </c>
      <c r="B3246" t="s">
        <v>44</v>
      </c>
      <c r="C3246" s="2">
        <v>45231</v>
      </c>
      <c r="D3246" s="1">
        <v>12200712</v>
      </c>
      <c r="E3246" t="s">
        <v>112</v>
      </c>
      <c r="F3246" t="s">
        <v>120</v>
      </c>
      <c r="G3246" t="s">
        <v>21</v>
      </c>
    </row>
    <row r="3247" spans="1:7" x14ac:dyDescent="0.25">
      <c r="A3247" t="s">
        <v>119</v>
      </c>
      <c r="B3247" t="s">
        <v>44</v>
      </c>
      <c r="C3247" s="2">
        <v>45261</v>
      </c>
      <c r="D3247" s="1">
        <v>18981200</v>
      </c>
      <c r="E3247" t="s">
        <v>112</v>
      </c>
      <c r="F3247" t="s">
        <v>120</v>
      </c>
      <c r="G3247" t="s">
        <v>21</v>
      </c>
    </row>
    <row r="3248" spans="1:7" x14ac:dyDescent="0.25">
      <c r="A3248" t="s">
        <v>121</v>
      </c>
      <c r="B3248" t="s">
        <v>5</v>
      </c>
      <c r="C3248" s="2">
        <v>44927</v>
      </c>
      <c r="D3248" s="1">
        <v>551666419</v>
      </c>
      <c r="E3248" t="s">
        <v>112</v>
      </c>
      <c r="F3248" t="s">
        <v>122</v>
      </c>
      <c r="G3248" t="s">
        <v>5</v>
      </c>
    </row>
    <row r="3249" spans="1:7" x14ac:dyDescent="0.25">
      <c r="A3249" t="s">
        <v>121</v>
      </c>
      <c r="B3249" t="s">
        <v>5</v>
      </c>
      <c r="C3249" s="2">
        <v>44958</v>
      </c>
      <c r="D3249" s="1">
        <v>604833930</v>
      </c>
      <c r="E3249" t="s">
        <v>112</v>
      </c>
      <c r="F3249" t="s">
        <v>122</v>
      </c>
      <c r="G3249" t="s">
        <v>5</v>
      </c>
    </row>
    <row r="3250" spans="1:7" x14ac:dyDescent="0.25">
      <c r="A3250" t="s">
        <v>121</v>
      </c>
      <c r="B3250" t="s">
        <v>5</v>
      </c>
      <c r="C3250" s="2">
        <v>44986</v>
      </c>
      <c r="D3250" s="1">
        <v>486115920</v>
      </c>
      <c r="E3250" t="s">
        <v>112</v>
      </c>
      <c r="F3250" t="s">
        <v>122</v>
      </c>
      <c r="G3250" t="s">
        <v>5</v>
      </c>
    </row>
    <row r="3251" spans="1:7" x14ac:dyDescent="0.25">
      <c r="A3251" t="s">
        <v>121</v>
      </c>
      <c r="B3251" t="s">
        <v>5</v>
      </c>
      <c r="C3251" s="2">
        <v>45017</v>
      </c>
      <c r="D3251" s="1">
        <v>605754987</v>
      </c>
      <c r="E3251" t="s">
        <v>112</v>
      </c>
      <c r="F3251" t="s">
        <v>122</v>
      </c>
      <c r="G3251" t="s">
        <v>5</v>
      </c>
    </row>
    <row r="3252" spans="1:7" x14ac:dyDescent="0.25">
      <c r="A3252" t="s">
        <v>121</v>
      </c>
      <c r="B3252" t="s">
        <v>5</v>
      </c>
      <c r="C3252" s="2">
        <v>45047</v>
      </c>
      <c r="D3252" s="1">
        <v>710331942</v>
      </c>
      <c r="E3252" t="s">
        <v>112</v>
      </c>
      <c r="F3252" t="s">
        <v>122</v>
      </c>
      <c r="G3252" t="s">
        <v>5</v>
      </c>
    </row>
    <row r="3253" spans="1:7" x14ac:dyDescent="0.25">
      <c r="A3253" t="s">
        <v>121</v>
      </c>
      <c r="B3253" t="s">
        <v>5</v>
      </c>
      <c r="C3253" s="2">
        <v>45078</v>
      </c>
      <c r="D3253" s="1">
        <v>876071673</v>
      </c>
      <c r="E3253" t="s">
        <v>112</v>
      </c>
      <c r="F3253" t="s">
        <v>122</v>
      </c>
      <c r="G3253" t="s">
        <v>5</v>
      </c>
    </row>
    <row r="3254" spans="1:7" x14ac:dyDescent="0.25">
      <c r="A3254" t="s">
        <v>121</v>
      </c>
      <c r="B3254" t="s">
        <v>5</v>
      </c>
      <c r="C3254" s="2">
        <v>45108</v>
      </c>
      <c r="D3254" s="1">
        <v>879131377</v>
      </c>
      <c r="E3254" t="s">
        <v>112</v>
      </c>
      <c r="F3254" t="s">
        <v>122</v>
      </c>
      <c r="G3254" t="s">
        <v>5</v>
      </c>
    </row>
    <row r="3255" spans="1:7" x14ac:dyDescent="0.25">
      <c r="A3255" t="s">
        <v>121</v>
      </c>
      <c r="B3255" t="s">
        <v>5</v>
      </c>
      <c r="C3255" s="2">
        <v>45139</v>
      </c>
      <c r="D3255" s="1">
        <v>1030292727</v>
      </c>
      <c r="E3255" t="s">
        <v>112</v>
      </c>
      <c r="F3255" t="s">
        <v>122</v>
      </c>
      <c r="G3255" t="s">
        <v>5</v>
      </c>
    </row>
    <row r="3256" spans="1:7" x14ac:dyDescent="0.25">
      <c r="A3256" t="s">
        <v>121</v>
      </c>
      <c r="B3256" t="s">
        <v>5</v>
      </c>
      <c r="C3256" s="2">
        <v>45170</v>
      </c>
      <c r="D3256" s="1">
        <v>824682692</v>
      </c>
      <c r="E3256" t="s">
        <v>112</v>
      </c>
      <c r="F3256" t="s">
        <v>122</v>
      </c>
      <c r="G3256" t="s">
        <v>5</v>
      </c>
    </row>
    <row r="3257" spans="1:7" x14ac:dyDescent="0.25">
      <c r="A3257" t="s">
        <v>121</v>
      </c>
      <c r="B3257" t="s">
        <v>5</v>
      </c>
      <c r="C3257" s="2">
        <v>45200</v>
      </c>
      <c r="D3257" s="1">
        <v>904671208</v>
      </c>
      <c r="E3257" t="s">
        <v>112</v>
      </c>
      <c r="F3257" t="s">
        <v>122</v>
      </c>
      <c r="G3257" t="s">
        <v>5</v>
      </c>
    </row>
    <row r="3258" spans="1:7" x14ac:dyDescent="0.25">
      <c r="A3258" t="s">
        <v>121</v>
      </c>
      <c r="B3258" t="s">
        <v>5</v>
      </c>
      <c r="C3258" s="2">
        <v>45231</v>
      </c>
      <c r="D3258" s="1">
        <v>827115496</v>
      </c>
      <c r="E3258" t="s">
        <v>112</v>
      </c>
      <c r="F3258" t="s">
        <v>122</v>
      </c>
      <c r="G3258" t="s">
        <v>5</v>
      </c>
    </row>
    <row r="3259" spans="1:7" x14ac:dyDescent="0.25">
      <c r="A3259" t="s">
        <v>121</v>
      </c>
      <c r="B3259" t="s">
        <v>5</v>
      </c>
      <c r="C3259" s="2">
        <v>45261</v>
      </c>
      <c r="D3259" s="1">
        <v>761518750</v>
      </c>
      <c r="E3259" t="s">
        <v>112</v>
      </c>
      <c r="F3259" t="s">
        <v>122</v>
      </c>
      <c r="G3259" t="s">
        <v>5</v>
      </c>
    </row>
    <row r="3260" spans="1:7" x14ac:dyDescent="0.25">
      <c r="A3260" t="s">
        <v>121</v>
      </c>
      <c r="B3260" t="s">
        <v>6</v>
      </c>
      <c r="C3260" s="2">
        <v>44927</v>
      </c>
      <c r="D3260" s="1">
        <v>218778409</v>
      </c>
      <c r="E3260" t="s">
        <v>112</v>
      </c>
      <c r="F3260" t="s">
        <v>122</v>
      </c>
      <c r="G3260" t="s">
        <v>6</v>
      </c>
    </row>
    <row r="3261" spans="1:7" x14ac:dyDescent="0.25">
      <c r="A3261" t="s">
        <v>121</v>
      </c>
      <c r="B3261" t="s">
        <v>6</v>
      </c>
      <c r="C3261" s="2">
        <v>44958</v>
      </c>
      <c r="D3261" s="1">
        <v>191408221</v>
      </c>
      <c r="E3261" t="s">
        <v>112</v>
      </c>
      <c r="F3261" t="s">
        <v>122</v>
      </c>
      <c r="G3261" t="s">
        <v>6</v>
      </c>
    </row>
    <row r="3262" spans="1:7" x14ac:dyDescent="0.25">
      <c r="A3262" t="s">
        <v>121</v>
      </c>
      <c r="B3262" t="s">
        <v>6</v>
      </c>
      <c r="C3262" s="2">
        <v>44986</v>
      </c>
      <c r="D3262" s="1">
        <v>226883502</v>
      </c>
      <c r="E3262" t="s">
        <v>112</v>
      </c>
      <c r="F3262" t="s">
        <v>122</v>
      </c>
      <c r="G3262" t="s">
        <v>6</v>
      </c>
    </row>
    <row r="3263" spans="1:7" x14ac:dyDescent="0.25">
      <c r="A3263" t="s">
        <v>121</v>
      </c>
      <c r="B3263" t="s">
        <v>6</v>
      </c>
      <c r="C3263" s="2">
        <v>45017</v>
      </c>
      <c r="D3263" s="1">
        <v>219053086</v>
      </c>
      <c r="E3263" t="s">
        <v>112</v>
      </c>
      <c r="F3263" t="s">
        <v>122</v>
      </c>
      <c r="G3263" t="s">
        <v>6</v>
      </c>
    </row>
    <row r="3264" spans="1:7" x14ac:dyDescent="0.25">
      <c r="A3264" t="s">
        <v>121</v>
      </c>
      <c r="B3264" t="s">
        <v>6</v>
      </c>
      <c r="C3264" s="2">
        <v>45047</v>
      </c>
      <c r="D3264" s="1">
        <v>167806259</v>
      </c>
      <c r="E3264" t="s">
        <v>112</v>
      </c>
      <c r="F3264" t="s">
        <v>122</v>
      </c>
      <c r="G3264" t="s">
        <v>6</v>
      </c>
    </row>
    <row r="3265" spans="1:7" x14ac:dyDescent="0.25">
      <c r="A3265" t="s">
        <v>121</v>
      </c>
      <c r="B3265" t="s">
        <v>6</v>
      </c>
      <c r="C3265" s="2">
        <v>45078</v>
      </c>
      <c r="D3265" s="1">
        <v>207485546</v>
      </c>
      <c r="E3265" t="s">
        <v>112</v>
      </c>
      <c r="F3265" t="s">
        <v>122</v>
      </c>
      <c r="G3265" t="s">
        <v>6</v>
      </c>
    </row>
    <row r="3266" spans="1:7" x14ac:dyDescent="0.25">
      <c r="A3266" t="s">
        <v>121</v>
      </c>
      <c r="B3266" t="s">
        <v>6</v>
      </c>
      <c r="C3266" s="2">
        <v>45108</v>
      </c>
      <c r="D3266" s="1">
        <v>177455919</v>
      </c>
      <c r="E3266" t="s">
        <v>112</v>
      </c>
      <c r="F3266" t="s">
        <v>122</v>
      </c>
      <c r="G3266" t="s">
        <v>6</v>
      </c>
    </row>
    <row r="3267" spans="1:7" x14ac:dyDescent="0.25">
      <c r="A3267" t="s">
        <v>121</v>
      </c>
      <c r="B3267" t="s">
        <v>6</v>
      </c>
      <c r="C3267" s="2">
        <v>45139</v>
      </c>
      <c r="D3267" s="1">
        <v>168888918</v>
      </c>
      <c r="E3267" t="s">
        <v>112</v>
      </c>
      <c r="F3267" t="s">
        <v>122</v>
      </c>
      <c r="G3267" t="s">
        <v>6</v>
      </c>
    </row>
    <row r="3268" spans="1:7" x14ac:dyDescent="0.25">
      <c r="A3268" t="s">
        <v>121</v>
      </c>
      <c r="B3268" t="s">
        <v>6</v>
      </c>
      <c r="C3268" s="2">
        <v>45170</v>
      </c>
      <c r="D3268" s="1">
        <v>147250218</v>
      </c>
      <c r="E3268" t="s">
        <v>112</v>
      </c>
      <c r="F3268" t="s">
        <v>122</v>
      </c>
      <c r="G3268" t="s">
        <v>6</v>
      </c>
    </row>
    <row r="3269" spans="1:7" x14ac:dyDescent="0.25">
      <c r="A3269" t="s">
        <v>121</v>
      </c>
      <c r="B3269" t="s">
        <v>6</v>
      </c>
      <c r="C3269" s="2">
        <v>45200</v>
      </c>
      <c r="D3269" s="1">
        <v>160964010</v>
      </c>
      <c r="E3269" t="s">
        <v>112</v>
      </c>
      <c r="F3269" t="s">
        <v>122</v>
      </c>
      <c r="G3269" t="s">
        <v>6</v>
      </c>
    </row>
    <row r="3270" spans="1:7" x14ac:dyDescent="0.25">
      <c r="A3270" t="s">
        <v>121</v>
      </c>
      <c r="B3270" t="s">
        <v>6</v>
      </c>
      <c r="C3270" s="2">
        <v>45231</v>
      </c>
      <c r="D3270" s="1">
        <v>170078725</v>
      </c>
      <c r="E3270" t="s">
        <v>112</v>
      </c>
      <c r="F3270" t="s">
        <v>122</v>
      </c>
      <c r="G3270" t="s">
        <v>6</v>
      </c>
    </row>
    <row r="3271" spans="1:7" x14ac:dyDescent="0.25">
      <c r="A3271" t="s">
        <v>121</v>
      </c>
      <c r="B3271" t="s">
        <v>6</v>
      </c>
      <c r="C3271" s="2">
        <v>45261</v>
      </c>
      <c r="D3271" s="1">
        <v>127811667</v>
      </c>
      <c r="E3271" t="s">
        <v>112</v>
      </c>
      <c r="F3271" t="s">
        <v>122</v>
      </c>
      <c r="G3271" t="s">
        <v>6</v>
      </c>
    </row>
    <row r="3272" spans="1:7" x14ac:dyDescent="0.25">
      <c r="A3272" t="s">
        <v>121</v>
      </c>
      <c r="B3272" t="s">
        <v>22</v>
      </c>
      <c r="C3272" s="2">
        <v>44927</v>
      </c>
      <c r="D3272" s="1">
        <v>3962775</v>
      </c>
      <c r="E3272" t="s">
        <v>112</v>
      </c>
      <c r="F3272" t="s">
        <v>122</v>
      </c>
      <c r="G3272" t="s">
        <v>21</v>
      </c>
    </row>
    <row r="3273" spans="1:7" x14ac:dyDescent="0.25">
      <c r="A3273" t="s">
        <v>121</v>
      </c>
      <c r="B3273" t="s">
        <v>22</v>
      </c>
      <c r="C3273" s="2">
        <v>44958</v>
      </c>
      <c r="D3273" s="1">
        <v>7397411</v>
      </c>
      <c r="E3273" t="s">
        <v>112</v>
      </c>
      <c r="F3273" t="s">
        <v>122</v>
      </c>
      <c r="G3273" t="s">
        <v>21</v>
      </c>
    </row>
    <row r="3274" spans="1:7" x14ac:dyDescent="0.25">
      <c r="A3274" t="s">
        <v>121</v>
      </c>
      <c r="B3274" t="s">
        <v>22</v>
      </c>
      <c r="C3274" s="2">
        <v>44986</v>
      </c>
      <c r="D3274" s="1">
        <v>3128800</v>
      </c>
      <c r="E3274" t="s">
        <v>112</v>
      </c>
      <c r="F3274" t="s">
        <v>122</v>
      </c>
      <c r="G3274" t="s">
        <v>21</v>
      </c>
    </row>
    <row r="3275" spans="1:7" x14ac:dyDescent="0.25">
      <c r="A3275" t="s">
        <v>121</v>
      </c>
      <c r="B3275" t="s">
        <v>22</v>
      </c>
      <c r="C3275" s="2">
        <v>45017</v>
      </c>
      <c r="D3275" s="1">
        <v>2135800</v>
      </c>
      <c r="E3275" t="s">
        <v>112</v>
      </c>
      <c r="F3275" t="s">
        <v>122</v>
      </c>
      <c r="G3275" t="s">
        <v>21</v>
      </c>
    </row>
    <row r="3276" spans="1:7" x14ac:dyDescent="0.25">
      <c r="A3276" t="s">
        <v>121</v>
      </c>
      <c r="B3276" t="s">
        <v>22</v>
      </c>
      <c r="C3276" s="2">
        <v>45047</v>
      </c>
      <c r="D3276" s="1">
        <v>23353855</v>
      </c>
      <c r="E3276" t="s">
        <v>112</v>
      </c>
      <c r="F3276" t="s">
        <v>122</v>
      </c>
      <c r="G3276" t="s">
        <v>21</v>
      </c>
    </row>
    <row r="3277" spans="1:7" x14ac:dyDescent="0.25">
      <c r="A3277" t="s">
        <v>121</v>
      </c>
      <c r="B3277" t="s">
        <v>22</v>
      </c>
      <c r="C3277" s="2">
        <v>45078</v>
      </c>
      <c r="D3277" s="1">
        <v>27585730</v>
      </c>
      <c r="E3277" t="s">
        <v>112</v>
      </c>
      <c r="F3277" t="s">
        <v>122</v>
      </c>
      <c r="G3277" t="s">
        <v>21</v>
      </c>
    </row>
    <row r="3278" spans="1:7" x14ac:dyDescent="0.25">
      <c r="A3278" t="s">
        <v>121</v>
      </c>
      <c r="B3278" t="s">
        <v>22</v>
      </c>
      <c r="C3278" s="2">
        <v>45108</v>
      </c>
      <c r="D3278" s="1">
        <v>11425000</v>
      </c>
      <c r="E3278" t="s">
        <v>112</v>
      </c>
      <c r="F3278" t="s">
        <v>122</v>
      </c>
      <c r="G3278" t="s">
        <v>21</v>
      </c>
    </row>
    <row r="3279" spans="1:7" x14ac:dyDescent="0.25">
      <c r="A3279" t="s">
        <v>121</v>
      </c>
      <c r="B3279" t="s">
        <v>22</v>
      </c>
      <c r="C3279" s="2">
        <v>45139</v>
      </c>
      <c r="D3279" s="1">
        <v>44915398</v>
      </c>
      <c r="E3279" t="s">
        <v>112</v>
      </c>
      <c r="F3279" t="s">
        <v>122</v>
      </c>
      <c r="G3279" t="s">
        <v>21</v>
      </c>
    </row>
    <row r="3280" spans="1:7" x14ac:dyDescent="0.25">
      <c r="A3280" t="s">
        <v>121</v>
      </c>
      <c r="B3280" t="s">
        <v>22</v>
      </c>
      <c r="C3280" s="2">
        <v>45170</v>
      </c>
      <c r="D3280" s="1">
        <v>38670000</v>
      </c>
      <c r="E3280" t="s">
        <v>112</v>
      </c>
      <c r="F3280" t="s">
        <v>122</v>
      </c>
      <c r="G3280" t="s">
        <v>21</v>
      </c>
    </row>
    <row r="3281" spans="1:7" x14ac:dyDescent="0.25">
      <c r="A3281" t="s">
        <v>121</v>
      </c>
      <c r="B3281" t="s">
        <v>22</v>
      </c>
      <c r="C3281" s="2">
        <v>45200</v>
      </c>
      <c r="D3281" s="1">
        <v>33223800</v>
      </c>
      <c r="E3281" t="s">
        <v>112</v>
      </c>
      <c r="F3281" t="s">
        <v>122</v>
      </c>
      <c r="G3281" t="s">
        <v>21</v>
      </c>
    </row>
    <row r="3282" spans="1:7" x14ac:dyDescent="0.25">
      <c r="A3282" t="s">
        <v>121</v>
      </c>
      <c r="B3282" t="s">
        <v>22</v>
      </c>
      <c r="C3282" s="2">
        <v>45231</v>
      </c>
      <c r="D3282" s="1">
        <v>27381600</v>
      </c>
      <c r="E3282" t="s">
        <v>112</v>
      </c>
      <c r="F3282" t="s">
        <v>122</v>
      </c>
      <c r="G3282" t="s">
        <v>21</v>
      </c>
    </row>
    <row r="3283" spans="1:7" x14ac:dyDescent="0.25">
      <c r="A3283" t="s">
        <v>121</v>
      </c>
      <c r="B3283" t="s">
        <v>22</v>
      </c>
      <c r="C3283" s="2">
        <v>45261</v>
      </c>
      <c r="D3283" s="1">
        <v>26425640</v>
      </c>
      <c r="E3283" t="s">
        <v>112</v>
      </c>
      <c r="F3283" t="s">
        <v>122</v>
      </c>
      <c r="G3283" t="s">
        <v>21</v>
      </c>
    </row>
    <row r="3284" spans="1:7" x14ac:dyDescent="0.25">
      <c r="A3284" t="s">
        <v>121</v>
      </c>
      <c r="B3284" t="s">
        <v>7</v>
      </c>
      <c r="C3284" s="2">
        <v>44927</v>
      </c>
      <c r="D3284" s="1">
        <v>19953100</v>
      </c>
      <c r="E3284" t="s">
        <v>112</v>
      </c>
      <c r="F3284" t="s">
        <v>122</v>
      </c>
      <c r="G3284" t="s">
        <v>7</v>
      </c>
    </row>
    <row r="3285" spans="1:7" x14ac:dyDescent="0.25">
      <c r="A3285" t="s">
        <v>121</v>
      </c>
      <c r="B3285" t="s">
        <v>7</v>
      </c>
      <c r="C3285" s="2">
        <v>44958</v>
      </c>
      <c r="D3285" s="1">
        <v>16249730</v>
      </c>
      <c r="E3285" t="s">
        <v>112</v>
      </c>
      <c r="F3285" t="s">
        <v>122</v>
      </c>
      <c r="G3285" t="s">
        <v>7</v>
      </c>
    </row>
    <row r="3286" spans="1:7" x14ac:dyDescent="0.25">
      <c r="A3286" t="s">
        <v>121</v>
      </c>
      <c r="B3286" t="s">
        <v>7</v>
      </c>
      <c r="C3286" s="2">
        <v>44986</v>
      </c>
      <c r="D3286" s="1">
        <v>8148900</v>
      </c>
      <c r="E3286" t="s">
        <v>112</v>
      </c>
      <c r="F3286" t="s">
        <v>122</v>
      </c>
      <c r="G3286" t="s">
        <v>7</v>
      </c>
    </row>
    <row r="3287" spans="1:7" x14ac:dyDescent="0.25">
      <c r="A3287" t="s">
        <v>121</v>
      </c>
      <c r="B3287" t="s">
        <v>7</v>
      </c>
      <c r="C3287" s="2">
        <v>45047</v>
      </c>
      <c r="D3287" s="1">
        <v>7297900</v>
      </c>
      <c r="E3287" t="s">
        <v>112</v>
      </c>
      <c r="F3287" t="s">
        <v>122</v>
      </c>
      <c r="G3287" t="s">
        <v>7</v>
      </c>
    </row>
    <row r="3288" spans="1:7" x14ac:dyDescent="0.25">
      <c r="A3288" t="s">
        <v>121</v>
      </c>
      <c r="B3288" t="s">
        <v>7</v>
      </c>
      <c r="C3288" s="2">
        <v>45108</v>
      </c>
      <c r="D3288" s="1">
        <v>2156000</v>
      </c>
      <c r="E3288" t="s">
        <v>112</v>
      </c>
      <c r="F3288" t="s">
        <v>122</v>
      </c>
      <c r="G3288" t="s">
        <v>7</v>
      </c>
    </row>
    <row r="3289" spans="1:7" x14ac:dyDescent="0.25">
      <c r="A3289" t="s">
        <v>121</v>
      </c>
      <c r="B3289" t="s">
        <v>7</v>
      </c>
      <c r="C3289" s="2">
        <v>45139</v>
      </c>
      <c r="D3289" s="1">
        <v>400000</v>
      </c>
      <c r="E3289" t="s">
        <v>112</v>
      </c>
      <c r="F3289" t="s">
        <v>122</v>
      </c>
      <c r="G3289" t="s">
        <v>7</v>
      </c>
    </row>
    <row r="3290" spans="1:7" x14ac:dyDescent="0.25">
      <c r="A3290" t="s">
        <v>121</v>
      </c>
      <c r="B3290" t="s">
        <v>7</v>
      </c>
      <c r="C3290" s="2">
        <v>45200</v>
      </c>
      <c r="D3290" s="1">
        <v>25000000</v>
      </c>
      <c r="E3290" t="s">
        <v>112</v>
      </c>
      <c r="F3290" t="s">
        <v>122</v>
      </c>
      <c r="G3290" t="s">
        <v>7</v>
      </c>
    </row>
    <row r="3291" spans="1:7" x14ac:dyDescent="0.25">
      <c r="A3291" t="s">
        <v>121</v>
      </c>
      <c r="B3291" t="s">
        <v>7</v>
      </c>
      <c r="C3291" s="2">
        <v>45231</v>
      </c>
      <c r="D3291" s="1">
        <v>10000000</v>
      </c>
      <c r="E3291" t="s">
        <v>112</v>
      </c>
      <c r="F3291" t="s">
        <v>122</v>
      </c>
      <c r="G3291" t="s">
        <v>7</v>
      </c>
    </row>
    <row r="3292" spans="1:7" x14ac:dyDescent="0.25">
      <c r="A3292" t="s">
        <v>121</v>
      </c>
      <c r="B3292" t="s">
        <v>23</v>
      </c>
      <c r="C3292" s="2">
        <v>44986</v>
      </c>
      <c r="D3292" s="1">
        <v>190000</v>
      </c>
      <c r="E3292" t="s">
        <v>112</v>
      </c>
      <c r="F3292" t="s">
        <v>122</v>
      </c>
      <c r="G3292" t="s">
        <v>21</v>
      </c>
    </row>
    <row r="3293" spans="1:7" x14ac:dyDescent="0.25">
      <c r="A3293" t="s">
        <v>123</v>
      </c>
      <c r="B3293" t="s">
        <v>5</v>
      </c>
      <c r="C3293" s="2">
        <v>44927</v>
      </c>
      <c r="D3293" s="1">
        <v>237253700</v>
      </c>
      <c r="E3293" t="s">
        <v>125</v>
      </c>
      <c r="F3293" t="s">
        <v>124</v>
      </c>
      <c r="G3293" t="s">
        <v>5</v>
      </c>
    </row>
    <row r="3294" spans="1:7" x14ac:dyDescent="0.25">
      <c r="A3294" t="s">
        <v>123</v>
      </c>
      <c r="B3294" t="s">
        <v>5</v>
      </c>
      <c r="C3294" s="2">
        <v>44958</v>
      </c>
      <c r="D3294" s="1">
        <v>226183200</v>
      </c>
      <c r="E3294" t="s">
        <v>125</v>
      </c>
      <c r="F3294" t="s">
        <v>124</v>
      </c>
      <c r="G3294" t="s">
        <v>5</v>
      </c>
    </row>
    <row r="3295" spans="1:7" x14ac:dyDescent="0.25">
      <c r="A3295" t="s">
        <v>123</v>
      </c>
      <c r="B3295" t="s">
        <v>5</v>
      </c>
      <c r="C3295" s="2">
        <v>44986</v>
      </c>
      <c r="D3295" s="1">
        <v>218822850</v>
      </c>
      <c r="E3295" t="s">
        <v>125</v>
      </c>
      <c r="F3295" t="s">
        <v>124</v>
      </c>
      <c r="G3295" t="s">
        <v>5</v>
      </c>
    </row>
    <row r="3296" spans="1:7" x14ac:dyDescent="0.25">
      <c r="A3296" t="s">
        <v>123</v>
      </c>
      <c r="B3296" t="s">
        <v>5</v>
      </c>
      <c r="C3296" s="2">
        <v>45047</v>
      </c>
      <c r="D3296" s="1">
        <v>272772300</v>
      </c>
      <c r="E3296" t="s">
        <v>125</v>
      </c>
      <c r="F3296" t="s">
        <v>124</v>
      </c>
      <c r="G3296" t="s">
        <v>5</v>
      </c>
    </row>
    <row r="3297" spans="1:7" x14ac:dyDescent="0.25">
      <c r="A3297" t="s">
        <v>123</v>
      </c>
      <c r="B3297" t="s">
        <v>5</v>
      </c>
      <c r="C3297" s="2">
        <v>45078</v>
      </c>
      <c r="D3297" s="1">
        <v>239367849</v>
      </c>
      <c r="E3297" t="s">
        <v>125</v>
      </c>
      <c r="F3297" t="s">
        <v>124</v>
      </c>
      <c r="G3297" t="s">
        <v>5</v>
      </c>
    </row>
    <row r="3298" spans="1:7" x14ac:dyDescent="0.25">
      <c r="A3298" t="s">
        <v>123</v>
      </c>
      <c r="B3298" t="s">
        <v>5</v>
      </c>
      <c r="C3298" s="2">
        <v>45108</v>
      </c>
      <c r="D3298" s="1">
        <v>293022556</v>
      </c>
      <c r="E3298" t="s">
        <v>125</v>
      </c>
      <c r="F3298" t="s">
        <v>124</v>
      </c>
      <c r="G3298" t="s">
        <v>5</v>
      </c>
    </row>
    <row r="3299" spans="1:7" x14ac:dyDescent="0.25">
      <c r="A3299" t="s">
        <v>123</v>
      </c>
      <c r="B3299" t="s">
        <v>5</v>
      </c>
      <c r="C3299" s="2">
        <v>45139</v>
      </c>
      <c r="D3299" s="1">
        <v>372526876</v>
      </c>
      <c r="E3299" t="s">
        <v>125</v>
      </c>
      <c r="F3299" t="s">
        <v>124</v>
      </c>
      <c r="G3299" t="s">
        <v>5</v>
      </c>
    </row>
    <row r="3300" spans="1:7" x14ac:dyDescent="0.25">
      <c r="A3300" t="s">
        <v>123</v>
      </c>
      <c r="B3300" t="s">
        <v>5</v>
      </c>
      <c r="C3300" s="2">
        <v>45170</v>
      </c>
      <c r="D3300" s="1">
        <v>278676060</v>
      </c>
      <c r="E3300" t="s">
        <v>125</v>
      </c>
      <c r="F3300" t="s">
        <v>124</v>
      </c>
      <c r="G3300" t="s">
        <v>5</v>
      </c>
    </row>
    <row r="3301" spans="1:7" x14ac:dyDescent="0.25">
      <c r="A3301" t="s">
        <v>123</v>
      </c>
      <c r="B3301" t="s">
        <v>5</v>
      </c>
      <c r="C3301" s="2">
        <v>45200</v>
      </c>
      <c r="D3301" s="1">
        <v>278807720</v>
      </c>
      <c r="E3301" t="s">
        <v>125</v>
      </c>
      <c r="F3301" t="s">
        <v>124</v>
      </c>
      <c r="G3301" t="s">
        <v>5</v>
      </c>
    </row>
    <row r="3302" spans="1:7" x14ac:dyDescent="0.25">
      <c r="A3302" t="s">
        <v>123</v>
      </c>
      <c r="B3302" t="s">
        <v>5</v>
      </c>
      <c r="C3302" s="2">
        <v>45231</v>
      </c>
      <c r="D3302" s="1">
        <v>288890215</v>
      </c>
      <c r="E3302" t="s">
        <v>125</v>
      </c>
      <c r="F3302" t="s">
        <v>124</v>
      </c>
      <c r="G3302" t="s">
        <v>5</v>
      </c>
    </row>
    <row r="3303" spans="1:7" x14ac:dyDescent="0.25">
      <c r="A3303" t="s">
        <v>123</v>
      </c>
      <c r="B3303" t="s">
        <v>5</v>
      </c>
      <c r="C3303" s="2">
        <v>45261</v>
      </c>
      <c r="D3303" s="1">
        <v>313652850</v>
      </c>
      <c r="E3303" t="s">
        <v>125</v>
      </c>
      <c r="F3303" t="s">
        <v>124</v>
      </c>
      <c r="G3303" t="s">
        <v>5</v>
      </c>
    </row>
    <row r="3304" spans="1:7" x14ac:dyDescent="0.25">
      <c r="A3304" t="s">
        <v>123</v>
      </c>
      <c r="B3304" t="s">
        <v>19</v>
      </c>
      <c r="C3304" s="2">
        <v>44958</v>
      </c>
      <c r="D3304" s="1">
        <v>0</v>
      </c>
      <c r="E3304" t="s">
        <v>125</v>
      </c>
      <c r="F3304" t="s">
        <v>124</v>
      </c>
      <c r="G3304" t="s">
        <v>19</v>
      </c>
    </row>
    <row r="3305" spans="1:7" x14ac:dyDescent="0.25">
      <c r="A3305" t="s">
        <v>123</v>
      </c>
      <c r="B3305" t="s">
        <v>20</v>
      </c>
      <c r="C3305" s="2">
        <v>45200</v>
      </c>
      <c r="D3305" s="1">
        <v>0</v>
      </c>
      <c r="E3305" t="s">
        <v>125</v>
      </c>
      <c r="F3305" t="s">
        <v>124</v>
      </c>
      <c r="G3305" t="s">
        <v>21</v>
      </c>
    </row>
    <row r="3306" spans="1:7" x14ac:dyDescent="0.25">
      <c r="A3306" t="s">
        <v>123</v>
      </c>
      <c r="B3306" t="s">
        <v>6</v>
      </c>
      <c r="C3306" s="2">
        <v>44927</v>
      </c>
      <c r="D3306" s="1">
        <v>100000</v>
      </c>
      <c r="E3306" t="s">
        <v>125</v>
      </c>
      <c r="F3306" t="s">
        <v>124</v>
      </c>
      <c r="G3306" t="s">
        <v>6</v>
      </c>
    </row>
    <row r="3307" spans="1:7" x14ac:dyDescent="0.25">
      <c r="A3307" t="s">
        <v>123</v>
      </c>
      <c r="B3307" t="s">
        <v>6</v>
      </c>
      <c r="C3307" s="2">
        <v>44958</v>
      </c>
      <c r="D3307" s="1">
        <v>100000</v>
      </c>
      <c r="E3307" t="s">
        <v>125</v>
      </c>
      <c r="F3307" t="s">
        <v>124</v>
      </c>
      <c r="G3307" t="s">
        <v>6</v>
      </c>
    </row>
    <row r="3308" spans="1:7" x14ac:dyDescent="0.25">
      <c r="A3308" t="s">
        <v>123</v>
      </c>
      <c r="B3308" t="s">
        <v>6</v>
      </c>
      <c r="C3308" s="2">
        <v>45078</v>
      </c>
      <c r="D3308" s="1">
        <v>0</v>
      </c>
      <c r="E3308" t="s">
        <v>125</v>
      </c>
      <c r="F3308" t="s">
        <v>124</v>
      </c>
      <c r="G3308" t="s">
        <v>6</v>
      </c>
    </row>
    <row r="3309" spans="1:7" x14ac:dyDescent="0.25">
      <c r="A3309" t="s">
        <v>123</v>
      </c>
      <c r="B3309" t="s">
        <v>6</v>
      </c>
      <c r="C3309" s="2">
        <v>45200</v>
      </c>
      <c r="D3309" s="1">
        <v>143900</v>
      </c>
      <c r="E3309" t="s">
        <v>125</v>
      </c>
      <c r="F3309" t="s">
        <v>124</v>
      </c>
      <c r="G3309" t="s">
        <v>6</v>
      </c>
    </row>
    <row r="3310" spans="1:7" x14ac:dyDescent="0.25">
      <c r="A3310" t="s">
        <v>123</v>
      </c>
      <c r="B3310" t="s">
        <v>6</v>
      </c>
      <c r="C3310" s="2">
        <v>45231</v>
      </c>
      <c r="D3310" s="1">
        <v>98400</v>
      </c>
      <c r="E3310" t="s">
        <v>125</v>
      </c>
      <c r="F3310" t="s">
        <v>124</v>
      </c>
      <c r="G3310" t="s">
        <v>6</v>
      </c>
    </row>
    <row r="3311" spans="1:7" x14ac:dyDescent="0.25">
      <c r="A3311" t="s">
        <v>123</v>
      </c>
      <c r="B3311" t="s">
        <v>6</v>
      </c>
      <c r="C3311" s="2">
        <v>45261</v>
      </c>
      <c r="D3311" s="1">
        <v>721860</v>
      </c>
      <c r="E3311" t="s">
        <v>125</v>
      </c>
      <c r="F3311" t="s">
        <v>124</v>
      </c>
      <c r="G3311" t="s">
        <v>6</v>
      </c>
    </row>
    <row r="3312" spans="1:7" x14ac:dyDescent="0.25">
      <c r="A3312" t="s">
        <v>123</v>
      </c>
      <c r="B3312" t="s">
        <v>22</v>
      </c>
      <c r="C3312" s="2">
        <v>44927</v>
      </c>
      <c r="D3312" s="1">
        <v>2665430</v>
      </c>
      <c r="E3312" t="s">
        <v>125</v>
      </c>
      <c r="F3312" t="s">
        <v>124</v>
      </c>
      <c r="G3312" t="s">
        <v>21</v>
      </c>
    </row>
    <row r="3313" spans="1:7" x14ac:dyDescent="0.25">
      <c r="A3313" t="s">
        <v>123</v>
      </c>
      <c r="B3313" t="s">
        <v>22</v>
      </c>
      <c r="C3313" s="2">
        <v>44958</v>
      </c>
      <c r="D3313" s="1">
        <v>2431000</v>
      </c>
      <c r="E3313" t="s">
        <v>125</v>
      </c>
      <c r="F3313" t="s">
        <v>124</v>
      </c>
      <c r="G3313" t="s">
        <v>21</v>
      </c>
    </row>
    <row r="3314" spans="1:7" x14ac:dyDescent="0.25">
      <c r="A3314" t="s">
        <v>123</v>
      </c>
      <c r="B3314" t="s">
        <v>22</v>
      </c>
      <c r="C3314" s="2">
        <v>44986</v>
      </c>
      <c r="D3314" s="1">
        <v>296316</v>
      </c>
      <c r="E3314" t="s">
        <v>125</v>
      </c>
      <c r="F3314" t="s">
        <v>124</v>
      </c>
      <c r="G3314" t="s">
        <v>21</v>
      </c>
    </row>
    <row r="3315" spans="1:7" x14ac:dyDescent="0.25">
      <c r="A3315" t="s">
        <v>123</v>
      </c>
      <c r="B3315" t="s">
        <v>22</v>
      </c>
      <c r="C3315" s="2">
        <v>45231</v>
      </c>
      <c r="D3315" s="1">
        <v>2398580</v>
      </c>
      <c r="E3315" t="s">
        <v>125</v>
      </c>
      <c r="F3315" t="s">
        <v>124</v>
      </c>
      <c r="G3315" t="s">
        <v>21</v>
      </c>
    </row>
    <row r="3316" spans="1:7" x14ac:dyDescent="0.25">
      <c r="A3316" t="s">
        <v>123</v>
      </c>
      <c r="B3316" t="s">
        <v>22</v>
      </c>
      <c r="C3316" s="2">
        <v>45261</v>
      </c>
      <c r="D3316" s="1">
        <v>1280610</v>
      </c>
      <c r="E3316" t="s">
        <v>125</v>
      </c>
      <c r="F3316" t="s">
        <v>124</v>
      </c>
      <c r="G3316" t="s">
        <v>21</v>
      </c>
    </row>
    <row r="3317" spans="1:7" x14ac:dyDescent="0.25">
      <c r="A3317" t="s">
        <v>123</v>
      </c>
      <c r="B3317" t="s">
        <v>27</v>
      </c>
      <c r="C3317" s="2">
        <v>44927</v>
      </c>
      <c r="D3317" s="1">
        <v>83840</v>
      </c>
      <c r="E3317" t="s">
        <v>125</v>
      </c>
      <c r="F3317" t="s">
        <v>124</v>
      </c>
      <c r="G3317" t="s">
        <v>21</v>
      </c>
    </row>
    <row r="3318" spans="1:7" x14ac:dyDescent="0.25">
      <c r="A3318" t="s">
        <v>123</v>
      </c>
      <c r="B3318" t="s">
        <v>27</v>
      </c>
      <c r="C3318" s="2">
        <v>44958</v>
      </c>
      <c r="D3318" s="1">
        <v>20000</v>
      </c>
      <c r="E3318" t="s">
        <v>125</v>
      </c>
      <c r="F3318" t="s">
        <v>124</v>
      </c>
      <c r="G3318" t="s">
        <v>21</v>
      </c>
    </row>
    <row r="3319" spans="1:7" x14ac:dyDescent="0.25">
      <c r="A3319" t="s">
        <v>123</v>
      </c>
      <c r="B3319" t="s">
        <v>7</v>
      </c>
      <c r="C3319" s="2">
        <v>44927</v>
      </c>
      <c r="D3319" s="1">
        <v>7609578</v>
      </c>
      <c r="E3319" t="s">
        <v>125</v>
      </c>
      <c r="F3319" t="s">
        <v>124</v>
      </c>
      <c r="G3319" t="s">
        <v>7</v>
      </c>
    </row>
    <row r="3320" spans="1:7" x14ac:dyDescent="0.25">
      <c r="A3320" t="s">
        <v>123</v>
      </c>
      <c r="B3320" t="s">
        <v>7</v>
      </c>
      <c r="C3320" s="2">
        <v>44958</v>
      </c>
      <c r="D3320" s="1">
        <v>21571900</v>
      </c>
      <c r="E3320" t="s">
        <v>125</v>
      </c>
      <c r="F3320" t="s">
        <v>124</v>
      </c>
      <c r="G3320" t="s">
        <v>7</v>
      </c>
    </row>
    <row r="3321" spans="1:7" x14ac:dyDescent="0.25">
      <c r="A3321" t="s">
        <v>123</v>
      </c>
      <c r="B3321" t="s">
        <v>7</v>
      </c>
      <c r="C3321" s="2">
        <v>44986</v>
      </c>
      <c r="D3321" s="1">
        <v>4470000</v>
      </c>
      <c r="E3321" t="s">
        <v>125</v>
      </c>
      <c r="F3321" t="s">
        <v>124</v>
      </c>
      <c r="G3321" t="s">
        <v>7</v>
      </c>
    </row>
    <row r="3322" spans="1:7" x14ac:dyDescent="0.25">
      <c r="A3322" t="s">
        <v>123</v>
      </c>
      <c r="B3322" t="s">
        <v>7</v>
      </c>
      <c r="C3322" s="2">
        <v>45047</v>
      </c>
      <c r="D3322" s="1">
        <v>2728000</v>
      </c>
      <c r="E3322" t="s">
        <v>125</v>
      </c>
      <c r="F3322" t="s">
        <v>124</v>
      </c>
      <c r="G3322" t="s">
        <v>7</v>
      </c>
    </row>
    <row r="3323" spans="1:7" x14ac:dyDescent="0.25">
      <c r="A3323" t="s">
        <v>123</v>
      </c>
      <c r="B3323" t="s">
        <v>7</v>
      </c>
      <c r="C3323" s="2">
        <v>45078</v>
      </c>
      <c r="D3323" s="1">
        <v>8300500</v>
      </c>
      <c r="E3323" t="s">
        <v>125</v>
      </c>
      <c r="F3323" t="s">
        <v>124</v>
      </c>
      <c r="G3323" t="s">
        <v>7</v>
      </c>
    </row>
    <row r="3324" spans="1:7" x14ac:dyDescent="0.25">
      <c r="A3324" t="s">
        <v>123</v>
      </c>
      <c r="B3324" t="s">
        <v>7</v>
      </c>
      <c r="C3324" s="2">
        <v>45200</v>
      </c>
      <c r="D3324" s="1">
        <v>1700000</v>
      </c>
      <c r="E3324" t="s">
        <v>125</v>
      </c>
      <c r="F3324" t="s">
        <v>124</v>
      </c>
      <c r="G3324" t="s">
        <v>7</v>
      </c>
    </row>
    <row r="3325" spans="1:7" x14ac:dyDescent="0.25">
      <c r="A3325" t="s">
        <v>123</v>
      </c>
      <c r="B3325" t="s">
        <v>7</v>
      </c>
      <c r="C3325" s="2">
        <v>45231</v>
      </c>
      <c r="D3325" s="1">
        <v>74538750</v>
      </c>
      <c r="E3325" t="s">
        <v>125</v>
      </c>
      <c r="F3325" t="s">
        <v>124</v>
      </c>
      <c r="G3325" t="s">
        <v>7</v>
      </c>
    </row>
    <row r="3326" spans="1:7" x14ac:dyDescent="0.25">
      <c r="A3326" t="s">
        <v>123</v>
      </c>
      <c r="B3326" t="s">
        <v>7</v>
      </c>
      <c r="C3326" s="2">
        <v>45261</v>
      </c>
      <c r="D3326" s="1">
        <v>37525240</v>
      </c>
      <c r="E3326" t="s">
        <v>125</v>
      </c>
      <c r="F3326" t="s">
        <v>124</v>
      </c>
      <c r="G3326" t="s">
        <v>7</v>
      </c>
    </row>
    <row r="3327" spans="1:7" x14ac:dyDescent="0.25">
      <c r="A3327" t="s">
        <v>126</v>
      </c>
      <c r="B3327" t="s">
        <v>5</v>
      </c>
      <c r="C3327" s="2">
        <v>44927</v>
      </c>
      <c r="D3327" s="1">
        <v>685427800</v>
      </c>
      <c r="E3327" t="s">
        <v>125</v>
      </c>
      <c r="F3327" t="s">
        <v>127</v>
      </c>
      <c r="G3327" t="s">
        <v>5</v>
      </c>
    </row>
    <row r="3328" spans="1:7" x14ac:dyDescent="0.25">
      <c r="A3328" t="s">
        <v>126</v>
      </c>
      <c r="B3328" t="s">
        <v>5</v>
      </c>
      <c r="C3328" s="2">
        <v>44958</v>
      </c>
      <c r="D3328" s="1">
        <v>476276010</v>
      </c>
      <c r="E3328" t="s">
        <v>125</v>
      </c>
      <c r="F3328" t="s">
        <v>127</v>
      </c>
      <c r="G3328" t="s">
        <v>5</v>
      </c>
    </row>
    <row r="3329" spans="1:7" x14ac:dyDescent="0.25">
      <c r="A3329" t="s">
        <v>126</v>
      </c>
      <c r="B3329" t="s">
        <v>5</v>
      </c>
      <c r="C3329" s="2">
        <v>44986</v>
      </c>
      <c r="D3329" s="1">
        <v>584779700</v>
      </c>
      <c r="E3329" t="s">
        <v>125</v>
      </c>
      <c r="F3329" t="s">
        <v>127</v>
      </c>
      <c r="G3329" t="s">
        <v>5</v>
      </c>
    </row>
    <row r="3330" spans="1:7" x14ac:dyDescent="0.25">
      <c r="A3330" t="s">
        <v>126</v>
      </c>
      <c r="B3330" t="s">
        <v>5</v>
      </c>
      <c r="C3330" s="2">
        <v>45017</v>
      </c>
      <c r="D3330" s="1">
        <v>614315033</v>
      </c>
      <c r="E3330" t="s">
        <v>125</v>
      </c>
      <c r="F3330" t="s">
        <v>127</v>
      </c>
      <c r="G3330" t="s">
        <v>5</v>
      </c>
    </row>
    <row r="3331" spans="1:7" x14ac:dyDescent="0.25">
      <c r="A3331" t="s">
        <v>126</v>
      </c>
      <c r="B3331" t="s">
        <v>5</v>
      </c>
      <c r="C3331" s="2">
        <v>45047</v>
      </c>
      <c r="D3331" s="1">
        <v>801825300</v>
      </c>
      <c r="E3331" t="s">
        <v>125</v>
      </c>
      <c r="F3331" t="s">
        <v>127</v>
      </c>
      <c r="G3331" t="s">
        <v>5</v>
      </c>
    </row>
    <row r="3332" spans="1:7" x14ac:dyDescent="0.25">
      <c r="A3332" t="s">
        <v>126</v>
      </c>
      <c r="B3332" t="s">
        <v>5</v>
      </c>
      <c r="C3332" s="2">
        <v>45078</v>
      </c>
      <c r="D3332" s="1">
        <v>787185400</v>
      </c>
      <c r="E3332" t="s">
        <v>125</v>
      </c>
      <c r="F3332" t="s">
        <v>127</v>
      </c>
      <c r="G3332" t="s">
        <v>5</v>
      </c>
    </row>
    <row r="3333" spans="1:7" x14ac:dyDescent="0.25">
      <c r="A3333" t="s">
        <v>126</v>
      </c>
      <c r="B3333" t="s">
        <v>5</v>
      </c>
      <c r="C3333" s="2">
        <v>45108</v>
      </c>
      <c r="D3333" s="1">
        <v>745585700</v>
      </c>
      <c r="E3333" t="s">
        <v>125</v>
      </c>
      <c r="F3333" t="s">
        <v>127</v>
      </c>
      <c r="G3333" t="s">
        <v>5</v>
      </c>
    </row>
    <row r="3334" spans="1:7" x14ac:dyDescent="0.25">
      <c r="A3334" t="s">
        <v>126</v>
      </c>
      <c r="B3334" t="s">
        <v>5</v>
      </c>
      <c r="C3334" s="2">
        <v>45139</v>
      </c>
      <c r="D3334" s="1">
        <v>950801610</v>
      </c>
      <c r="E3334" t="s">
        <v>125</v>
      </c>
      <c r="F3334" t="s">
        <v>127</v>
      </c>
      <c r="G3334" t="s">
        <v>5</v>
      </c>
    </row>
    <row r="3335" spans="1:7" x14ac:dyDescent="0.25">
      <c r="A3335" t="s">
        <v>126</v>
      </c>
      <c r="B3335" t="s">
        <v>5</v>
      </c>
      <c r="C3335" s="2">
        <v>45170</v>
      </c>
      <c r="D3335" s="1">
        <v>723353900</v>
      </c>
      <c r="E3335" t="s">
        <v>125</v>
      </c>
      <c r="F3335" t="s">
        <v>127</v>
      </c>
      <c r="G3335" t="s">
        <v>5</v>
      </c>
    </row>
    <row r="3336" spans="1:7" x14ac:dyDescent="0.25">
      <c r="A3336" t="s">
        <v>126</v>
      </c>
      <c r="B3336" t="s">
        <v>5</v>
      </c>
      <c r="C3336" s="2">
        <v>45200</v>
      </c>
      <c r="D3336" s="1">
        <v>822080000</v>
      </c>
      <c r="E3336" t="s">
        <v>125</v>
      </c>
      <c r="F3336" t="s">
        <v>127</v>
      </c>
      <c r="G3336" t="s">
        <v>5</v>
      </c>
    </row>
    <row r="3337" spans="1:7" x14ac:dyDescent="0.25">
      <c r="A3337" t="s">
        <v>126</v>
      </c>
      <c r="B3337" t="s">
        <v>5</v>
      </c>
      <c r="C3337" s="2">
        <v>45231</v>
      </c>
      <c r="D3337" s="1">
        <v>613414556</v>
      </c>
      <c r="E3337" t="s">
        <v>125</v>
      </c>
      <c r="F3337" t="s">
        <v>127</v>
      </c>
      <c r="G3337" t="s">
        <v>5</v>
      </c>
    </row>
    <row r="3338" spans="1:7" x14ac:dyDescent="0.25">
      <c r="A3338" t="s">
        <v>126</v>
      </c>
      <c r="B3338" t="s">
        <v>5</v>
      </c>
      <c r="C3338" s="2">
        <v>45261</v>
      </c>
      <c r="D3338" s="1">
        <v>771349300</v>
      </c>
      <c r="E3338" t="s">
        <v>125</v>
      </c>
      <c r="F3338" t="s">
        <v>127</v>
      </c>
      <c r="G3338" t="s">
        <v>5</v>
      </c>
    </row>
    <row r="3339" spans="1:7" x14ac:dyDescent="0.25">
      <c r="A3339" t="s">
        <v>126</v>
      </c>
      <c r="B3339" t="s">
        <v>19</v>
      </c>
      <c r="C3339" s="2">
        <v>44927</v>
      </c>
      <c r="D3339" s="1">
        <v>134732807</v>
      </c>
      <c r="E3339" t="s">
        <v>125</v>
      </c>
      <c r="F3339" t="s">
        <v>127</v>
      </c>
      <c r="G3339" t="s">
        <v>19</v>
      </c>
    </row>
    <row r="3340" spans="1:7" x14ac:dyDescent="0.25">
      <c r="A3340" t="s">
        <v>126</v>
      </c>
      <c r="B3340" t="s">
        <v>19</v>
      </c>
      <c r="C3340" s="2">
        <v>44958</v>
      </c>
      <c r="D3340" s="1">
        <v>153409175</v>
      </c>
      <c r="E3340" t="s">
        <v>125</v>
      </c>
      <c r="F3340" t="s">
        <v>127</v>
      </c>
      <c r="G3340" t="s">
        <v>19</v>
      </c>
    </row>
    <row r="3341" spans="1:7" x14ac:dyDescent="0.25">
      <c r="A3341" t="s">
        <v>126</v>
      </c>
      <c r="B3341" t="s">
        <v>19</v>
      </c>
      <c r="C3341" s="2">
        <v>44986</v>
      </c>
      <c r="D3341" s="1">
        <v>143653902</v>
      </c>
      <c r="E3341" t="s">
        <v>125</v>
      </c>
      <c r="F3341" t="s">
        <v>127</v>
      </c>
      <c r="G3341" t="s">
        <v>19</v>
      </c>
    </row>
    <row r="3342" spans="1:7" x14ac:dyDescent="0.25">
      <c r="A3342" t="s">
        <v>126</v>
      </c>
      <c r="B3342" t="s">
        <v>19</v>
      </c>
      <c r="C3342" s="2">
        <v>45017</v>
      </c>
      <c r="D3342" s="1">
        <v>127861296</v>
      </c>
      <c r="E3342" t="s">
        <v>125</v>
      </c>
      <c r="F3342" t="s">
        <v>127</v>
      </c>
      <c r="G3342" t="s">
        <v>19</v>
      </c>
    </row>
    <row r="3343" spans="1:7" x14ac:dyDescent="0.25">
      <c r="A3343" t="s">
        <v>126</v>
      </c>
      <c r="B3343" t="s">
        <v>19</v>
      </c>
      <c r="C3343" s="2">
        <v>45047</v>
      </c>
      <c r="D3343" s="1">
        <v>157514644</v>
      </c>
      <c r="E3343" t="s">
        <v>125</v>
      </c>
      <c r="F3343" t="s">
        <v>127</v>
      </c>
      <c r="G3343" t="s">
        <v>19</v>
      </c>
    </row>
    <row r="3344" spans="1:7" x14ac:dyDescent="0.25">
      <c r="A3344" t="s">
        <v>126</v>
      </c>
      <c r="B3344" t="s">
        <v>19</v>
      </c>
      <c r="C3344" s="2">
        <v>45078</v>
      </c>
      <c r="D3344" s="1">
        <v>269468728</v>
      </c>
      <c r="E3344" t="s">
        <v>125</v>
      </c>
      <c r="F3344" t="s">
        <v>127</v>
      </c>
      <c r="G3344" t="s">
        <v>19</v>
      </c>
    </row>
    <row r="3345" spans="1:7" x14ac:dyDescent="0.25">
      <c r="A3345" t="s">
        <v>126</v>
      </c>
      <c r="B3345" t="s">
        <v>19</v>
      </c>
      <c r="C3345" s="2">
        <v>45108</v>
      </c>
      <c r="D3345" s="1">
        <v>249338615</v>
      </c>
      <c r="E3345" t="s">
        <v>125</v>
      </c>
      <c r="F3345" t="s">
        <v>127</v>
      </c>
      <c r="G3345" t="s">
        <v>19</v>
      </c>
    </row>
    <row r="3346" spans="1:7" x14ac:dyDescent="0.25">
      <c r="A3346" t="s">
        <v>126</v>
      </c>
      <c r="B3346" t="s">
        <v>19</v>
      </c>
      <c r="C3346" s="2">
        <v>45139</v>
      </c>
      <c r="D3346" s="1">
        <v>259421579</v>
      </c>
      <c r="E3346" t="s">
        <v>125</v>
      </c>
      <c r="F3346" t="s">
        <v>127</v>
      </c>
      <c r="G3346" t="s">
        <v>19</v>
      </c>
    </row>
    <row r="3347" spans="1:7" x14ac:dyDescent="0.25">
      <c r="A3347" t="s">
        <v>126</v>
      </c>
      <c r="B3347" t="s">
        <v>19</v>
      </c>
      <c r="C3347" s="2">
        <v>45170</v>
      </c>
      <c r="D3347" s="1">
        <v>347440645</v>
      </c>
      <c r="E3347" t="s">
        <v>125</v>
      </c>
      <c r="F3347" t="s">
        <v>127</v>
      </c>
      <c r="G3347" t="s">
        <v>19</v>
      </c>
    </row>
    <row r="3348" spans="1:7" x14ac:dyDescent="0.25">
      <c r="A3348" t="s">
        <v>126</v>
      </c>
      <c r="B3348" t="s">
        <v>19</v>
      </c>
      <c r="C3348" s="2">
        <v>45200</v>
      </c>
      <c r="D3348" s="1">
        <v>211597199</v>
      </c>
      <c r="E3348" t="s">
        <v>125</v>
      </c>
      <c r="F3348" t="s">
        <v>127</v>
      </c>
      <c r="G3348" t="s">
        <v>19</v>
      </c>
    </row>
    <row r="3349" spans="1:7" x14ac:dyDescent="0.25">
      <c r="A3349" t="s">
        <v>126</v>
      </c>
      <c r="B3349" t="s">
        <v>19</v>
      </c>
      <c r="C3349" s="2">
        <v>45231</v>
      </c>
      <c r="D3349" s="1">
        <v>259301971</v>
      </c>
      <c r="E3349" t="s">
        <v>125</v>
      </c>
      <c r="F3349" t="s">
        <v>127</v>
      </c>
      <c r="G3349" t="s">
        <v>19</v>
      </c>
    </row>
    <row r="3350" spans="1:7" x14ac:dyDescent="0.25">
      <c r="A3350" t="s">
        <v>126</v>
      </c>
      <c r="B3350" t="s">
        <v>19</v>
      </c>
      <c r="C3350" s="2">
        <v>45261</v>
      </c>
      <c r="D3350" s="1">
        <v>124306550</v>
      </c>
      <c r="E3350" t="s">
        <v>125</v>
      </c>
      <c r="F3350" t="s">
        <v>127</v>
      </c>
      <c r="G3350" t="s">
        <v>19</v>
      </c>
    </row>
    <row r="3351" spans="1:7" x14ac:dyDescent="0.25">
      <c r="A3351" t="s">
        <v>126</v>
      </c>
      <c r="B3351" t="s">
        <v>6</v>
      </c>
      <c r="C3351" s="2">
        <v>44927</v>
      </c>
      <c r="D3351" s="1">
        <v>128178613</v>
      </c>
      <c r="E3351" t="s">
        <v>125</v>
      </c>
      <c r="F3351" t="s">
        <v>127</v>
      </c>
      <c r="G3351" t="s">
        <v>6</v>
      </c>
    </row>
    <row r="3352" spans="1:7" x14ac:dyDescent="0.25">
      <c r="A3352" t="s">
        <v>126</v>
      </c>
      <c r="B3352" t="s">
        <v>6</v>
      </c>
      <c r="C3352" s="2">
        <v>44958</v>
      </c>
      <c r="D3352" s="1">
        <v>106569411</v>
      </c>
      <c r="E3352" t="s">
        <v>125</v>
      </c>
      <c r="F3352" t="s">
        <v>127</v>
      </c>
      <c r="G3352" t="s">
        <v>6</v>
      </c>
    </row>
    <row r="3353" spans="1:7" x14ac:dyDescent="0.25">
      <c r="A3353" t="s">
        <v>126</v>
      </c>
      <c r="B3353" t="s">
        <v>6</v>
      </c>
      <c r="C3353" s="2">
        <v>44986</v>
      </c>
      <c r="D3353" s="1">
        <v>136576058</v>
      </c>
      <c r="E3353" t="s">
        <v>125</v>
      </c>
      <c r="F3353" t="s">
        <v>127</v>
      </c>
      <c r="G3353" t="s">
        <v>6</v>
      </c>
    </row>
    <row r="3354" spans="1:7" x14ac:dyDescent="0.25">
      <c r="A3354" t="s">
        <v>126</v>
      </c>
      <c r="B3354" t="s">
        <v>6</v>
      </c>
      <c r="C3354" s="2">
        <v>45017</v>
      </c>
      <c r="D3354" s="1">
        <v>170084339</v>
      </c>
      <c r="E3354" t="s">
        <v>125</v>
      </c>
      <c r="F3354" t="s">
        <v>127</v>
      </c>
      <c r="G3354" t="s">
        <v>6</v>
      </c>
    </row>
    <row r="3355" spans="1:7" x14ac:dyDescent="0.25">
      <c r="A3355" t="s">
        <v>126</v>
      </c>
      <c r="B3355" t="s">
        <v>6</v>
      </c>
      <c r="C3355" s="2">
        <v>45047</v>
      </c>
      <c r="D3355" s="1">
        <v>133772206</v>
      </c>
      <c r="E3355" t="s">
        <v>125</v>
      </c>
      <c r="F3355" t="s">
        <v>127</v>
      </c>
      <c r="G3355" t="s">
        <v>6</v>
      </c>
    </row>
    <row r="3356" spans="1:7" x14ac:dyDescent="0.25">
      <c r="A3356" t="s">
        <v>126</v>
      </c>
      <c r="B3356" t="s">
        <v>6</v>
      </c>
      <c r="C3356" s="2">
        <v>45078</v>
      </c>
      <c r="D3356" s="1">
        <v>151885111</v>
      </c>
      <c r="E3356" t="s">
        <v>125</v>
      </c>
      <c r="F3356" t="s">
        <v>127</v>
      </c>
      <c r="G3356" t="s">
        <v>6</v>
      </c>
    </row>
    <row r="3357" spans="1:7" x14ac:dyDescent="0.25">
      <c r="A3357" t="s">
        <v>126</v>
      </c>
      <c r="B3357" t="s">
        <v>6</v>
      </c>
      <c r="C3357" s="2">
        <v>45108</v>
      </c>
      <c r="D3357" s="1">
        <v>144255386</v>
      </c>
      <c r="E3357" t="s">
        <v>125</v>
      </c>
      <c r="F3357" t="s">
        <v>127</v>
      </c>
      <c r="G3357" t="s">
        <v>6</v>
      </c>
    </row>
    <row r="3358" spans="1:7" x14ac:dyDescent="0.25">
      <c r="A3358" t="s">
        <v>126</v>
      </c>
      <c r="B3358" t="s">
        <v>6</v>
      </c>
      <c r="C3358" s="2">
        <v>45139</v>
      </c>
      <c r="D3358" s="1">
        <v>72767038</v>
      </c>
      <c r="E3358" t="s">
        <v>125</v>
      </c>
      <c r="F3358" t="s">
        <v>127</v>
      </c>
      <c r="G3358" t="s">
        <v>6</v>
      </c>
    </row>
    <row r="3359" spans="1:7" x14ac:dyDescent="0.25">
      <c r="A3359" t="s">
        <v>126</v>
      </c>
      <c r="B3359" t="s">
        <v>6</v>
      </c>
      <c r="C3359" s="2">
        <v>45170</v>
      </c>
      <c r="D3359" s="1">
        <v>42638315</v>
      </c>
      <c r="E3359" t="s">
        <v>125</v>
      </c>
      <c r="F3359" t="s">
        <v>127</v>
      </c>
      <c r="G3359" t="s">
        <v>6</v>
      </c>
    </row>
    <row r="3360" spans="1:7" x14ac:dyDescent="0.25">
      <c r="A3360" t="s">
        <v>126</v>
      </c>
      <c r="B3360" t="s">
        <v>6</v>
      </c>
      <c r="C3360" s="2">
        <v>45200</v>
      </c>
      <c r="D3360" s="1">
        <v>16007418</v>
      </c>
      <c r="E3360" t="s">
        <v>125</v>
      </c>
      <c r="F3360" t="s">
        <v>127</v>
      </c>
      <c r="G3360" t="s">
        <v>6</v>
      </c>
    </row>
    <row r="3361" spans="1:7" x14ac:dyDescent="0.25">
      <c r="A3361" t="s">
        <v>126</v>
      </c>
      <c r="B3361" t="s">
        <v>6</v>
      </c>
      <c r="C3361" s="2">
        <v>45231</v>
      </c>
      <c r="D3361" s="1">
        <v>47321387</v>
      </c>
      <c r="E3361" t="s">
        <v>125</v>
      </c>
      <c r="F3361" t="s">
        <v>127</v>
      </c>
      <c r="G3361" t="s">
        <v>6</v>
      </c>
    </row>
    <row r="3362" spans="1:7" x14ac:dyDescent="0.25">
      <c r="A3362" t="s">
        <v>126</v>
      </c>
      <c r="B3362" t="s">
        <v>6</v>
      </c>
      <c r="C3362" s="2">
        <v>45261</v>
      </c>
      <c r="D3362" s="1">
        <v>45803707</v>
      </c>
      <c r="E3362" t="s">
        <v>125</v>
      </c>
      <c r="F3362" t="s">
        <v>127</v>
      </c>
      <c r="G3362" t="s">
        <v>6</v>
      </c>
    </row>
    <row r="3363" spans="1:7" x14ac:dyDescent="0.25">
      <c r="A3363" t="s">
        <v>126</v>
      </c>
      <c r="B3363" t="s">
        <v>22</v>
      </c>
      <c r="C3363" s="2">
        <v>44927</v>
      </c>
      <c r="D3363" s="1">
        <v>23671500</v>
      </c>
      <c r="E3363" t="s">
        <v>125</v>
      </c>
      <c r="F3363" t="s">
        <v>127</v>
      </c>
      <c r="G3363" t="s">
        <v>21</v>
      </c>
    </row>
    <row r="3364" spans="1:7" x14ac:dyDescent="0.25">
      <c r="A3364" t="s">
        <v>126</v>
      </c>
      <c r="B3364" t="s">
        <v>22</v>
      </c>
      <c r="C3364" s="2">
        <v>44958</v>
      </c>
      <c r="D3364" s="1">
        <v>26360035</v>
      </c>
      <c r="E3364" t="s">
        <v>125</v>
      </c>
      <c r="F3364" t="s">
        <v>127</v>
      </c>
      <c r="G3364" t="s">
        <v>21</v>
      </c>
    </row>
    <row r="3365" spans="1:7" x14ac:dyDescent="0.25">
      <c r="A3365" t="s">
        <v>126</v>
      </c>
      <c r="B3365" t="s">
        <v>22</v>
      </c>
      <c r="C3365" s="2">
        <v>44986</v>
      </c>
      <c r="D3365" s="1">
        <v>35376200</v>
      </c>
      <c r="E3365" t="s">
        <v>125</v>
      </c>
      <c r="F3365" t="s">
        <v>127</v>
      </c>
      <c r="G3365" t="s">
        <v>21</v>
      </c>
    </row>
    <row r="3366" spans="1:7" x14ac:dyDescent="0.25">
      <c r="A3366" t="s">
        <v>126</v>
      </c>
      <c r="B3366" t="s">
        <v>22</v>
      </c>
      <c r="C3366" s="2">
        <v>45017</v>
      </c>
      <c r="D3366" s="1">
        <v>21371000</v>
      </c>
      <c r="E3366" t="s">
        <v>125</v>
      </c>
      <c r="F3366" t="s">
        <v>127</v>
      </c>
      <c r="G3366" t="s">
        <v>21</v>
      </c>
    </row>
    <row r="3367" spans="1:7" x14ac:dyDescent="0.25">
      <c r="A3367" t="s">
        <v>126</v>
      </c>
      <c r="B3367" t="s">
        <v>22</v>
      </c>
      <c r="C3367" s="2">
        <v>45047</v>
      </c>
      <c r="D3367" s="1">
        <v>4340000</v>
      </c>
      <c r="E3367" t="s">
        <v>125</v>
      </c>
      <c r="F3367" t="s">
        <v>127</v>
      </c>
      <c r="G3367" t="s">
        <v>21</v>
      </c>
    </row>
    <row r="3368" spans="1:7" x14ac:dyDescent="0.25">
      <c r="A3368" t="s">
        <v>126</v>
      </c>
      <c r="B3368" t="s">
        <v>22</v>
      </c>
      <c r="C3368" s="2">
        <v>45078</v>
      </c>
      <c r="D3368" s="1">
        <v>10141000</v>
      </c>
      <c r="E3368" t="s">
        <v>125</v>
      </c>
      <c r="F3368" t="s">
        <v>127</v>
      </c>
      <c r="G3368" t="s">
        <v>21</v>
      </c>
    </row>
    <row r="3369" spans="1:7" x14ac:dyDescent="0.25">
      <c r="A3369" t="s">
        <v>126</v>
      </c>
      <c r="B3369" t="s">
        <v>22</v>
      </c>
      <c r="C3369" s="2">
        <v>45108</v>
      </c>
      <c r="D3369" s="1">
        <v>17345000</v>
      </c>
      <c r="E3369" t="s">
        <v>125</v>
      </c>
      <c r="F3369" t="s">
        <v>127</v>
      </c>
      <c r="G3369" t="s">
        <v>21</v>
      </c>
    </row>
    <row r="3370" spans="1:7" x14ac:dyDescent="0.25">
      <c r="A3370" t="s">
        <v>126</v>
      </c>
      <c r="B3370" t="s">
        <v>22</v>
      </c>
      <c r="C3370" s="2">
        <v>45139</v>
      </c>
      <c r="D3370" s="1">
        <v>18996200</v>
      </c>
      <c r="E3370" t="s">
        <v>125</v>
      </c>
      <c r="F3370" t="s">
        <v>127</v>
      </c>
      <c r="G3370" t="s">
        <v>21</v>
      </c>
    </row>
    <row r="3371" spans="1:7" x14ac:dyDescent="0.25">
      <c r="A3371" t="s">
        <v>126</v>
      </c>
      <c r="B3371" t="s">
        <v>22</v>
      </c>
      <c r="C3371" s="2">
        <v>45170</v>
      </c>
      <c r="D3371" s="1">
        <v>6372910</v>
      </c>
      <c r="E3371" t="s">
        <v>125</v>
      </c>
      <c r="F3371" t="s">
        <v>127</v>
      </c>
      <c r="G3371" t="s">
        <v>21</v>
      </c>
    </row>
    <row r="3372" spans="1:7" x14ac:dyDescent="0.25">
      <c r="A3372" t="s">
        <v>126</v>
      </c>
      <c r="B3372" t="s">
        <v>22</v>
      </c>
      <c r="C3372" s="2">
        <v>45200</v>
      </c>
      <c r="D3372" s="1">
        <v>3122800</v>
      </c>
      <c r="E3372" t="s">
        <v>125</v>
      </c>
      <c r="F3372" t="s">
        <v>127</v>
      </c>
      <c r="G3372" t="s">
        <v>21</v>
      </c>
    </row>
    <row r="3373" spans="1:7" x14ac:dyDescent="0.25">
      <c r="A3373" t="s">
        <v>126</v>
      </c>
      <c r="B3373" t="s">
        <v>22</v>
      </c>
      <c r="C3373" s="2">
        <v>45231</v>
      </c>
      <c r="D3373" s="1">
        <v>8353400</v>
      </c>
      <c r="E3373" t="s">
        <v>125</v>
      </c>
      <c r="F3373" t="s">
        <v>127</v>
      </c>
      <c r="G3373" t="s">
        <v>21</v>
      </c>
    </row>
    <row r="3374" spans="1:7" x14ac:dyDescent="0.25">
      <c r="A3374" t="s">
        <v>126</v>
      </c>
      <c r="B3374" t="s">
        <v>22</v>
      </c>
      <c r="C3374" s="2">
        <v>45261</v>
      </c>
      <c r="D3374" s="1">
        <v>10257541</v>
      </c>
      <c r="E3374" t="s">
        <v>125</v>
      </c>
      <c r="F3374" t="s">
        <v>127</v>
      </c>
      <c r="G3374" t="s">
        <v>21</v>
      </c>
    </row>
    <row r="3375" spans="1:7" x14ac:dyDescent="0.25">
      <c r="A3375" t="s">
        <v>126</v>
      </c>
      <c r="B3375" t="s">
        <v>27</v>
      </c>
      <c r="C3375" s="2">
        <v>44927</v>
      </c>
      <c r="D3375" s="1">
        <v>2852527</v>
      </c>
      <c r="E3375" t="s">
        <v>125</v>
      </c>
      <c r="F3375" t="s">
        <v>127</v>
      </c>
      <c r="G3375" t="s">
        <v>21</v>
      </c>
    </row>
    <row r="3376" spans="1:7" x14ac:dyDescent="0.25">
      <c r="A3376" t="s">
        <v>126</v>
      </c>
      <c r="B3376" t="s">
        <v>27</v>
      </c>
      <c r="C3376" s="2">
        <v>44958</v>
      </c>
      <c r="D3376" s="1">
        <v>5630718</v>
      </c>
      <c r="E3376" t="s">
        <v>125</v>
      </c>
      <c r="F3376" t="s">
        <v>127</v>
      </c>
      <c r="G3376" t="s">
        <v>21</v>
      </c>
    </row>
    <row r="3377" spans="1:7" x14ac:dyDescent="0.25">
      <c r="A3377" t="s">
        <v>126</v>
      </c>
      <c r="B3377" t="s">
        <v>27</v>
      </c>
      <c r="C3377" s="2">
        <v>44986</v>
      </c>
      <c r="D3377" s="1">
        <v>8799168</v>
      </c>
      <c r="E3377" t="s">
        <v>125</v>
      </c>
      <c r="F3377" t="s">
        <v>127</v>
      </c>
      <c r="G3377" t="s">
        <v>21</v>
      </c>
    </row>
    <row r="3378" spans="1:7" x14ac:dyDescent="0.25">
      <c r="A3378" t="s">
        <v>126</v>
      </c>
      <c r="B3378" t="s">
        <v>27</v>
      </c>
      <c r="C3378" s="2">
        <v>45017</v>
      </c>
      <c r="D3378" s="1">
        <v>5509307</v>
      </c>
      <c r="E3378" t="s">
        <v>125</v>
      </c>
      <c r="F3378" t="s">
        <v>127</v>
      </c>
      <c r="G3378" t="s">
        <v>21</v>
      </c>
    </row>
    <row r="3379" spans="1:7" x14ac:dyDescent="0.25">
      <c r="A3379" t="s">
        <v>126</v>
      </c>
      <c r="B3379" t="s">
        <v>27</v>
      </c>
      <c r="C3379" s="2">
        <v>45047</v>
      </c>
      <c r="D3379" s="1">
        <v>12856258</v>
      </c>
      <c r="E3379" t="s">
        <v>125</v>
      </c>
      <c r="F3379" t="s">
        <v>127</v>
      </c>
      <c r="G3379" t="s">
        <v>21</v>
      </c>
    </row>
    <row r="3380" spans="1:7" x14ac:dyDescent="0.25">
      <c r="A3380" t="s">
        <v>126</v>
      </c>
      <c r="B3380" t="s">
        <v>27</v>
      </c>
      <c r="C3380" s="2">
        <v>45078</v>
      </c>
      <c r="D3380" s="1">
        <v>6188076</v>
      </c>
      <c r="E3380" t="s">
        <v>125</v>
      </c>
      <c r="F3380" t="s">
        <v>127</v>
      </c>
      <c r="G3380" t="s">
        <v>21</v>
      </c>
    </row>
    <row r="3381" spans="1:7" x14ac:dyDescent="0.25">
      <c r="A3381" t="s">
        <v>126</v>
      </c>
      <c r="B3381" t="s">
        <v>27</v>
      </c>
      <c r="C3381" s="2">
        <v>45108</v>
      </c>
      <c r="D3381" s="1">
        <v>5543982</v>
      </c>
      <c r="E3381" t="s">
        <v>125</v>
      </c>
      <c r="F3381" t="s">
        <v>127</v>
      </c>
      <c r="G3381" t="s">
        <v>21</v>
      </c>
    </row>
    <row r="3382" spans="1:7" x14ac:dyDescent="0.25">
      <c r="A3382" t="s">
        <v>126</v>
      </c>
      <c r="B3382" t="s">
        <v>27</v>
      </c>
      <c r="C3382" s="2">
        <v>45139</v>
      </c>
      <c r="D3382" s="1">
        <v>4990465</v>
      </c>
      <c r="E3382" t="s">
        <v>125</v>
      </c>
      <c r="F3382" t="s">
        <v>127</v>
      </c>
      <c r="G3382" t="s">
        <v>21</v>
      </c>
    </row>
    <row r="3383" spans="1:7" x14ac:dyDescent="0.25">
      <c r="A3383" t="s">
        <v>126</v>
      </c>
      <c r="B3383" t="s">
        <v>27</v>
      </c>
      <c r="C3383" s="2">
        <v>45170</v>
      </c>
      <c r="D3383" s="1">
        <v>5544200</v>
      </c>
      <c r="E3383" t="s">
        <v>125</v>
      </c>
      <c r="F3383" t="s">
        <v>127</v>
      </c>
      <c r="G3383" t="s">
        <v>21</v>
      </c>
    </row>
    <row r="3384" spans="1:7" x14ac:dyDescent="0.25">
      <c r="A3384" t="s">
        <v>126</v>
      </c>
      <c r="B3384" t="s">
        <v>27</v>
      </c>
      <c r="C3384" s="2">
        <v>45200</v>
      </c>
      <c r="D3384" s="1">
        <v>8497740</v>
      </c>
      <c r="E3384" t="s">
        <v>125</v>
      </c>
      <c r="F3384" t="s">
        <v>127</v>
      </c>
      <c r="G3384" t="s">
        <v>21</v>
      </c>
    </row>
    <row r="3385" spans="1:7" x14ac:dyDescent="0.25">
      <c r="A3385" t="s">
        <v>126</v>
      </c>
      <c r="B3385" t="s">
        <v>27</v>
      </c>
      <c r="C3385" s="2">
        <v>45231</v>
      </c>
      <c r="D3385" s="1">
        <v>7658701</v>
      </c>
      <c r="E3385" t="s">
        <v>125</v>
      </c>
      <c r="F3385" t="s">
        <v>127</v>
      </c>
      <c r="G3385" t="s">
        <v>21</v>
      </c>
    </row>
    <row r="3386" spans="1:7" x14ac:dyDescent="0.25">
      <c r="A3386" t="s">
        <v>126</v>
      </c>
      <c r="B3386" t="s">
        <v>27</v>
      </c>
      <c r="C3386" s="2">
        <v>45261</v>
      </c>
      <c r="D3386" s="1">
        <v>5366900</v>
      </c>
      <c r="E3386" t="s">
        <v>125</v>
      </c>
      <c r="F3386" t="s">
        <v>127</v>
      </c>
      <c r="G3386" t="s">
        <v>21</v>
      </c>
    </row>
    <row r="3387" spans="1:7" x14ac:dyDescent="0.25">
      <c r="A3387" t="s">
        <v>126</v>
      </c>
      <c r="B3387" t="s">
        <v>7</v>
      </c>
      <c r="C3387" s="2">
        <v>44958</v>
      </c>
      <c r="D3387" s="1">
        <v>84064713</v>
      </c>
      <c r="E3387" t="s">
        <v>125</v>
      </c>
      <c r="F3387" t="s">
        <v>127</v>
      </c>
      <c r="G3387" t="s">
        <v>7</v>
      </c>
    </row>
    <row r="3388" spans="1:7" x14ac:dyDescent="0.25">
      <c r="A3388" t="s">
        <v>126</v>
      </c>
      <c r="B3388" t="s">
        <v>7</v>
      </c>
      <c r="C3388" s="2">
        <v>44986</v>
      </c>
      <c r="D3388" s="1">
        <v>64945644</v>
      </c>
      <c r="E3388" t="s">
        <v>125</v>
      </c>
      <c r="F3388" t="s">
        <v>127</v>
      </c>
      <c r="G3388" t="s">
        <v>7</v>
      </c>
    </row>
    <row r="3389" spans="1:7" x14ac:dyDescent="0.25">
      <c r="A3389" t="s">
        <v>126</v>
      </c>
      <c r="B3389" t="s">
        <v>7</v>
      </c>
      <c r="C3389" s="2">
        <v>45017</v>
      </c>
      <c r="D3389" s="1">
        <v>6420000</v>
      </c>
      <c r="E3389" t="s">
        <v>125</v>
      </c>
      <c r="F3389" t="s">
        <v>127</v>
      </c>
      <c r="G3389" t="s">
        <v>7</v>
      </c>
    </row>
    <row r="3390" spans="1:7" x14ac:dyDescent="0.25">
      <c r="A3390" t="s">
        <v>126</v>
      </c>
      <c r="B3390" t="s">
        <v>7</v>
      </c>
      <c r="C3390" s="2">
        <v>45047</v>
      </c>
      <c r="D3390" s="1">
        <v>73431145</v>
      </c>
      <c r="E3390" t="s">
        <v>125</v>
      </c>
      <c r="F3390" t="s">
        <v>127</v>
      </c>
      <c r="G3390" t="s">
        <v>7</v>
      </c>
    </row>
    <row r="3391" spans="1:7" x14ac:dyDescent="0.25">
      <c r="A3391" t="s">
        <v>126</v>
      </c>
      <c r="B3391" t="s">
        <v>7</v>
      </c>
      <c r="C3391" s="2">
        <v>45078</v>
      </c>
      <c r="D3391" s="1">
        <v>90407049</v>
      </c>
      <c r="E3391" t="s">
        <v>125</v>
      </c>
      <c r="F3391" t="s">
        <v>127</v>
      </c>
      <c r="G3391" t="s">
        <v>7</v>
      </c>
    </row>
    <row r="3392" spans="1:7" x14ac:dyDescent="0.25">
      <c r="A3392" t="s">
        <v>126</v>
      </c>
      <c r="B3392" t="s">
        <v>7</v>
      </c>
      <c r="C3392" s="2">
        <v>45108</v>
      </c>
      <c r="D3392" s="1">
        <v>48830536</v>
      </c>
      <c r="E3392" t="s">
        <v>125</v>
      </c>
      <c r="F3392" t="s">
        <v>127</v>
      </c>
      <c r="G3392" t="s">
        <v>7</v>
      </c>
    </row>
    <row r="3393" spans="1:7" x14ac:dyDescent="0.25">
      <c r="A3393" t="s">
        <v>126</v>
      </c>
      <c r="B3393" t="s">
        <v>7</v>
      </c>
      <c r="C3393" s="2">
        <v>45139</v>
      </c>
      <c r="D3393" s="1">
        <v>83641597</v>
      </c>
      <c r="E3393" t="s">
        <v>125</v>
      </c>
      <c r="F3393" t="s">
        <v>127</v>
      </c>
      <c r="G3393" t="s">
        <v>7</v>
      </c>
    </row>
    <row r="3394" spans="1:7" x14ac:dyDescent="0.25">
      <c r="A3394" t="s">
        <v>126</v>
      </c>
      <c r="B3394" t="s">
        <v>7</v>
      </c>
      <c r="C3394" s="2">
        <v>45170</v>
      </c>
      <c r="D3394" s="1">
        <v>106837632</v>
      </c>
      <c r="E3394" t="s">
        <v>125</v>
      </c>
      <c r="F3394" t="s">
        <v>127</v>
      </c>
      <c r="G3394" t="s">
        <v>7</v>
      </c>
    </row>
    <row r="3395" spans="1:7" x14ac:dyDescent="0.25">
      <c r="A3395" t="s">
        <v>126</v>
      </c>
      <c r="B3395" t="s">
        <v>7</v>
      </c>
      <c r="C3395" s="2">
        <v>45200</v>
      </c>
      <c r="D3395" s="1">
        <v>134810591</v>
      </c>
      <c r="E3395" t="s">
        <v>125</v>
      </c>
      <c r="F3395" t="s">
        <v>127</v>
      </c>
      <c r="G3395" t="s">
        <v>7</v>
      </c>
    </row>
    <row r="3396" spans="1:7" x14ac:dyDescent="0.25">
      <c r="A3396" t="s">
        <v>126</v>
      </c>
      <c r="B3396" t="s">
        <v>7</v>
      </c>
      <c r="C3396" s="2">
        <v>45231</v>
      </c>
      <c r="D3396" s="1">
        <v>172640480</v>
      </c>
      <c r="E3396" t="s">
        <v>125</v>
      </c>
      <c r="F3396" t="s">
        <v>127</v>
      </c>
      <c r="G3396" t="s">
        <v>7</v>
      </c>
    </row>
    <row r="3397" spans="1:7" x14ac:dyDescent="0.25">
      <c r="A3397" t="s">
        <v>126</v>
      </c>
      <c r="B3397" t="s">
        <v>7</v>
      </c>
      <c r="C3397" s="2">
        <v>45261</v>
      </c>
      <c r="D3397" s="1">
        <v>43854980</v>
      </c>
      <c r="E3397" t="s">
        <v>125</v>
      </c>
      <c r="F3397" t="s">
        <v>127</v>
      </c>
      <c r="G3397" t="s">
        <v>7</v>
      </c>
    </row>
    <row r="3398" spans="1:7" x14ac:dyDescent="0.25">
      <c r="A3398" t="s">
        <v>126</v>
      </c>
      <c r="B3398" t="s">
        <v>23</v>
      </c>
      <c r="C3398" s="2">
        <v>44927</v>
      </c>
      <c r="D3398" s="1">
        <v>58833535</v>
      </c>
      <c r="E3398" t="s">
        <v>125</v>
      </c>
      <c r="F3398" t="s">
        <v>127</v>
      </c>
      <c r="G3398" t="s">
        <v>21</v>
      </c>
    </row>
    <row r="3399" spans="1:7" x14ac:dyDescent="0.25">
      <c r="A3399" t="s">
        <v>126</v>
      </c>
      <c r="B3399" t="s">
        <v>23</v>
      </c>
      <c r="C3399" s="2">
        <v>44958</v>
      </c>
      <c r="D3399" s="1">
        <v>56802000</v>
      </c>
      <c r="E3399" t="s">
        <v>125</v>
      </c>
      <c r="F3399" t="s">
        <v>127</v>
      </c>
      <c r="G3399" t="s">
        <v>21</v>
      </c>
    </row>
    <row r="3400" spans="1:7" x14ac:dyDescent="0.25">
      <c r="A3400" t="s">
        <v>126</v>
      </c>
      <c r="B3400" t="s">
        <v>23</v>
      </c>
      <c r="C3400" s="2">
        <v>44986</v>
      </c>
      <c r="D3400" s="1">
        <v>110039076</v>
      </c>
      <c r="E3400" t="s">
        <v>125</v>
      </c>
      <c r="F3400" t="s">
        <v>127</v>
      </c>
      <c r="G3400" t="s">
        <v>21</v>
      </c>
    </row>
    <row r="3401" spans="1:7" x14ac:dyDescent="0.25">
      <c r="A3401" t="s">
        <v>126</v>
      </c>
      <c r="B3401" t="s">
        <v>23</v>
      </c>
      <c r="C3401" s="2">
        <v>45017</v>
      </c>
      <c r="D3401" s="1">
        <v>117261422</v>
      </c>
      <c r="E3401" t="s">
        <v>125</v>
      </c>
      <c r="F3401" t="s">
        <v>127</v>
      </c>
      <c r="G3401" t="s">
        <v>21</v>
      </c>
    </row>
    <row r="3402" spans="1:7" x14ac:dyDescent="0.25">
      <c r="A3402" t="s">
        <v>126</v>
      </c>
      <c r="B3402" t="s">
        <v>23</v>
      </c>
      <c r="C3402" s="2">
        <v>45047</v>
      </c>
      <c r="D3402" s="1">
        <v>101446113</v>
      </c>
      <c r="E3402" t="s">
        <v>125</v>
      </c>
      <c r="F3402" t="s">
        <v>127</v>
      </c>
      <c r="G3402" t="s">
        <v>21</v>
      </c>
    </row>
    <row r="3403" spans="1:7" x14ac:dyDescent="0.25">
      <c r="A3403" t="s">
        <v>126</v>
      </c>
      <c r="B3403" t="s">
        <v>23</v>
      </c>
      <c r="C3403" s="2">
        <v>45078</v>
      </c>
      <c r="D3403" s="1">
        <v>95144900</v>
      </c>
      <c r="E3403" t="s">
        <v>125</v>
      </c>
      <c r="F3403" t="s">
        <v>127</v>
      </c>
      <c r="G3403" t="s">
        <v>21</v>
      </c>
    </row>
    <row r="3404" spans="1:7" x14ac:dyDescent="0.25">
      <c r="A3404" t="s">
        <v>126</v>
      </c>
      <c r="B3404" t="s">
        <v>23</v>
      </c>
      <c r="C3404" s="2">
        <v>45108</v>
      </c>
      <c r="D3404" s="1">
        <v>125573723</v>
      </c>
      <c r="E3404" t="s">
        <v>125</v>
      </c>
      <c r="F3404" t="s">
        <v>127</v>
      </c>
      <c r="G3404" t="s">
        <v>21</v>
      </c>
    </row>
    <row r="3405" spans="1:7" x14ac:dyDescent="0.25">
      <c r="A3405" t="s">
        <v>126</v>
      </c>
      <c r="B3405" t="s">
        <v>23</v>
      </c>
      <c r="C3405" s="2">
        <v>45139</v>
      </c>
      <c r="D3405" s="1">
        <v>139754990</v>
      </c>
      <c r="E3405" t="s">
        <v>125</v>
      </c>
      <c r="F3405" t="s">
        <v>127</v>
      </c>
      <c r="G3405" t="s">
        <v>21</v>
      </c>
    </row>
    <row r="3406" spans="1:7" x14ac:dyDescent="0.25">
      <c r="A3406" t="s">
        <v>126</v>
      </c>
      <c r="B3406" t="s">
        <v>23</v>
      </c>
      <c r="C3406" s="2">
        <v>45170</v>
      </c>
      <c r="D3406" s="1">
        <v>151958438</v>
      </c>
      <c r="E3406" t="s">
        <v>125</v>
      </c>
      <c r="F3406" t="s">
        <v>127</v>
      </c>
      <c r="G3406" t="s">
        <v>21</v>
      </c>
    </row>
    <row r="3407" spans="1:7" x14ac:dyDescent="0.25">
      <c r="A3407" t="s">
        <v>126</v>
      </c>
      <c r="B3407" t="s">
        <v>23</v>
      </c>
      <c r="C3407" s="2">
        <v>45200</v>
      </c>
      <c r="D3407" s="1">
        <v>131599000</v>
      </c>
      <c r="E3407" t="s">
        <v>125</v>
      </c>
      <c r="F3407" t="s">
        <v>127</v>
      </c>
      <c r="G3407" t="s">
        <v>21</v>
      </c>
    </row>
    <row r="3408" spans="1:7" x14ac:dyDescent="0.25">
      <c r="A3408" t="s">
        <v>126</v>
      </c>
      <c r="B3408" t="s">
        <v>23</v>
      </c>
      <c r="C3408" s="2">
        <v>45231</v>
      </c>
      <c r="D3408" s="1">
        <v>131604800</v>
      </c>
      <c r="E3408" t="s">
        <v>125</v>
      </c>
      <c r="F3408" t="s">
        <v>127</v>
      </c>
      <c r="G3408" t="s">
        <v>21</v>
      </c>
    </row>
    <row r="3409" spans="1:7" x14ac:dyDescent="0.25">
      <c r="A3409" t="s">
        <v>126</v>
      </c>
      <c r="B3409" t="s">
        <v>23</v>
      </c>
      <c r="C3409" s="2">
        <v>45261</v>
      </c>
      <c r="D3409" s="1">
        <v>145294949</v>
      </c>
      <c r="E3409" t="s">
        <v>125</v>
      </c>
      <c r="F3409" t="s">
        <v>127</v>
      </c>
      <c r="G3409" t="s">
        <v>21</v>
      </c>
    </row>
    <row r="3410" spans="1:7" x14ac:dyDescent="0.25">
      <c r="A3410" t="s">
        <v>128</v>
      </c>
      <c r="B3410" t="s">
        <v>5</v>
      </c>
      <c r="C3410" s="2">
        <v>44927</v>
      </c>
      <c r="D3410" s="1">
        <v>448813200</v>
      </c>
      <c r="E3410" t="s">
        <v>125</v>
      </c>
      <c r="F3410" t="s">
        <v>129</v>
      </c>
      <c r="G3410" t="s">
        <v>5</v>
      </c>
    </row>
    <row r="3411" spans="1:7" x14ac:dyDescent="0.25">
      <c r="A3411" t="s">
        <v>128</v>
      </c>
      <c r="B3411" t="s">
        <v>5</v>
      </c>
      <c r="C3411" s="2">
        <v>44958</v>
      </c>
      <c r="D3411" s="1">
        <v>369888700</v>
      </c>
      <c r="E3411" t="s">
        <v>125</v>
      </c>
      <c r="F3411" t="s">
        <v>129</v>
      </c>
      <c r="G3411" t="s">
        <v>5</v>
      </c>
    </row>
    <row r="3412" spans="1:7" x14ac:dyDescent="0.25">
      <c r="A3412" t="s">
        <v>128</v>
      </c>
      <c r="B3412" t="s">
        <v>5</v>
      </c>
      <c r="C3412" s="2">
        <v>44986</v>
      </c>
      <c r="D3412" s="1">
        <v>491914500</v>
      </c>
      <c r="E3412" t="s">
        <v>125</v>
      </c>
      <c r="F3412" t="s">
        <v>129</v>
      </c>
      <c r="G3412" t="s">
        <v>5</v>
      </c>
    </row>
    <row r="3413" spans="1:7" x14ac:dyDescent="0.25">
      <c r="A3413" t="s">
        <v>128</v>
      </c>
      <c r="B3413" t="s">
        <v>5</v>
      </c>
      <c r="C3413" s="2">
        <v>45017</v>
      </c>
      <c r="D3413" s="1">
        <v>699411920</v>
      </c>
      <c r="E3413" t="s">
        <v>125</v>
      </c>
      <c r="F3413" t="s">
        <v>129</v>
      </c>
      <c r="G3413" t="s">
        <v>5</v>
      </c>
    </row>
    <row r="3414" spans="1:7" x14ac:dyDescent="0.25">
      <c r="A3414" t="s">
        <v>128</v>
      </c>
      <c r="B3414" t="s">
        <v>5</v>
      </c>
      <c r="C3414" s="2">
        <v>45047</v>
      </c>
      <c r="D3414" s="1">
        <v>848234332</v>
      </c>
      <c r="E3414" t="s">
        <v>125</v>
      </c>
      <c r="F3414" t="s">
        <v>129</v>
      </c>
      <c r="G3414" t="s">
        <v>5</v>
      </c>
    </row>
    <row r="3415" spans="1:7" x14ac:dyDescent="0.25">
      <c r="A3415" t="s">
        <v>128</v>
      </c>
      <c r="B3415" t="s">
        <v>5</v>
      </c>
      <c r="C3415" s="2">
        <v>45078</v>
      </c>
      <c r="D3415" s="1">
        <v>801379648</v>
      </c>
      <c r="E3415" t="s">
        <v>125</v>
      </c>
      <c r="F3415" t="s">
        <v>129</v>
      </c>
      <c r="G3415" t="s">
        <v>5</v>
      </c>
    </row>
    <row r="3416" spans="1:7" x14ac:dyDescent="0.25">
      <c r="A3416" t="s">
        <v>128</v>
      </c>
      <c r="B3416" t="s">
        <v>5</v>
      </c>
      <c r="C3416" s="2">
        <v>45108</v>
      </c>
      <c r="D3416" s="1">
        <v>3923955700</v>
      </c>
      <c r="E3416" t="s">
        <v>125</v>
      </c>
      <c r="F3416" t="s">
        <v>129</v>
      </c>
      <c r="G3416" t="s">
        <v>5</v>
      </c>
    </row>
    <row r="3417" spans="1:7" x14ac:dyDescent="0.25">
      <c r="A3417" t="s">
        <v>128</v>
      </c>
      <c r="B3417" t="s">
        <v>5</v>
      </c>
      <c r="C3417" s="2">
        <v>45139</v>
      </c>
      <c r="D3417" s="1">
        <v>914554900</v>
      </c>
      <c r="E3417" t="s">
        <v>125</v>
      </c>
      <c r="F3417" t="s">
        <v>129</v>
      </c>
      <c r="G3417" t="s">
        <v>5</v>
      </c>
    </row>
    <row r="3418" spans="1:7" x14ac:dyDescent="0.25">
      <c r="A3418" t="s">
        <v>128</v>
      </c>
      <c r="B3418" t="s">
        <v>5</v>
      </c>
      <c r="C3418" s="2">
        <v>45170</v>
      </c>
      <c r="D3418" s="1">
        <v>777521200</v>
      </c>
      <c r="E3418" t="s">
        <v>125</v>
      </c>
      <c r="F3418" t="s">
        <v>129</v>
      </c>
      <c r="G3418" t="s">
        <v>5</v>
      </c>
    </row>
    <row r="3419" spans="1:7" x14ac:dyDescent="0.25">
      <c r="A3419" t="s">
        <v>128</v>
      </c>
      <c r="B3419" t="s">
        <v>5</v>
      </c>
      <c r="C3419" s="2">
        <v>45200</v>
      </c>
      <c r="D3419" s="1">
        <v>834214300</v>
      </c>
      <c r="E3419" t="s">
        <v>125</v>
      </c>
      <c r="F3419" t="s">
        <v>129</v>
      </c>
      <c r="G3419" t="s">
        <v>5</v>
      </c>
    </row>
    <row r="3420" spans="1:7" x14ac:dyDescent="0.25">
      <c r="A3420" t="s">
        <v>128</v>
      </c>
      <c r="B3420" t="s">
        <v>5</v>
      </c>
      <c r="C3420" s="2">
        <v>45231</v>
      </c>
      <c r="D3420" s="1">
        <v>860828920</v>
      </c>
      <c r="E3420" t="s">
        <v>125</v>
      </c>
      <c r="F3420" t="s">
        <v>129</v>
      </c>
      <c r="G3420" t="s">
        <v>5</v>
      </c>
    </row>
    <row r="3421" spans="1:7" x14ac:dyDescent="0.25">
      <c r="A3421" t="s">
        <v>128</v>
      </c>
      <c r="B3421" t="s">
        <v>5</v>
      </c>
      <c r="C3421" s="2">
        <v>45261</v>
      </c>
      <c r="D3421" s="1">
        <v>944772745</v>
      </c>
      <c r="E3421" t="s">
        <v>125</v>
      </c>
      <c r="F3421" t="s">
        <v>129</v>
      </c>
      <c r="G3421" t="s">
        <v>5</v>
      </c>
    </row>
    <row r="3422" spans="1:7" x14ac:dyDescent="0.25">
      <c r="A3422" t="s">
        <v>128</v>
      </c>
      <c r="B3422" t="s">
        <v>19</v>
      </c>
      <c r="C3422" s="2">
        <v>44927</v>
      </c>
      <c r="D3422" s="1">
        <v>83553735</v>
      </c>
      <c r="E3422" t="s">
        <v>125</v>
      </c>
      <c r="F3422" t="s">
        <v>129</v>
      </c>
      <c r="G3422" t="s">
        <v>19</v>
      </c>
    </row>
    <row r="3423" spans="1:7" x14ac:dyDescent="0.25">
      <c r="A3423" t="s">
        <v>128</v>
      </c>
      <c r="B3423" t="s">
        <v>19</v>
      </c>
      <c r="C3423" s="2">
        <v>44958</v>
      </c>
      <c r="D3423" s="1">
        <v>43988120</v>
      </c>
      <c r="E3423" t="s">
        <v>125</v>
      </c>
      <c r="F3423" t="s">
        <v>129</v>
      </c>
      <c r="G3423" t="s">
        <v>19</v>
      </c>
    </row>
    <row r="3424" spans="1:7" x14ac:dyDescent="0.25">
      <c r="A3424" t="s">
        <v>128</v>
      </c>
      <c r="B3424" t="s">
        <v>19</v>
      </c>
      <c r="C3424" s="2">
        <v>44986</v>
      </c>
      <c r="D3424" s="1">
        <v>71118614</v>
      </c>
      <c r="E3424" t="s">
        <v>125</v>
      </c>
      <c r="F3424" t="s">
        <v>129</v>
      </c>
      <c r="G3424" t="s">
        <v>19</v>
      </c>
    </row>
    <row r="3425" spans="1:7" x14ac:dyDescent="0.25">
      <c r="A3425" t="s">
        <v>128</v>
      </c>
      <c r="B3425" t="s">
        <v>19</v>
      </c>
      <c r="C3425" s="2">
        <v>45017</v>
      </c>
      <c r="D3425" s="1">
        <v>16984923</v>
      </c>
      <c r="E3425" t="s">
        <v>125</v>
      </c>
      <c r="F3425" t="s">
        <v>129</v>
      </c>
      <c r="G3425" t="s">
        <v>19</v>
      </c>
    </row>
    <row r="3426" spans="1:7" x14ac:dyDescent="0.25">
      <c r="A3426" t="s">
        <v>128</v>
      </c>
      <c r="B3426" t="s">
        <v>19</v>
      </c>
      <c r="C3426" s="2">
        <v>45047</v>
      </c>
      <c r="D3426" s="1">
        <v>12166600</v>
      </c>
      <c r="E3426" t="s">
        <v>125</v>
      </c>
      <c r="F3426" t="s">
        <v>129</v>
      </c>
      <c r="G3426" t="s">
        <v>19</v>
      </c>
    </row>
    <row r="3427" spans="1:7" x14ac:dyDescent="0.25">
      <c r="A3427" t="s">
        <v>128</v>
      </c>
      <c r="B3427" t="s">
        <v>19</v>
      </c>
      <c r="C3427" s="2">
        <v>45078</v>
      </c>
      <c r="D3427" s="1">
        <v>22369800</v>
      </c>
      <c r="E3427" t="s">
        <v>125</v>
      </c>
      <c r="F3427" t="s">
        <v>129</v>
      </c>
      <c r="G3427" t="s">
        <v>19</v>
      </c>
    </row>
    <row r="3428" spans="1:7" x14ac:dyDescent="0.25">
      <c r="A3428" t="s">
        <v>128</v>
      </c>
      <c r="B3428" t="s">
        <v>19</v>
      </c>
      <c r="C3428" s="2">
        <v>45108</v>
      </c>
      <c r="D3428" s="1">
        <v>14875310</v>
      </c>
      <c r="E3428" t="s">
        <v>125</v>
      </c>
      <c r="F3428" t="s">
        <v>129</v>
      </c>
      <c r="G3428" t="s">
        <v>19</v>
      </c>
    </row>
    <row r="3429" spans="1:7" x14ac:dyDescent="0.25">
      <c r="A3429" t="s">
        <v>128</v>
      </c>
      <c r="B3429" t="s">
        <v>19</v>
      </c>
      <c r="C3429" s="2">
        <v>45139</v>
      </c>
      <c r="D3429" s="1">
        <v>8936260</v>
      </c>
      <c r="E3429" t="s">
        <v>125</v>
      </c>
      <c r="F3429" t="s">
        <v>129</v>
      </c>
      <c r="G3429" t="s">
        <v>19</v>
      </c>
    </row>
    <row r="3430" spans="1:7" x14ac:dyDescent="0.25">
      <c r="A3430" t="s">
        <v>128</v>
      </c>
      <c r="B3430" t="s">
        <v>19</v>
      </c>
      <c r="C3430" s="2">
        <v>45170</v>
      </c>
      <c r="D3430" s="1">
        <v>13829770</v>
      </c>
      <c r="E3430" t="s">
        <v>125</v>
      </c>
      <c r="F3430" t="s">
        <v>129</v>
      </c>
      <c r="G3430" t="s">
        <v>19</v>
      </c>
    </row>
    <row r="3431" spans="1:7" x14ac:dyDescent="0.25">
      <c r="A3431" t="s">
        <v>128</v>
      </c>
      <c r="B3431" t="s">
        <v>19</v>
      </c>
      <c r="C3431" s="2">
        <v>45200</v>
      </c>
      <c r="D3431" s="1">
        <v>50000</v>
      </c>
      <c r="E3431" t="s">
        <v>125</v>
      </c>
      <c r="F3431" t="s">
        <v>129</v>
      </c>
      <c r="G3431" t="s">
        <v>19</v>
      </c>
    </row>
    <row r="3432" spans="1:7" x14ac:dyDescent="0.25">
      <c r="A3432" t="s">
        <v>128</v>
      </c>
      <c r="B3432" t="s">
        <v>19</v>
      </c>
      <c r="C3432" s="2">
        <v>45231</v>
      </c>
      <c r="D3432" s="1">
        <v>143260</v>
      </c>
      <c r="E3432" t="s">
        <v>125</v>
      </c>
      <c r="F3432" t="s">
        <v>129</v>
      </c>
      <c r="G3432" t="s">
        <v>19</v>
      </c>
    </row>
    <row r="3433" spans="1:7" x14ac:dyDescent="0.25">
      <c r="A3433" t="s">
        <v>128</v>
      </c>
      <c r="B3433" t="s">
        <v>20</v>
      </c>
      <c r="C3433" s="2">
        <v>44927</v>
      </c>
      <c r="D3433" s="1">
        <v>406200</v>
      </c>
      <c r="E3433" t="s">
        <v>125</v>
      </c>
      <c r="F3433" t="s">
        <v>129</v>
      </c>
      <c r="G3433" t="s">
        <v>21</v>
      </c>
    </row>
    <row r="3434" spans="1:7" x14ac:dyDescent="0.25">
      <c r="A3434" t="s">
        <v>128</v>
      </c>
      <c r="B3434" t="s">
        <v>20</v>
      </c>
      <c r="C3434" s="2">
        <v>44986</v>
      </c>
      <c r="D3434" s="1">
        <v>0</v>
      </c>
      <c r="E3434" t="s">
        <v>125</v>
      </c>
      <c r="F3434" t="s">
        <v>129</v>
      </c>
      <c r="G3434" t="s">
        <v>21</v>
      </c>
    </row>
    <row r="3435" spans="1:7" x14ac:dyDescent="0.25">
      <c r="A3435" t="s">
        <v>128</v>
      </c>
      <c r="B3435" t="s">
        <v>20</v>
      </c>
      <c r="C3435" s="2">
        <v>45200</v>
      </c>
      <c r="D3435" s="1">
        <v>9460600</v>
      </c>
      <c r="E3435" t="s">
        <v>125</v>
      </c>
      <c r="F3435" t="s">
        <v>129</v>
      </c>
      <c r="G3435" t="s">
        <v>21</v>
      </c>
    </row>
    <row r="3436" spans="1:7" x14ac:dyDescent="0.25">
      <c r="A3436" t="s">
        <v>128</v>
      </c>
      <c r="B3436" t="s">
        <v>20</v>
      </c>
      <c r="C3436" s="2">
        <v>45231</v>
      </c>
      <c r="D3436" s="1">
        <v>16085970</v>
      </c>
      <c r="E3436" t="s">
        <v>125</v>
      </c>
      <c r="F3436" t="s">
        <v>129</v>
      </c>
      <c r="G3436" t="s">
        <v>21</v>
      </c>
    </row>
    <row r="3437" spans="1:7" x14ac:dyDescent="0.25">
      <c r="A3437" t="s">
        <v>128</v>
      </c>
      <c r="B3437" t="s">
        <v>6</v>
      </c>
      <c r="C3437" s="2">
        <v>44927</v>
      </c>
      <c r="D3437" s="1">
        <v>63535863</v>
      </c>
      <c r="E3437" t="s">
        <v>125</v>
      </c>
      <c r="F3437" t="s">
        <v>129</v>
      </c>
      <c r="G3437" t="s">
        <v>6</v>
      </c>
    </row>
    <row r="3438" spans="1:7" x14ac:dyDescent="0.25">
      <c r="A3438" t="s">
        <v>128</v>
      </c>
      <c r="B3438" t="s">
        <v>6</v>
      </c>
      <c r="C3438" s="2">
        <v>44958</v>
      </c>
      <c r="D3438" s="1">
        <v>63175635</v>
      </c>
      <c r="E3438" t="s">
        <v>125</v>
      </c>
      <c r="F3438" t="s">
        <v>129</v>
      </c>
      <c r="G3438" t="s">
        <v>6</v>
      </c>
    </row>
    <row r="3439" spans="1:7" x14ac:dyDescent="0.25">
      <c r="A3439" t="s">
        <v>128</v>
      </c>
      <c r="B3439" t="s">
        <v>6</v>
      </c>
      <c r="C3439" s="2">
        <v>44986</v>
      </c>
      <c r="D3439" s="1">
        <v>89552751</v>
      </c>
      <c r="E3439" t="s">
        <v>125</v>
      </c>
      <c r="F3439" t="s">
        <v>129</v>
      </c>
      <c r="G3439" t="s">
        <v>6</v>
      </c>
    </row>
    <row r="3440" spans="1:7" x14ac:dyDescent="0.25">
      <c r="A3440" t="s">
        <v>128</v>
      </c>
      <c r="B3440" t="s">
        <v>6</v>
      </c>
      <c r="C3440" s="2">
        <v>45017</v>
      </c>
      <c r="D3440" s="1">
        <v>75917777</v>
      </c>
      <c r="E3440" t="s">
        <v>125</v>
      </c>
      <c r="F3440" t="s">
        <v>129</v>
      </c>
      <c r="G3440" t="s">
        <v>6</v>
      </c>
    </row>
    <row r="3441" spans="1:7" x14ac:dyDescent="0.25">
      <c r="A3441" t="s">
        <v>128</v>
      </c>
      <c r="B3441" t="s">
        <v>6</v>
      </c>
      <c r="C3441" s="2">
        <v>45047</v>
      </c>
      <c r="D3441" s="1">
        <v>77636699</v>
      </c>
      <c r="E3441" t="s">
        <v>125</v>
      </c>
      <c r="F3441" t="s">
        <v>129</v>
      </c>
      <c r="G3441" t="s">
        <v>6</v>
      </c>
    </row>
    <row r="3442" spans="1:7" x14ac:dyDescent="0.25">
      <c r="A3442" t="s">
        <v>128</v>
      </c>
      <c r="B3442" t="s">
        <v>6</v>
      </c>
      <c r="C3442" s="2">
        <v>45078</v>
      </c>
      <c r="D3442" s="1">
        <v>88076705</v>
      </c>
      <c r="E3442" t="s">
        <v>125</v>
      </c>
      <c r="F3442" t="s">
        <v>129</v>
      </c>
      <c r="G3442" t="s">
        <v>6</v>
      </c>
    </row>
    <row r="3443" spans="1:7" x14ac:dyDescent="0.25">
      <c r="A3443" t="s">
        <v>128</v>
      </c>
      <c r="B3443" t="s">
        <v>6</v>
      </c>
      <c r="C3443" s="2">
        <v>45108</v>
      </c>
      <c r="D3443" s="1">
        <v>113259221</v>
      </c>
      <c r="E3443" t="s">
        <v>125</v>
      </c>
      <c r="F3443" t="s">
        <v>129</v>
      </c>
      <c r="G3443" t="s">
        <v>6</v>
      </c>
    </row>
    <row r="3444" spans="1:7" x14ac:dyDescent="0.25">
      <c r="A3444" t="s">
        <v>128</v>
      </c>
      <c r="B3444" t="s">
        <v>6</v>
      </c>
      <c r="C3444" s="2">
        <v>45139</v>
      </c>
      <c r="D3444" s="1">
        <v>76829621</v>
      </c>
      <c r="E3444" t="s">
        <v>125</v>
      </c>
      <c r="F3444" t="s">
        <v>129</v>
      </c>
      <c r="G3444" t="s">
        <v>6</v>
      </c>
    </row>
    <row r="3445" spans="1:7" x14ac:dyDescent="0.25">
      <c r="A3445" t="s">
        <v>128</v>
      </c>
      <c r="B3445" t="s">
        <v>6</v>
      </c>
      <c r="C3445" s="2">
        <v>45170</v>
      </c>
      <c r="D3445" s="1">
        <v>61247903</v>
      </c>
      <c r="E3445" t="s">
        <v>125</v>
      </c>
      <c r="F3445" t="s">
        <v>129</v>
      </c>
      <c r="G3445" t="s">
        <v>6</v>
      </c>
    </row>
    <row r="3446" spans="1:7" x14ac:dyDescent="0.25">
      <c r="A3446" t="s">
        <v>128</v>
      </c>
      <c r="B3446" t="s">
        <v>6</v>
      </c>
      <c r="C3446" s="2">
        <v>45200</v>
      </c>
      <c r="D3446" s="1">
        <v>100265298</v>
      </c>
      <c r="E3446" t="s">
        <v>125</v>
      </c>
      <c r="F3446" t="s">
        <v>129</v>
      </c>
      <c r="G3446" t="s">
        <v>6</v>
      </c>
    </row>
    <row r="3447" spans="1:7" x14ac:dyDescent="0.25">
      <c r="A3447" t="s">
        <v>128</v>
      </c>
      <c r="B3447" t="s">
        <v>6</v>
      </c>
      <c r="C3447" s="2">
        <v>45231</v>
      </c>
      <c r="D3447" s="1">
        <v>86740900</v>
      </c>
      <c r="E3447" t="s">
        <v>125</v>
      </c>
      <c r="F3447" t="s">
        <v>129</v>
      </c>
      <c r="G3447" t="s">
        <v>6</v>
      </c>
    </row>
    <row r="3448" spans="1:7" x14ac:dyDescent="0.25">
      <c r="A3448" t="s">
        <v>128</v>
      </c>
      <c r="B3448" t="s">
        <v>6</v>
      </c>
      <c r="C3448" s="2">
        <v>45261</v>
      </c>
      <c r="D3448" s="1">
        <v>68136384</v>
      </c>
      <c r="E3448" t="s">
        <v>125</v>
      </c>
      <c r="F3448" t="s">
        <v>129</v>
      </c>
      <c r="G3448" t="s">
        <v>6</v>
      </c>
    </row>
    <row r="3449" spans="1:7" x14ac:dyDescent="0.25">
      <c r="A3449" t="s">
        <v>128</v>
      </c>
      <c r="B3449" t="s">
        <v>22</v>
      </c>
      <c r="C3449" s="2">
        <v>44986</v>
      </c>
      <c r="D3449" s="1">
        <v>0</v>
      </c>
      <c r="E3449" t="s">
        <v>125</v>
      </c>
      <c r="F3449" t="s">
        <v>129</v>
      </c>
      <c r="G3449" t="s">
        <v>21</v>
      </c>
    </row>
    <row r="3450" spans="1:7" x14ac:dyDescent="0.25">
      <c r="A3450" t="s">
        <v>128</v>
      </c>
      <c r="B3450" t="s">
        <v>22</v>
      </c>
      <c r="C3450" s="2">
        <v>45108</v>
      </c>
      <c r="D3450" s="1">
        <v>2865200</v>
      </c>
      <c r="E3450" t="s">
        <v>125</v>
      </c>
      <c r="F3450" t="s">
        <v>129</v>
      </c>
      <c r="G3450" t="s">
        <v>21</v>
      </c>
    </row>
    <row r="3451" spans="1:7" x14ac:dyDescent="0.25">
      <c r="A3451" t="s">
        <v>128</v>
      </c>
      <c r="B3451" t="s">
        <v>22</v>
      </c>
      <c r="C3451" s="2">
        <v>45139</v>
      </c>
      <c r="D3451" s="1">
        <v>78159152</v>
      </c>
      <c r="E3451" t="s">
        <v>125</v>
      </c>
      <c r="F3451" t="s">
        <v>129</v>
      </c>
      <c r="G3451" t="s">
        <v>21</v>
      </c>
    </row>
    <row r="3452" spans="1:7" x14ac:dyDescent="0.25">
      <c r="A3452" t="s">
        <v>128</v>
      </c>
      <c r="B3452" t="s">
        <v>22</v>
      </c>
      <c r="C3452" s="2">
        <v>45170</v>
      </c>
      <c r="D3452" s="1">
        <v>53907625</v>
      </c>
      <c r="E3452" t="s">
        <v>125</v>
      </c>
      <c r="F3452" t="s">
        <v>129</v>
      </c>
      <c r="G3452" t="s">
        <v>21</v>
      </c>
    </row>
    <row r="3453" spans="1:7" x14ac:dyDescent="0.25">
      <c r="A3453" t="s">
        <v>128</v>
      </c>
      <c r="B3453" t="s">
        <v>22</v>
      </c>
      <c r="C3453" s="2">
        <v>45200</v>
      </c>
      <c r="D3453" s="1">
        <v>83886838</v>
      </c>
      <c r="E3453" t="s">
        <v>125</v>
      </c>
      <c r="F3453" t="s">
        <v>129</v>
      </c>
      <c r="G3453" t="s">
        <v>21</v>
      </c>
    </row>
    <row r="3454" spans="1:7" x14ac:dyDescent="0.25">
      <c r="A3454" t="s">
        <v>128</v>
      </c>
      <c r="B3454" t="s">
        <v>22</v>
      </c>
      <c r="C3454" s="2">
        <v>45231</v>
      </c>
      <c r="D3454" s="1">
        <v>17924840</v>
      </c>
      <c r="E3454" t="s">
        <v>125</v>
      </c>
      <c r="F3454" t="s">
        <v>129</v>
      </c>
      <c r="G3454" t="s">
        <v>21</v>
      </c>
    </row>
    <row r="3455" spans="1:7" x14ac:dyDescent="0.25">
      <c r="A3455" t="s">
        <v>128</v>
      </c>
      <c r="B3455" t="s">
        <v>7</v>
      </c>
      <c r="C3455" s="2">
        <v>44927</v>
      </c>
      <c r="D3455" s="1">
        <v>27873797.030000001</v>
      </c>
      <c r="E3455" t="s">
        <v>125</v>
      </c>
      <c r="F3455" t="s">
        <v>129</v>
      </c>
      <c r="G3455" t="s">
        <v>7</v>
      </c>
    </row>
    <row r="3456" spans="1:7" x14ac:dyDescent="0.25">
      <c r="A3456" t="s">
        <v>128</v>
      </c>
      <c r="B3456" t="s">
        <v>7</v>
      </c>
      <c r="C3456" s="2">
        <v>44958</v>
      </c>
      <c r="D3456" s="1">
        <v>82561047</v>
      </c>
      <c r="E3456" t="s">
        <v>125</v>
      </c>
      <c r="F3456" t="s">
        <v>129</v>
      </c>
      <c r="G3456" t="s">
        <v>7</v>
      </c>
    </row>
    <row r="3457" spans="1:7" x14ac:dyDescent="0.25">
      <c r="A3457" t="s">
        <v>128</v>
      </c>
      <c r="B3457" t="s">
        <v>7</v>
      </c>
      <c r="C3457" s="2">
        <v>44986</v>
      </c>
      <c r="D3457" s="1">
        <v>54107350</v>
      </c>
      <c r="E3457" t="s">
        <v>125</v>
      </c>
      <c r="F3457" t="s">
        <v>129</v>
      </c>
      <c r="G3457" t="s">
        <v>7</v>
      </c>
    </row>
    <row r="3458" spans="1:7" x14ac:dyDescent="0.25">
      <c r="A3458" t="s">
        <v>128</v>
      </c>
      <c r="B3458" t="s">
        <v>7</v>
      </c>
      <c r="C3458" s="2">
        <v>45047</v>
      </c>
      <c r="D3458" s="1">
        <v>44562021</v>
      </c>
      <c r="E3458" t="s">
        <v>125</v>
      </c>
      <c r="F3458" t="s">
        <v>129</v>
      </c>
      <c r="G3458" t="s">
        <v>7</v>
      </c>
    </row>
    <row r="3459" spans="1:7" x14ac:dyDescent="0.25">
      <c r="A3459" t="s">
        <v>128</v>
      </c>
      <c r="B3459" t="s">
        <v>7</v>
      </c>
      <c r="C3459" s="2">
        <v>45078</v>
      </c>
      <c r="D3459" s="1">
        <v>40840537</v>
      </c>
      <c r="E3459" t="s">
        <v>125</v>
      </c>
      <c r="F3459" t="s">
        <v>129</v>
      </c>
      <c r="G3459" t="s">
        <v>7</v>
      </c>
    </row>
    <row r="3460" spans="1:7" x14ac:dyDescent="0.25">
      <c r="A3460" t="s">
        <v>128</v>
      </c>
      <c r="B3460" t="s">
        <v>7</v>
      </c>
      <c r="C3460" s="2">
        <v>45108</v>
      </c>
      <c r="D3460" s="1">
        <v>50474501</v>
      </c>
      <c r="E3460" t="s">
        <v>125</v>
      </c>
      <c r="F3460" t="s">
        <v>129</v>
      </c>
      <c r="G3460" t="s">
        <v>7</v>
      </c>
    </row>
    <row r="3461" spans="1:7" x14ac:dyDescent="0.25">
      <c r="A3461" t="s">
        <v>128</v>
      </c>
      <c r="B3461" t="s">
        <v>7</v>
      </c>
      <c r="C3461" s="2">
        <v>45139</v>
      </c>
      <c r="D3461" s="1">
        <v>43566194</v>
      </c>
      <c r="E3461" t="s">
        <v>125</v>
      </c>
      <c r="F3461" t="s">
        <v>129</v>
      </c>
      <c r="G3461" t="s">
        <v>7</v>
      </c>
    </row>
    <row r="3462" spans="1:7" x14ac:dyDescent="0.25">
      <c r="A3462" t="s">
        <v>128</v>
      </c>
      <c r="B3462" t="s">
        <v>7</v>
      </c>
      <c r="C3462" s="2">
        <v>45170</v>
      </c>
      <c r="D3462" s="1">
        <v>59808133</v>
      </c>
      <c r="E3462" t="s">
        <v>125</v>
      </c>
      <c r="F3462" t="s">
        <v>129</v>
      </c>
      <c r="G3462" t="s">
        <v>7</v>
      </c>
    </row>
    <row r="3463" spans="1:7" x14ac:dyDescent="0.25">
      <c r="A3463" t="s">
        <v>128</v>
      </c>
      <c r="B3463" t="s">
        <v>7</v>
      </c>
      <c r="C3463" s="2">
        <v>45200</v>
      </c>
      <c r="D3463" s="1">
        <v>47101282</v>
      </c>
      <c r="E3463" t="s">
        <v>125</v>
      </c>
      <c r="F3463" t="s">
        <v>129</v>
      </c>
      <c r="G3463" t="s">
        <v>7</v>
      </c>
    </row>
    <row r="3464" spans="1:7" x14ac:dyDescent="0.25">
      <c r="A3464" t="s">
        <v>128</v>
      </c>
      <c r="B3464" t="s">
        <v>7</v>
      </c>
      <c r="C3464" s="2">
        <v>45231</v>
      </c>
      <c r="D3464" s="1">
        <v>9545063</v>
      </c>
      <c r="E3464" t="s">
        <v>125</v>
      </c>
      <c r="F3464" t="s">
        <v>129</v>
      </c>
      <c r="G3464" t="s">
        <v>7</v>
      </c>
    </row>
    <row r="3465" spans="1:7" x14ac:dyDescent="0.25">
      <c r="A3465" t="s">
        <v>128</v>
      </c>
      <c r="B3465" t="s">
        <v>7</v>
      </c>
      <c r="C3465" s="2">
        <v>45261</v>
      </c>
      <c r="D3465" s="1">
        <v>2018300</v>
      </c>
      <c r="E3465" t="s">
        <v>125</v>
      </c>
      <c r="F3465" t="s">
        <v>129</v>
      </c>
      <c r="G3465" t="s">
        <v>7</v>
      </c>
    </row>
    <row r="3466" spans="1:7" x14ac:dyDescent="0.25">
      <c r="A3466" t="s">
        <v>128</v>
      </c>
      <c r="B3466" t="s">
        <v>23</v>
      </c>
      <c r="C3466" s="2">
        <v>44927</v>
      </c>
      <c r="D3466" s="1">
        <v>26577940</v>
      </c>
      <c r="E3466" t="s">
        <v>125</v>
      </c>
      <c r="F3466" t="s">
        <v>129</v>
      </c>
      <c r="G3466" t="s">
        <v>21</v>
      </c>
    </row>
    <row r="3467" spans="1:7" x14ac:dyDescent="0.25">
      <c r="A3467" t="s">
        <v>128</v>
      </c>
      <c r="B3467" t="s">
        <v>23</v>
      </c>
      <c r="C3467" s="2">
        <v>44958</v>
      </c>
      <c r="D3467" s="1">
        <v>20992260</v>
      </c>
      <c r="E3467" t="s">
        <v>125</v>
      </c>
      <c r="F3467" t="s">
        <v>129</v>
      </c>
      <c r="G3467" t="s">
        <v>21</v>
      </c>
    </row>
    <row r="3468" spans="1:7" x14ac:dyDescent="0.25">
      <c r="A3468" t="s">
        <v>128</v>
      </c>
      <c r="B3468" t="s">
        <v>23</v>
      </c>
      <c r="C3468" s="2">
        <v>44986</v>
      </c>
      <c r="D3468" s="1">
        <v>46444869</v>
      </c>
      <c r="E3468" t="s">
        <v>125</v>
      </c>
      <c r="F3468" t="s">
        <v>129</v>
      </c>
      <c r="G3468" t="s">
        <v>21</v>
      </c>
    </row>
    <row r="3469" spans="1:7" x14ac:dyDescent="0.25">
      <c r="A3469" t="s">
        <v>128</v>
      </c>
      <c r="B3469" t="s">
        <v>23</v>
      </c>
      <c r="C3469" s="2">
        <v>45017</v>
      </c>
      <c r="D3469" s="1">
        <v>60447953</v>
      </c>
      <c r="E3469" t="s">
        <v>125</v>
      </c>
      <c r="F3469" t="s">
        <v>129</v>
      </c>
      <c r="G3469" t="s">
        <v>21</v>
      </c>
    </row>
    <row r="3470" spans="1:7" x14ac:dyDescent="0.25">
      <c r="A3470" t="s">
        <v>128</v>
      </c>
      <c r="B3470" t="s">
        <v>23</v>
      </c>
      <c r="C3470" s="2">
        <v>45047</v>
      </c>
      <c r="D3470" s="1">
        <v>77188709</v>
      </c>
      <c r="E3470" t="s">
        <v>125</v>
      </c>
      <c r="F3470" t="s">
        <v>129</v>
      </c>
      <c r="G3470" t="s">
        <v>21</v>
      </c>
    </row>
    <row r="3471" spans="1:7" x14ac:dyDescent="0.25">
      <c r="A3471" t="s">
        <v>128</v>
      </c>
      <c r="B3471" t="s">
        <v>23</v>
      </c>
      <c r="C3471" s="2">
        <v>45078</v>
      </c>
      <c r="D3471" s="1">
        <v>52507740</v>
      </c>
      <c r="E3471" t="s">
        <v>125</v>
      </c>
      <c r="F3471" t="s">
        <v>129</v>
      </c>
      <c r="G3471" t="s">
        <v>21</v>
      </c>
    </row>
    <row r="3472" spans="1:7" x14ac:dyDescent="0.25">
      <c r="A3472" t="s">
        <v>128</v>
      </c>
      <c r="B3472" t="s">
        <v>23</v>
      </c>
      <c r="C3472" s="2">
        <v>45108</v>
      </c>
      <c r="D3472" s="1">
        <v>53421173</v>
      </c>
      <c r="E3472" t="s">
        <v>125</v>
      </c>
      <c r="F3472" t="s">
        <v>129</v>
      </c>
      <c r="G3472" t="s">
        <v>21</v>
      </c>
    </row>
    <row r="3473" spans="1:7" x14ac:dyDescent="0.25">
      <c r="A3473" t="s">
        <v>128</v>
      </c>
      <c r="B3473" t="s">
        <v>23</v>
      </c>
      <c r="C3473" s="2">
        <v>45139</v>
      </c>
      <c r="D3473" s="1">
        <v>60980589</v>
      </c>
      <c r="E3473" t="s">
        <v>125</v>
      </c>
      <c r="F3473" t="s">
        <v>129</v>
      </c>
      <c r="G3473" t="s">
        <v>21</v>
      </c>
    </row>
    <row r="3474" spans="1:7" x14ac:dyDescent="0.25">
      <c r="A3474" t="s">
        <v>128</v>
      </c>
      <c r="B3474" t="s">
        <v>23</v>
      </c>
      <c r="C3474" s="2">
        <v>45170</v>
      </c>
      <c r="D3474" s="1">
        <v>48914541</v>
      </c>
      <c r="E3474" t="s">
        <v>125</v>
      </c>
      <c r="F3474" t="s">
        <v>129</v>
      </c>
      <c r="G3474" t="s">
        <v>21</v>
      </c>
    </row>
    <row r="3475" spans="1:7" x14ac:dyDescent="0.25">
      <c r="A3475" t="s">
        <v>128</v>
      </c>
      <c r="B3475" t="s">
        <v>23</v>
      </c>
      <c r="C3475" s="2">
        <v>45200</v>
      </c>
      <c r="D3475" s="1">
        <v>83102713</v>
      </c>
      <c r="E3475" t="s">
        <v>125</v>
      </c>
      <c r="F3475" t="s">
        <v>129</v>
      </c>
      <c r="G3475" t="s">
        <v>21</v>
      </c>
    </row>
    <row r="3476" spans="1:7" x14ac:dyDescent="0.25">
      <c r="A3476" t="s">
        <v>128</v>
      </c>
      <c r="B3476" t="s">
        <v>23</v>
      </c>
      <c r="C3476" s="2">
        <v>45231</v>
      </c>
      <c r="D3476" s="1">
        <v>54789422</v>
      </c>
      <c r="E3476" t="s">
        <v>125</v>
      </c>
      <c r="F3476" t="s">
        <v>129</v>
      </c>
      <c r="G3476" t="s">
        <v>21</v>
      </c>
    </row>
    <row r="3477" spans="1:7" x14ac:dyDescent="0.25">
      <c r="A3477" t="s">
        <v>128</v>
      </c>
      <c r="B3477" t="s">
        <v>23</v>
      </c>
      <c r="C3477" s="2">
        <v>45261</v>
      </c>
      <c r="D3477" s="1">
        <v>64091114</v>
      </c>
      <c r="E3477" t="s">
        <v>125</v>
      </c>
      <c r="F3477" t="s">
        <v>129</v>
      </c>
      <c r="G3477" t="s">
        <v>21</v>
      </c>
    </row>
    <row r="3478" spans="1:7" x14ac:dyDescent="0.25">
      <c r="A3478" t="s">
        <v>130</v>
      </c>
      <c r="B3478" t="s">
        <v>5</v>
      </c>
      <c r="C3478" s="2">
        <v>44927</v>
      </c>
      <c r="D3478" s="1">
        <v>229583515</v>
      </c>
      <c r="E3478" t="s">
        <v>125</v>
      </c>
      <c r="F3478" t="s">
        <v>131</v>
      </c>
      <c r="G3478" t="s">
        <v>5</v>
      </c>
    </row>
    <row r="3479" spans="1:7" x14ac:dyDescent="0.25">
      <c r="A3479" t="s">
        <v>130</v>
      </c>
      <c r="B3479" t="s">
        <v>5</v>
      </c>
      <c r="C3479" s="2">
        <v>44958</v>
      </c>
      <c r="D3479" s="1">
        <v>168912710</v>
      </c>
      <c r="E3479" t="s">
        <v>125</v>
      </c>
      <c r="F3479" t="s">
        <v>131</v>
      </c>
      <c r="G3479" t="s">
        <v>5</v>
      </c>
    </row>
    <row r="3480" spans="1:7" x14ac:dyDescent="0.25">
      <c r="A3480" t="s">
        <v>130</v>
      </c>
      <c r="B3480" t="s">
        <v>5</v>
      </c>
      <c r="C3480" s="2">
        <v>44986</v>
      </c>
      <c r="D3480" s="1">
        <v>179459820</v>
      </c>
      <c r="E3480" t="s">
        <v>125</v>
      </c>
      <c r="F3480" t="s">
        <v>131</v>
      </c>
      <c r="G3480" t="s">
        <v>5</v>
      </c>
    </row>
    <row r="3481" spans="1:7" x14ac:dyDescent="0.25">
      <c r="A3481" t="s">
        <v>130</v>
      </c>
      <c r="B3481" t="s">
        <v>5</v>
      </c>
      <c r="C3481" s="2">
        <v>45017</v>
      </c>
      <c r="D3481" s="1">
        <v>266910250</v>
      </c>
      <c r="E3481" t="s">
        <v>125</v>
      </c>
      <c r="F3481" t="s">
        <v>131</v>
      </c>
      <c r="G3481" t="s">
        <v>5</v>
      </c>
    </row>
    <row r="3482" spans="1:7" x14ac:dyDescent="0.25">
      <c r="A3482" t="s">
        <v>130</v>
      </c>
      <c r="B3482" t="s">
        <v>5</v>
      </c>
      <c r="C3482" s="2">
        <v>45047</v>
      </c>
      <c r="D3482" s="1">
        <v>310416040</v>
      </c>
      <c r="E3482" t="s">
        <v>125</v>
      </c>
      <c r="F3482" t="s">
        <v>131</v>
      </c>
      <c r="G3482" t="s">
        <v>5</v>
      </c>
    </row>
    <row r="3483" spans="1:7" x14ac:dyDescent="0.25">
      <c r="A3483" t="s">
        <v>130</v>
      </c>
      <c r="B3483" t="s">
        <v>5</v>
      </c>
      <c r="C3483" s="2">
        <v>45078</v>
      </c>
      <c r="D3483" s="1">
        <v>300941359</v>
      </c>
      <c r="E3483" t="s">
        <v>125</v>
      </c>
      <c r="F3483" t="s">
        <v>131</v>
      </c>
      <c r="G3483" t="s">
        <v>5</v>
      </c>
    </row>
    <row r="3484" spans="1:7" x14ac:dyDescent="0.25">
      <c r="A3484" t="s">
        <v>130</v>
      </c>
      <c r="B3484" t="s">
        <v>5</v>
      </c>
      <c r="C3484" s="2">
        <v>45108</v>
      </c>
      <c r="D3484" s="1">
        <v>288775532</v>
      </c>
      <c r="E3484" t="s">
        <v>125</v>
      </c>
      <c r="F3484" t="s">
        <v>131</v>
      </c>
      <c r="G3484" t="s">
        <v>5</v>
      </c>
    </row>
    <row r="3485" spans="1:7" x14ac:dyDescent="0.25">
      <c r="A3485" t="s">
        <v>130</v>
      </c>
      <c r="B3485" t="s">
        <v>5</v>
      </c>
      <c r="C3485" s="2">
        <v>45139</v>
      </c>
      <c r="D3485" s="1">
        <v>286592412</v>
      </c>
      <c r="E3485" t="s">
        <v>125</v>
      </c>
      <c r="F3485" t="s">
        <v>131</v>
      </c>
      <c r="G3485" t="s">
        <v>5</v>
      </c>
    </row>
    <row r="3486" spans="1:7" x14ac:dyDescent="0.25">
      <c r="A3486" t="s">
        <v>130</v>
      </c>
      <c r="B3486" t="s">
        <v>5</v>
      </c>
      <c r="C3486" s="2">
        <v>45170</v>
      </c>
      <c r="D3486" s="1">
        <v>291147720</v>
      </c>
      <c r="E3486" t="s">
        <v>125</v>
      </c>
      <c r="F3486" t="s">
        <v>131</v>
      </c>
      <c r="G3486" t="s">
        <v>5</v>
      </c>
    </row>
    <row r="3487" spans="1:7" x14ac:dyDescent="0.25">
      <c r="A3487" t="s">
        <v>130</v>
      </c>
      <c r="B3487" t="s">
        <v>5</v>
      </c>
      <c r="C3487" s="2">
        <v>45200</v>
      </c>
      <c r="D3487" s="1">
        <v>260464960</v>
      </c>
      <c r="E3487" t="s">
        <v>125</v>
      </c>
      <c r="F3487" t="s">
        <v>131</v>
      </c>
      <c r="G3487" t="s">
        <v>5</v>
      </c>
    </row>
    <row r="3488" spans="1:7" x14ac:dyDescent="0.25">
      <c r="A3488" t="s">
        <v>130</v>
      </c>
      <c r="B3488" t="s">
        <v>5</v>
      </c>
      <c r="C3488" s="2">
        <v>45231</v>
      </c>
      <c r="D3488" s="1">
        <v>239684916</v>
      </c>
      <c r="E3488" t="s">
        <v>125</v>
      </c>
      <c r="F3488" t="s">
        <v>131</v>
      </c>
      <c r="G3488" t="s">
        <v>5</v>
      </c>
    </row>
    <row r="3489" spans="1:7" x14ac:dyDescent="0.25">
      <c r="A3489" t="s">
        <v>130</v>
      </c>
      <c r="B3489" t="s">
        <v>5</v>
      </c>
      <c r="C3489" s="2">
        <v>45261</v>
      </c>
      <c r="D3489" s="1">
        <v>232552570</v>
      </c>
      <c r="E3489" t="s">
        <v>125</v>
      </c>
      <c r="F3489" t="s">
        <v>131</v>
      </c>
      <c r="G3489" t="s">
        <v>5</v>
      </c>
    </row>
    <row r="3490" spans="1:7" x14ac:dyDescent="0.25">
      <c r="A3490" t="s">
        <v>130</v>
      </c>
      <c r="B3490" t="s">
        <v>19</v>
      </c>
      <c r="C3490" s="2">
        <v>44927</v>
      </c>
      <c r="D3490" s="1">
        <v>45212175</v>
      </c>
      <c r="E3490" t="s">
        <v>125</v>
      </c>
      <c r="F3490" t="s">
        <v>131</v>
      </c>
      <c r="G3490" t="s">
        <v>19</v>
      </c>
    </row>
    <row r="3491" spans="1:7" x14ac:dyDescent="0.25">
      <c r="A3491" t="s">
        <v>130</v>
      </c>
      <c r="B3491" t="s">
        <v>19</v>
      </c>
      <c r="C3491" s="2">
        <v>44958</v>
      </c>
      <c r="D3491" s="1">
        <v>38604880</v>
      </c>
      <c r="E3491" t="s">
        <v>125</v>
      </c>
      <c r="F3491" t="s">
        <v>131</v>
      </c>
      <c r="G3491" t="s">
        <v>19</v>
      </c>
    </row>
    <row r="3492" spans="1:7" x14ac:dyDescent="0.25">
      <c r="A3492" t="s">
        <v>130</v>
      </c>
      <c r="B3492" t="s">
        <v>19</v>
      </c>
      <c r="C3492" s="2">
        <v>44986</v>
      </c>
      <c r="D3492" s="1">
        <v>35240980</v>
      </c>
      <c r="E3492" t="s">
        <v>125</v>
      </c>
      <c r="F3492" t="s">
        <v>131</v>
      </c>
      <c r="G3492" t="s">
        <v>19</v>
      </c>
    </row>
    <row r="3493" spans="1:7" x14ac:dyDescent="0.25">
      <c r="A3493" t="s">
        <v>130</v>
      </c>
      <c r="B3493" t="s">
        <v>19</v>
      </c>
      <c r="C3493" s="2">
        <v>45017</v>
      </c>
      <c r="D3493" s="1">
        <v>28400520</v>
      </c>
      <c r="E3493" t="s">
        <v>125</v>
      </c>
      <c r="F3493" t="s">
        <v>131</v>
      </c>
      <c r="G3493" t="s">
        <v>19</v>
      </c>
    </row>
    <row r="3494" spans="1:7" x14ac:dyDescent="0.25">
      <c r="A3494" t="s">
        <v>130</v>
      </c>
      <c r="B3494" t="s">
        <v>19</v>
      </c>
      <c r="C3494" s="2">
        <v>45047</v>
      </c>
      <c r="D3494" s="1">
        <v>29062920</v>
      </c>
      <c r="E3494" t="s">
        <v>125</v>
      </c>
      <c r="F3494" t="s">
        <v>131</v>
      </c>
      <c r="G3494" t="s">
        <v>19</v>
      </c>
    </row>
    <row r="3495" spans="1:7" x14ac:dyDescent="0.25">
      <c r="A3495" t="s">
        <v>130</v>
      </c>
      <c r="B3495" t="s">
        <v>19</v>
      </c>
      <c r="C3495" s="2">
        <v>45078</v>
      </c>
      <c r="D3495" s="1">
        <v>41529689</v>
      </c>
      <c r="E3495" t="s">
        <v>125</v>
      </c>
      <c r="F3495" t="s">
        <v>131</v>
      </c>
      <c r="G3495" t="s">
        <v>19</v>
      </c>
    </row>
    <row r="3496" spans="1:7" x14ac:dyDescent="0.25">
      <c r="A3496" t="s">
        <v>130</v>
      </c>
      <c r="B3496" t="s">
        <v>19</v>
      </c>
      <c r="C3496" s="2">
        <v>45108</v>
      </c>
      <c r="D3496" s="1">
        <v>34364760</v>
      </c>
      <c r="E3496" t="s">
        <v>125</v>
      </c>
      <c r="F3496" t="s">
        <v>131</v>
      </c>
      <c r="G3496" t="s">
        <v>19</v>
      </c>
    </row>
    <row r="3497" spans="1:7" x14ac:dyDescent="0.25">
      <c r="A3497" t="s">
        <v>130</v>
      </c>
      <c r="B3497" t="s">
        <v>19</v>
      </c>
      <c r="C3497" s="2">
        <v>45139</v>
      </c>
      <c r="D3497" s="1">
        <v>49012960</v>
      </c>
      <c r="E3497" t="s">
        <v>125</v>
      </c>
      <c r="F3497" t="s">
        <v>131</v>
      </c>
      <c r="G3497" t="s">
        <v>19</v>
      </c>
    </row>
    <row r="3498" spans="1:7" x14ac:dyDescent="0.25">
      <c r="A3498" t="s">
        <v>130</v>
      </c>
      <c r="B3498" t="s">
        <v>19</v>
      </c>
      <c r="C3498" s="2">
        <v>45170</v>
      </c>
      <c r="D3498" s="1">
        <v>62009800</v>
      </c>
      <c r="E3498" t="s">
        <v>125</v>
      </c>
      <c r="F3498" t="s">
        <v>131</v>
      </c>
      <c r="G3498" t="s">
        <v>19</v>
      </c>
    </row>
    <row r="3499" spans="1:7" x14ac:dyDescent="0.25">
      <c r="A3499" t="s">
        <v>130</v>
      </c>
      <c r="B3499" t="s">
        <v>19</v>
      </c>
      <c r="C3499" s="2">
        <v>45200</v>
      </c>
      <c r="D3499" s="1">
        <v>11174360</v>
      </c>
      <c r="E3499" t="s">
        <v>125</v>
      </c>
      <c r="F3499" t="s">
        <v>131</v>
      </c>
      <c r="G3499" t="s">
        <v>19</v>
      </c>
    </row>
    <row r="3500" spans="1:7" x14ac:dyDescent="0.25">
      <c r="A3500" t="s">
        <v>130</v>
      </c>
      <c r="B3500" t="s">
        <v>19</v>
      </c>
      <c r="C3500" s="2">
        <v>45231</v>
      </c>
      <c r="D3500" s="1">
        <v>960000</v>
      </c>
      <c r="E3500" t="s">
        <v>125</v>
      </c>
      <c r="F3500" t="s">
        <v>131</v>
      </c>
      <c r="G3500" t="s">
        <v>19</v>
      </c>
    </row>
    <row r="3501" spans="1:7" x14ac:dyDescent="0.25">
      <c r="A3501" t="s">
        <v>130</v>
      </c>
      <c r="B3501" t="s">
        <v>19</v>
      </c>
      <c r="C3501" s="2">
        <v>45261</v>
      </c>
      <c r="D3501" s="1">
        <v>13456700</v>
      </c>
      <c r="E3501" t="s">
        <v>125</v>
      </c>
      <c r="F3501" t="s">
        <v>131</v>
      </c>
      <c r="G3501" t="s">
        <v>19</v>
      </c>
    </row>
    <row r="3502" spans="1:7" x14ac:dyDescent="0.25">
      <c r="A3502" t="s">
        <v>130</v>
      </c>
      <c r="B3502" t="s">
        <v>6</v>
      </c>
      <c r="C3502" s="2">
        <v>44927</v>
      </c>
      <c r="D3502" s="1">
        <v>49522030</v>
      </c>
      <c r="E3502" t="s">
        <v>125</v>
      </c>
      <c r="F3502" t="s">
        <v>131</v>
      </c>
      <c r="G3502" t="s">
        <v>6</v>
      </c>
    </row>
    <row r="3503" spans="1:7" x14ac:dyDescent="0.25">
      <c r="A3503" t="s">
        <v>130</v>
      </c>
      <c r="B3503" t="s">
        <v>6</v>
      </c>
      <c r="C3503" s="2">
        <v>44958</v>
      </c>
      <c r="D3503" s="1">
        <v>47129011</v>
      </c>
      <c r="E3503" t="s">
        <v>125</v>
      </c>
      <c r="F3503" t="s">
        <v>131</v>
      </c>
      <c r="G3503" t="s">
        <v>6</v>
      </c>
    </row>
    <row r="3504" spans="1:7" x14ac:dyDescent="0.25">
      <c r="A3504" t="s">
        <v>130</v>
      </c>
      <c r="B3504" t="s">
        <v>6</v>
      </c>
      <c r="C3504" s="2">
        <v>44986</v>
      </c>
      <c r="D3504" s="1">
        <v>47222420</v>
      </c>
      <c r="E3504" t="s">
        <v>125</v>
      </c>
      <c r="F3504" t="s">
        <v>131</v>
      </c>
      <c r="G3504" t="s">
        <v>6</v>
      </c>
    </row>
    <row r="3505" spans="1:7" x14ac:dyDescent="0.25">
      <c r="A3505" t="s">
        <v>130</v>
      </c>
      <c r="B3505" t="s">
        <v>6</v>
      </c>
      <c r="C3505" s="2">
        <v>45017</v>
      </c>
      <c r="D3505" s="1">
        <v>44139180</v>
      </c>
      <c r="E3505" t="s">
        <v>125</v>
      </c>
      <c r="F3505" t="s">
        <v>131</v>
      </c>
      <c r="G3505" t="s">
        <v>6</v>
      </c>
    </row>
    <row r="3506" spans="1:7" x14ac:dyDescent="0.25">
      <c r="A3506" t="s">
        <v>130</v>
      </c>
      <c r="B3506" t="s">
        <v>6</v>
      </c>
      <c r="C3506" s="2">
        <v>45047</v>
      </c>
      <c r="D3506" s="1">
        <v>53371200</v>
      </c>
      <c r="E3506" t="s">
        <v>125</v>
      </c>
      <c r="F3506" t="s">
        <v>131</v>
      </c>
      <c r="G3506" t="s">
        <v>6</v>
      </c>
    </row>
    <row r="3507" spans="1:7" x14ac:dyDescent="0.25">
      <c r="A3507" t="s">
        <v>130</v>
      </c>
      <c r="B3507" t="s">
        <v>6</v>
      </c>
      <c r="C3507" s="2">
        <v>45078</v>
      </c>
      <c r="D3507" s="1">
        <v>49646340</v>
      </c>
      <c r="E3507" t="s">
        <v>125</v>
      </c>
      <c r="F3507" t="s">
        <v>131</v>
      </c>
      <c r="G3507" t="s">
        <v>6</v>
      </c>
    </row>
    <row r="3508" spans="1:7" x14ac:dyDescent="0.25">
      <c r="A3508" t="s">
        <v>130</v>
      </c>
      <c r="B3508" t="s">
        <v>6</v>
      </c>
      <c r="C3508" s="2">
        <v>45108</v>
      </c>
      <c r="D3508" s="1">
        <v>43271398</v>
      </c>
      <c r="E3508" t="s">
        <v>125</v>
      </c>
      <c r="F3508" t="s">
        <v>131</v>
      </c>
      <c r="G3508" t="s">
        <v>6</v>
      </c>
    </row>
    <row r="3509" spans="1:7" x14ac:dyDescent="0.25">
      <c r="A3509" t="s">
        <v>130</v>
      </c>
      <c r="B3509" t="s">
        <v>6</v>
      </c>
      <c r="C3509" s="2">
        <v>45139</v>
      </c>
      <c r="D3509" s="1">
        <v>54075428</v>
      </c>
      <c r="E3509" t="s">
        <v>125</v>
      </c>
      <c r="F3509" t="s">
        <v>131</v>
      </c>
      <c r="G3509" t="s">
        <v>6</v>
      </c>
    </row>
    <row r="3510" spans="1:7" x14ac:dyDescent="0.25">
      <c r="A3510" t="s">
        <v>130</v>
      </c>
      <c r="B3510" t="s">
        <v>6</v>
      </c>
      <c r="C3510" s="2">
        <v>45170</v>
      </c>
      <c r="D3510" s="1">
        <v>50530680</v>
      </c>
      <c r="E3510" t="s">
        <v>125</v>
      </c>
      <c r="F3510" t="s">
        <v>131</v>
      </c>
      <c r="G3510" t="s">
        <v>6</v>
      </c>
    </row>
    <row r="3511" spans="1:7" x14ac:dyDescent="0.25">
      <c r="A3511" t="s">
        <v>130</v>
      </c>
      <c r="B3511" t="s">
        <v>6</v>
      </c>
      <c r="C3511" s="2">
        <v>45200</v>
      </c>
      <c r="D3511" s="1">
        <v>20681680</v>
      </c>
      <c r="E3511" t="s">
        <v>125</v>
      </c>
      <c r="F3511" t="s">
        <v>131</v>
      </c>
      <c r="G3511" t="s">
        <v>6</v>
      </c>
    </row>
    <row r="3512" spans="1:7" x14ac:dyDescent="0.25">
      <c r="A3512" t="s">
        <v>130</v>
      </c>
      <c r="B3512" t="s">
        <v>6</v>
      </c>
      <c r="C3512" s="2">
        <v>45231</v>
      </c>
      <c r="D3512" s="1">
        <v>3710790</v>
      </c>
      <c r="E3512" t="s">
        <v>125</v>
      </c>
      <c r="F3512" t="s">
        <v>131</v>
      </c>
      <c r="G3512" t="s">
        <v>6</v>
      </c>
    </row>
    <row r="3513" spans="1:7" x14ac:dyDescent="0.25">
      <c r="A3513" t="s">
        <v>130</v>
      </c>
      <c r="B3513" t="s">
        <v>6</v>
      </c>
      <c r="C3513" s="2">
        <v>45261</v>
      </c>
      <c r="D3513" s="1">
        <v>19091000</v>
      </c>
      <c r="E3513" t="s">
        <v>125</v>
      </c>
      <c r="F3513" t="s">
        <v>131</v>
      </c>
      <c r="G3513" t="s">
        <v>6</v>
      </c>
    </row>
    <row r="3514" spans="1:7" x14ac:dyDescent="0.25">
      <c r="A3514" t="s">
        <v>130</v>
      </c>
      <c r="B3514" t="s">
        <v>7</v>
      </c>
      <c r="C3514" s="2">
        <v>44927</v>
      </c>
      <c r="D3514" s="1">
        <v>30327200</v>
      </c>
      <c r="E3514" t="s">
        <v>125</v>
      </c>
      <c r="F3514" t="s">
        <v>131</v>
      </c>
      <c r="G3514" t="s">
        <v>7</v>
      </c>
    </row>
    <row r="3515" spans="1:7" x14ac:dyDescent="0.25">
      <c r="A3515" t="s">
        <v>130</v>
      </c>
      <c r="B3515" t="s">
        <v>7</v>
      </c>
      <c r="C3515" s="2">
        <v>44958</v>
      </c>
      <c r="D3515" s="1">
        <v>48853962</v>
      </c>
      <c r="E3515" t="s">
        <v>125</v>
      </c>
      <c r="F3515" t="s">
        <v>131</v>
      </c>
      <c r="G3515" t="s">
        <v>7</v>
      </c>
    </row>
    <row r="3516" spans="1:7" x14ac:dyDescent="0.25">
      <c r="A3516" t="s">
        <v>130</v>
      </c>
      <c r="B3516" t="s">
        <v>7</v>
      </c>
      <c r="C3516" s="2">
        <v>44986</v>
      </c>
      <c r="D3516" s="1">
        <v>29544640</v>
      </c>
      <c r="E3516" t="s">
        <v>125</v>
      </c>
      <c r="F3516" t="s">
        <v>131</v>
      </c>
      <c r="G3516" t="s">
        <v>7</v>
      </c>
    </row>
    <row r="3517" spans="1:7" x14ac:dyDescent="0.25">
      <c r="A3517" t="s">
        <v>130</v>
      </c>
      <c r="B3517" t="s">
        <v>7</v>
      </c>
      <c r="C3517" s="2">
        <v>45047</v>
      </c>
      <c r="D3517" s="1">
        <v>24220000</v>
      </c>
      <c r="E3517" t="s">
        <v>125</v>
      </c>
      <c r="F3517" t="s">
        <v>131</v>
      </c>
      <c r="G3517" t="s">
        <v>7</v>
      </c>
    </row>
    <row r="3518" spans="1:7" x14ac:dyDescent="0.25">
      <c r="A3518" t="s">
        <v>130</v>
      </c>
      <c r="B3518" t="s">
        <v>7</v>
      </c>
      <c r="C3518" s="2">
        <v>45078</v>
      </c>
      <c r="D3518" s="1">
        <v>27315000</v>
      </c>
      <c r="E3518" t="s">
        <v>125</v>
      </c>
      <c r="F3518" t="s">
        <v>131</v>
      </c>
      <c r="G3518" t="s">
        <v>7</v>
      </c>
    </row>
    <row r="3519" spans="1:7" x14ac:dyDescent="0.25">
      <c r="A3519" t="s">
        <v>130</v>
      </c>
      <c r="B3519" t="s">
        <v>7</v>
      </c>
      <c r="C3519" s="2">
        <v>45108</v>
      </c>
      <c r="D3519" s="1">
        <v>25100000</v>
      </c>
      <c r="E3519" t="s">
        <v>125</v>
      </c>
      <c r="F3519" t="s">
        <v>131</v>
      </c>
      <c r="G3519" t="s">
        <v>7</v>
      </c>
    </row>
    <row r="3520" spans="1:7" x14ac:dyDescent="0.25">
      <c r="A3520" t="s">
        <v>130</v>
      </c>
      <c r="B3520" t="s">
        <v>7</v>
      </c>
      <c r="C3520" s="2">
        <v>45139</v>
      </c>
      <c r="D3520" s="1">
        <v>35873000</v>
      </c>
      <c r="E3520" t="s">
        <v>125</v>
      </c>
      <c r="F3520" t="s">
        <v>131</v>
      </c>
      <c r="G3520" t="s">
        <v>7</v>
      </c>
    </row>
    <row r="3521" spans="1:7" x14ac:dyDescent="0.25">
      <c r="A3521" t="s">
        <v>130</v>
      </c>
      <c r="B3521" t="s">
        <v>7</v>
      </c>
      <c r="C3521" s="2">
        <v>45170</v>
      </c>
      <c r="D3521" s="1">
        <v>39209000</v>
      </c>
      <c r="E3521" t="s">
        <v>125</v>
      </c>
      <c r="F3521" t="s">
        <v>131</v>
      </c>
      <c r="G3521" t="s">
        <v>7</v>
      </c>
    </row>
    <row r="3522" spans="1:7" x14ac:dyDescent="0.25">
      <c r="A3522" t="s">
        <v>130</v>
      </c>
      <c r="B3522" t="s">
        <v>7</v>
      </c>
      <c r="C3522" s="2">
        <v>45200</v>
      </c>
      <c r="D3522" s="1">
        <v>28522000</v>
      </c>
      <c r="E3522" t="s">
        <v>125</v>
      </c>
      <c r="F3522" t="s">
        <v>131</v>
      </c>
      <c r="G3522" t="s">
        <v>7</v>
      </c>
    </row>
    <row r="3523" spans="1:7" x14ac:dyDescent="0.25">
      <c r="A3523" t="s">
        <v>130</v>
      </c>
      <c r="B3523" t="s">
        <v>7</v>
      </c>
      <c r="C3523" s="2">
        <v>45231</v>
      </c>
      <c r="D3523" s="1">
        <v>5200000</v>
      </c>
      <c r="E3523" t="s">
        <v>125</v>
      </c>
      <c r="F3523" t="s">
        <v>131</v>
      </c>
      <c r="G3523" t="s">
        <v>7</v>
      </c>
    </row>
    <row r="3524" spans="1:7" x14ac:dyDescent="0.25">
      <c r="A3524" t="s">
        <v>130</v>
      </c>
      <c r="B3524" t="s">
        <v>7</v>
      </c>
      <c r="C3524" s="2">
        <v>45261</v>
      </c>
      <c r="D3524" s="1">
        <v>2500000</v>
      </c>
      <c r="E3524" t="s">
        <v>125</v>
      </c>
      <c r="F3524" t="s">
        <v>131</v>
      </c>
      <c r="G3524" t="s">
        <v>7</v>
      </c>
    </row>
    <row r="3525" spans="1:7" x14ac:dyDescent="0.25">
      <c r="A3525" t="s">
        <v>130</v>
      </c>
      <c r="B3525" t="s">
        <v>23</v>
      </c>
      <c r="C3525" s="2">
        <v>44927</v>
      </c>
      <c r="D3525" s="1">
        <v>564800</v>
      </c>
      <c r="E3525" t="s">
        <v>125</v>
      </c>
      <c r="F3525" t="s">
        <v>131</v>
      </c>
      <c r="G3525" t="s">
        <v>21</v>
      </c>
    </row>
    <row r="3526" spans="1:7" x14ac:dyDescent="0.25">
      <c r="A3526" t="s">
        <v>130</v>
      </c>
      <c r="B3526" t="s">
        <v>23</v>
      </c>
      <c r="C3526" s="2">
        <v>44958</v>
      </c>
      <c r="D3526" s="1">
        <v>790000</v>
      </c>
      <c r="E3526" t="s">
        <v>125</v>
      </c>
      <c r="F3526" t="s">
        <v>131</v>
      </c>
      <c r="G3526" t="s">
        <v>21</v>
      </c>
    </row>
    <row r="3527" spans="1:7" x14ac:dyDescent="0.25">
      <c r="A3527" t="s">
        <v>130</v>
      </c>
      <c r="B3527" t="s">
        <v>23</v>
      </c>
      <c r="C3527" s="2">
        <v>45017</v>
      </c>
      <c r="D3527" s="1">
        <v>6960000</v>
      </c>
      <c r="E3527" t="s">
        <v>125</v>
      </c>
      <c r="F3527" t="s">
        <v>131</v>
      </c>
      <c r="G3527" t="s">
        <v>21</v>
      </c>
    </row>
    <row r="3528" spans="1:7" x14ac:dyDescent="0.25">
      <c r="A3528" t="s">
        <v>130</v>
      </c>
      <c r="B3528" t="s">
        <v>23</v>
      </c>
      <c r="C3528" s="2">
        <v>45139</v>
      </c>
      <c r="D3528" s="1">
        <v>0</v>
      </c>
      <c r="E3528" t="s">
        <v>125</v>
      </c>
      <c r="F3528" t="s">
        <v>131</v>
      </c>
      <c r="G3528" t="s">
        <v>21</v>
      </c>
    </row>
    <row r="3529" spans="1:7" x14ac:dyDescent="0.25">
      <c r="A3529" t="s">
        <v>132</v>
      </c>
      <c r="B3529" t="s">
        <v>5</v>
      </c>
      <c r="C3529" s="2">
        <v>44927</v>
      </c>
      <c r="D3529" s="1">
        <v>149074663</v>
      </c>
      <c r="E3529" t="s">
        <v>125</v>
      </c>
      <c r="F3529" t="s">
        <v>133</v>
      </c>
      <c r="G3529" t="s">
        <v>5</v>
      </c>
    </row>
    <row r="3530" spans="1:7" x14ac:dyDescent="0.25">
      <c r="A3530" t="s">
        <v>132</v>
      </c>
      <c r="B3530" t="s">
        <v>5</v>
      </c>
      <c r="C3530" s="2">
        <v>44958</v>
      </c>
      <c r="D3530" s="1">
        <v>157223149</v>
      </c>
      <c r="E3530" t="s">
        <v>125</v>
      </c>
      <c r="F3530" t="s">
        <v>133</v>
      </c>
      <c r="G3530" t="s">
        <v>5</v>
      </c>
    </row>
    <row r="3531" spans="1:7" x14ac:dyDescent="0.25">
      <c r="A3531" t="s">
        <v>132</v>
      </c>
      <c r="B3531" t="s">
        <v>5</v>
      </c>
      <c r="C3531" s="2">
        <v>44986</v>
      </c>
      <c r="D3531" s="1">
        <v>158567112</v>
      </c>
      <c r="E3531" t="s">
        <v>125</v>
      </c>
      <c r="F3531" t="s">
        <v>133</v>
      </c>
      <c r="G3531" t="s">
        <v>5</v>
      </c>
    </row>
    <row r="3532" spans="1:7" x14ac:dyDescent="0.25">
      <c r="A3532" t="s">
        <v>132</v>
      </c>
      <c r="B3532" t="s">
        <v>5</v>
      </c>
      <c r="C3532" s="2">
        <v>45017</v>
      </c>
      <c r="D3532" s="1">
        <v>258807085</v>
      </c>
      <c r="E3532" t="s">
        <v>125</v>
      </c>
      <c r="F3532" t="s">
        <v>133</v>
      </c>
      <c r="G3532" t="s">
        <v>5</v>
      </c>
    </row>
    <row r="3533" spans="1:7" x14ac:dyDescent="0.25">
      <c r="A3533" t="s">
        <v>132</v>
      </c>
      <c r="B3533" t="s">
        <v>5</v>
      </c>
      <c r="C3533" s="2">
        <v>45047</v>
      </c>
      <c r="D3533" s="1">
        <v>194425894</v>
      </c>
      <c r="E3533" t="s">
        <v>125</v>
      </c>
      <c r="F3533" t="s">
        <v>133</v>
      </c>
      <c r="G3533" t="s">
        <v>5</v>
      </c>
    </row>
    <row r="3534" spans="1:7" x14ac:dyDescent="0.25">
      <c r="A3534" t="s">
        <v>132</v>
      </c>
      <c r="B3534" t="s">
        <v>5</v>
      </c>
      <c r="C3534" s="2">
        <v>45078</v>
      </c>
      <c r="D3534" s="1">
        <v>141370351</v>
      </c>
      <c r="E3534" t="s">
        <v>125</v>
      </c>
      <c r="F3534" t="s">
        <v>133</v>
      </c>
      <c r="G3534" t="s">
        <v>5</v>
      </c>
    </row>
    <row r="3535" spans="1:7" x14ac:dyDescent="0.25">
      <c r="A3535" t="s">
        <v>132</v>
      </c>
      <c r="B3535" t="s">
        <v>5</v>
      </c>
      <c r="C3535" s="2">
        <v>45108</v>
      </c>
      <c r="D3535" s="1">
        <v>181018011</v>
      </c>
      <c r="E3535" t="s">
        <v>125</v>
      </c>
      <c r="F3535" t="s">
        <v>133</v>
      </c>
      <c r="G3535" t="s">
        <v>5</v>
      </c>
    </row>
    <row r="3536" spans="1:7" x14ac:dyDescent="0.25">
      <c r="A3536" t="s">
        <v>132</v>
      </c>
      <c r="B3536" t="s">
        <v>5</v>
      </c>
      <c r="C3536" s="2">
        <v>45139</v>
      </c>
      <c r="D3536" s="1">
        <v>167490034</v>
      </c>
      <c r="E3536" t="s">
        <v>125</v>
      </c>
      <c r="F3536" t="s">
        <v>133</v>
      </c>
      <c r="G3536" t="s">
        <v>5</v>
      </c>
    </row>
    <row r="3537" spans="1:7" x14ac:dyDescent="0.25">
      <c r="A3537" t="s">
        <v>132</v>
      </c>
      <c r="B3537" t="s">
        <v>5</v>
      </c>
      <c r="C3537" s="2">
        <v>45170</v>
      </c>
      <c r="D3537" s="1">
        <v>160355326</v>
      </c>
      <c r="E3537" t="s">
        <v>125</v>
      </c>
      <c r="F3537" t="s">
        <v>133</v>
      </c>
      <c r="G3537" t="s">
        <v>5</v>
      </c>
    </row>
    <row r="3538" spans="1:7" x14ac:dyDescent="0.25">
      <c r="A3538" t="s">
        <v>132</v>
      </c>
      <c r="B3538" t="s">
        <v>5</v>
      </c>
      <c r="C3538" s="2">
        <v>45200</v>
      </c>
      <c r="D3538" s="1">
        <v>215738414</v>
      </c>
      <c r="E3538" t="s">
        <v>125</v>
      </c>
      <c r="F3538" t="s">
        <v>133</v>
      </c>
      <c r="G3538" t="s">
        <v>5</v>
      </c>
    </row>
    <row r="3539" spans="1:7" x14ac:dyDescent="0.25">
      <c r="A3539" t="s">
        <v>132</v>
      </c>
      <c r="B3539" t="s">
        <v>5</v>
      </c>
      <c r="C3539" s="2">
        <v>45231</v>
      </c>
      <c r="D3539" s="1">
        <v>259538784</v>
      </c>
      <c r="E3539" t="s">
        <v>125</v>
      </c>
      <c r="F3539" t="s">
        <v>133</v>
      </c>
      <c r="G3539" t="s">
        <v>5</v>
      </c>
    </row>
    <row r="3540" spans="1:7" x14ac:dyDescent="0.25">
      <c r="A3540" t="s">
        <v>132</v>
      </c>
      <c r="B3540" t="s">
        <v>5</v>
      </c>
      <c r="C3540" s="2">
        <v>45261</v>
      </c>
      <c r="D3540" s="1">
        <v>270415407</v>
      </c>
      <c r="E3540" t="s">
        <v>125</v>
      </c>
      <c r="F3540" t="s">
        <v>133</v>
      </c>
      <c r="G3540" t="s">
        <v>5</v>
      </c>
    </row>
    <row r="3541" spans="1:7" x14ac:dyDescent="0.25">
      <c r="A3541" t="s">
        <v>132</v>
      </c>
      <c r="B3541" t="s">
        <v>19</v>
      </c>
      <c r="C3541" s="2">
        <v>44927</v>
      </c>
      <c r="D3541" s="1">
        <v>23560319</v>
      </c>
      <c r="E3541" t="s">
        <v>125</v>
      </c>
      <c r="F3541" t="s">
        <v>133</v>
      </c>
      <c r="G3541" t="s">
        <v>19</v>
      </c>
    </row>
    <row r="3542" spans="1:7" x14ac:dyDescent="0.25">
      <c r="A3542" t="s">
        <v>132</v>
      </c>
      <c r="B3542" t="s">
        <v>19</v>
      </c>
      <c r="C3542" s="2">
        <v>44958</v>
      </c>
      <c r="D3542" s="1">
        <v>9893299</v>
      </c>
      <c r="E3542" t="s">
        <v>125</v>
      </c>
      <c r="F3542" t="s">
        <v>133</v>
      </c>
      <c r="G3542" t="s">
        <v>19</v>
      </c>
    </row>
    <row r="3543" spans="1:7" x14ac:dyDescent="0.25">
      <c r="A3543" t="s">
        <v>132</v>
      </c>
      <c r="B3543" t="s">
        <v>19</v>
      </c>
      <c r="C3543" s="2">
        <v>44986</v>
      </c>
      <c r="D3543" s="1">
        <v>10962051</v>
      </c>
      <c r="E3543" t="s">
        <v>125</v>
      </c>
      <c r="F3543" t="s">
        <v>133</v>
      </c>
      <c r="G3543" t="s">
        <v>19</v>
      </c>
    </row>
    <row r="3544" spans="1:7" x14ac:dyDescent="0.25">
      <c r="A3544" t="s">
        <v>132</v>
      </c>
      <c r="B3544" t="s">
        <v>19</v>
      </c>
      <c r="C3544" s="2">
        <v>45017</v>
      </c>
      <c r="D3544" s="1">
        <v>74348884</v>
      </c>
      <c r="E3544" t="s">
        <v>125</v>
      </c>
      <c r="F3544" t="s">
        <v>133</v>
      </c>
      <c r="G3544" t="s">
        <v>19</v>
      </c>
    </row>
    <row r="3545" spans="1:7" x14ac:dyDescent="0.25">
      <c r="A3545" t="s">
        <v>132</v>
      </c>
      <c r="B3545" t="s">
        <v>19</v>
      </c>
      <c r="C3545" s="2">
        <v>45047</v>
      </c>
      <c r="D3545" s="1">
        <v>9376000</v>
      </c>
      <c r="E3545" t="s">
        <v>125</v>
      </c>
      <c r="F3545" t="s">
        <v>133</v>
      </c>
      <c r="G3545" t="s">
        <v>19</v>
      </c>
    </row>
    <row r="3546" spans="1:7" x14ac:dyDescent="0.25">
      <c r="A3546" t="s">
        <v>132</v>
      </c>
      <c r="B3546" t="s">
        <v>19</v>
      </c>
      <c r="C3546" s="2">
        <v>45078</v>
      </c>
      <c r="D3546" s="1">
        <v>42051000</v>
      </c>
      <c r="E3546" t="s">
        <v>125</v>
      </c>
      <c r="F3546" t="s">
        <v>133</v>
      </c>
      <c r="G3546" t="s">
        <v>19</v>
      </c>
    </row>
    <row r="3547" spans="1:7" x14ac:dyDescent="0.25">
      <c r="A3547" t="s">
        <v>132</v>
      </c>
      <c r="B3547" t="s">
        <v>19</v>
      </c>
      <c r="C3547" s="2">
        <v>45108</v>
      </c>
      <c r="D3547" s="1">
        <v>67660548</v>
      </c>
      <c r="E3547" t="s">
        <v>125</v>
      </c>
      <c r="F3547" t="s">
        <v>133</v>
      </c>
      <c r="G3547" t="s">
        <v>19</v>
      </c>
    </row>
    <row r="3548" spans="1:7" x14ac:dyDescent="0.25">
      <c r="A3548" t="s">
        <v>132</v>
      </c>
      <c r="B3548" t="s">
        <v>19</v>
      </c>
      <c r="C3548" s="2">
        <v>45139</v>
      </c>
      <c r="D3548" s="1">
        <v>61276008</v>
      </c>
      <c r="E3548" t="s">
        <v>125</v>
      </c>
      <c r="F3548" t="s">
        <v>133</v>
      </c>
      <c r="G3548" t="s">
        <v>19</v>
      </c>
    </row>
    <row r="3549" spans="1:7" x14ac:dyDescent="0.25">
      <c r="A3549" t="s">
        <v>132</v>
      </c>
      <c r="B3549" t="s">
        <v>19</v>
      </c>
      <c r="C3549" s="2">
        <v>45170</v>
      </c>
      <c r="D3549" s="1">
        <v>40290000</v>
      </c>
      <c r="E3549" t="s">
        <v>125</v>
      </c>
      <c r="F3549" t="s">
        <v>133</v>
      </c>
      <c r="G3549" t="s">
        <v>19</v>
      </c>
    </row>
    <row r="3550" spans="1:7" x14ac:dyDescent="0.25">
      <c r="A3550" t="s">
        <v>132</v>
      </c>
      <c r="B3550" t="s">
        <v>19</v>
      </c>
      <c r="C3550" s="2">
        <v>45200</v>
      </c>
      <c r="D3550" s="1">
        <v>39156000</v>
      </c>
      <c r="E3550" t="s">
        <v>125</v>
      </c>
      <c r="F3550" t="s">
        <v>133</v>
      </c>
      <c r="G3550" t="s">
        <v>19</v>
      </c>
    </row>
    <row r="3551" spans="1:7" x14ac:dyDescent="0.25">
      <c r="A3551" t="s">
        <v>132</v>
      </c>
      <c r="B3551" t="s">
        <v>19</v>
      </c>
      <c r="C3551" s="2">
        <v>45231</v>
      </c>
      <c r="D3551" s="1">
        <v>23661000</v>
      </c>
      <c r="E3551" t="s">
        <v>125</v>
      </c>
      <c r="F3551" t="s">
        <v>133</v>
      </c>
      <c r="G3551" t="s">
        <v>19</v>
      </c>
    </row>
    <row r="3552" spans="1:7" x14ac:dyDescent="0.25">
      <c r="A3552" t="s">
        <v>132</v>
      </c>
      <c r="B3552" t="s">
        <v>19</v>
      </c>
      <c r="C3552" s="2">
        <v>45261</v>
      </c>
      <c r="D3552" s="1">
        <v>11538000</v>
      </c>
      <c r="E3552" t="s">
        <v>125</v>
      </c>
      <c r="F3552" t="s">
        <v>133</v>
      </c>
      <c r="G3552" t="s">
        <v>19</v>
      </c>
    </row>
    <row r="3553" spans="1:7" x14ac:dyDescent="0.25">
      <c r="A3553" t="s">
        <v>132</v>
      </c>
      <c r="B3553" t="s">
        <v>6</v>
      </c>
      <c r="C3553" s="2">
        <v>44927</v>
      </c>
      <c r="D3553" s="1">
        <v>40806477</v>
      </c>
      <c r="E3553" t="s">
        <v>125</v>
      </c>
      <c r="F3553" t="s">
        <v>133</v>
      </c>
      <c r="G3553" t="s">
        <v>6</v>
      </c>
    </row>
    <row r="3554" spans="1:7" x14ac:dyDescent="0.25">
      <c r="A3554" t="s">
        <v>132</v>
      </c>
      <c r="B3554" t="s">
        <v>6</v>
      </c>
      <c r="C3554" s="2">
        <v>44958</v>
      </c>
      <c r="D3554" s="1">
        <v>31493954</v>
      </c>
      <c r="E3554" t="s">
        <v>125</v>
      </c>
      <c r="F3554" t="s">
        <v>133</v>
      </c>
      <c r="G3554" t="s">
        <v>6</v>
      </c>
    </row>
    <row r="3555" spans="1:7" x14ac:dyDescent="0.25">
      <c r="A3555" t="s">
        <v>132</v>
      </c>
      <c r="B3555" t="s">
        <v>6</v>
      </c>
      <c r="C3555" s="2">
        <v>44986</v>
      </c>
      <c r="D3555" s="1">
        <v>49609470</v>
      </c>
      <c r="E3555" t="s">
        <v>125</v>
      </c>
      <c r="F3555" t="s">
        <v>133</v>
      </c>
      <c r="G3555" t="s">
        <v>6</v>
      </c>
    </row>
    <row r="3556" spans="1:7" x14ac:dyDescent="0.25">
      <c r="A3556" t="s">
        <v>132</v>
      </c>
      <c r="B3556" t="s">
        <v>6</v>
      </c>
      <c r="C3556" s="2">
        <v>45017</v>
      </c>
      <c r="D3556" s="1">
        <v>47306017</v>
      </c>
      <c r="E3556" t="s">
        <v>125</v>
      </c>
      <c r="F3556" t="s">
        <v>133</v>
      </c>
      <c r="G3556" t="s">
        <v>6</v>
      </c>
    </row>
    <row r="3557" spans="1:7" x14ac:dyDescent="0.25">
      <c r="A3557" t="s">
        <v>132</v>
      </c>
      <c r="B3557" t="s">
        <v>6</v>
      </c>
      <c r="C3557" s="2">
        <v>45047</v>
      </c>
      <c r="D3557" s="1">
        <v>42943362</v>
      </c>
      <c r="E3557" t="s">
        <v>125</v>
      </c>
      <c r="F3557" t="s">
        <v>133</v>
      </c>
      <c r="G3557" t="s">
        <v>6</v>
      </c>
    </row>
    <row r="3558" spans="1:7" x14ac:dyDescent="0.25">
      <c r="A3558" t="s">
        <v>132</v>
      </c>
      <c r="B3558" t="s">
        <v>6</v>
      </c>
      <c r="C3558" s="2">
        <v>45078</v>
      </c>
      <c r="D3558" s="1">
        <v>29802596</v>
      </c>
      <c r="E3558" t="s">
        <v>125</v>
      </c>
      <c r="F3558" t="s">
        <v>133</v>
      </c>
      <c r="G3558" t="s">
        <v>6</v>
      </c>
    </row>
    <row r="3559" spans="1:7" x14ac:dyDescent="0.25">
      <c r="A3559" t="s">
        <v>132</v>
      </c>
      <c r="B3559" t="s">
        <v>6</v>
      </c>
      <c r="C3559" s="2">
        <v>45108</v>
      </c>
      <c r="D3559" s="1">
        <v>46537729</v>
      </c>
      <c r="E3559" t="s">
        <v>125</v>
      </c>
      <c r="F3559" t="s">
        <v>133</v>
      </c>
      <c r="G3559" t="s">
        <v>6</v>
      </c>
    </row>
    <row r="3560" spans="1:7" x14ac:dyDescent="0.25">
      <c r="A3560" t="s">
        <v>132</v>
      </c>
      <c r="B3560" t="s">
        <v>6</v>
      </c>
      <c r="C3560" s="2">
        <v>45139</v>
      </c>
      <c r="D3560" s="1">
        <v>35259714</v>
      </c>
      <c r="E3560" t="s">
        <v>125</v>
      </c>
      <c r="F3560" t="s">
        <v>133</v>
      </c>
      <c r="G3560" t="s">
        <v>6</v>
      </c>
    </row>
    <row r="3561" spans="1:7" x14ac:dyDescent="0.25">
      <c r="A3561" t="s">
        <v>132</v>
      </c>
      <c r="B3561" t="s">
        <v>6</v>
      </c>
      <c r="C3561" s="2">
        <v>45170</v>
      </c>
      <c r="D3561" s="1">
        <v>33213291</v>
      </c>
      <c r="E3561" t="s">
        <v>125</v>
      </c>
      <c r="F3561" t="s">
        <v>133</v>
      </c>
      <c r="G3561" t="s">
        <v>6</v>
      </c>
    </row>
    <row r="3562" spans="1:7" x14ac:dyDescent="0.25">
      <c r="A3562" t="s">
        <v>132</v>
      </c>
      <c r="B3562" t="s">
        <v>6</v>
      </c>
      <c r="C3562" s="2">
        <v>45200</v>
      </c>
      <c r="D3562" s="1">
        <v>36757666</v>
      </c>
      <c r="E3562" t="s">
        <v>125</v>
      </c>
      <c r="F3562" t="s">
        <v>133</v>
      </c>
      <c r="G3562" t="s">
        <v>6</v>
      </c>
    </row>
    <row r="3563" spans="1:7" x14ac:dyDescent="0.25">
      <c r="A3563" t="s">
        <v>132</v>
      </c>
      <c r="B3563" t="s">
        <v>6</v>
      </c>
      <c r="C3563" s="2">
        <v>45231</v>
      </c>
      <c r="D3563" s="1">
        <v>33978421</v>
      </c>
      <c r="E3563" t="s">
        <v>125</v>
      </c>
      <c r="F3563" t="s">
        <v>133</v>
      </c>
      <c r="G3563" t="s">
        <v>6</v>
      </c>
    </row>
    <row r="3564" spans="1:7" x14ac:dyDescent="0.25">
      <c r="A3564" t="s">
        <v>132</v>
      </c>
      <c r="B3564" t="s">
        <v>6</v>
      </c>
      <c r="C3564" s="2">
        <v>45261</v>
      </c>
      <c r="D3564" s="1">
        <v>27319992</v>
      </c>
      <c r="E3564" t="s">
        <v>125</v>
      </c>
      <c r="F3564" t="s">
        <v>133</v>
      </c>
      <c r="G3564" t="s">
        <v>6</v>
      </c>
    </row>
    <row r="3565" spans="1:7" x14ac:dyDescent="0.25">
      <c r="A3565" t="s">
        <v>132</v>
      </c>
      <c r="B3565" t="s">
        <v>22</v>
      </c>
      <c r="C3565" s="2">
        <v>44927</v>
      </c>
      <c r="D3565" s="1">
        <v>5693796</v>
      </c>
      <c r="E3565" t="s">
        <v>125</v>
      </c>
      <c r="F3565" t="s">
        <v>133</v>
      </c>
      <c r="G3565" t="s">
        <v>21</v>
      </c>
    </row>
    <row r="3566" spans="1:7" x14ac:dyDescent="0.25">
      <c r="A3566" t="s">
        <v>132</v>
      </c>
      <c r="B3566" t="s">
        <v>22</v>
      </c>
      <c r="C3566" s="2">
        <v>44958</v>
      </c>
      <c r="D3566" s="1">
        <v>6541500</v>
      </c>
      <c r="E3566" t="s">
        <v>125</v>
      </c>
      <c r="F3566" t="s">
        <v>133</v>
      </c>
      <c r="G3566" t="s">
        <v>21</v>
      </c>
    </row>
    <row r="3567" spans="1:7" x14ac:dyDescent="0.25">
      <c r="A3567" t="s">
        <v>132</v>
      </c>
      <c r="B3567" t="s">
        <v>22</v>
      </c>
      <c r="C3567" s="2">
        <v>44986</v>
      </c>
      <c r="D3567" s="1">
        <v>11168200</v>
      </c>
      <c r="E3567" t="s">
        <v>125</v>
      </c>
      <c r="F3567" t="s">
        <v>133</v>
      </c>
      <c r="G3567" t="s">
        <v>21</v>
      </c>
    </row>
    <row r="3568" spans="1:7" x14ac:dyDescent="0.25">
      <c r="A3568" t="s">
        <v>132</v>
      </c>
      <c r="B3568" t="s">
        <v>22</v>
      </c>
      <c r="C3568" s="2">
        <v>45017</v>
      </c>
      <c r="D3568" s="1">
        <v>22475900</v>
      </c>
      <c r="E3568" t="s">
        <v>125</v>
      </c>
      <c r="F3568" t="s">
        <v>133</v>
      </c>
      <c r="G3568" t="s">
        <v>21</v>
      </c>
    </row>
    <row r="3569" spans="1:7" x14ac:dyDescent="0.25">
      <c r="A3569" t="s">
        <v>132</v>
      </c>
      <c r="B3569" t="s">
        <v>22</v>
      </c>
      <c r="C3569" s="2">
        <v>45047</v>
      </c>
      <c r="D3569" s="1">
        <v>11837000</v>
      </c>
      <c r="E3569" t="s">
        <v>125</v>
      </c>
      <c r="F3569" t="s">
        <v>133</v>
      </c>
      <c r="G3569" t="s">
        <v>21</v>
      </c>
    </row>
    <row r="3570" spans="1:7" x14ac:dyDescent="0.25">
      <c r="A3570" t="s">
        <v>132</v>
      </c>
      <c r="B3570" t="s">
        <v>22</v>
      </c>
      <c r="C3570" s="2">
        <v>45078</v>
      </c>
      <c r="D3570" s="1">
        <v>12427508</v>
      </c>
      <c r="E3570" t="s">
        <v>125</v>
      </c>
      <c r="F3570" t="s">
        <v>133</v>
      </c>
      <c r="G3570" t="s">
        <v>21</v>
      </c>
    </row>
    <row r="3571" spans="1:7" x14ac:dyDescent="0.25">
      <c r="A3571" t="s">
        <v>132</v>
      </c>
      <c r="B3571" t="s">
        <v>22</v>
      </c>
      <c r="C3571" s="2">
        <v>45108</v>
      </c>
      <c r="D3571" s="1">
        <v>17611000</v>
      </c>
      <c r="E3571" t="s">
        <v>125</v>
      </c>
      <c r="F3571" t="s">
        <v>133</v>
      </c>
      <c r="G3571" t="s">
        <v>21</v>
      </c>
    </row>
    <row r="3572" spans="1:7" x14ac:dyDescent="0.25">
      <c r="A3572" t="s">
        <v>132</v>
      </c>
      <c r="B3572" t="s">
        <v>22</v>
      </c>
      <c r="C3572" s="2">
        <v>45139</v>
      </c>
      <c r="D3572" s="1">
        <v>8930000</v>
      </c>
      <c r="E3572" t="s">
        <v>125</v>
      </c>
      <c r="F3572" t="s">
        <v>133</v>
      </c>
      <c r="G3572" t="s">
        <v>21</v>
      </c>
    </row>
    <row r="3573" spans="1:7" x14ac:dyDescent="0.25">
      <c r="A3573" t="s">
        <v>132</v>
      </c>
      <c r="B3573" t="s">
        <v>22</v>
      </c>
      <c r="C3573" s="2">
        <v>45170</v>
      </c>
      <c r="D3573" s="1">
        <v>13054000</v>
      </c>
      <c r="E3573" t="s">
        <v>125</v>
      </c>
      <c r="F3573" t="s">
        <v>133</v>
      </c>
      <c r="G3573" t="s">
        <v>21</v>
      </c>
    </row>
    <row r="3574" spans="1:7" x14ac:dyDescent="0.25">
      <c r="A3574" t="s">
        <v>132</v>
      </c>
      <c r="B3574" t="s">
        <v>22</v>
      </c>
      <c r="C3574" s="2">
        <v>45200</v>
      </c>
      <c r="D3574" s="1">
        <v>3390000</v>
      </c>
      <c r="E3574" t="s">
        <v>125</v>
      </c>
      <c r="F3574" t="s">
        <v>133</v>
      </c>
      <c r="G3574" t="s">
        <v>21</v>
      </c>
    </row>
    <row r="3575" spans="1:7" x14ac:dyDescent="0.25">
      <c r="A3575" t="s">
        <v>132</v>
      </c>
      <c r="B3575" t="s">
        <v>22</v>
      </c>
      <c r="C3575" s="2">
        <v>45231</v>
      </c>
      <c r="D3575" s="1">
        <v>6419000</v>
      </c>
      <c r="E3575" t="s">
        <v>125</v>
      </c>
      <c r="F3575" t="s">
        <v>133</v>
      </c>
      <c r="G3575" t="s">
        <v>21</v>
      </c>
    </row>
    <row r="3576" spans="1:7" x14ac:dyDescent="0.25">
      <c r="A3576" t="s">
        <v>132</v>
      </c>
      <c r="B3576" t="s">
        <v>22</v>
      </c>
      <c r="C3576" s="2">
        <v>45261</v>
      </c>
      <c r="D3576" s="1">
        <v>14709000</v>
      </c>
      <c r="E3576" t="s">
        <v>125</v>
      </c>
      <c r="F3576" t="s">
        <v>133</v>
      </c>
      <c r="G3576" t="s">
        <v>21</v>
      </c>
    </row>
    <row r="3577" spans="1:7" x14ac:dyDescent="0.25">
      <c r="A3577" t="s">
        <v>132</v>
      </c>
      <c r="B3577" t="s">
        <v>27</v>
      </c>
      <c r="C3577" s="2">
        <v>44927</v>
      </c>
      <c r="D3577" s="1">
        <v>1613200</v>
      </c>
      <c r="E3577" t="s">
        <v>125</v>
      </c>
      <c r="F3577" t="s">
        <v>133</v>
      </c>
      <c r="G3577" t="s">
        <v>21</v>
      </c>
    </row>
    <row r="3578" spans="1:7" x14ac:dyDescent="0.25">
      <c r="A3578" t="s">
        <v>132</v>
      </c>
      <c r="B3578" t="s">
        <v>27</v>
      </c>
      <c r="C3578" s="2">
        <v>44958</v>
      </c>
      <c r="D3578" s="1">
        <v>440000</v>
      </c>
      <c r="E3578" t="s">
        <v>125</v>
      </c>
      <c r="F3578" t="s">
        <v>133</v>
      </c>
      <c r="G3578" t="s">
        <v>21</v>
      </c>
    </row>
    <row r="3579" spans="1:7" x14ac:dyDescent="0.25">
      <c r="A3579" t="s">
        <v>132</v>
      </c>
      <c r="B3579" t="s">
        <v>27</v>
      </c>
      <c r="C3579" s="2">
        <v>44986</v>
      </c>
      <c r="D3579" s="1">
        <v>238000</v>
      </c>
      <c r="E3579" t="s">
        <v>125</v>
      </c>
      <c r="F3579" t="s">
        <v>133</v>
      </c>
      <c r="G3579" t="s">
        <v>21</v>
      </c>
    </row>
    <row r="3580" spans="1:7" x14ac:dyDescent="0.25">
      <c r="A3580" t="s">
        <v>132</v>
      </c>
      <c r="B3580" t="s">
        <v>27</v>
      </c>
      <c r="C3580" s="2">
        <v>45017</v>
      </c>
      <c r="D3580" s="1">
        <v>997200</v>
      </c>
      <c r="E3580" t="s">
        <v>125</v>
      </c>
      <c r="F3580" t="s">
        <v>133</v>
      </c>
      <c r="G3580" t="s">
        <v>21</v>
      </c>
    </row>
    <row r="3581" spans="1:7" x14ac:dyDescent="0.25">
      <c r="A3581" t="s">
        <v>132</v>
      </c>
      <c r="B3581" t="s">
        <v>27</v>
      </c>
      <c r="C3581" s="2">
        <v>45047</v>
      </c>
      <c r="D3581" s="1">
        <v>150000</v>
      </c>
      <c r="E3581" t="s">
        <v>125</v>
      </c>
      <c r="F3581" t="s">
        <v>133</v>
      </c>
      <c r="G3581" t="s">
        <v>21</v>
      </c>
    </row>
    <row r="3582" spans="1:7" x14ac:dyDescent="0.25">
      <c r="A3582" t="s">
        <v>132</v>
      </c>
      <c r="B3582" t="s">
        <v>27</v>
      </c>
      <c r="C3582" s="2">
        <v>45078</v>
      </c>
      <c r="D3582" s="1">
        <v>628000</v>
      </c>
      <c r="E3582" t="s">
        <v>125</v>
      </c>
      <c r="F3582" t="s">
        <v>133</v>
      </c>
      <c r="G3582" t="s">
        <v>21</v>
      </c>
    </row>
    <row r="3583" spans="1:7" x14ac:dyDescent="0.25">
      <c r="A3583" t="s">
        <v>132</v>
      </c>
      <c r="B3583" t="s">
        <v>27</v>
      </c>
      <c r="C3583" s="2">
        <v>45108</v>
      </c>
      <c r="D3583" s="1">
        <v>3098000</v>
      </c>
      <c r="E3583" t="s">
        <v>125</v>
      </c>
      <c r="F3583" t="s">
        <v>133</v>
      </c>
      <c r="G3583" t="s">
        <v>21</v>
      </c>
    </row>
    <row r="3584" spans="1:7" x14ac:dyDescent="0.25">
      <c r="A3584" t="s">
        <v>132</v>
      </c>
      <c r="B3584" t="s">
        <v>27</v>
      </c>
      <c r="C3584" s="2">
        <v>45139</v>
      </c>
      <c r="D3584" s="1">
        <v>391000</v>
      </c>
      <c r="E3584" t="s">
        <v>125</v>
      </c>
      <c r="F3584" t="s">
        <v>133</v>
      </c>
      <c r="G3584" t="s">
        <v>21</v>
      </c>
    </row>
    <row r="3585" spans="1:7" x14ac:dyDescent="0.25">
      <c r="A3585" t="s">
        <v>132</v>
      </c>
      <c r="B3585" t="s">
        <v>27</v>
      </c>
      <c r="C3585" s="2">
        <v>45170</v>
      </c>
      <c r="D3585" s="1">
        <v>150000</v>
      </c>
      <c r="E3585" t="s">
        <v>125</v>
      </c>
      <c r="F3585" t="s">
        <v>133</v>
      </c>
      <c r="G3585" t="s">
        <v>21</v>
      </c>
    </row>
    <row r="3586" spans="1:7" x14ac:dyDescent="0.25">
      <c r="A3586" t="s">
        <v>132</v>
      </c>
      <c r="B3586" t="s">
        <v>7</v>
      </c>
      <c r="C3586" s="2">
        <v>44927</v>
      </c>
      <c r="D3586" s="1">
        <v>13097457</v>
      </c>
      <c r="E3586" t="s">
        <v>125</v>
      </c>
      <c r="F3586" t="s">
        <v>133</v>
      </c>
      <c r="G3586" t="s">
        <v>7</v>
      </c>
    </row>
    <row r="3587" spans="1:7" x14ac:dyDescent="0.25">
      <c r="A3587" t="s">
        <v>132</v>
      </c>
      <c r="B3587" t="s">
        <v>7</v>
      </c>
      <c r="C3587" s="2">
        <v>44958</v>
      </c>
      <c r="D3587" s="1">
        <v>26358248</v>
      </c>
      <c r="E3587" t="s">
        <v>125</v>
      </c>
      <c r="F3587" t="s">
        <v>133</v>
      </c>
      <c r="G3587" t="s">
        <v>7</v>
      </c>
    </row>
    <row r="3588" spans="1:7" x14ac:dyDescent="0.25">
      <c r="A3588" t="s">
        <v>132</v>
      </c>
      <c r="B3588" t="s">
        <v>7</v>
      </c>
      <c r="C3588" s="2">
        <v>44986</v>
      </c>
      <c r="D3588" s="1">
        <v>8539961</v>
      </c>
      <c r="E3588" t="s">
        <v>125</v>
      </c>
      <c r="F3588" t="s">
        <v>133</v>
      </c>
      <c r="G3588" t="s">
        <v>7</v>
      </c>
    </row>
    <row r="3589" spans="1:7" x14ac:dyDescent="0.25">
      <c r="A3589" t="s">
        <v>132</v>
      </c>
      <c r="B3589" t="s">
        <v>7</v>
      </c>
      <c r="C3589" s="2">
        <v>45047</v>
      </c>
      <c r="D3589" s="1">
        <v>1574008</v>
      </c>
      <c r="E3589" t="s">
        <v>125</v>
      </c>
      <c r="F3589" t="s">
        <v>133</v>
      </c>
      <c r="G3589" t="s">
        <v>7</v>
      </c>
    </row>
    <row r="3590" spans="1:7" x14ac:dyDescent="0.25">
      <c r="A3590" t="s">
        <v>132</v>
      </c>
      <c r="B3590" t="s">
        <v>7</v>
      </c>
      <c r="C3590" s="2">
        <v>45078</v>
      </c>
      <c r="D3590" s="1">
        <v>2500000</v>
      </c>
      <c r="E3590" t="s">
        <v>125</v>
      </c>
      <c r="F3590" t="s">
        <v>133</v>
      </c>
      <c r="G3590" t="s">
        <v>7</v>
      </c>
    </row>
    <row r="3591" spans="1:7" x14ac:dyDescent="0.25">
      <c r="A3591" t="s">
        <v>132</v>
      </c>
      <c r="B3591" t="s">
        <v>7</v>
      </c>
      <c r="C3591" s="2">
        <v>45108</v>
      </c>
      <c r="D3591" s="1">
        <v>51899498</v>
      </c>
      <c r="E3591" t="s">
        <v>125</v>
      </c>
      <c r="F3591" t="s">
        <v>133</v>
      </c>
      <c r="G3591" t="s">
        <v>7</v>
      </c>
    </row>
    <row r="3592" spans="1:7" x14ac:dyDescent="0.25">
      <c r="A3592" t="s">
        <v>132</v>
      </c>
      <c r="B3592" t="s">
        <v>7</v>
      </c>
      <c r="C3592" s="2">
        <v>45139</v>
      </c>
      <c r="D3592" s="1">
        <v>19890000</v>
      </c>
      <c r="E3592" t="s">
        <v>125</v>
      </c>
      <c r="F3592" t="s">
        <v>133</v>
      </c>
      <c r="G3592" t="s">
        <v>7</v>
      </c>
    </row>
    <row r="3593" spans="1:7" x14ac:dyDescent="0.25">
      <c r="A3593" t="s">
        <v>132</v>
      </c>
      <c r="B3593" t="s">
        <v>7</v>
      </c>
      <c r="C3593" s="2">
        <v>45170</v>
      </c>
      <c r="D3593" s="1">
        <v>33294913</v>
      </c>
      <c r="E3593" t="s">
        <v>125</v>
      </c>
      <c r="F3593" t="s">
        <v>133</v>
      </c>
      <c r="G3593" t="s">
        <v>7</v>
      </c>
    </row>
    <row r="3594" spans="1:7" x14ac:dyDescent="0.25">
      <c r="A3594" t="s">
        <v>132</v>
      </c>
      <c r="B3594" t="s">
        <v>7</v>
      </c>
      <c r="C3594" s="2">
        <v>45200</v>
      </c>
      <c r="D3594" s="1">
        <v>17334000</v>
      </c>
      <c r="E3594" t="s">
        <v>125</v>
      </c>
      <c r="F3594" t="s">
        <v>133</v>
      </c>
      <c r="G3594" t="s">
        <v>7</v>
      </c>
    </row>
    <row r="3595" spans="1:7" x14ac:dyDescent="0.25">
      <c r="A3595" t="s">
        <v>132</v>
      </c>
      <c r="B3595" t="s">
        <v>7</v>
      </c>
      <c r="C3595" s="2">
        <v>45231</v>
      </c>
      <c r="D3595" s="1">
        <v>18403600</v>
      </c>
      <c r="E3595" t="s">
        <v>125</v>
      </c>
      <c r="F3595" t="s">
        <v>133</v>
      </c>
      <c r="G3595" t="s">
        <v>7</v>
      </c>
    </row>
    <row r="3596" spans="1:7" x14ac:dyDescent="0.25">
      <c r="A3596" t="s">
        <v>132</v>
      </c>
      <c r="B3596" t="s">
        <v>7</v>
      </c>
      <c r="C3596" s="2">
        <v>45261</v>
      </c>
      <c r="D3596" s="1">
        <v>16850000</v>
      </c>
      <c r="E3596" t="s">
        <v>125</v>
      </c>
      <c r="F3596" t="s">
        <v>133</v>
      </c>
      <c r="G3596" t="s">
        <v>7</v>
      </c>
    </row>
    <row r="3597" spans="1:7" x14ac:dyDescent="0.25">
      <c r="A3597" t="s">
        <v>132</v>
      </c>
      <c r="B3597" t="s">
        <v>23</v>
      </c>
      <c r="C3597" s="2">
        <v>44927</v>
      </c>
      <c r="D3597" s="1">
        <v>9336700</v>
      </c>
      <c r="E3597" t="s">
        <v>125</v>
      </c>
      <c r="F3597" t="s">
        <v>133</v>
      </c>
      <c r="G3597" t="s">
        <v>21</v>
      </c>
    </row>
    <row r="3598" spans="1:7" x14ac:dyDescent="0.25">
      <c r="A3598" t="s">
        <v>132</v>
      </c>
      <c r="B3598" t="s">
        <v>23</v>
      </c>
      <c r="C3598" s="2">
        <v>44958</v>
      </c>
      <c r="D3598" s="1">
        <v>7348800</v>
      </c>
      <c r="E3598" t="s">
        <v>125</v>
      </c>
      <c r="F3598" t="s">
        <v>133</v>
      </c>
      <c r="G3598" t="s">
        <v>21</v>
      </c>
    </row>
    <row r="3599" spans="1:7" x14ac:dyDescent="0.25">
      <c r="A3599" t="s">
        <v>132</v>
      </c>
      <c r="B3599" t="s">
        <v>23</v>
      </c>
      <c r="C3599" s="2">
        <v>44986</v>
      </c>
      <c r="D3599" s="1">
        <v>15270600</v>
      </c>
      <c r="E3599" t="s">
        <v>125</v>
      </c>
      <c r="F3599" t="s">
        <v>133</v>
      </c>
      <c r="G3599" t="s">
        <v>21</v>
      </c>
    </row>
    <row r="3600" spans="1:7" x14ac:dyDescent="0.25">
      <c r="A3600" t="s">
        <v>132</v>
      </c>
      <c r="B3600" t="s">
        <v>23</v>
      </c>
      <c r="C3600" s="2">
        <v>45017</v>
      </c>
      <c r="D3600" s="1">
        <v>25976616</v>
      </c>
      <c r="E3600" t="s">
        <v>125</v>
      </c>
      <c r="F3600" t="s">
        <v>133</v>
      </c>
      <c r="G3600" t="s">
        <v>21</v>
      </c>
    </row>
    <row r="3601" spans="1:7" x14ac:dyDescent="0.25">
      <c r="A3601" t="s">
        <v>132</v>
      </c>
      <c r="B3601" t="s">
        <v>23</v>
      </c>
      <c r="C3601" s="2">
        <v>45047</v>
      </c>
      <c r="D3601" s="1">
        <v>19737000</v>
      </c>
      <c r="E3601" t="s">
        <v>125</v>
      </c>
      <c r="F3601" t="s">
        <v>133</v>
      </c>
      <c r="G3601" t="s">
        <v>21</v>
      </c>
    </row>
    <row r="3602" spans="1:7" x14ac:dyDescent="0.25">
      <c r="A3602" t="s">
        <v>132</v>
      </c>
      <c r="B3602" t="s">
        <v>23</v>
      </c>
      <c r="C3602" s="2">
        <v>45078</v>
      </c>
      <c r="D3602" s="1">
        <v>15633000</v>
      </c>
      <c r="E3602" t="s">
        <v>125</v>
      </c>
      <c r="F3602" t="s">
        <v>133</v>
      </c>
      <c r="G3602" t="s">
        <v>21</v>
      </c>
    </row>
    <row r="3603" spans="1:7" x14ac:dyDescent="0.25">
      <c r="A3603" t="s">
        <v>132</v>
      </c>
      <c r="B3603" t="s">
        <v>23</v>
      </c>
      <c r="C3603" s="2">
        <v>45108</v>
      </c>
      <c r="D3603" s="1">
        <v>20547000</v>
      </c>
      <c r="E3603" t="s">
        <v>125</v>
      </c>
      <c r="F3603" t="s">
        <v>133</v>
      </c>
      <c r="G3603" t="s">
        <v>21</v>
      </c>
    </row>
    <row r="3604" spans="1:7" x14ac:dyDescent="0.25">
      <c r="A3604" t="s">
        <v>132</v>
      </c>
      <c r="B3604" t="s">
        <v>23</v>
      </c>
      <c r="C3604" s="2">
        <v>45139</v>
      </c>
      <c r="D3604" s="1">
        <v>16052500</v>
      </c>
      <c r="E3604" t="s">
        <v>125</v>
      </c>
      <c r="F3604" t="s">
        <v>133</v>
      </c>
      <c r="G3604" t="s">
        <v>21</v>
      </c>
    </row>
    <row r="3605" spans="1:7" x14ac:dyDescent="0.25">
      <c r="A3605" t="s">
        <v>132</v>
      </c>
      <c r="B3605" t="s">
        <v>23</v>
      </c>
      <c r="C3605" s="2">
        <v>45170</v>
      </c>
      <c r="D3605" s="1">
        <v>17120000</v>
      </c>
      <c r="E3605" t="s">
        <v>125</v>
      </c>
      <c r="F3605" t="s">
        <v>133</v>
      </c>
      <c r="G3605" t="s">
        <v>21</v>
      </c>
    </row>
    <row r="3606" spans="1:7" x14ac:dyDescent="0.25">
      <c r="A3606" t="s">
        <v>132</v>
      </c>
      <c r="B3606" t="s">
        <v>23</v>
      </c>
      <c r="C3606" s="2">
        <v>45200</v>
      </c>
      <c r="D3606" s="1">
        <v>25091000</v>
      </c>
      <c r="E3606" t="s">
        <v>125</v>
      </c>
      <c r="F3606" t="s">
        <v>133</v>
      </c>
      <c r="G3606" t="s">
        <v>21</v>
      </c>
    </row>
    <row r="3607" spans="1:7" x14ac:dyDescent="0.25">
      <c r="A3607" t="s">
        <v>132</v>
      </c>
      <c r="B3607" t="s">
        <v>23</v>
      </c>
      <c r="C3607" s="2">
        <v>45231</v>
      </c>
      <c r="D3607" s="1">
        <v>23583500</v>
      </c>
      <c r="E3607" t="s">
        <v>125</v>
      </c>
      <c r="F3607" t="s">
        <v>133</v>
      </c>
      <c r="G3607" t="s">
        <v>21</v>
      </c>
    </row>
    <row r="3608" spans="1:7" x14ac:dyDescent="0.25">
      <c r="A3608" t="s">
        <v>132</v>
      </c>
      <c r="B3608" t="s">
        <v>23</v>
      </c>
      <c r="C3608" s="2">
        <v>45261</v>
      </c>
      <c r="D3608" s="1">
        <v>25864100</v>
      </c>
      <c r="E3608" t="s">
        <v>125</v>
      </c>
      <c r="F3608" t="s">
        <v>133</v>
      </c>
      <c r="G3608" t="s">
        <v>21</v>
      </c>
    </row>
    <row r="3609" spans="1:7" x14ac:dyDescent="0.25">
      <c r="A3609" t="s">
        <v>134</v>
      </c>
      <c r="B3609" t="s">
        <v>5</v>
      </c>
      <c r="C3609" s="2">
        <v>44927</v>
      </c>
      <c r="D3609" s="1">
        <v>701083800</v>
      </c>
      <c r="E3609" t="s">
        <v>125</v>
      </c>
      <c r="F3609" t="s">
        <v>135</v>
      </c>
      <c r="G3609" t="s">
        <v>5</v>
      </c>
    </row>
    <row r="3610" spans="1:7" x14ac:dyDescent="0.25">
      <c r="A3610" t="s">
        <v>134</v>
      </c>
      <c r="B3610" t="s">
        <v>5</v>
      </c>
      <c r="C3610" s="2">
        <v>44958</v>
      </c>
      <c r="D3610" s="1">
        <v>588975700</v>
      </c>
      <c r="E3610" t="s">
        <v>125</v>
      </c>
      <c r="F3610" t="s">
        <v>135</v>
      </c>
      <c r="G3610" t="s">
        <v>5</v>
      </c>
    </row>
    <row r="3611" spans="1:7" x14ac:dyDescent="0.25">
      <c r="A3611" t="s">
        <v>134</v>
      </c>
      <c r="B3611" t="s">
        <v>5</v>
      </c>
      <c r="C3611" s="2">
        <v>44986</v>
      </c>
      <c r="D3611" s="1">
        <v>687772800</v>
      </c>
      <c r="E3611" t="s">
        <v>125</v>
      </c>
      <c r="F3611" t="s">
        <v>135</v>
      </c>
      <c r="G3611" t="s">
        <v>5</v>
      </c>
    </row>
    <row r="3612" spans="1:7" x14ac:dyDescent="0.25">
      <c r="A3612" t="s">
        <v>134</v>
      </c>
      <c r="B3612" t="s">
        <v>5</v>
      </c>
      <c r="C3612" s="2">
        <v>45017</v>
      </c>
      <c r="D3612" s="1">
        <v>870121400</v>
      </c>
      <c r="E3612" t="s">
        <v>125</v>
      </c>
      <c r="F3612" t="s">
        <v>135</v>
      </c>
      <c r="G3612" t="s">
        <v>5</v>
      </c>
    </row>
    <row r="3613" spans="1:7" x14ac:dyDescent="0.25">
      <c r="A3613" t="s">
        <v>134</v>
      </c>
      <c r="B3613" t="s">
        <v>5</v>
      </c>
      <c r="C3613" s="2">
        <v>45047</v>
      </c>
      <c r="D3613" s="1">
        <v>848499700</v>
      </c>
      <c r="E3613" t="s">
        <v>125</v>
      </c>
      <c r="F3613" t="s">
        <v>135</v>
      </c>
      <c r="G3613" t="s">
        <v>5</v>
      </c>
    </row>
    <row r="3614" spans="1:7" x14ac:dyDescent="0.25">
      <c r="A3614" t="s">
        <v>134</v>
      </c>
      <c r="B3614" t="s">
        <v>5</v>
      </c>
      <c r="C3614" s="2">
        <v>45078</v>
      </c>
      <c r="D3614" s="1">
        <v>1002848300</v>
      </c>
      <c r="E3614" t="s">
        <v>125</v>
      </c>
      <c r="F3614" t="s">
        <v>135</v>
      </c>
      <c r="G3614" t="s">
        <v>5</v>
      </c>
    </row>
    <row r="3615" spans="1:7" x14ac:dyDescent="0.25">
      <c r="A3615" t="s">
        <v>134</v>
      </c>
      <c r="B3615" t="s">
        <v>5</v>
      </c>
      <c r="C3615" s="2">
        <v>45108</v>
      </c>
      <c r="D3615" s="1">
        <v>1067726200</v>
      </c>
      <c r="E3615" t="s">
        <v>125</v>
      </c>
      <c r="F3615" t="s">
        <v>135</v>
      </c>
      <c r="G3615" t="s">
        <v>5</v>
      </c>
    </row>
    <row r="3616" spans="1:7" x14ac:dyDescent="0.25">
      <c r="A3616" t="s">
        <v>134</v>
      </c>
      <c r="B3616" t="s">
        <v>5</v>
      </c>
      <c r="C3616" s="2">
        <v>45139</v>
      </c>
      <c r="D3616" s="1">
        <v>1164776400</v>
      </c>
      <c r="E3616" t="s">
        <v>125</v>
      </c>
      <c r="F3616" t="s">
        <v>135</v>
      </c>
      <c r="G3616" t="s">
        <v>5</v>
      </c>
    </row>
    <row r="3617" spans="1:7" x14ac:dyDescent="0.25">
      <c r="A3617" t="s">
        <v>134</v>
      </c>
      <c r="B3617" t="s">
        <v>5</v>
      </c>
      <c r="C3617" s="2">
        <v>45170</v>
      </c>
      <c r="D3617" s="1">
        <v>1075885700</v>
      </c>
      <c r="E3617" t="s">
        <v>125</v>
      </c>
      <c r="F3617" t="s">
        <v>135</v>
      </c>
      <c r="G3617" t="s">
        <v>5</v>
      </c>
    </row>
    <row r="3618" spans="1:7" x14ac:dyDescent="0.25">
      <c r="A3618" t="s">
        <v>134</v>
      </c>
      <c r="B3618" t="s">
        <v>5</v>
      </c>
      <c r="C3618" s="2">
        <v>45200</v>
      </c>
      <c r="D3618" s="1">
        <v>1050387500</v>
      </c>
      <c r="E3618" t="s">
        <v>125</v>
      </c>
      <c r="F3618" t="s">
        <v>135</v>
      </c>
      <c r="G3618" t="s">
        <v>5</v>
      </c>
    </row>
    <row r="3619" spans="1:7" x14ac:dyDescent="0.25">
      <c r="A3619" t="s">
        <v>134</v>
      </c>
      <c r="B3619" t="s">
        <v>5</v>
      </c>
      <c r="C3619" s="2">
        <v>45231</v>
      </c>
      <c r="D3619" s="1">
        <v>889568400</v>
      </c>
      <c r="E3619" t="s">
        <v>125</v>
      </c>
      <c r="F3619" t="s">
        <v>135</v>
      </c>
      <c r="G3619" t="s">
        <v>5</v>
      </c>
    </row>
    <row r="3620" spans="1:7" x14ac:dyDescent="0.25">
      <c r="A3620" t="s">
        <v>134</v>
      </c>
      <c r="B3620" t="s">
        <v>5</v>
      </c>
      <c r="C3620" s="2">
        <v>45261</v>
      </c>
      <c r="D3620" s="1">
        <v>953800000</v>
      </c>
      <c r="E3620" t="s">
        <v>125</v>
      </c>
      <c r="F3620" t="s">
        <v>135</v>
      </c>
      <c r="G3620" t="s">
        <v>5</v>
      </c>
    </row>
    <row r="3621" spans="1:7" x14ac:dyDescent="0.25">
      <c r="A3621" t="s">
        <v>134</v>
      </c>
      <c r="B3621" t="s">
        <v>19</v>
      </c>
      <c r="C3621" s="2">
        <v>44927</v>
      </c>
      <c r="D3621" s="1">
        <v>42896885</v>
      </c>
      <c r="E3621" t="s">
        <v>125</v>
      </c>
      <c r="F3621" t="s">
        <v>135</v>
      </c>
      <c r="G3621" t="s">
        <v>19</v>
      </c>
    </row>
    <row r="3622" spans="1:7" x14ac:dyDescent="0.25">
      <c r="A3622" t="s">
        <v>134</v>
      </c>
      <c r="B3622" t="s">
        <v>19</v>
      </c>
      <c r="C3622" s="2">
        <v>44958</v>
      </c>
      <c r="D3622" s="1">
        <v>42673331</v>
      </c>
      <c r="E3622" t="s">
        <v>125</v>
      </c>
      <c r="F3622" t="s">
        <v>135</v>
      </c>
      <c r="G3622" t="s">
        <v>19</v>
      </c>
    </row>
    <row r="3623" spans="1:7" x14ac:dyDescent="0.25">
      <c r="A3623" t="s">
        <v>134</v>
      </c>
      <c r="B3623" t="s">
        <v>19</v>
      </c>
      <c r="C3623" s="2">
        <v>44986</v>
      </c>
      <c r="D3623" s="1">
        <v>42969132</v>
      </c>
      <c r="E3623" t="s">
        <v>125</v>
      </c>
      <c r="F3623" t="s">
        <v>135</v>
      </c>
      <c r="G3623" t="s">
        <v>19</v>
      </c>
    </row>
    <row r="3624" spans="1:7" x14ac:dyDescent="0.25">
      <c r="A3624" t="s">
        <v>134</v>
      </c>
      <c r="B3624" t="s">
        <v>19</v>
      </c>
      <c r="C3624" s="2">
        <v>45017</v>
      </c>
      <c r="D3624" s="1">
        <v>19394944</v>
      </c>
      <c r="E3624" t="s">
        <v>125</v>
      </c>
      <c r="F3624" t="s">
        <v>135</v>
      </c>
      <c r="G3624" t="s">
        <v>19</v>
      </c>
    </row>
    <row r="3625" spans="1:7" x14ac:dyDescent="0.25">
      <c r="A3625" t="s">
        <v>134</v>
      </c>
      <c r="B3625" t="s">
        <v>19</v>
      </c>
      <c r="C3625" s="2">
        <v>45047</v>
      </c>
      <c r="D3625" s="1">
        <v>30485919</v>
      </c>
      <c r="E3625" t="s">
        <v>125</v>
      </c>
      <c r="F3625" t="s">
        <v>135</v>
      </c>
      <c r="G3625" t="s">
        <v>19</v>
      </c>
    </row>
    <row r="3626" spans="1:7" x14ac:dyDescent="0.25">
      <c r="A3626" t="s">
        <v>134</v>
      </c>
      <c r="B3626" t="s">
        <v>19</v>
      </c>
      <c r="C3626" s="2">
        <v>45078</v>
      </c>
      <c r="D3626" s="1">
        <v>35752674</v>
      </c>
      <c r="E3626" t="s">
        <v>125</v>
      </c>
      <c r="F3626" t="s">
        <v>135</v>
      </c>
      <c r="G3626" t="s">
        <v>19</v>
      </c>
    </row>
    <row r="3627" spans="1:7" x14ac:dyDescent="0.25">
      <c r="A3627" t="s">
        <v>134</v>
      </c>
      <c r="B3627" t="s">
        <v>19</v>
      </c>
      <c r="C3627" s="2">
        <v>45108</v>
      </c>
      <c r="D3627" s="1">
        <v>31171242</v>
      </c>
      <c r="E3627" t="s">
        <v>125</v>
      </c>
      <c r="F3627" t="s">
        <v>135</v>
      </c>
      <c r="G3627" t="s">
        <v>19</v>
      </c>
    </row>
    <row r="3628" spans="1:7" x14ac:dyDescent="0.25">
      <c r="A3628" t="s">
        <v>134</v>
      </c>
      <c r="B3628" t="s">
        <v>19</v>
      </c>
      <c r="C3628" s="2">
        <v>45139</v>
      </c>
      <c r="D3628" s="1">
        <v>35748423</v>
      </c>
      <c r="E3628" t="s">
        <v>125</v>
      </c>
      <c r="F3628" t="s">
        <v>135</v>
      </c>
      <c r="G3628" t="s">
        <v>19</v>
      </c>
    </row>
    <row r="3629" spans="1:7" x14ac:dyDescent="0.25">
      <c r="A3629" t="s">
        <v>134</v>
      </c>
      <c r="B3629" t="s">
        <v>19</v>
      </c>
      <c r="C3629" s="2">
        <v>45170</v>
      </c>
      <c r="D3629" s="1">
        <v>67456485</v>
      </c>
      <c r="E3629" t="s">
        <v>125</v>
      </c>
      <c r="F3629" t="s">
        <v>135</v>
      </c>
      <c r="G3629" t="s">
        <v>19</v>
      </c>
    </row>
    <row r="3630" spans="1:7" x14ac:dyDescent="0.25">
      <c r="A3630" t="s">
        <v>134</v>
      </c>
      <c r="B3630" t="s">
        <v>19</v>
      </c>
      <c r="C3630" s="2">
        <v>45200</v>
      </c>
      <c r="D3630" s="1">
        <v>77811075</v>
      </c>
      <c r="E3630" t="s">
        <v>125</v>
      </c>
      <c r="F3630" t="s">
        <v>135</v>
      </c>
      <c r="G3630" t="s">
        <v>19</v>
      </c>
    </row>
    <row r="3631" spans="1:7" x14ac:dyDescent="0.25">
      <c r="A3631" t="s">
        <v>134</v>
      </c>
      <c r="B3631" t="s">
        <v>19</v>
      </c>
      <c r="C3631" s="2">
        <v>45231</v>
      </c>
      <c r="D3631" s="1">
        <v>97195076</v>
      </c>
      <c r="E3631" t="s">
        <v>125</v>
      </c>
      <c r="F3631" t="s">
        <v>135</v>
      </c>
      <c r="G3631" t="s">
        <v>19</v>
      </c>
    </row>
    <row r="3632" spans="1:7" x14ac:dyDescent="0.25">
      <c r="A3632" t="s">
        <v>134</v>
      </c>
      <c r="B3632" t="s">
        <v>19</v>
      </c>
      <c r="C3632" s="2">
        <v>45261</v>
      </c>
      <c r="D3632" s="1">
        <v>94552042</v>
      </c>
      <c r="E3632" t="s">
        <v>125</v>
      </c>
      <c r="F3632" t="s">
        <v>135</v>
      </c>
      <c r="G3632" t="s">
        <v>19</v>
      </c>
    </row>
    <row r="3633" spans="1:7" x14ac:dyDescent="0.25">
      <c r="A3633" t="s">
        <v>134</v>
      </c>
      <c r="B3633" t="s">
        <v>20</v>
      </c>
      <c r="C3633" s="2">
        <v>45261</v>
      </c>
      <c r="D3633" s="1">
        <v>0</v>
      </c>
      <c r="E3633" t="s">
        <v>125</v>
      </c>
      <c r="F3633" t="s">
        <v>135</v>
      </c>
      <c r="G3633" t="s">
        <v>21</v>
      </c>
    </row>
    <row r="3634" spans="1:7" x14ac:dyDescent="0.25">
      <c r="A3634" t="s">
        <v>134</v>
      </c>
      <c r="B3634" t="s">
        <v>6</v>
      </c>
      <c r="C3634" s="2">
        <v>44927</v>
      </c>
      <c r="D3634" s="1">
        <v>19552153</v>
      </c>
      <c r="E3634" t="s">
        <v>125</v>
      </c>
      <c r="F3634" t="s">
        <v>135</v>
      </c>
      <c r="G3634" t="s">
        <v>6</v>
      </c>
    </row>
    <row r="3635" spans="1:7" x14ac:dyDescent="0.25">
      <c r="A3635" t="s">
        <v>134</v>
      </c>
      <c r="B3635" t="s">
        <v>6</v>
      </c>
      <c r="C3635" s="2">
        <v>44958</v>
      </c>
      <c r="D3635" s="1">
        <v>20383439</v>
      </c>
      <c r="E3635" t="s">
        <v>125</v>
      </c>
      <c r="F3635" t="s">
        <v>135</v>
      </c>
      <c r="G3635" t="s">
        <v>6</v>
      </c>
    </row>
    <row r="3636" spans="1:7" x14ac:dyDescent="0.25">
      <c r="A3636" t="s">
        <v>134</v>
      </c>
      <c r="B3636" t="s">
        <v>6</v>
      </c>
      <c r="C3636" s="2">
        <v>44986</v>
      </c>
      <c r="D3636" s="1">
        <v>19123670</v>
      </c>
      <c r="E3636" t="s">
        <v>125</v>
      </c>
      <c r="F3636" t="s">
        <v>135</v>
      </c>
      <c r="G3636" t="s">
        <v>6</v>
      </c>
    </row>
    <row r="3637" spans="1:7" x14ac:dyDescent="0.25">
      <c r="A3637" t="s">
        <v>134</v>
      </c>
      <c r="B3637" t="s">
        <v>6</v>
      </c>
      <c r="C3637" s="2">
        <v>45017</v>
      </c>
      <c r="D3637" s="1">
        <v>21804929</v>
      </c>
      <c r="E3637" t="s">
        <v>125</v>
      </c>
      <c r="F3637" t="s">
        <v>135</v>
      </c>
      <c r="G3637" t="s">
        <v>6</v>
      </c>
    </row>
    <row r="3638" spans="1:7" x14ac:dyDescent="0.25">
      <c r="A3638" t="s">
        <v>134</v>
      </c>
      <c r="B3638" t="s">
        <v>6</v>
      </c>
      <c r="C3638" s="2">
        <v>45047</v>
      </c>
      <c r="D3638" s="1">
        <v>15732860</v>
      </c>
      <c r="E3638" t="s">
        <v>125</v>
      </c>
      <c r="F3638" t="s">
        <v>135</v>
      </c>
      <c r="G3638" t="s">
        <v>6</v>
      </c>
    </row>
    <row r="3639" spans="1:7" x14ac:dyDescent="0.25">
      <c r="A3639" t="s">
        <v>134</v>
      </c>
      <c r="B3639" t="s">
        <v>6</v>
      </c>
      <c r="C3639" s="2">
        <v>45078</v>
      </c>
      <c r="D3639" s="1">
        <v>19150051</v>
      </c>
      <c r="E3639" t="s">
        <v>125</v>
      </c>
      <c r="F3639" t="s">
        <v>135</v>
      </c>
      <c r="G3639" t="s">
        <v>6</v>
      </c>
    </row>
    <row r="3640" spans="1:7" x14ac:dyDescent="0.25">
      <c r="A3640" t="s">
        <v>134</v>
      </c>
      <c r="B3640" t="s">
        <v>6</v>
      </c>
      <c r="C3640" s="2">
        <v>45108</v>
      </c>
      <c r="D3640" s="1">
        <v>18531047</v>
      </c>
      <c r="E3640" t="s">
        <v>125</v>
      </c>
      <c r="F3640" t="s">
        <v>135</v>
      </c>
      <c r="G3640" t="s">
        <v>6</v>
      </c>
    </row>
    <row r="3641" spans="1:7" x14ac:dyDescent="0.25">
      <c r="A3641" t="s">
        <v>134</v>
      </c>
      <c r="B3641" t="s">
        <v>6</v>
      </c>
      <c r="C3641" s="2">
        <v>45139</v>
      </c>
      <c r="D3641" s="1">
        <v>14310596</v>
      </c>
      <c r="E3641" t="s">
        <v>125</v>
      </c>
      <c r="F3641" t="s">
        <v>135</v>
      </c>
      <c r="G3641" t="s">
        <v>6</v>
      </c>
    </row>
    <row r="3642" spans="1:7" x14ac:dyDescent="0.25">
      <c r="A3642" t="s">
        <v>134</v>
      </c>
      <c r="B3642" t="s">
        <v>6</v>
      </c>
      <c r="C3642" s="2">
        <v>45170</v>
      </c>
      <c r="D3642" s="1">
        <v>14045988</v>
      </c>
      <c r="E3642" t="s">
        <v>125</v>
      </c>
      <c r="F3642" t="s">
        <v>135</v>
      </c>
      <c r="G3642" t="s">
        <v>6</v>
      </c>
    </row>
    <row r="3643" spans="1:7" x14ac:dyDescent="0.25">
      <c r="A3643" t="s">
        <v>134</v>
      </c>
      <c r="B3643" t="s">
        <v>6</v>
      </c>
      <c r="C3643" s="2">
        <v>45200</v>
      </c>
      <c r="D3643" s="1">
        <v>17564173</v>
      </c>
      <c r="E3643" t="s">
        <v>125</v>
      </c>
      <c r="F3643" t="s">
        <v>135</v>
      </c>
      <c r="G3643" t="s">
        <v>6</v>
      </c>
    </row>
    <row r="3644" spans="1:7" x14ac:dyDescent="0.25">
      <c r="A3644" t="s">
        <v>134</v>
      </c>
      <c r="B3644" t="s">
        <v>6</v>
      </c>
      <c r="C3644" s="2">
        <v>45231</v>
      </c>
      <c r="D3644" s="1">
        <v>16974719</v>
      </c>
      <c r="E3644" t="s">
        <v>125</v>
      </c>
      <c r="F3644" t="s">
        <v>135</v>
      </c>
      <c r="G3644" t="s">
        <v>6</v>
      </c>
    </row>
    <row r="3645" spans="1:7" x14ac:dyDescent="0.25">
      <c r="A3645" t="s">
        <v>134</v>
      </c>
      <c r="B3645" t="s">
        <v>6</v>
      </c>
      <c r="C3645" s="2">
        <v>45261</v>
      </c>
      <c r="D3645" s="1">
        <v>17496621</v>
      </c>
      <c r="E3645" t="s">
        <v>125</v>
      </c>
      <c r="F3645" t="s">
        <v>135</v>
      </c>
      <c r="G3645" t="s">
        <v>6</v>
      </c>
    </row>
    <row r="3646" spans="1:7" x14ac:dyDescent="0.25">
      <c r="A3646" t="s">
        <v>134</v>
      </c>
      <c r="B3646" t="s">
        <v>22</v>
      </c>
      <c r="C3646" s="2">
        <v>45108</v>
      </c>
      <c r="D3646" s="1">
        <v>5297004</v>
      </c>
      <c r="E3646" t="s">
        <v>125</v>
      </c>
      <c r="F3646" t="s">
        <v>135</v>
      </c>
      <c r="G3646" t="s">
        <v>21</v>
      </c>
    </row>
    <row r="3647" spans="1:7" x14ac:dyDescent="0.25">
      <c r="A3647" t="s">
        <v>134</v>
      </c>
      <c r="B3647" t="s">
        <v>22</v>
      </c>
      <c r="C3647" s="2">
        <v>45231</v>
      </c>
      <c r="D3647" s="1">
        <v>402800</v>
      </c>
      <c r="E3647" t="s">
        <v>125</v>
      </c>
      <c r="F3647" t="s">
        <v>135</v>
      </c>
      <c r="G3647" t="s">
        <v>21</v>
      </c>
    </row>
    <row r="3648" spans="1:7" x14ac:dyDescent="0.25">
      <c r="A3648" t="s">
        <v>134</v>
      </c>
      <c r="B3648" t="s">
        <v>22</v>
      </c>
      <c r="C3648" s="2">
        <v>45261</v>
      </c>
      <c r="D3648" s="1">
        <v>270000</v>
      </c>
      <c r="E3648" t="s">
        <v>125</v>
      </c>
      <c r="F3648" t="s">
        <v>135</v>
      </c>
      <c r="G3648" t="s">
        <v>21</v>
      </c>
    </row>
    <row r="3649" spans="1:7" x14ac:dyDescent="0.25">
      <c r="A3649" t="s">
        <v>134</v>
      </c>
      <c r="B3649" t="s">
        <v>27</v>
      </c>
      <c r="C3649" s="2">
        <v>44927</v>
      </c>
      <c r="D3649" s="1">
        <v>5506600</v>
      </c>
      <c r="E3649" t="s">
        <v>125</v>
      </c>
      <c r="F3649" t="s">
        <v>135</v>
      </c>
      <c r="G3649" t="s">
        <v>21</v>
      </c>
    </row>
    <row r="3650" spans="1:7" x14ac:dyDescent="0.25">
      <c r="A3650" t="s">
        <v>134</v>
      </c>
      <c r="B3650" t="s">
        <v>27</v>
      </c>
      <c r="C3650" s="2">
        <v>44958</v>
      </c>
      <c r="D3650" s="1">
        <v>2298400</v>
      </c>
      <c r="E3650" t="s">
        <v>125</v>
      </c>
      <c r="F3650" t="s">
        <v>135</v>
      </c>
      <c r="G3650" t="s">
        <v>21</v>
      </c>
    </row>
    <row r="3651" spans="1:7" x14ac:dyDescent="0.25">
      <c r="A3651" t="s">
        <v>134</v>
      </c>
      <c r="B3651" t="s">
        <v>27</v>
      </c>
      <c r="C3651" s="2">
        <v>44986</v>
      </c>
      <c r="D3651" s="1">
        <v>1791000</v>
      </c>
      <c r="E3651" t="s">
        <v>125</v>
      </c>
      <c r="F3651" t="s">
        <v>135</v>
      </c>
      <c r="G3651" t="s">
        <v>21</v>
      </c>
    </row>
    <row r="3652" spans="1:7" x14ac:dyDescent="0.25">
      <c r="A3652" t="s">
        <v>134</v>
      </c>
      <c r="B3652" t="s">
        <v>27</v>
      </c>
      <c r="C3652" s="2">
        <v>45017</v>
      </c>
      <c r="D3652" s="1">
        <v>1201620</v>
      </c>
      <c r="E3652" t="s">
        <v>125</v>
      </c>
      <c r="F3652" t="s">
        <v>135</v>
      </c>
      <c r="G3652" t="s">
        <v>21</v>
      </c>
    </row>
    <row r="3653" spans="1:7" x14ac:dyDescent="0.25">
      <c r="A3653" t="s">
        <v>134</v>
      </c>
      <c r="B3653" t="s">
        <v>27</v>
      </c>
      <c r="C3653" s="2">
        <v>45047</v>
      </c>
      <c r="D3653" s="1">
        <v>1439320</v>
      </c>
      <c r="E3653" t="s">
        <v>125</v>
      </c>
      <c r="F3653" t="s">
        <v>135</v>
      </c>
      <c r="G3653" t="s">
        <v>21</v>
      </c>
    </row>
    <row r="3654" spans="1:7" x14ac:dyDescent="0.25">
      <c r="A3654" t="s">
        <v>134</v>
      </c>
      <c r="B3654" t="s">
        <v>27</v>
      </c>
      <c r="C3654" s="2">
        <v>45078</v>
      </c>
      <c r="D3654" s="1">
        <v>993520</v>
      </c>
      <c r="E3654" t="s">
        <v>125</v>
      </c>
      <c r="F3654" t="s">
        <v>135</v>
      </c>
      <c r="G3654" t="s">
        <v>21</v>
      </c>
    </row>
    <row r="3655" spans="1:7" x14ac:dyDescent="0.25">
      <c r="A3655" t="s">
        <v>134</v>
      </c>
      <c r="B3655" t="s">
        <v>27</v>
      </c>
      <c r="C3655" s="2">
        <v>45108</v>
      </c>
      <c r="D3655" s="1">
        <v>2004500</v>
      </c>
      <c r="E3655" t="s">
        <v>125</v>
      </c>
      <c r="F3655" t="s">
        <v>135</v>
      </c>
      <c r="G3655" t="s">
        <v>21</v>
      </c>
    </row>
    <row r="3656" spans="1:7" x14ac:dyDescent="0.25">
      <c r="A3656" t="s">
        <v>134</v>
      </c>
      <c r="B3656" t="s">
        <v>27</v>
      </c>
      <c r="C3656" s="2">
        <v>45139</v>
      </c>
      <c r="D3656" s="1">
        <v>1511252</v>
      </c>
      <c r="E3656" t="s">
        <v>125</v>
      </c>
      <c r="F3656" t="s">
        <v>135</v>
      </c>
      <c r="G3656" t="s">
        <v>21</v>
      </c>
    </row>
    <row r="3657" spans="1:7" x14ac:dyDescent="0.25">
      <c r="A3657" t="s">
        <v>134</v>
      </c>
      <c r="B3657" t="s">
        <v>27</v>
      </c>
      <c r="C3657" s="2">
        <v>45170</v>
      </c>
      <c r="D3657" s="1">
        <v>5881048</v>
      </c>
      <c r="E3657" t="s">
        <v>125</v>
      </c>
      <c r="F3657" t="s">
        <v>135</v>
      </c>
      <c r="G3657" t="s">
        <v>21</v>
      </c>
    </row>
    <row r="3658" spans="1:7" x14ac:dyDescent="0.25">
      <c r="A3658" t="s">
        <v>134</v>
      </c>
      <c r="B3658" t="s">
        <v>27</v>
      </c>
      <c r="C3658" s="2">
        <v>45200</v>
      </c>
      <c r="D3658" s="1">
        <v>7283738</v>
      </c>
      <c r="E3658" t="s">
        <v>125</v>
      </c>
      <c r="F3658" t="s">
        <v>135</v>
      </c>
      <c r="G3658" t="s">
        <v>21</v>
      </c>
    </row>
    <row r="3659" spans="1:7" x14ac:dyDescent="0.25">
      <c r="A3659" t="s">
        <v>134</v>
      </c>
      <c r="B3659" t="s">
        <v>27</v>
      </c>
      <c r="C3659" s="2">
        <v>45231</v>
      </c>
      <c r="D3659" s="1">
        <v>1497700</v>
      </c>
      <c r="E3659" t="s">
        <v>125</v>
      </c>
      <c r="F3659" t="s">
        <v>135</v>
      </c>
      <c r="G3659" t="s">
        <v>21</v>
      </c>
    </row>
    <row r="3660" spans="1:7" x14ac:dyDescent="0.25">
      <c r="A3660" t="s">
        <v>134</v>
      </c>
      <c r="B3660" t="s">
        <v>27</v>
      </c>
      <c r="C3660" s="2">
        <v>45261</v>
      </c>
      <c r="D3660" s="1">
        <v>5493020</v>
      </c>
      <c r="E3660" t="s">
        <v>125</v>
      </c>
      <c r="F3660" t="s">
        <v>135</v>
      </c>
      <c r="G3660" t="s">
        <v>21</v>
      </c>
    </row>
    <row r="3661" spans="1:7" x14ac:dyDescent="0.25">
      <c r="A3661" t="s">
        <v>134</v>
      </c>
      <c r="B3661" t="s">
        <v>7</v>
      </c>
      <c r="C3661" s="2">
        <v>44927</v>
      </c>
      <c r="D3661" s="1">
        <v>11223761</v>
      </c>
      <c r="E3661" t="s">
        <v>125</v>
      </c>
      <c r="F3661" t="s">
        <v>135</v>
      </c>
      <c r="G3661" t="s">
        <v>7</v>
      </c>
    </row>
    <row r="3662" spans="1:7" x14ac:dyDescent="0.25">
      <c r="A3662" t="s">
        <v>134</v>
      </c>
      <c r="B3662" t="s">
        <v>7</v>
      </c>
      <c r="C3662" s="2">
        <v>44958</v>
      </c>
      <c r="D3662" s="1">
        <v>53205729</v>
      </c>
      <c r="E3662" t="s">
        <v>125</v>
      </c>
      <c r="F3662" t="s">
        <v>135</v>
      </c>
      <c r="G3662" t="s">
        <v>7</v>
      </c>
    </row>
    <row r="3663" spans="1:7" x14ac:dyDescent="0.25">
      <c r="A3663" t="s">
        <v>134</v>
      </c>
      <c r="B3663" t="s">
        <v>7</v>
      </c>
      <c r="C3663" s="2">
        <v>44986</v>
      </c>
      <c r="D3663" s="1">
        <v>70893534</v>
      </c>
      <c r="E3663" t="s">
        <v>125</v>
      </c>
      <c r="F3663" t="s">
        <v>135</v>
      </c>
      <c r="G3663" t="s">
        <v>7</v>
      </c>
    </row>
    <row r="3664" spans="1:7" x14ac:dyDescent="0.25">
      <c r="A3664" t="s">
        <v>134</v>
      </c>
      <c r="B3664" t="s">
        <v>7</v>
      </c>
      <c r="C3664" s="2">
        <v>45017</v>
      </c>
      <c r="D3664" s="1">
        <v>1200000</v>
      </c>
      <c r="E3664" t="s">
        <v>125</v>
      </c>
      <c r="F3664" t="s">
        <v>135</v>
      </c>
      <c r="G3664" t="s">
        <v>7</v>
      </c>
    </row>
    <row r="3665" spans="1:7" x14ac:dyDescent="0.25">
      <c r="A3665" t="s">
        <v>134</v>
      </c>
      <c r="B3665" t="s">
        <v>7</v>
      </c>
      <c r="C3665" s="2">
        <v>45047</v>
      </c>
      <c r="D3665" s="1">
        <v>49024706</v>
      </c>
      <c r="E3665" t="s">
        <v>125</v>
      </c>
      <c r="F3665" t="s">
        <v>135</v>
      </c>
      <c r="G3665" t="s">
        <v>7</v>
      </c>
    </row>
    <row r="3666" spans="1:7" x14ac:dyDescent="0.25">
      <c r="A3666" t="s">
        <v>134</v>
      </c>
      <c r="B3666" t="s">
        <v>7</v>
      </c>
      <c r="C3666" s="2">
        <v>45078</v>
      </c>
      <c r="D3666" s="1">
        <v>32988491</v>
      </c>
      <c r="E3666" t="s">
        <v>125</v>
      </c>
      <c r="F3666" t="s">
        <v>135</v>
      </c>
      <c r="G3666" t="s">
        <v>7</v>
      </c>
    </row>
    <row r="3667" spans="1:7" x14ac:dyDescent="0.25">
      <c r="A3667" t="s">
        <v>134</v>
      </c>
      <c r="B3667" t="s">
        <v>7</v>
      </c>
      <c r="C3667" s="2">
        <v>45108</v>
      </c>
      <c r="D3667" s="1">
        <v>26845958</v>
      </c>
      <c r="E3667" t="s">
        <v>125</v>
      </c>
      <c r="F3667" t="s">
        <v>135</v>
      </c>
      <c r="G3667" t="s">
        <v>7</v>
      </c>
    </row>
    <row r="3668" spans="1:7" x14ac:dyDescent="0.25">
      <c r="A3668" t="s">
        <v>134</v>
      </c>
      <c r="B3668" t="s">
        <v>7</v>
      </c>
      <c r="C3668" s="2">
        <v>45139</v>
      </c>
      <c r="D3668" s="1">
        <v>18013302</v>
      </c>
      <c r="E3668" t="s">
        <v>125</v>
      </c>
      <c r="F3668" t="s">
        <v>135</v>
      </c>
      <c r="G3668" t="s">
        <v>7</v>
      </c>
    </row>
    <row r="3669" spans="1:7" x14ac:dyDescent="0.25">
      <c r="A3669" t="s">
        <v>134</v>
      </c>
      <c r="B3669" t="s">
        <v>7</v>
      </c>
      <c r="C3669" s="2">
        <v>45170</v>
      </c>
      <c r="D3669" s="1">
        <v>18494763</v>
      </c>
      <c r="E3669" t="s">
        <v>125</v>
      </c>
      <c r="F3669" t="s">
        <v>135</v>
      </c>
      <c r="G3669" t="s">
        <v>7</v>
      </c>
    </row>
    <row r="3670" spans="1:7" x14ac:dyDescent="0.25">
      <c r="A3670" t="s">
        <v>134</v>
      </c>
      <c r="B3670" t="s">
        <v>7</v>
      </c>
      <c r="C3670" s="2">
        <v>45200</v>
      </c>
      <c r="D3670" s="1">
        <v>48233031</v>
      </c>
      <c r="E3670" t="s">
        <v>125</v>
      </c>
      <c r="F3670" t="s">
        <v>135</v>
      </c>
      <c r="G3670" t="s">
        <v>7</v>
      </c>
    </row>
    <row r="3671" spans="1:7" x14ac:dyDescent="0.25">
      <c r="A3671" t="s">
        <v>134</v>
      </c>
      <c r="B3671" t="s">
        <v>7</v>
      </c>
      <c r="C3671" s="2">
        <v>45231</v>
      </c>
      <c r="D3671" s="1">
        <v>63914330</v>
      </c>
      <c r="E3671" t="s">
        <v>125</v>
      </c>
      <c r="F3671" t="s">
        <v>135</v>
      </c>
      <c r="G3671" t="s">
        <v>7</v>
      </c>
    </row>
    <row r="3672" spans="1:7" x14ac:dyDescent="0.25">
      <c r="A3672" t="s">
        <v>134</v>
      </c>
      <c r="B3672" t="s">
        <v>7</v>
      </c>
      <c r="C3672" s="2">
        <v>45261</v>
      </c>
      <c r="D3672" s="1">
        <v>27475000</v>
      </c>
      <c r="E3672" t="s">
        <v>125</v>
      </c>
      <c r="F3672" t="s">
        <v>135</v>
      </c>
      <c r="G3672" t="s">
        <v>7</v>
      </c>
    </row>
    <row r="3673" spans="1:7" x14ac:dyDescent="0.25">
      <c r="A3673" t="s">
        <v>134</v>
      </c>
      <c r="B3673" t="s">
        <v>30</v>
      </c>
      <c r="C3673" s="2">
        <v>45200</v>
      </c>
      <c r="D3673" s="1">
        <v>0</v>
      </c>
      <c r="E3673" t="s">
        <v>125</v>
      </c>
      <c r="F3673" t="s">
        <v>135</v>
      </c>
      <c r="G3673" t="s">
        <v>21</v>
      </c>
    </row>
    <row r="3674" spans="1:7" x14ac:dyDescent="0.25">
      <c r="A3674" t="s">
        <v>134</v>
      </c>
      <c r="B3674" t="s">
        <v>23</v>
      </c>
      <c r="C3674" s="2">
        <v>44927</v>
      </c>
      <c r="D3674" s="1">
        <v>18092300</v>
      </c>
      <c r="E3674" t="s">
        <v>125</v>
      </c>
      <c r="F3674" t="s">
        <v>135</v>
      </c>
      <c r="G3674" t="s">
        <v>21</v>
      </c>
    </row>
    <row r="3675" spans="1:7" x14ac:dyDescent="0.25">
      <c r="A3675" t="s">
        <v>134</v>
      </c>
      <c r="B3675" t="s">
        <v>23</v>
      </c>
      <c r="C3675" s="2">
        <v>44958</v>
      </c>
      <c r="D3675" s="1">
        <v>11493800</v>
      </c>
      <c r="E3675" t="s">
        <v>125</v>
      </c>
      <c r="F3675" t="s">
        <v>135</v>
      </c>
      <c r="G3675" t="s">
        <v>21</v>
      </c>
    </row>
    <row r="3676" spans="1:7" x14ac:dyDescent="0.25">
      <c r="A3676" t="s">
        <v>134</v>
      </c>
      <c r="B3676" t="s">
        <v>23</v>
      </c>
      <c r="C3676" s="2">
        <v>44986</v>
      </c>
      <c r="D3676" s="1">
        <v>18099000</v>
      </c>
      <c r="E3676" t="s">
        <v>125</v>
      </c>
      <c r="F3676" t="s">
        <v>135</v>
      </c>
      <c r="G3676" t="s">
        <v>21</v>
      </c>
    </row>
    <row r="3677" spans="1:7" x14ac:dyDescent="0.25">
      <c r="A3677" t="s">
        <v>134</v>
      </c>
      <c r="B3677" t="s">
        <v>23</v>
      </c>
      <c r="C3677" s="2">
        <v>45017</v>
      </c>
      <c r="D3677" s="1">
        <v>36652800</v>
      </c>
      <c r="E3677" t="s">
        <v>125</v>
      </c>
      <c r="F3677" t="s">
        <v>135</v>
      </c>
      <c r="G3677" t="s">
        <v>21</v>
      </c>
    </row>
    <row r="3678" spans="1:7" x14ac:dyDescent="0.25">
      <c r="A3678" t="s">
        <v>134</v>
      </c>
      <c r="B3678" t="s">
        <v>23</v>
      </c>
      <c r="C3678" s="2">
        <v>45047</v>
      </c>
      <c r="D3678" s="1">
        <v>21692100</v>
      </c>
      <c r="E3678" t="s">
        <v>125</v>
      </c>
      <c r="F3678" t="s">
        <v>135</v>
      </c>
      <c r="G3678" t="s">
        <v>21</v>
      </c>
    </row>
    <row r="3679" spans="1:7" x14ac:dyDescent="0.25">
      <c r="A3679" t="s">
        <v>134</v>
      </c>
      <c r="B3679" t="s">
        <v>23</v>
      </c>
      <c r="C3679" s="2">
        <v>45078</v>
      </c>
      <c r="D3679" s="1">
        <v>25161200</v>
      </c>
      <c r="E3679" t="s">
        <v>125</v>
      </c>
      <c r="F3679" t="s">
        <v>135</v>
      </c>
      <c r="G3679" t="s">
        <v>21</v>
      </c>
    </row>
    <row r="3680" spans="1:7" x14ac:dyDescent="0.25">
      <c r="A3680" t="s">
        <v>134</v>
      </c>
      <c r="B3680" t="s">
        <v>23</v>
      </c>
      <c r="C3680" s="2">
        <v>45108</v>
      </c>
      <c r="D3680" s="1">
        <v>30786600</v>
      </c>
      <c r="E3680" t="s">
        <v>125</v>
      </c>
      <c r="F3680" t="s">
        <v>135</v>
      </c>
      <c r="G3680" t="s">
        <v>21</v>
      </c>
    </row>
    <row r="3681" spans="1:7" x14ac:dyDescent="0.25">
      <c r="A3681" t="s">
        <v>134</v>
      </c>
      <c r="B3681" t="s">
        <v>23</v>
      </c>
      <c r="C3681" s="2">
        <v>45139</v>
      </c>
      <c r="D3681" s="1">
        <v>71507760</v>
      </c>
      <c r="E3681" t="s">
        <v>125</v>
      </c>
      <c r="F3681" t="s">
        <v>135</v>
      </c>
      <c r="G3681" t="s">
        <v>21</v>
      </c>
    </row>
    <row r="3682" spans="1:7" x14ac:dyDescent="0.25">
      <c r="A3682" t="s">
        <v>134</v>
      </c>
      <c r="B3682" t="s">
        <v>23</v>
      </c>
      <c r="C3682" s="2">
        <v>45170</v>
      </c>
      <c r="D3682" s="1">
        <v>65689900</v>
      </c>
      <c r="E3682" t="s">
        <v>125</v>
      </c>
      <c r="F3682" t="s">
        <v>135</v>
      </c>
      <c r="G3682" t="s">
        <v>21</v>
      </c>
    </row>
    <row r="3683" spans="1:7" x14ac:dyDescent="0.25">
      <c r="A3683" t="s">
        <v>134</v>
      </c>
      <c r="B3683" t="s">
        <v>23</v>
      </c>
      <c r="C3683" s="2">
        <v>45200</v>
      </c>
      <c r="D3683" s="1">
        <v>75762761</v>
      </c>
      <c r="E3683" t="s">
        <v>125</v>
      </c>
      <c r="F3683" t="s">
        <v>135</v>
      </c>
      <c r="G3683" t="s">
        <v>21</v>
      </c>
    </row>
    <row r="3684" spans="1:7" x14ac:dyDescent="0.25">
      <c r="A3684" t="s">
        <v>134</v>
      </c>
      <c r="B3684" t="s">
        <v>23</v>
      </c>
      <c r="C3684" s="2">
        <v>45231</v>
      </c>
      <c r="D3684" s="1">
        <v>43244288</v>
      </c>
      <c r="E3684" t="s">
        <v>125</v>
      </c>
      <c r="F3684" t="s">
        <v>135</v>
      </c>
      <c r="G3684" t="s">
        <v>21</v>
      </c>
    </row>
    <row r="3685" spans="1:7" x14ac:dyDescent="0.25">
      <c r="A3685" t="s">
        <v>134</v>
      </c>
      <c r="B3685" t="s">
        <v>23</v>
      </c>
      <c r="C3685" s="2">
        <v>45261</v>
      </c>
      <c r="D3685" s="1">
        <v>55430650</v>
      </c>
      <c r="E3685" t="s">
        <v>125</v>
      </c>
      <c r="F3685" t="s">
        <v>135</v>
      </c>
      <c r="G3685" t="s">
        <v>21</v>
      </c>
    </row>
    <row r="3686" spans="1:7" x14ac:dyDescent="0.25">
      <c r="A3686" t="s">
        <v>134</v>
      </c>
      <c r="B3686" t="s">
        <v>44</v>
      </c>
      <c r="C3686" s="2">
        <v>45170</v>
      </c>
      <c r="D3686" s="1">
        <v>2022000</v>
      </c>
      <c r="E3686" t="s">
        <v>125</v>
      </c>
      <c r="F3686" t="s">
        <v>135</v>
      </c>
      <c r="G3686" t="s">
        <v>21</v>
      </c>
    </row>
    <row r="3687" spans="1:7" x14ac:dyDescent="0.25">
      <c r="A3687" t="s">
        <v>136</v>
      </c>
      <c r="B3687" t="s">
        <v>5</v>
      </c>
      <c r="C3687" s="2">
        <v>44927</v>
      </c>
      <c r="D3687" s="1">
        <v>274265848</v>
      </c>
      <c r="E3687" t="s">
        <v>125</v>
      </c>
      <c r="F3687" t="s">
        <v>137</v>
      </c>
      <c r="G3687" t="s">
        <v>5</v>
      </c>
    </row>
    <row r="3688" spans="1:7" x14ac:dyDescent="0.25">
      <c r="A3688" t="s">
        <v>136</v>
      </c>
      <c r="B3688" t="s">
        <v>5</v>
      </c>
      <c r="C3688" s="2">
        <v>44958</v>
      </c>
      <c r="D3688" s="1">
        <v>226110347</v>
      </c>
      <c r="E3688" t="s">
        <v>125</v>
      </c>
      <c r="F3688" t="s">
        <v>137</v>
      </c>
      <c r="G3688" t="s">
        <v>5</v>
      </c>
    </row>
    <row r="3689" spans="1:7" x14ac:dyDescent="0.25">
      <c r="A3689" t="s">
        <v>136</v>
      </c>
      <c r="B3689" t="s">
        <v>5</v>
      </c>
      <c r="C3689" s="2">
        <v>44986</v>
      </c>
      <c r="D3689" s="1">
        <v>373268118</v>
      </c>
      <c r="E3689" t="s">
        <v>125</v>
      </c>
      <c r="F3689" t="s">
        <v>137</v>
      </c>
      <c r="G3689" t="s">
        <v>5</v>
      </c>
    </row>
    <row r="3690" spans="1:7" x14ac:dyDescent="0.25">
      <c r="A3690" t="s">
        <v>136</v>
      </c>
      <c r="B3690" t="s">
        <v>5</v>
      </c>
      <c r="C3690" s="2">
        <v>45017</v>
      </c>
      <c r="D3690" s="1">
        <v>581735122</v>
      </c>
      <c r="E3690" t="s">
        <v>125</v>
      </c>
      <c r="F3690" t="s">
        <v>137</v>
      </c>
      <c r="G3690" t="s">
        <v>5</v>
      </c>
    </row>
    <row r="3691" spans="1:7" x14ac:dyDescent="0.25">
      <c r="A3691" t="s">
        <v>136</v>
      </c>
      <c r="B3691" t="s">
        <v>5</v>
      </c>
      <c r="C3691" s="2">
        <v>45047</v>
      </c>
      <c r="D3691" s="1">
        <v>610634770</v>
      </c>
      <c r="E3691" t="s">
        <v>125</v>
      </c>
      <c r="F3691" t="s">
        <v>137</v>
      </c>
      <c r="G3691" t="s">
        <v>5</v>
      </c>
    </row>
    <row r="3692" spans="1:7" x14ac:dyDescent="0.25">
      <c r="A3692" t="s">
        <v>136</v>
      </c>
      <c r="B3692" t="s">
        <v>5</v>
      </c>
      <c r="C3692" s="2">
        <v>45078</v>
      </c>
      <c r="D3692" s="1">
        <v>581973325</v>
      </c>
      <c r="E3692" t="s">
        <v>125</v>
      </c>
      <c r="F3692" t="s">
        <v>137</v>
      </c>
      <c r="G3692" t="s">
        <v>5</v>
      </c>
    </row>
    <row r="3693" spans="1:7" x14ac:dyDescent="0.25">
      <c r="A3693" t="s">
        <v>136</v>
      </c>
      <c r="B3693" t="s">
        <v>5</v>
      </c>
      <c r="C3693" s="2">
        <v>45108</v>
      </c>
      <c r="D3693" s="1">
        <v>617634605</v>
      </c>
      <c r="E3693" t="s">
        <v>125</v>
      </c>
      <c r="F3693" t="s">
        <v>137</v>
      </c>
      <c r="G3693" t="s">
        <v>5</v>
      </c>
    </row>
    <row r="3694" spans="1:7" x14ac:dyDescent="0.25">
      <c r="A3694" t="s">
        <v>136</v>
      </c>
      <c r="B3694" t="s">
        <v>5</v>
      </c>
      <c r="C3694" s="2">
        <v>45139</v>
      </c>
      <c r="D3694" s="1">
        <v>701536322</v>
      </c>
      <c r="E3694" t="s">
        <v>125</v>
      </c>
      <c r="F3694" t="s">
        <v>137</v>
      </c>
      <c r="G3694" t="s">
        <v>5</v>
      </c>
    </row>
    <row r="3695" spans="1:7" x14ac:dyDescent="0.25">
      <c r="A3695" t="s">
        <v>136</v>
      </c>
      <c r="B3695" t="s">
        <v>5</v>
      </c>
      <c r="C3695" s="2">
        <v>45170</v>
      </c>
      <c r="D3695" s="1">
        <v>561521528</v>
      </c>
      <c r="E3695" t="s">
        <v>125</v>
      </c>
      <c r="F3695" t="s">
        <v>137</v>
      </c>
      <c r="G3695" t="s">
        <v>5</v>
      </c>
    </row>
    <row r="3696" spans="1:7" x14ac:dyDescent="0.25">
      <c r="A3696" t="s">
        <v>136</v>
      </c>
      <c r="B3696" t="s">
        <v>5</v>
      </c>
      <c r="C3696" s="2">
        <v>45200</v>
      </c>
      <c r="D3696" s="1">
        <v>346238366</v>
      </c>
      <c r="E3696" t="s">
        <v>125</v>
      </c>
      <c r="F3696" t="s">
        <v>137</v>
      </c>
      <c r="G3696" t="s">
        <v>5</v>
      </c>
    </row>
    <row r="3697" spans="1:7" x14ac:dyDescent="0.25">
      <c r="A3697" t="s">
        <v>136</v>
      </c>
      <c r="B3697" t="s">
        <v>5</v>
      </c>
      <c r="C3697" s="2">
        <v>45231</v>
      </c>
      <c r="D3697" s="1">
        <v>336703734</v>
      </c>
      <c r="E3697" t="s">
        <v>125</v>
      </c>
      <c r="F3697" t="s">
        <v>137</v>
      </c>
      <c r="G3697" t="s">
        <v>5</v>
      </c>
    </row>
    <row r="3698" spans="1:7" x14ac:dyDescent="0.25">
      <c r="A3698" t="s">
        <v>136</v>
      </c>
      <c r="B3698" t="s">
        <v>5</v>
      </c>
      <c r="C3698" s="2">
        <v>45261</v>
      </c>
      <c r="D3698" s="1">
        <v>516632912</v>
      </c>
      <c r="E3698" t="s">
        <v>125</v>
      </c>
      <c r="F3698" t="s">
        <v>137</v>
      </c>
      <c r="G3698" t="s">
        <v>5</v>
      </c>
    </row>
    <row r="3699" spans="1:7" x14ac:dyDescent="0.25">
      <c r="A3699" t="s">
        <v>136</v>
      </c>
      <c r="B3699" t="s">
        <v>19</v>
      </c>
      <c r="C3699" s="2">
        <v>44927</v>
      </c>
      <c r="D3699" s="1">
        <v>76167810</v>
      </c>
      <c r="E3699" t="s">
        <v>125</v>
      </c>
      <c r="F3699" t="s">
        <v>137</v>
      </c>
      <c r="G3699" t="s">
        <v>19</v>
      </c>
    </row>
    <row r="3700" spans="1:7" x14ac:dyDescent="0.25">
      <c r="A3700" t="s">
        <v>136</v>
      </c>
      <c r="B3700" t="s">
        <v>19</v>
      </c>
      <c r="C3700" s="2">
        <v>44958</v>
      </c>
      <c r="D3700" s="1">
        <v>40292125</v>
      </c>
      <c r="E3700" t="s">
        <v>125</v>
      </c>
      <c r="F3700" t="s">
        <v>137</v>
      </c>
      <c r="G3700" t="s">
        <v>19</v>
      </c>
    </row>
    <row r="3701" spans="1:7" x14ac:dyDescent="0.25">
      <c r="A3701" t="s">
        <v>136</v>
      </c>
      <c r="B3701" t="s">
        <v>19</v>
      </c>
      <c r="C3701" s="2">
        <v>44986</v>
      </c>
      <c r="D3701" s="1">
        <v>15055060</v>
      </c>
      <c r="E3701" t="s">
        <v>125</v>
      </c>
      <c r="F3701" t="s">
        <v>137</v>
      </c>
      <c r="G3701" t="s">
        <v>19</v>
      </c>
    </row>
    <row r="3702" spans="1:7" x14ac:dyDescent="0.25">
      <c r="A3702" t="s">
        <v>136</v>
      </c>
      <c r="B3702" t="s">
        <v>19</v>
      </c>
      <c r="C3702" s="2">
        <v>45017</v>
      </c>
      <c r="D3702" s="1">
        <v>16136455</v>
      </c>
      <c r="E3702" t="s">
        <v>125</v>
      </c>
      <c r="F3702" t="s">
        <v>137</v>
      </c>
      <c r="G3702" t="s">
        <v>19</v>
      </c>
    </row>
    <row r="3703" spans="1:7" x14ac:dyDescent="0.25">
      <c r="A3703" t="s">
        <v>136</v>
      </c>
      <c r="B3703" t="s">
        <v>19</v>
      </c>
      <c r="C3703" s="2">
        <v>45047</v>
      </c>
      <c r="D3703" s="1">
        <v>12374942</v>
      </c>
      <c r="E3703" t="s">
        <v>125</v>
      </c>
      <c r="F3703" t="s">
        <v>137</v>
      </c>
      <c r="G3703" t="s">
        <v>19</v>
      </c>
    </row>
    <row r="3704" spans="1:7" x14ac:dyDescent="0.25">
      <c r="A3704" t="s">
        <v>136</v>
      </c>
      <c r="B3704" t="s">
        <v>19</v>
      </c>
      <c r="C3704" s="2">
        <v>45078</v>
      </c>
      <c r="D3704" s="1">
        <v>18501351</v>
      </c>
      <c r="E3704" t="s">
        <v>125</v>
      </c>
      <c r="F3704" t="s">
        <v>137</v>
      </c>
      <c r="G3704" t="s">
        <v>19</v>
      </c>
    </row>
    <row r="3705" spans="1:7" x14ac:dyDescent="0.25">
      <c r="A3705" t="s">
        <v>136</v>
      </c>
      <c r="B3705" t="s">
        <v>19</v>
      </c>
      <c r="C3705" s="2">
        <v>45108</v>
      </c>
      <c r="D3705" s="1">
        <v>82752629</v>
      </c>
      <c r="E3705" t="s">
        <v>125</v>
      </c>
      <c r="F3705" t="s">
        <v>137</v>
      </c>
      <c r="G3705" t="s">
        <v>19</v>
      </c>
    </row>
    <row r="3706" spans="1:7" x14ac:dyDescent="0.25">
      <c r="A3706" t="s">
        <v>136</v>
      </c>
      <c r="B3706" t="s">
        <v>19</v>
      </c>
      <c r="C3706" s="2">
        <v>45139</v>
      </c>
      <c r="D3706" s="1">
        <v>36805939</v>
      </c>
      <c r="E3706" t="s">
        <v>125</v>
      </c>
      <c r="F3706" t="s">
        <v>137</v>
      </c>
      <c r="G3706" t="s">
        <v>19</v>
      </c>
    </row>
    <row r="3707" spans="1:7" x14ac:dyDescent="0.25">
      <c r="A3707" t="s">
        <v>136</v>
      </c>
      <c r="B3707" t="s">
        <v>19</v>
      </c>
      <c r="C3707" s="2">
        <v>45200</v>
      </c>
      <c r="D3707" s="1">
        <v>1781395</v>
      </c>
      <c r="E3707" t="s">
        <v>125</v>
      </c>
      <c r="F3707" t="s">
        <v>137</v>
      </c>
      <c r="G3707" t="s">
        <v>19</v>
      </c>
    </row>
    <row r="3708" spans="1:7" x14ac:dyDescent="0.25">
      <c r="A3708" t="s">
        <v>136</v>
      </c>
      <c r="B3708" t="s">
        <v>6</v>
      </c>
      <c r="C3708" s="2">
        <v>44927</v>
      </c>
      <c r="D3708" s="1">
        <v>228427034</v>
      </c>
      <c r="E3708" t="s">
        <v>125</v>
      </c>
      <c r="F3708" t="s">
        <v>137</v>
      </c>
      <c r="G3708" t="s">
        <v>6</v>
      </c>
    </row>
    <row r="3709" spans="1:7" x14ac:dyDescent="0.25">
      <c r="A3709" t="s">
        <v>136</v>
      </c>
      <c r="B3709" t="s">
        <v>6</v>
      </c>
      <c r="C3709" s="2">
        <v>44958</v>
      </c>
      <c r="D3709" s="1">
        <v>209790928</v>
      </c>
      <c r="E3709" t="s">
        <v>125</v>
      </c>
      <c r="F3709" t="s">
        <v>137</v>
      </c>
      <c r="G3709" t="s">
        <v>6</v>
      </c>
    </row>
    <row r="3710" spans="1:7" x14ac:dyDescent="0.25">
      <c r="A3710" t="s">
        <v>136</v>
      </c>
      <c r="B3710" t="s">
        <v>6</v>
      </c>
      <c r="C3710" s="2">
        <v>44986</v>
      </c>
      <c r="D3710" s="1">
        <v>223906116</v>
      </c>
      <c r="E3710" t="s">
        <v>125</v>
      </c>
      <c r="F3710" t="s">
        <v>137</v>
      </c>
      <c r="G3710" t="s">
        <v>6</v>
      </c>
    </row>
    <row r="3711" spans="1:7" x14ac:dyDescent="0.25">
      <c r="A3711" t="s">
        <v>136</v>
      </c>
      <c r="B3711" t="s">
        <v>6</v>
      </c>
      <c r="C3711" s="2">
        <v>45017</v>
      </c>
      <c r="D3711" s="1">
        <v>230278826</v>
      </c>
      <c r="E3711" t="s">
        <v>125</v>
      </c>
      <c r="F3711" t="s">
        <v>137</v>
      </c>
      <c r="G3711" t="s">
        <v>6</v>
      </c>
    </row>
    <row r="3712" spans="1:7" x14ac:dyDescent="0.25">
      <c r="A3712" t="s">
        <v>136</v>
      </c>
      <c r="B3712" t="s">
        <v>6</v>
      </c>
      <c r="C3712" s="2">
        <v>45047</v>
      </c>
      <c r="D3712" s="1">
        <v>230539513</v>
      </c>
      <c r="E3712" t="s">
        <v>125</v>
      </c>
      <c r="F3712" t="s">
        <v>137</v>
      </c>
      <c r="G3712" t="s">
        <v>6</v>
      </c>
    </row>
    <row r="3713" spans="1:7" x14ac:dyDescent="0.25">
      <c r="A3713" t="s">
        <v>136</v>
      </c>
      <c r="B3713" t="s">
        <v>6</v>
      </c>
      <c r="C3713" s="2">
        <v>45078</v>
      </c>
      <c r="D3713" s="1">
        <v>243641174</v>
      </c>
      <c r="E3713" t="s">
        <v>125</v>
      </c>
      <c r="F3713" t="s">
        <v>137</v>
      </c>
      <c r="G3713" t="s">
        <v>6</v>
      </c>
    </row>
    <row r="3714" spans="1:7" x14ac:dyDescent="0.25">
      <c r="A3714" t="s">
        <v>136</v>
      </c>
      <c r="B3714" t="s">
        <v>6</v>
      </c>
      <c r="C3714" s="2">
        <v>45108</v>
      </c>
      <c r="D3714" s="1">
        <v>257374721</v>
      </c>
      <c r="E3714" t="s">
        <v>125</v>
      </c>
      <c r="F3714" t="s">
        <v>137</v>
      </c>
      <c r="G3714" t="s">
        <v>6</v>
      </c>
    </row>
    <row r="3715" spans="1:7" x14ac:dyDescent="0.25">
      <c r="A3715" t="s">
        <v>136</v>
      </c>
      <c r="B3715" t="s">
        <v>6</v>
      </c>
      <c r="C3715" s="2">
        <v>45139</v>
      </c>
      <c r="D3715" s="1">
        <v>212928788</v>
      </c>
      <c r="E3715" t="s">
        <v>125</v>
      </c>
      <c r="F3715" t="s">
        <v>137</v>
      </c>
      <c r="G3715" t="s">
        <v>6</v>
      </c>
    </row>
    <row r="3716" spans="1:7" x14ac:dyDescent="0.25">
      <c r="A3716" t="s">
        <v>136</v>
      </c>
      <c r="B3716" t="s">
        <v>6</v>
      </c>
      <c r="C3716" s="2">
        <v>45170</v>
      </c>
      <c r="D3716" s="1">
        <v>166441978</v>
      </c>
      <c r="E3716" t="s">
        <v>125</v>
      </c>
      <c r="F3716" t="s">
        <v>137</v>
      </c>
      <c r="G3716" t="s">
        <v>6</v>
      </c>
    </row>
    <row r="3717" spans="1:7" x14ac:dyDescent="0.25">
      <c r="A3717" t="s">
        <v>136</v>
      </c>
      <c r="B3717" t="s">
        <v>6</v>
      </c>
      <c r="C3717" s="2">
        <v>45200</v>
      </c>
      <c r="D3717" s="1">
        <v>228518579</v>
      </c>
      <c r="E3717" t="s">
        <v>125</v>
      </c>
      <c r="F3717" t="s">
        <v>137</v>
      </c>
      <c r="G3717" t="s">
        <v>6</v>
      </c>
    </row>
    <row r="3718" spans="1:7" x14ac:dyDescent="0.25">
      <c r="A3718" t="s">
        <v>136</v>
      </c>
      <c r="B3718" t="s">
        <v>6</v>
      </c>
      <c r="C3718" s="2">
        <v>45231</v>
      </c>
      <c r="D3718" s="1">
        <v>216154938</v>
      </c>
      <c r="E3718" t="s">
        <v>125</v>
      </c>
      <c r="F3718" t="s">
        <v>137</v>
      </c>
      <c r="G3718" t="s">
        <v>6</v>
      </c>
    </row>
    <row r="3719" spans="1:7" x14ac:dyDescent="0.25">
      <c r="A3719" t="s">
        <v>136</v>
      </c>
      <c r="B3719" t="s">
        <v>6</v>
      </c>
      <c r="C3719" s="2">
        <v>45261</v>
      </c>
      <c r="D3719" s="1">
        <v>259698491</v>
      </c>
      <c r="E3719" t="s">
        <v>125</v>
      </c>
      <c r="F3719" t="s">
        <v>137</v>
      </c>
      <c r="G3719" t="s">
        <v>6</v>
      </c>
    </row>
    <row r="3720" spans="1:7" x14ac:dyDescent="0.25">
      <c r="A3720" t="s">
        <v>136</v>
      </c>
      <c r="B3720" t="s">
        <v>7</v>
      </c>
      <c r="C3720" s="2">
        <v>44927</v>
      </c>
      <c r="D3720" s="1">
        <v>104619242</v>
      </c>
      <c r="E3720" t="s">
        <v>125</v>
      </c>
      <c r="F3720" t="s">
        <v>137</v>
      </c>
      <c r="G3720" t="s">
        <v>7</v>
      </c>
    </row>
    <row r="3721" spans="1:7" x14ac:dyDescent="0.25">
      <c r="A3721" t="s">
        <v>136</v>
      </c>
      <c r="B3721" t="s">
        <v>7</v>
      </c>
      <c r="C3721" s="2">
        <v>44958</v>
      </c>
      <c r="D3721" s="1">
        <v>98370826</v>
      </c>
      <c r="E3721" t="s">
        <v>125</v>
      </c>
      <c r="F3721" t="s">
        <v>137</v>
      </c>
      <c r="G3721" t="s">
        <v>7</v>
      </c>
    </row>
    <row r="3722" spans="1:7" x14ac:dyDescent="0.25">
      <c r="A3722" t="s">
        <v>136</v>
      </c>
      <c r="B3722" t="s">
        <v>7</v>
      </c>
      <c r="C3722" s="2">
        <v>44986</v>
      </c>
      <c r="D3722" s="1">
        <v>61130786</v>
      </c>
      <c r="E3722" t="s">
        <v>125</v>
      </c>
      <c r="F3722" t="s">
        <v>137</v>
      </c>
      <c r="G3722" t="s">
        <v>7</v>
      </c>
    </row>
    <row r="3723" spans="1:7" x14ac:dyDescent="0.25">
      <c r="A3723" t="s">
        <v>136</v>
      </c>
      <c r="B3723" t="s">
        <v>7</v>
      </c>
      <c r="C3723" s="2">
        <v>45017</v>
      </c>
      <c r="D3723" s="1">
        <v>22411236</v>
      </c>
      <c r="E3723" t="s">
        <v>125</v>
      </c>
      <c r="F3723" t="s">
        <v>137</v>
      </c>
      <c r="G3723" t="s">
        <v>7</v>
      </c>
    </row>
    <row r="3724" spans="1:7" x14ac:dyDescent="0.25">
      <c r="A3724" t="s">
        <v>136</v>
      </c>
      <c r="B3724" t="s">
        <v>7</v>
      </c>
      <c r="C3724" s="2">
        <v>45047</v>
      </c>
      <c r="D3724" s="1">
        <v>25501478</v>
      </c>
      <c r="E3724" t="s">
        <v>125</v>
      </c>
      <c r="F3724" t="s">
        <v>137</v>
      </c>
      <c r="G3724" t="s">
        <v>7</v>
      </c>
    </row>
    <row r="3725" spans="1:7" x14ac:dyDescent="0.25">
      <c r="A3725" t="s">
        <v>136</v>
      </c>
      <c r="B3725" t="s">
        <v>7</v>
      </c>
      <c r="C3725" s="2">
        <v>45078</v>
      </c>
      <c r="D3725" s="1">
        <v>44045056</v>
      </c>
      <c r="E3725" t="s">
        <v>125</v>
      </c>
      <c r="F3725" t="s">
        <v>137</v>
      </c>
      <c r="G3725" t="s">
        <v>7</v>
      </c>
    </row>
    <row r="3726" spans="1:7" x14ac:dyDescent="0.25">
      <c r="A3726" t="s">
        <v>136</v>
      </c>
      <c r="B3726" t="s">
        <v>7</v>
      </c>
      <c r="C3726" s="2">
        <v>45108</v>
      </c>
      <c r="D3726" s="1">
        <v>103381761</v>
      </c>
      <c r="E3726" t="s">
        <v>125</v>
      </c>
      <c r="F3726" t="s">
        <v>137</v>
      </c>
      <c r="G3726" t="s">
        <v>7</v>
      </c>
    </row>
    <row r="3727" spans="1:7" x14ac:dyDescent="0.25">
      <c r="A3727" t="s">
        <v>136</v>
      </c>
      <c r="B3727" t="s">
        <v>7</v>
      </c>
      <c r="C3727" s="2">
        <v>45139</v>
      </c>
      <c r="D3727" s="1">
        <v>71839300</v>
      </c>
      <c r="E3727" t="s">
        <v>125</v>
      </c>
      <c r="F3727" t="s">
        <v>137</v>
      </c>
      <c r="G3727" t="s">
        <v>7</v>
      </c>
    </row>
    <row r="3728" spans="1:7" x14ac:dyDescent="0.25">
      <c r="A3728" t="s">
        <v>136</v>
      </c>
      <c r="B3728" t="s">
        <v>7</v>
      </c>
      <c r="C3728" s="2">
        <v>45170</v>
      </c>
      <c r="D3728" s="1">
        <v>101458990</v>
      </c>
      <c r="E3728" t="s">
        <v>125</v>
      </c>
      <c r="F3728" t="s">
        <v>137</v>
      </c>
      <c r="G3728" t="s">
        <v>7</v>
      </c>
    </row>
    <row r="3729" spans="1:7" x14ac:dyDescent="0.25">
      <c r="A3729" t="s">
        <v>136</v>
      </c>
      <c r="B3729" t="s">
        <v>7</v>
      </c>
      <c r="C3729" s="2">
        <v>45200</v>
      </c>
      <c r="D3729" s="1">
        <v>106416482</v>
      </c>
      <c r="E3729" t="s">
        <v>125</v>
      </c>
      <c r="F3729" t="s">
        <v>137</v>
      </c>
      <c r="G3729" t="s">
        <v>7</v>
      </c>
    </row>
    <row r="3730" spans="1:7" x14ac:dyDescent="0.25">
      <c r="A3730" t="s">
        <v>136</v>
      </c>
      <c r="B3730" t="s">
        <v>7</v>
      </c>
      <c r="C3730" s="2">
        <v>45231</v>
      </c>
      <c r="D3730" s="1">
        <v>91256240</v>
      </c>
      <c r="E3730" t="s">
        <v>125</v>
      </c>
      <c r="F3730" t="s">
        <v>137</v>
      </c>
      <c r="G3730" t="s">
        <v>7</v>
      </c>
    </row>
    <row r="3731" spans="1:7" x14ac:dyDescent="0.25">
      <c r="A3731" t="s">
        <v>136</v>
      </c>
      <c r="B3731" t="s">
        <v>7</v>
      </c>
      <c r="C3731" s="2">
        <v>45261</v>
      </c>
      <c r="D3731" s="1">
        <v>25018112</v>
      </c>
      <c r="E3731" t="s">
        <v>125</v>
      </c>
      <c r="F3731" t="s">
        <v>137</v>
      </c>
      <c r="G3731" t="s">
        <v>7</v>
      </c>
    </row>
    <row r="3732" spans="1:7" x14ac:dyDescent="0.25">
      <c r="A3732" t="s">
        <v>136</v>
      </c>
      <c r="B3732" t="s">
        <v>23</v>
      </c>
      <c r="C3732" s="2">
        <v>44958</v>
      </c>
      <c r="D3732" s="1">
        <v>7712541</v>
      </c>
      <c r="E3732" t="s">
        <v>125</v>
      </c>
      <c r="F3732" t="s">
        <v>137</v>
      </c>
      <c r="G3732" t="s">
        <v>21</v>
      </c>
    </row>
    <row r="3733" spans="1:7" x14ac:dyDescent="0.25">
      <c r="A3733" t="s">
        <v>136</v>
      </c>
      <c r="B3733" t="s">
        <v>23</v>
      </c>
      <c r="C3733" s="2">
        <v>44986</v>
      </c>
      <c r="D3733" s="1">
        <v>9391270</v>
      </c>
      <c r="E3733" t="s">
        <v>125</v>
      </c>
      <c r="F3733" t="s">
        <v>137</v>
      </c>
      <c r="G3733" t="s">
        <v>21</v>
      </c>
    </row>
    <row r="3734" spans="1:7" x14ac:dyDescent="0.25">
      <c r="A3734" t="s">
        <v>136</v>
      </c>
      <c r="B3734" t="s">
        <v>23</v>
      </c>
      <c r="C3734" s="2">
        <v>45017</v>
      </c>
      <c r="D3734" s="1">
        <v>7555330</v>
      </c>
      <c r="E3734" t="s">
        <v>125</v>
      </c>
      <c r="F3734" t="s">
        <v>137</v>
      </c>
      <c r="G3734" t="s">
        <v>21</v>
      </c>
    </row>
    <row r="3735" spans="1:7" x14ac:dyDescent="0.25">
      <c r="A3735" t="s">
        <v>136</v>
      </c>
      <c r="B3735" t="s">
        <v>23</v>
      </c>
      <c r="C3735" s="2">
        <v>45047</v>
      </c>
      <c r="D3735" s="1">
        <v>42520111</v>
      </c>
      <c r="E3735" t="s">
        <v>125</v>
      </c>
      <c r="F3735" t="s">
        <v>137</v>
      </c>
      <c r="G3735" t="s">
        <v>21</v>
      </c>
    </row>
    <row r="3736" spans="1:7" x14ac:dyDescent="0.25">
      <c r="A3736" t="s">
        <v>136</v>
      </c>
      <c r="B3736" t="s">
        <v>23</v>
      </c>
      <c r="C3736" s="2">
        <v>45078</v>
      </c>
      <c r="D3736" s="1">
        <v>28742923</v>
      </c>
      <c r="E3736" t="s">
        <v>125</v>
      </c>
      <c r="F3736" t="s">
        <v>137</v>
      </c>
      <c r="G3736" t="s">
        <v>21</v>
      </c>
    </row>
    <row r="3737" spans="1:7" x14ac:dyDescent="0.25">
      <c r="A3737" t="s">
        <v>136</v>
      </c>
      <c r="B3737" t="s">
        <v>23</v>
      </c>
      <c r="C3737" s="2">
        <v>45108</v>
      </c>
      <c r="D3737" s="1">
        <v>39974756</v>
      </c>
      <c r="E3737" t="s">
        <v>125</v>
      </c>
      <c r="F3737" t="s">
        <v>137</v>
      </c>
      <c r="G3737" t="s">
        <v>21</v>
      </c>
    </row>
    <row r="3738" spans="1:7" x14ac:dyDescent="0.25">
      <c r="A3738" t="s">
        <v>136</v>
      </c>
      <c r="B3738" t="s">
        <v>23</v>
      </c>
      <c r="C3738" s="2">
        <v>45139</v>
      </c>
      <c r="D3738" s="1">
        <v>72424958</v>
      </c>
      <c r="E3738" t="s">
        <v>125</v>
      </c>
      <c r="F3738" t="s">
        <v>137</v>
      </c>
      <c r="G3738" t="s">
        <v>21</v>
      </c>
    </row>
    <row r="3739" spans="1:7" x14ac:dyDescent="0.25">
      <c r="A3739" t="s">
        <v>136</v>
      </c>
      <c r="B3739" t="s">
        <v>23</v>
      </c>
      <c r="C3739" s="2">
        <v>45170</v>
      </c>
      <c r="D3739" s="1">
        <v>50491950</v>
      </c>
      <c r="E3739" t="s">
        <v>125</v>
      </c>
      <c r="F3739" t="s">
        <v>137</v>
      </c>
      <c r="G3739" t="s">
        <v>21</v>
      </c>
    </row>
    <row r="3740" spans="1:7" x14ac:dyDescent="0.25">
      <c r="A3740" t="s">
        <v>136</v>
      </c>
      <c r="B3740" t="s">
        <v>23</v>
      </c>
      <c r="C3740" s="2">
        <v>45200</v>
      </c>
      <c r="D3740" s="1">
        <v>52421170</v>
      </c>
      <c r="E3740" t="s">
        <v>125</v>
      </c>
      <c r="F3740" t="s">
        <v>137</v>
      </c>
      <c r="G3740" t="s">
        <v>21</v>
      </c>
    </row>
    <row r="3741" spans="1:7" x14ac:dyDescent="0.25">
      <c r="A3741" t="s">
        <v>136</v>
      </c>
      <c r="B3741" t="s">
        <v>23</v>
      </c>
      <c r="C3741" s="2">
        <v>45231</v>
      </c>
      <c r="D3741" s="1">
        <v>28482875</v>
      </c>
      <c r="E3741" t="s">
        <v>125</v>
      </c>
      <c r="F3741" t="s">
        <v>137</v>
      </c>
      <c r="G3741" t="s">
        <v>21</v>
      </c>
    </row>
    <row r="3742" spans="1:7" x14ac:dyDescent="0.25">
      <c r="A3742" t="s">
        <v>136</v>
      </c>
      <c r="B3742" t="s">
        <v>23</v>
      </c>
      <c r="C3742" s="2">
        <v>45261</v>
      </c>
      <c r="D3742" s="1">
        <v>17055005</v>
      </c>
      <c r="E3742" t="s">
        <v>125</v>
      </c>
      <c r="F3742" t="s">
        <v>137</v>
      </c>
      <c r="G3742" t="s">
        <v>21</v>
      </c>
    </row>
    <row r="3743" spans="1:7" x14ac:dyDescent="0.25">
      <c r="A3743" t="s">
        <v>138</v>
      </c>
      <c r="B3743" t="s">
        <v>5</v>
      </c>
      <c r="C3743" s="2">
        <v>44927</v>
      </c>
      <c r="D3743" s="1">
        <v>148500790</v>
      </c>
      <c r="E3743" t="s">
        <v>140</v>
      </c>
      <c r="F3743" t="s">
        <v>139</v>
      </c>
      <c r="G3743" t="s">
        <v>5</v>
      </c>
    </row>
    <row r="3744" spans="1:7" x14ac:dyDescent="0.25">
      <c r="A3744" t="s">
        <v>138</v>
      </c>
      <c r="B3744" t="s">
        <v>5</v>
      </c>
      <c r="C3744" s="2">
        <v>44958</v>
      </c>
      <c r="D3744" s="1">
        <v>124756095</v>
      </c>
      <c r="E3744" t="s">
        <v>140</v>
      </c>
      <c r="F3744" t="s">
        <v>139</v>
      </c>
      <c r="G3744" t="s">
        <v>5</v>
      </c>
    </row>
    <row r="3745" spans="1:7" x14ac:dyDescent="0.25">
      <c r="A3745" t="s">
        <v>138</v>
      </c>
      <c r="B3745" t="s">
        <v>5</v>
      </c>
      <c r="C3745" s="2">
        <v>44986</v>
      </c>
      <c r="D3745" s="1">
        <v>236383817</v>
      </c>
      <c r="E3745" t="s">
        <v>140</v>
      </c>
      <c r="F3745" t="s">
        <v>139</v>
      </c>
      <c r="G3745" t="s">
        <v>5</v>
      </c>
    </row>
    <row r="3746" spans="1:7" x14ac:dyDescent="0.25">
      <c r="A3746" t="s">
        <v>138</v>
      </c>
      <c r="B3746" t="s">
        <v>5</v>
      </c>
      <c r="C3746" s="2">
        <v>45017</v>
      </c>
      <c r="D3746" s="1">
        <v>182538455</v>
      </c>
      <c r="E3746" t="s">
        <v>140</v>
      </c>
      <c r="F3746" t="s">
        <v>139</v>
      </c>
      <c r="G3746" t="s">
        <v>5</v>
      </c>
    </row>
    <row r="3747" spans="1:7" x14ac:dyDescent="0.25">
      <c r="A3747" t="s">
        <v>138</v>
      </c>
      <c r="B3747" t="s">
        <v>5</v>
      </c>
      <c r="C3747" s="2">
        <v>45047</v>
      </c>
      <c r="D3747" s="1">
        <v>134350695</v>
      </c>
      <c r="E3747" t="s">
        <v>140</v>
      </c>
      <c r="F3747" t="s">
        <v>139</v>
      </c>
      <c r="G3747" t="s">
        <v>5</v>
      </c>
    </row>
    <row r="3748" spans="1:7" x14ac:dyDescent="0.25">
      <c r="A3748" t="s">
        <v>138</v>
      </c>
      <c r="B3748" t="s">
        <v>5</v>
      </c>
      <c r="C3748" s="2">
        <v>45078</v>
      </c>
      <c r="D3748" s="1">
        <v>165274125</v>
      </c>
      <c r="E3748" t="s">
        <v>140</v>
      </c>
      <c r="F3748" t="s">
        <v>139</v>
      </c>
      <c r="G3748" t="s">
        <v>5</v>
      </c>
    </row>
    <row r="3749" spans="1:7" x14ac:dyDescent="0.25">
      <c r="A3749" t="s">
        <v>138</v>
      </c>
      <c r="B3749" t="s">
        <v>5</v>
      </c>
      <c r="C3749" s="2">
        <v>45108</v>
      </c>
      <c r="D3749" s="1">
        <v>115623440</v>
      </c>
      <c r="E3749" t="s">
        <v>140</v>
      </c>
      <c r="F3749" t="s">
        <v>139</v>
      </c>
      <c r="G3749" t="s">
        <v>5</v>
      </c>
    </row>
    <row r="3750" spans="1:7" x14ac:dyDescent="0.25">
      <c r="A3750" t="s">
        <v>138</v>
      </c>
      <c r="B3750" t="s">
        <v>5</v>
      </c>
      <c r="C3750" s="2">
        <v>45139</v>
      </c>
      <c r="D3750" s="1">
        <v>167132965</v>
      </c>
      <c r="E3750" t="s">
        <v>140</v>
      </c>
      <c r="F3750" t="s">
        <v>139</v>
      </c>
      <c r="G3750" t="s">
        <v>5</v>
      </c>
    </row>
    <row r="3751" spans="1:7" x14ac:dyDescent="0.25">
      <c r="A3751" t="s">
        <v>138</v>
      </c>
      <c r="B3751" t="s">
        <v>5</v>
      </c>
      <c r="C3751" s="2">
        <v>45170</v>
      </c>
      <c r="D3751" s="1">
        <v>189355950</v>
      </c>
      <c r="E3751" t="s">
        <v>140</v>
      </c>
      <c r="F3751" t="s">
        <v>139</v>
      </c>
      <c r="G3751" t="s">
        <v>5</v>
      </c>
    </row>
    <row r="3752" spans="1:7" x14ac:dyDescent="0.25">
      <c r="A3752" t="s">
        <v>138</v>
      </c>
      <c r="B3752" t="s">
        <v>5</v>
      </c>
      <c r="C3752" s="2">
        <v>45200</v>
      </c>
      <c r="D3752" s="1">
        <v>139570485</v>
      </c>
      <c r="E3752" t="s">
        <v>140</v>
      </c>
      <c r="F3752" t="s">
        <v>139</v>
      </c>
      <c r="G3752" t="s">
        <v>5</v>
      </c>
    </row>
    <row r="3753" spans="1:7" x14ac:dyDescent="0.25">
      <c r="A3753" t="s">
        <v>138</v>
      </c>
      <c r="B3753" t="s">
        <v>5</v>
      </c>
      <c r="C3753" s="2">
        <v>45231</v>
      </c>
      <c r="D3753" s="1">
        <v>197893419</v>
      </c>
      <c r="E3753" t="s">
        <v>140</v>
      </c>
      <c r="F3753" t="s">
        <v>139</v>
      </c>
      <c r="G3753" t="s">
        <v>5</v>
      </c>
    </row>
    <row r="3754" spans="1:7" x14ac:dyDescent="0.25">
      <c r="A3754" t="s">
        <v>138</v>
      </c>
      <c r="B3754" t="s">
        <v>5</v>
      </c>
      <c r="C3754" s="2">
        <v>45261</v>
      </c>
      <c r="D3754" s="1">
        <v>180995280</v>
      </c>
      <c r="E3754" t="s">
        <v>140</v>
      </c>
      <c r="F3754" t="s">
        <v>139</v>
      </c>
      <c r="G3754" t="s">
        <v>5</v>
      </c>
    </row>
    <row r="3755" spans="1:7" x14ac:dyDescent="0.25">
      <c r="A3755" t="s">
        <v>138</v>
      </c>
      <c r="B3755" t="s">
        <v>19</v>
      </c>
      <c r="C3755" s="2">
        <v>44927</v>
      </c>
      <c r="D3755" s="1">
        <v>419562282</v>
      </c>
      <c r="E3755" t="s">
        <v>140</v>
      </c>
      <c r="F3755" t="s">
        <v>139</v>
      </c>
      <c r="G3755" t="s">
        <v>19</v>
      </c>
    </row>
    <row r="3756" spans="1:7" x14ac:dyDescent="0.25">
      <c r="A3756" t="s">
        <v>138</v>
      </c>
      <c r="B3756" t="s">
        <v>19</v>
      </c>
      <c r="C3756" s="2">
        <v>44958</v>
      </c>
      <c r="D3756" s="1">
        <v>420304925</v>
      </c>
      <c r="E3756" t="s">
        <v>140</v>
      </c>
      <c r="F3756" t="s">
        <v>139</v>
      </c>
      <c r="G3756" t="s">
        <v>19</v>
      </c>
    </row>
    <row r="3757" spans="1:7" x14ac:dyDescent="0.25">
      <c r="A3757" t="s">
        <v>138</v>
      </c>
      <c r="B3757" t="s">
        <v>19</v>
      </c>
      <c r="C3757" s="2">
        <v>44986</v>
      </c>
      <c r="D3757" s="1">
        <v>413160547</v>
      </c>
      <c r="E3757" t="s">
        <v>140</v>
      </c>
      <c r="F3757" t="s">
        <v>139</v>
      </c>
      <c r="G3757" t="s">
        <v>19</v>
      </c>
    </row>
    <row r="3758" spans="1:7" x14ac:dyDescent="0.25">
      <c r="A3758" t="s">
        <v>138</v>
      </c>
      <c r="B3758" t="s">
        <v>19</v>
      </c>
      <c r="C3758" s="2">
        <v>45017</v>
      </c>
      <c r="D3758" s="1">
        <v>607779989</v>
      </c>
      <c r="E3758" t="s">
        <v>140</v>
      </c>
      <c r="F3758" t="s">
        <v>139</v>
      </c>
      <c r="G3758" t="s">
        <v>19</v>
      </c>
    </row>
    <row r="3759" spans="1:7" x14ac:dyDescent="0.25">
      <c r="A3759" t="s">
        <v>138</v>
      </c>
      <c r="B3759" t="s">
        <v>19</v>
      </c>
      <c r="C3759" s="2">
        <v>45047</v>
      </c>
      <c r="D3759" s="1">
        <v>653370423</v>
      </c>
      <c r="E3759" t="s">
        <v>140</v>
      </c>
      <c r="F3759" t="s">
        <v>139</v>
      </c>
      <c r="G3759" t="s">
        <v>19</v>
      </c>
    </row>
    <row r="3760" spans="1:7" x14ac:dyDescent="0.25">
      <c r="A3760" t="s">
        <v>138</v>
      </c>
      <c r="B3760" t="s">
        <v>19</v>
      </c>
      <c r="C3760" s="2">
        <v>45078</v>
      </c>
      <c r="D3760" s="1">
        <v>634911646</v>
      </c>
      <c r="E3760" t="s">
        <v>140</v>
      </c>
      <c r="F3760" t="s">
        <v>139</v>
      </c>
      <c r="G3760" t="s">
        <v>19</v>
      </c>
    </row>
    <row r="3761" spans="1:7" x14ac:dyDescent="0.25">
      <c r="A3761" t="s">
        <v>138</v>
      </c>
      <c r="B3761" t="s">
        <v>19</v>
      </c>
      <c r="C3761" s="2">
        <v>45108</v>
      </c>
      <c r="D3761" s="1">
        <v>522245015</v>
      </c>
      <c r="E3761" t="s">
        <v>140</v>
      </c>
      <c r="F3761" t="s">
        <v>139</v>
      </c>
      <c r="G3761" t="s">
        <v>19</v>
      </c>
    </row>
    <row r="3762" spans="1:7" x14ac:dyDescent="0.25">
      <c r="A3762" t="s">
        <v>138</v>
      </c>
      <c r="B3762" t="s">
        <v>19</v>
      </c>
      <c r="C3762" s="2">
        <v>45139</v>
      </c>
      <c r="D3762" s="1">
        <v>325509693</v>
      </c>
      <c r="E3762" t="s">
        <v>140</v>
      </c>
      <c r="F3762" t="s">
        <v>139</v>
      </c>
      <c r="G3762" t="s">
        <v>19</v>
      </c>
    </row>
    <row r="3763" spans="1:7" x14ac:dyDescent="0.25">
      <c r="A3763" t="s">
        <v>138</v>
      </c>
      <c r="B3763" t="s">
        <v>19</v>
      </c>
      <c r="C3763" s="2">
        <v>45170</v>
      </c>
      <c r="D3763" s="1">
        <v>362865216</v>
      </c>
      <c r="E3763" t="s">
        <v>140</v>
      </c>
      <c r="F3763" t="s">
        <v>139</v>
      </c>
      <c r="G3763" t="s">
        <v>19</v>
      </c>
    </row>
    <row r="3764" spans="1:7" x14ac:dyDescent="0.25">
      <c r="A3764" t="s">
        <v>138</v>
      </c>
      <c r="B3764" t="s">
        <v>19</v>
      </c>
      <c r="C3764" s="2">
        <v>45200</v>
      </c>
      <c r="D3764" s="1">
        <v>248810152</v>
      </c>
      <c r="E3764" t="s">
        <v>140</v>
      </c>
      <c r="F3764" t="s">
        <v>139</v>
      </c>
      <c r="G3764" t="s">
        <v>19</v>
      </c>
    </row>
    <row r="3765" spans="1:7" x14ac:dyDescent="0.25">
      <c r="A3765" t="s">
        <v>138</v>
      </c>
      <c r="B3765" t="s">
        <v>19</v>
      </c>
      <c r="C3765" s="2">
        <v>45231</v>
      </c>
      <c r="D3765" s="1">
        <v>230906620</v>
      </c>
      <c r="E3765" t="s">
        <v>140</v>
      </c>
      <c r="F3765" t="s">
        <v>139</v>
      </c>
      <c r="G3765" t="s">
        <v>19</v>
      </c>
    </row>
    <row r="3766" spans="1:7" x14ac:dyDescent="0.25">
      <c r="A3766" t="s">
        <v>138</v>
      </c>
      <c r="B3766" t="s">
        <v>19</v>
      </c>
      <c r="C3766" s="2">
        <v>45261</v>
      </c>
      <c r="D3766" s="1">
        <v>234208081</v>
      </c>
      <c r="E3766" t="s">
        <v>140</v>
      </c>
      <c r="F3766" t="s">
        <v>139</v>
      </c>
      <c r="G3766" t="s">
        <v>19</v>
      </c>
    </row>
    <row r="3767" spans="1:7" x14ac:dyDescent="0.25">
      <c r="A3767" t="s">
        <v>138</v>
      </c>
      <c r="B3767" t="s">
        <v>20</v>
      </c>
      <c r="C3767" s="2">
        <v>44958</v>
      </c>
      <c r="D3767" s="1">
        <v>0</v>
      </c>
      <c r="E3767" t="s">
        <v>140</v>
      </c>
      <c r="F3767" t="s">
        <v>139</v>
      </c>
      <c r="G3767" t="s">
        <v>21</v>
      </c>
    </row>
    <row r="3768" spans="1:7" x14ac:dyDescent="0.25">
      <c r="A3768" t="s">
        <v>138</v>
      </c>
      <c r="B3768" t="s">
        <v>6</v>
      </c>
      <c r="C3768" s="2">
        <v>44927</v>
      </c>
      <c r="D3768" s="1">
        <v>129498966</v>
      </c>
      <c r="E3768" t="s">
        <v>140</v>
      </c>
      <c r="F3768" t="s">
        <v>139</v>
      </c>
      <c r="G3768" t="s">
        <v>6</v>
      </c>
    </row>
    <row r="3769" spans="1:7" x14ac:dyDescent="0.25">
      <c r="A3769" t="s">
        <v>138</v>
      </c>
      <c r="B3769" t="s">
        <v>6</v>
      </c>
      <c r="C3769" s="2">
        <v>44958</v>
      </c>
      <c r="D3769" s="1">
        <v>221347784</v>
      </c>
      <c r="E3769" t="s">
        <v>140</v>
      </c>
      <c r="F3769" t="s">
        <v>139</v>
      </c>
      <c r="G3769" t="s">
        <v>6</v>
      </c>
    </row>
    <row r="3770" spans="1:7" x14ac:dyDescent="0.25">
      <c r="A3770" t="s">
        <v>138</v>
      </c>
      <c r="B3770" t="s">
        <v>6</v>
      </c>
      <c r="C3770" s="2">
        <v>44986</v>
      </c>
      <c r="D3770" s="1">
        <v>223517012</v>
      </c>
      <c r="E3770" t="s">
        <v>140</v>
      </c>
      <c r="F3770" t="s">
        <v>139</v>
      </c>
      <c r="G3770" t="s">
        <v>6</v>
      </c>
    </row>
    <row r="3771" spans="1:7" x14ac:dyDescent="0.25">
      <c r="A3771" t="s">
        <v>138</v>
      </c>
      <c r="B3771" t="s">
        <v>6</v>
      </c>
      <c r="C3771" s="2">
        <v>45017</v>
      </c>
      <c r="D3771" s="1">
        <v>189582603</v>
      </c>
      <c r="E3771" t="s">
        <v>140</v>
      </c>
      <c r="F3771" t="s">
        <v>139</v>
      </c>
      <c r="G3771" t="s">
        <v>6</v>
      </c>
    </row>
    <row r="3772" spans="1:7" x14ac:dyDescent="0.25">
      <c r="A3772" t="s">
        <v>138</v>
      </c>
      <c r="B3772" t="s">
        <v>6</v>
      </c>
      <c r="C3772" s="2">
        <v>45047</v>
      </c>
      <c r="D3772" s="1">
        <v>203112366</v>
      </c>
      <c r="E3772" t="s">
        <v>140</v>
      </c>
      <c r="F3772" t="s">
        <v>139</v>
      </c>
      <c r="G3772" t="s">
        <v>6</v>
      </c>
    </row>
    <row r="3773" spans="1:7" x14ac:dyDescent="0.25">
      <c r="A3773" t="s">
        <v>138</v>
      </c>
      <c r="B3773" t="s">
        <v>6</v>
      </c>
      <c r="C3773" s="2">
        <v>45078</v>
      </c>
      <c r="D3773" s="1">
        <v>141240646</v>
      </c>
      <c r="E3773" t="s">
        <v>140</v>
      </c>
      <c r="F3773" t="s">
        <v>139</v>
      </c>
      <c r="G3773" t="s">
        <v>6</v>
      </c>
    </row>
    <row r="3774" spans="1:7" x14ac:dyDescent="0.25">
      <c r="A3774" t="s">
        <v>138</v>
      </c>
      <c r="B3774" t="s">
        <v>6</v>
      </c>
      <c r="C3774" s="2">
        <v>45108</v>
      </c>
      <c r="D3774" s="1">
        <v>123108415</v>
      </c>
      <c r="E3774" t="s">
        <v>140</v>
      </c>
      <c r="F3774" t="s">
        <v>139</v>
      </c>
      <c r="G3774" t="s">
        <v>6</v>
      </c>
    </row>
    <row r="3775" spans="1:7" x14ac:dyDescent="0.25">
      <c r="A3775" t="s">
        <v>138</v>
      </c>
      <c r="B3775" t="s">
        <v>6</v>
      </c>
      <c r="C3775" s="2">
        <v>45139</v>
      </c>
      <c r="D3775" s="1">
        <v>120882346</v>
      </c>
      <c r="E3775" t="s">
        <v>140</v>
      </c>
      <c r="F3775" t="s">
        <v>139</v>
      </c>
      <c r="G3775" t="s">
        <v>6</v>
      </c>
    </row>
    <row r="3776" spans="1:7" x14ac:dyDescent="0.25">
      <c r="A3776" t="s">
        <v>138</v>
      </c>
      <c r="B3776" t="s">
        <v>6</v>
      </c>
      <c r="C3776" s="2">
        <v>45170</v>
      </c>
      <c r="D3776" s="1">
        <v>94892034</v>
      </c>
      <c r="E3776" t="s">
        <v>140</v>
      </c>
      <c r="F3776" t="s">
        <v>139</v>
      </c>
      <c r="G3776" t="s">
        <v>6</v>
      </c>
    </row>
    <row r="3777" spans="1:7" x14ac:dyDescent="0.25">
      <c r="A3777" t="s">
        <v>138</v>
      </c>
      <c r="B3777" t="s">
        <v>6</v>
      </c>
      <c r="C3777" s="2">
        <v>45200</v>
      </c>
      <c r="D3777" s="1">
        <v>137696337</v>
      </c>
      <c r="E3777" t="s">
        <v>140</v>
      </c>
      <c r="F3777" t="s">
        <v>139</v>
      </c>
      <c r="G3777" t="s">
        <v>6</v>
      </c>
    </row>
    <row r="3778" spans="1:7" x14ac:dyDescent="0.25">
      <c r="A3778" t="s">
        <v>138</v>
      </c>
      <c r="B3778" t="s">
        <v>6</v>
      </c>
      <c r="C3778" s="2">
        <v>45231</v>
      </c>
      <c r="D3778" s="1">
        <v>144515250</v>
      </c>
      <c r="E3778" t="s">
        <v>140</v>
      </c>
      <c r="F3778" t="s">
        <v>139</v>
      </c>
      <c r="G3778" t="s">
        <v>6</v>
      </c>
    </row>
    <row r="3779" spans="1:7" x14ac:dyDescent="0.25">
      <c r="A3779" t="s">
        <v>138</v>
      </c>
      <c r="B3779" t="s">
        <v>6</v>
      </c>
      <c r="C3779" s="2">
        <v>45261</v>
      </c>
      <c r="D3779" s="1">
        <v>148575167</v>
      </c>
      <c r="E3779" t="s">
        <v>140</v>
      </c>
      <c r="F3779" t="s">
        <v>139</v>
      </c>
      <c r="G3779" t="s">
        <v>6</v>
      </c>
    </row>
    <row r="3780" spans="1:7" x14ac:dyDescent="0.25">
      <c r="A3780" t="s">
        <v>138</v>
      </c>
      <c r="B3780" t="s">
        <v>22</v>
      </c>
      <c r="C3780" s="2">
        <v>44927</v>
      </c>
      <c r="D3780" s="1">
        <v>4103861</v>
      </c>
      <c r="E3780" t="s">
        <v>140</v>
      </c>
      <c r="F3780" t="s">
        <v>139</v>
      </c>
      <c r="G3780" t="s">
        <v>21</v>
      </c>
    </row>
    <row r="3781" spans="1:7" x14ac:dyDescent="0.25">
      <c r="A3781" t="s">
        <v>138</v>
      </c>
      <c r="B3781" t="s">
        <v>22</v>
      </c>
      <c r="C3781" s="2">
        <v>44958</v>
      </c>
      <c r="D3781" s="1">
        <v>4590000</v>
      </c>
      <c r="E3781" t="s">
        <v>140</v>
      </c>
      <c r="F3781" t="s">
        <v>139</v>
      </c>
      <c r="G3781" t="s">
        <v>21</v>
      </c>
    </row>
    <row r="3782" spans="1:7" x14ac:dyDescent="0.25">
      <c r="A3782" t="s">
        <v>138</v>
      </c>
      <c r="B3782" t="s">
        <v>22</v>
      </c>
      <c r="C3782" s="2">
        <v>44986</v>
      </c>
      <c r="D3782" s="1">
        <v>1703529</v>
      </c>
      <c r="E3782" t="s">
        <v>140</v>
      </c>
      <c r="F3782" t="s">
        <v>139</v>
      </c>
      <c r="G3782" t="s">
        <v>21</v>
      </c>
    </row>
    <row r="3783" spans="1:7" x14ac:dyDescent="0.25">
      <c r="A3783" t="s">
        <v>138</v>
      </c>
      <c r="B3783" t="s">
        <v>22</v>
      </c>
      <c r="C3783" s="2">
        <v>45017</v>
      </c>
      <c r="D3783" s="1">
        <v>800000</v>
      </c>
      <c r="E3783" t="s">
        <v>140</v>
      </c>
      <c r="F3783" t="s">
        <v>139</v>
      </c>
      <c r="G3783" t="s">
        <v>21</v>
      </c>
    </row>
    <row r="3784" spans="1:7" x14ac:dyDescent="0.25">
      <c r="A3784" t="s">
        <v>138</v>
      </c>
      <c r="B3784" t="s">
        <v>22</v>
      </c>
      <c r="C3784" s="2">
        <v>45078</v>
      </c>
      <c r="D3784" s="1">
        <v>412727</v>
      </c>
      <c r="E3784" t="s">
        <v>140</v>
      </c>
      <c r="F3784" t="s">
        <v>139</v>
      </c>
      <c r="G3784" t="s">
        <v>21</v>
      </c>
    </row>
    <row r="3785" spans="1:7" x14ac:dyDescent="0.25">
      <c r="A3785" t="s">
        <v>138</v>
      </c>
      <c r="B3785" t="s">
        <v>22</v>
      </c>
      <c r="C3785" s="2">
        <v>45108</v>
      </c>
      <c r="D3785" s="1">
        <v>2382923</v>
      </c>
      <c r="E3785" t="s">
        <v>140</v>
      </c>
      <c r="F3785" t="s">
        <v>139</v>
      </c>
      <c r="G3785" t="s">
        <v>21</v>
      </c>
    </row>
    <row r="3786" spans="1:7" x14ac:dyDescent="0.25">
      <c r="A3786" t="s">
        <v>138</v>
      </c>
      <c r="B3786" t="s">
        <v>22</v>
      </c>
      <c r="C3786" s="2">
        <v>45139</v>
      </c>
      <c r="D3786" s="1">
        <v>2159200</v>
      </c>
      <c r="E3786" t="s">
        <v>140</v>
      </c>
      <c r="F3786" t="s">
        <v>139</v>
      </c>
      <c r="G3786" t="s">
        <v>21</v>
      </c>
    </row>
    <row r="3787" spans="1:7" x14ac:dyDescent="0.25">
      <c r="A3787" t="s">
        <v>138</v>
      </c>
      <c r="B3787" t="s">
        <v>22</v>
      </c>
      <c r="C3787" s="2">
        <v>45170</v>
      </c>
      <c r="D3787" s="1">
        <v>8975500</v>
      </c>
      <c r="E3787" t="s">
        <v>140</v>
      </c>
      <c r="F3787" t="s">
        <v>139</v>
      </c>
      <c r="G3787" t="s">
        <v>21</v>
      </c>
    </row>
    <row r="3788" spans="1:7" x14ac:dyDescent="0.25">
      <c r="A3788" t="s">
        <v>138</v>
      </c>
      <c r="B3788" t="s">
        <v>22</v>
      </c>
      <c r="C3788" s="2">
        <v>45200</v>
      </c>
      <c r="D3788" s="1">
        <v>3924200</v>
      </c>
      <c r="E3788" t="s">
        <v>140</v>
      </c>
      <c r="F3788" t="s">
        <v>139</v>
      </c>
      <c r="G3788" t="s">
        <v>21</v>
      </c>
    </row>
    <row r="3789" spans="1:7" x14ac:dyDescent="0.25">
      <c r="A3789" t="s">
        <v>138</v>
      </c>
      <c r="B3789" t="s">
        <v>22</v>
      </c>
      <c r="C3789" s="2">
        <v>45231</v>
      </c>
      <c r="D3789" s="1">
        <v>13425000</v>
      </c>
      <c r="E3789" t="s">
        <v>140</v>
      </c>
      <c r="F3789" t="s">
        <v>139</v>
      </c>
      <c r="G3789" t="s">
        <v>21</v>
      </c>
    </row>
    <row r="3790" spans="1:7" x14ac:dyDescent="0.25">
      <c r="A3790" t="s">
        <v>138</v>
      </c>
      <c r="B3790" t="s">
        <v>22</v>
      </c>
      <c r="C3790" s="2">
        <v>45261</v>
      </c>
      <c r="D3790" s="1">
        <v>2905000</v>
      </c>
      <c r="E3790" t="s">
        <v>140</v>
      </c>
      <c r="F3790" t="s">
        <v>139</v>
      </c>
      <c r="G3790" t="s">
        <v>21</v>
      </c>
    </row>
    <row r="3791" spans="1:7" x14ac:dyDescent="0.25">
      <c r="A3791" t="s">
        <v>138</v>
      </c>
      <c r="B3791" t="s">
        <v>7</v>
      </c>
      <c r="C3791" s="2">
        <v>44927</v>
      </c>
      <c r="D3791" s="1">
        <v>30376934</v>
      </c>
      <c r="E3791" t="s">
        <v>140</v>
      </c>
      <c r="F3791" t="s">
        <v>139</v>
      </c>
      <c r="G3791" t="s">
        <v>7</v>
      </c>
    </row>
    <row r="3792" spans="1:7" x14ac:dyDescent="0.25">
      <c r="A3792" t="s">
        <v>138</v>
      </c>
      <c r="B3792" t="s">
        <v>7</v>
      </c>
      <c r="C3792" s="2">
        <v>44958</v>
      </c>
      <c r="D3792" s="1">
        <v>34431249</v>
      </c>
      <c r="E3792" t="s">
        <v>140</v>
      </c>
      <c r="F3792" t="s">
        <v>139</v>
      </c>
      <c r="G3792" t="s">
        <v>7</v>
      </c>
    </row>
    <row r="3793" spans="1:7" x14ac:dyDescent="0.25">
      <c r="A3793" t="s">
        <v>138</v>
      </c>
      <c r="B3793" t="s">
        <v>7</v>
      </c>
      <c r="C3793" s="2">
        <v>44986</v>
      </c>
      <c r="D3793" s="1">
        <v>26376595</v>
      </c>
      <c r="E3793" t="s">
        <v>140</v>
      </c>
      <c r="F3793" t="s">
        <v>139</v>
      </c>
      <c r="G3793" t="s">
        <v>7</v>
      </c>
    </row>
    <row r="3794" spans="1:7" x14ac:dyDescent="0.25">
      <c r="A3794" t="s">
        <v>138</v>
      </c>
      <c r="B3794" t="s">
        <v>7</v>
      </c>
      <c r="C3794" s="2">
        <v>45047</v>
      </c>
      <c r="D3794" s="1">
        <v>58798338</v>
      </c>
      <c r="E3794" t="s">
        <v>140</v>
      </c>
      <c r="F3794" t="s">
        <v>139</v>
      </c>
      <c r="G3794" t="s">
        <v>7</v>
      </c>
    </row>
    <row r="3795" spans="1:7" x14ac:dyDescent="0.25">
      <c r="A3795" t="s">
        <v>138</v>
      </c>
      <c r="B3795" t="s">
        <v>7</v>
      </c>
      <c r="C3795" s="2">
        <v>45078</v>
      </c>
      <c r="D3795" s="1">
        <v>82756012</v>
      </c>
      <c r="E3795" t="s">
        <v>140</v>
      </c>
      <c r="F3795" t="s">
        <v>139</v>
      </c>
      <c r="G3795" t="s">
        <v>7</v>
      </c>
    </row>
    <row r="3796" spans="1:7" x14ac:dyDescent="0.25">
      <c r="A3796" t="s">
        <v>138</v>
      </c>
      <c r="B3796" t="s">
        <v>7</v>
      </c>
      <c r="C3796" s="2">
        <v>45108</v>
      </c>
      <c r="D3796" s="1">
        <v>20043867</v>
      </c>
      <c r="E3796" t="s">
        <v>140</v>
      </c>
      <c r="F3796" t="s">
        <v>139</v>
      </c>
      <c r="G3796" t="s">
        <v>7</v>
      </c>
    </row>
    <row r="3797" spans="1:7" x14ac:dyDescent="0.25">
      <c r="A3797" t="s">
        <v>138</v>
      </c>
      <c r="B3797" t="s">
        <v>7</v>
      </c>
      <c r="C3797" s="2">
        <v>45139</v>
      </c>
      <c r="D3797" s="1">
        <v>15641351</v>
      </c>
      <c r="E3797" t="s">
        <v>140</v>
      </c>
      <c r="F3797" t="s">
        <v>139</v>
      </c>
      <c r="G3797" t="s">
        <v>7</v>
      </c>
    </row>
    <row r="3798" spans="1:7" x14ac:dyDescent="0.25">
      <c r="A3798" t="s">
        <v>138</v>
      </c>
      <c r="B3798" t="s">
        <v>7</v>
      </c>
      <c r="C3798" s="2">
        <v>45170</v>
      </c>
      <c r="D3798" s="1">
        <v>14209000</v>
      </c>
      <c r="E3798" t="s">
        <v>140</v>
      </c>
      <c r="F3798" t="s">
        <v>139</v>
      </c>
      <c r="G3798" t="s">
        <v>7</v>
      </c>
    </row>
    <row r="3799" spans="1:7" x14ac:dyDescent="0.25">
      <c r="A3799" t="s">
        <v>138</v>
      </c>
      <c r="B3799" t="s">
        <v>7</v>
      </c>
      <c r="C3799" s="2">
        <v>45200</v>
      </c>
      <c r="D3799" s="1">
        <v>14380177</v>
      </c>
      <c r="E3799" t="s">
        <v>140</v>
      </c>
      <c r="F3799" t="s">
        <v>139</v>
      </c>
      <c r="G3799" t="s">
        <v>7</v>
      </c>
    </row>
    <row r="3800" spans="1:7" x14ac:dyDescent="0.25">
      <c r="A3800" t="s">
        <v>138</v>
      </c>
      <c r="B3800" t="s">
        <v>7</v>
      </c>
      <c r="C3800" s="2">
        <v>45231</v>
      </c>
      <c r="D3800" s="1">
        <v>437332</v>
      </c>
      <c r="E3800" t="s">
        <v>140</v>
      </c>
      <c r="F3800" t="s">
        <v>139</v>
      </c>
      <c r="G3800" t="s">
        <v>7</v>
      </c>
    </row>
    <row r="3801" spans="1:7" x14ac:dyDescent="0.25">
      <c r="A3801" t="s">
        <v>138</v>
      </c>
      <c r="B3801" t="s">
        <v>23</v>
      </c>
      <c r="C3801" s="2">
        <v>45017</v>
      </c>
      <c r="D3801" s="1">
        <v>30127775</v>
      </c>
      <c r="E3801" t="s">
        <v>140</v>
      </c>
      <c r="F3801" t="s">
        <v>139</v>
      </c>
      <c r="G3801" t="s">
        <v>21</v>
      </c>
    </row>
    <row r="3802" spans="1:7" x14ac:dyDescent="0.25">
      <c r="A3802" t="s">
        <v>141</v>
      </c>
      <c r="B3802" t="s">
        <v>5</v>
      </c>
      <c r="C3802" s="2">
        <v>44927</v>
      </c>
      <c r="D3802" s="1">
        <v>230833081</v>
      </c>
      <c r="E3802" t="s">
        <v>140</v>
      </c>
      <c r="F3802" t="s">
        <v>142</v>
      </c>
      <c r="G3802" t="s">
        <v>5</v>
      </c>
    </row>
    <row r="3803" spans="1:7" x14ac:dyDescent="0.25">
      <c r="A3803" t="s">
        <v>141</v>
      </c>
      <c r="B3803" t="s">
        <v>5</v>
      </c>
      <c r="C3803" s="2">
        <v>44958</v>
      </c>
      <c r="D3803" s="1">
        <v>196016944</v>
      </c>
      <c r="E3803" t="s">
        <v>140</v>
      </c>
      <c r="F3803" t="s">
        <v>142</v>
      </c>
      <c r="G3803" t="s">
        <v>5</v>
      </c>
    </row>
    <row r="3804" spans="1:7" x14ac:dyDescent="0.25">
      <c r="A3804" t="s">
        <v>141</v>
      </c>
      <c r="B3804" t="s">
        <v>5</v>
      </c>
      <c r="C3804" s="2">
        <v>44986</v>
      </c>
      <c r="D3804" s="1">
        <v>282689896</v>
      </c>
      <c r="E3804" t="s">
        <v>140</v>
      </c>
      <c r="F3804" t="s">
        <v>142</v>
      </c>
      <c r="G3804" t="s">
        <v>5</v>
      </c>
    </row>
    <row r="3805" spans="1:7" x14ac:dyDescent="0.25">
      <c r="A3805" t="s">
        <v>141</v>
      </c>
      <c r="B3805" t="s">
        <v>5</v>
      </c>
      <c r="C3805" s="2">
        <v>45017</v>
      </c>
      <c r="D3805" s="1">
        <v>317402654</v>
      </c>
      <c r="E3805" t="s">
        <v>140</v>
      </c>
      <c r="F3805" t="s">
        <v>142</v>
      </c>
      <c r="G3805" t="s">
        <v>5</v>
      </c>
    </row>
    <row r="3806" spans="1:7" x14ac:dyDescent="0.25">
      <c r="A3806" t="s">
        <v>141</v>
      </c>
      <c r="B3806" t="s">
        <v>5</v>
      </c>
      <c r="C3806" s="2">
        <v>45047</v>
      </c>
      <c r="D3806" s="1">
        <v>348210720</v>
      </c>
      <c r="E3806" t="s">
        <v>140</v>
      </c>
      <c r="F3806" t="s">
        <v>142</v>
      </c>
      <c r="G3806" t="s">
        <v>5</v>
      </c>
    </row>
    <row r="3807" spans="1:7" x14ac:dyDescent="0.25">
      <c r="A3807" t="s">
        <v>141</v>
      </c>
      <c r="B3807" t="s">
        <v>5</v>
      </c>
      <c r="C3807" s="2">
        <v>45078</v>
      </c>
      <c r="D3807" s="1">
        <v>363917450</v>
      </c>
      <c r="E3807" t="s">
        <v>140</v>
      </c>
      <c r="F3807" t="s">
        <v>142</v>
      </c>
      <c r="G3807" t="s">
        <v>5</v>
      </c>
    </row>
    <row r="3808" spans="1:7" x14ac:dyDescent="0.25">
      <c r="A3808" t="s">
        <v>141</v>
      </c>
      <c r="B3808" t="s">
        <v>5</v>
      </c>
      <c r="C3808" s="2">
        <v>45108</v>
      </c>
      <c r="D3808" s="1">
        <v>284300766</v>
      </c>
      <c r="E3808" t="s">
        <v>140</v>
      </c>
      <c r="F3808" t="s">
        <v>142</v>
      </c>
      <c r="G3808" t="s">
        <v>5</v>
      </c>
    </row>
    <row r="3809" spans="1:7" x14ac:dyDescent="0.25">
      <c r="A3809" t="s">
        <v>141</v>
      </c>
      <c r="B3809" t="s">
        <v>5</v>
      </c>
      <c r="C3809" s="2">
        <v>45139</v>
      </c>
      <c r="D3809" s="1">
        <v>317438231</v>
      </c>
      <c r="E3809" t="s">
        <v>140</v>
      </c>
      <c r="F3809" t="s">
        <v>142</v>
      </c>
      <c r="G3809" t="s">
        <v>5</v>
      </c>
    </row>
    <row r="3810" spans="1:7" x14ac:dyDescent="0.25">
      <c r="A3810" t="s">
        <v>141</v>
      </c>
      <c r="B3810" t="s">
        <v>5</v>
      </c>
      <c r="C3810" s="2">
        <v>45170</v>
      </c>
      <c r="D3810" s="1">
        <v>284077103</v>
      </c>
      <c r="E3810" t="s">
        <v>140</v>
      </c>
      <c r="F3810" t="s">
        <v>142</v>
      </c>
      <c r="G3810" t="s">
        <v>5</v>
      </c>
    </row>
    <row r="3811" spans="1:7" x14ac:dyDescent="0.25">
      <c r="A3811" t="s">
        <v>141</v>
      </c>
      <c r="B3811" t="s">
        <v>5</v>
      </c>
      <c r="C3811" s="2">
        <v>45200</v>
      </c>
      <c r="D3811" s="1">
        <v>274365011</v>
      </c>
      <c r="E3811" t="s">
        <v>140</v>
      </c>
      <c r="F3811" t="s">
        <v>142</v>
      </c>
      <c r="G3811" t="s">
        <v>5</v>
      </c>
    </row>
    <row r="3812" spans="1:7" x14ac:dyDescent="0.25">
      <c r="A3812" t="s">
        <v>141</v>
      </c>
      <c r="B3812" t="s">
        <v>5</v>
      </c>
      <c r="C3812" s="2">
        <v>45231</v>
      </c>
      <c r="D3812" s="1">
        <v>311750100</v>
      </c>
      <c r="E3812" t="s">
        <v>140</v>
      </c>
      <c r="F3812" t="s">
        <v>142</v>
      </c>
      <c r="G3812" t="s">
        <v>5</v>
      </c>
    </row>
    <row r="3813" spans="1:7" x14ac:dyDescent="0.25">
      <c r="A3813" t="s">
        <v>141</v>
      </c>
      <c r="B3813" t="s">
        <v>5</v>
      </c>
      <c r="C3813" s="2">
        <v>45261</v>
      </c>
      <c r="D3813" s="1">
        <v>370656765</v>
      </c>
      <c r="E3813" t="s">
        <v>140</v>
      </c>
      <c r="F3813" t="s">
        <v>142</v>
      </c>
      <c r="G3813" t="s">
        <v>5</v>
      </c>
    </row>
    <row r="3814" spans="1:7" x14ac:dyDescent="0.25">
      <c r="A3814" t="s">
        <v>141</v>
      </c>
      <c r="B3814" t="s">
        <v>19</v>
      </c>
      <c r="C3814" s="2">
        <v>44927</v>
      </c>
      <c r="D3814" s="1">
        <v>41000238</v>
      </c>
      <c r="E3814" t="s">
        <v>140</v>
      </c>
      <c r="F3814" t="s">
        <v>142</v>
      </c>
      <c r="G3814" t="s">
        <v>19</v>
      </c>
    </row>
    <row r="3815" spans="1:7" x14ac:dyDescent="0.25">
      <c r="A3815" t="s">
        <v>141</v>
      </c>
      <c r="B3815" t="s">
        <v>19</v>
      </c>
      <c r="C3815" s="2">
        <v>44958</v>
      </c>
      <c r="D3815" s="1">
        <v>18627600</v>
      </c>
      <c r="E3815" t="s">
        <v>140</v>
      </c>
      <c r="F3815" t="s">
        <v>142</v>
      </c>
      <c r="G3815" t="s">
        <v>19</v>
      </c>
    </row>
    <row r="3816" spans="1:7" x14ac:dyDescent="0.25">
      <c r="A3816" t="s">
        <v>141</v>
      </c>
      <c r="B3816" t="s">
        <v>19</v>
      </c>
      <c r="C3816" s="2">
        <v>44986</v>
      </c>
      <c r="D3816" s="1">
        <v>170492248</v>
      </c>
      <c r="E3816" t="s">
        <v>140</v>
      </c>
      <c r="F3816" t="s">
        <v>142</v>
      </c>
      <c r="G3816" t="s">
        <v>19</v>
      </c>
    </row>
    <row r="3817" spans="1:7" x14ac:dyDescent="0.25">
      <c r="A3817" t="s">
        <v>141</v>
      </c>
      <c r="B3817" t="s">
        <v>19</v>
      </c>
      <c r="C3817" s="2">
        <v>45017</v>
      </c>
      <c r="D3817" s="1">
        <v>200815760</v>
      </c>
      <c r="E3817" t="s">
        <v>140</v>
      </c>
      <c r="F3817" t="s">
        <v>142</v>
      </c>
      <c r="G3817" t="s">
        <v>19</v>
      </c>
    </row>
    <row r="3818" spans="1:7" x14ac:dyDescent="0.25">
      <c r="A3818" t="s">
        <v>141</v>
      </c>
      <c r="B3818" t="s">
        <v>19</v>
      </c>
      <c r="C3818" s="2">
        <v>45047</v>
      </c>
      <c r="D3818" s="1">
        <v>114960558</v>
      </c>
      <c r="E3818" t="s">
        <v>140</v>
      </c>
      <c r="F3818" t="s">
        <v>142</v>
      </c>
      <c r="G3818" t="s">
        <v>19</v>
      </c>
    </row>
    <row r="3819" spans="1:7" x14ac:dyDescent="0.25">
      <c r="A3819" t="s">
        <v>141</v>
      </c>
      <c r="B3819" t="s">
        <v>19</v>
      </c>
      <c r="C3819" s="2">
        <v>45078</v>
      </c>
      <c r="D3819" s="1">
        <v>117524949</v>
      </c>
      <c r="E3819" t="s">
        <v>140</v>
      </c>
      <c r="F3819" t="s">
        <v>142</v>
      </c>
      <c r="G3819" t="s">
        <v>19</v>
      </c>
    </row>
    <row r="3820" spans="1:7" x14ac:dyDescent="0.25">
      <c r="A3820" t="s">
        <v>141</v>
      </c>
      <c r="B3820" t="s">
        <v>19</v>
      </c>
      <c r="C3820" s="2">
        <v>45108</v>
      </c>
      <c r="D3820" s="1">
        <v>141405473</v>
      </c>
      <c r="E3820" t="s">
        <v>140</v>
      </c>
      <c r="F3820" t="s">
        <v>142</v>
      </c>
      <c r="G3820" t="s">
        <v>19</v>
      </c>
    </row>
    <row r="3821" spans="1:7" x14ac:dyDescent="0.25">
      <c r="A3821" t="s">
        <v>141</v>
      </c>
      <c r="B3821" t="s">
        <v>19</v>
      </c>
      <c r="C3821" s="2">
        <v>45139</v>
      </c>
      <c r="D3821" s="1">
        <v>174968337</v>
      </c>
      <c r="E3821" t="s">
        <v>140</v>
      </c>
      <c r="F3821" t="s">
        <v>142</v>
      </c>
      <c r="G3821" t="s">
        <v>19</v>
      </c>
    </row>
    <row r="3822" spans="1:7" x14ac:dyDescent="0.25">
      <c r="A3822" t="s">
        <v>141</v>
      </c>
      <c r="B3822" t="s">
        <v>19</v>
      </c>
      <c r="C3822" s="2">
        <v>45170</v>
      </c>
      <c r="D3822" s="1">
        <v>172425378</v>
      </c>
      <c r="E3822" t="s">
        <v>140</v>
      </c>
      <c r="F3822" t="s">
        <v>142</v>
      </c>
      <c r="G3822" t="s">
        <v>19</v>
      </c>
    </row>
    <row r="3823" spans="1:7" x14ac:dyDescent="0.25">
      <c r="A3823" t="s">
        <v>141</v>
      </c>
      <c r="B3823" t="s">
        <v>19</v>
      </c>
      <c r="C3823" s="2">
        <v>45200</v>
      </c>
      <c r="D3823" s="1">
        <v>196774336</v>
      </c>
      <c r="E3823" t="s">
        <v>140</v>
      </c>
      <c r="F3823" t="s">
        <v>142</v>
      </c>
      <c r="G3823" t="s">
        <v>19</v>
      </c>
    </row>
    <row r="3824" spans="1:7" x14ac:dyDescent="0.25">
      <c r="A3824" t="s">
        <v>141</v>
      </c>
      <c r="B3824" t="s">
        <v>19</v>
      </c>
      <c r="C3824" s="2">
        <v>45231</v>
      </c>
      <c r="D3824" s="1">
        <v>239819849</v>
      </c>
      <c r="E3824" t="s">
        <v>140</v>
      </c>
      <c r="F3824" t="s">
        <v>142</v>
      </c>
      <c r="G3824" t="s">
        <v>19</v>
      </c>
    </row>
    <row r="3825" spans="1:7" x14ac:dyDescent="0.25">
      <c r="A3825" t="s">
        <v>141</v>
      </c>
      <c r="B3825" t="s">
        <v>19</v>
      </c>
      <c r="C3825" s="2">
        <v>45261</v>
      </c>
      <c r="D3825" s="1">
        <v>225502627</v>
      </c>
      <c r="E3825" t="s">
        <v>140</v>
      </c>
      <c r="F3825" t="s">
        <v>142</v>
      </c>
      <c r="G3825" t="s">
        <v>19</v>
      </c>
    </row>
    <row r="3826" spans="1:7" x14ac:dyDescent="0.25">
      <c r="A3826" t="s">
        <v>141</v>
      </c>
      <c r="B3826" t="s">
        <v>20</v>
      </c>
      <c r="C3826" s="2">
        <v>45108</v>
      </c>
      <c r="D3826" s="1">
        <v>7388940</v>
      </c>
      <c r="E3826" t="s">
        <v>140</v>
      </c>
      <c r="F3826" t="s">
        <v>142</v>
      </c>
      <c r="G3826" t="s">
        <v>21</v>
      </c>
    </row>
    <row r="3827" spans="1:7" x14ac:dyDescent="0.25">
      <c r="A3827" t="s">
        <v>141</v>
      </c>
      <c r="B3827" t="s">
        <v>20</v>
      </c>
      <c r="C3827" s="2">
        <v>45139</v>
      </c>
      <c r="D3827" s="1">
        <v>14744900</v>
      </c>
      <c r="E3827" t="s">
        <v>140</v>
      </c>
      <c r="F3827" t="s">
        <v>142</v>
      </c>
      <c r="G3827" t="s">
        <v>21</v>
      </c>
    </row>
    <row r="3828" spans="1:7" x14ac:dyDescent="0.25">
      <c r="A3828" t="s">
        <v>141</v>
      </c>
      <c r="B3828" t="s">
        <v>20</v>
      </c>
      <c r="C3828" s="2">
        <v>45170</v>
      </c>
      <c r="D3828" s="1">
        <v>848100</v>
      </c>
      <c r="E3828" t="s">
        <v>140</v>
      </c>
      <c r="F3828" t="s">
        <v>142</v>
      </c>
      <c r="G3828" t="s">
        <v>21</v>
      </c>
    </row>
    <row r="3829" spans="1:7" x14ac:dyDescent="0.25">
      <c r="A3829" t="s">
        <v>141</v>
      </c>
      <c r="B3829" t="s">
        <v>20</v>
      </c>
      <c r="C3829" s="2">
        <v>45200</v>
      </c>
      <c r="D3829" s="1">
        <v>2047496</v>
      </c>
      <c r="E3829" t="s">
        <v>140</v>
      </c>
      <c r="F3829" t="s">
        <v>142</v>
      </c>
      <c r="G3829" t="s">
        <v>21</v>
      </c>
    </row>
    <row r="3830" spans="1:7" x14ac:dyDescent="0.25">
      <c r="A3830" t="s">
        <v>141</v>
      </c>
      <c r="B3830" t="s">
        <v>20</v>
      </c>
      <c r="C3830" s="2">
        <v>45231</v>
      </c>
      <c r="D3830" s="1">
        <v>13893400</v>
      </c>
      <c r="E3830" t="s">
        <v>140</v>
      </c>
      <c r="F3830" t="s">
        <v>142</v>
      </c>
      <c r="G3830" t="s">
        <v>21</v>
      </c>
    </row>
    <row r="3831" spans="1:7" x14ac:dyDescent="0.25">
      <c r="A3831" t="s">
        <v>141</v>
      </c>
      <c r="B3831" t="s">
        <v>20</v>
      </c>
      <c r="C3831" s="2">
        <v>45261</v>
      </c>
      <c r="D3831" s="1">
        <v>26363457</v>
      </c>
      <c r="E3831" t="s">
        <v>140</v>
      </c>
      <c r="F3831" t="s">
        <v>142</v>
      </c>
      <c r="G3831" t="s">
        <v>21</v>
      </c>
    </row>
    <row r="3832" spans="1:7" x14ac:dyDescent="0.25">
      <c r="A3832" t="s">
        <v>141</v>
      </c>
      <c r="B3832" t="s">
        <v>6</v>
      </c>
      <c r="C3832" s="2">
        <v>44927</v>
      </c>
      <c r="D3832" s="1">
        <v>126899039</v>
      </c>
      <c r="E3832" t="s">
        <v>140</v>
      </c>
      <c r="F3832" t="s">
        <v>142</v>
      </c>
      <c r="G3832" t="s">
        <v>6</v>
      </c>
    </row>
    <row r="3833" spans="1:7" x14ac:dyDescent="0.25">
      <c r="A3833" t="s">
        <v>141</v>
      </c>
      <c r="B3833" t="s">
        <v>6</v>
      </c>
      <c r="C3833" s="2">
        <v>44958</v>
      </c>
      <c r="D3833" s="1">
        <v>105336352</v>
      </c>
      <c r="E3833" t="s">
        <v>140</v>
      </c>
      <c r="F3833" t="s">
        <v>142</v>
      </c>
      <c r="G3833" t="s">
        <v>6</v>
      </c>
    </row>
    <row r="3834" spans="1:7" x14ac:dyDescent="0.25">
      <c r="A3834" t="s">
        <v>141</v>
      </c>
      <c r="B3834" t="s">
        <v>6</v>
      </c>
      <c r="C3834" s="2">
        <v>44986</v>
      </c>
      <c r="D3834" s="1">
        <v>100050074</v>
      </c>
      <c r="E3834" t="s">
        <v>140</v>
      </c>
      <c r="F3834" t="s">
        <v>142</v>
      </c>
      <c r="G3834" t="s">
        <v>6</v>
      </c>
    </row>
    <row r="3835" spans="1:7" x14ac:dyDescent="0.25">
      <c r="A3835" t="s">
        <v>141</v>
      </c>
      <c r="B3835" t="s">
        <v>6</v>
      </c>
      <c r="C3835" s="2">
        <v>45017</v>
      </c>
      <c r="D3835" s="1">
        <v>152534617</v>
      </c>
      <c r="E3835" t="s">
        <v>140</v>
      </c>
      <c r="F3835" t="s">
        <v>142</v>
      </c>
      <c r="G3835" t="s">
        <v>6</v>
      </c>
    </row>
    <row r="3836" spans="1:7" x14ac:dyDescent="0.25">
      <c r="A3836" t="s">
        <v>141</v>
      </c>
      <c r="B3836" t="s">
        <v>6</v>
      </c>
      <c r="C3836" s="2">
        <v>45047</v>
      </c>
      <c r="D3836" s="1">
        <v>174048586</v>
      </c>
      <c r="E3836" t="s">
        <v>140</v>
      </c>
      <c r="F3836" t="s">
        <v>142</v>
      </c>
      <c r="G3836" t="s">
        <v>6</v>
      </c>
    </row>
    <row r="3837" spans="1:7" x14ac:dyDescent="0.25">
      <c r="A3837" t="s">
        <v>141</v>
      </c>
      <c r="B3837" t="s">
        <v>6</v>
      </c>
      <c r="C3837" s="2">
        <v>45078</v>
      </c>
      <c r="D3837" s="1">
        <v>225027825</v>
      </c>
      <c r="E3837" t="s">
        <v>140</v>
      </c>
      <c r="F3837" t="s">
        <v>142</v>
      </c>
      <c r="G3837" t="s">
        <v>6</v>
      </c>
    </row>
    <row r="3838" spans="1:7" x14ac:dyDescent="0.25">
      <c r="A3838" t="s">
        <v>141</v>
      </c>
      <c r="B3838" t="s">
        <v>6</v>
      </c>
      <c r="C3838" s="2">
        <v>45108</v>
      </c>
      <c r="D3838" s="1">
        <v>185656916</v>
      </c>
      <c r="E3838" t="s">
        <v>140</v>
      </c>
      <c r="F3838" t="s">
        <v>142</v>
      </c>
      <c r="G3838" t="s">
        <v>6</v>
      </c>
    </row>
    <row r="3839" spans="1:7" x14ac:dyDescent="0.25">
      <c r="A3839" t="s">
        <v>141</v>
      </c>
      <c r="B3839" t="s">
        <v>6</v>
      </c>
      <c r="C3839" s="2">
        <v>45139</v>
      </c>
      <c r="D3839" s="1">
        <v>233115081</v>
      </c>
      <c r="E3839" t="s">
        <v>140</v>
      </c>
      <c r="F3839" t="s">
        <v>142</v>
      </c>
      <c r="G3839" t="s">
        <v>6</v>
      </c>
    </row>
    <row r="3840" spans="1:7" x14ac:dyDescent="0.25">
      <c r="A3840" t="s">
        <v>141</v>
      </c>
      <c r="B3840" t="s">
        <v>6</v>
      </c>
      <c r="C3840" s="2">
        <v>45170</v>
      </c>
      <c r="D3840" s="1">
        <v>288292362</v>
      </c>
      <c r="E3840" t="s">
        <v>140</v>
      </c>
      <c r="F3840" t="s">
        <v>142</v>
      </c>
      <c r="G3840" t="s">
        <v>6</v>
      </c>
    </row>
    <row r="3841" spans="1:7" x14ac:dyDescent="0.25">
      <c r="A3841" t="s">
        <v>141</v>
      </c>
      <c r="B3841" t="s">
        <v>6</v>
      </c>
      <c r="C3841" s="2">
        <v>45200</v>
      </c>
      <c r="D3841" s="1">
        <v>304002610</v>
      </c>
      <c r="E3841" t="s">
        <v>140</v>
      </c>
      <c r="F3841" t="s">
        <v>142</v>
      </c>
      <c r="G3841" t="s">
        <v>6</v>
      </c>
    </row>
    <row r="3842" spans="1:7" x14ac:dyDescent="0.25">
      <c r="A3842" t="s">
        <v>141</v>
      </c>
      <c r="B3842" t="s">
        <v>6</v>
      </c>
      <c r="C3842" s="2">
        <v>45231</v>
      </c>
      <c r="D3842" s="1">
        <v>327674555</v>
      </c>
      <c r="E3842" t="s">
        <v>140</v>
      </c>
      <c r="F3842" t="s">
        <v>142</v>
      </c>
      <c r="G3842" t="s">
        <v>6</v>
      </c>
    </row>
    <row r="3843" spans="1:7" x14ac:dyDescent="0.25">
      <c r="A3843" t="s">
        <v>141</v>
      </c>
      <c r="B3843" t="s">
        <v>6</v>
      </c>
      <c r="C3843" s="2">
        <v>45261</v>
      </c>
      <c r="D3843" s="1">
        <v>298929371</v>
      </c>
      <c r="E3843" t="s">
        <v>140</v>
      </c>
      <c r="F3843" t="s">
        <v>142</v>
      </c>
      <c r="G3843" t="s">
        <v>6</v>
      </c>
    </row>
    <row r="3844" spans="1:7" x14ac:dyDescent="0.25">
      <c r="A3844" t="s">
        <v>141</v>
      </c>
      <c r="B3844" t="s">
        <v>22</v>
      </c>
      <c r="C3844" s="2">
        <v>44927</v>
      </c>
      <c r="D3844" s="1">
        <v>11237478</v>
      </c>
      <c r="E3844" t="s">
        <v>140</v>
      </c>
      <c r="F3844" t="s">
        <v>142</v>
      </c>
      <c r="G3844" t="s">
        <v>21</v>
      </c>
    </row>
    <row r="3845" spans="1:7" x14ac:dyDescent="0.25">
      <c r="A3845" t="s">
        <v>141</v>
      </c>
      <c r="B3845" t="s">
        <v>22</v>
      </c>
      <c r="C3845" s="2">
        <v>44958</v>
      </c>
      <c r="D3845" s="1">
        <v>9617923</v>
      </c>
      <c r="E3845" t="s">
        <v>140</v>
      </c>
      <c r="F3845" t="s">
        <v>142</v>
      </c>
      <c r="G3845" t="s">
        <v>21</v>
      </c>
    </row>
    <row r="3846" spans="1:7" x14ac:dyDescent="0.25">
      <c r="A3846" t="s">
        <v>141</v>
      </c>
      <c r="B3846" t="s">
        <v>22</v>
      </c>
      <c r="C3846" s="2">
        <v>44986</v>
      </c>
      <c r="D3846" s="1">
        <v>9570788</v>
      </c>
      <c r="E3846" t="s">
        <v>140</v>
      </c>
      <c r="F3846" t="s">
        <v>142</v>
      </c>
      <c r="G3846" t="s">
        <v>21</v>
      </c>
    </row>
    <row r="3847" spans="1:7" x14ac:dyDescent="0.25">
      <c r="A3847" t="s">
        <v>141</v>
      </c>
      <c r="B3847" t="s">
        <v>22</v>
      </c>
      <c r="C3847" s="2">
        <v>45017</v>
      </c>
      <c r="D3847" s="1">
        <v>9854221</v>
      </c>
      <c r="E3847" t="s">
        <v>140</v>
      </c>
      <c r="F3847" t="s">
        <v>142</v>
      </c>
      <c r="G3847" t="s">
        <v>21</v>
      </c>
    </row>
    <row r="3848" spans="1:7" x14ac:dyDescent="0.25">
      <c r="A3848" t="s">
        <v>141</v>
      </c>
      <c r="B3848" t="s">
        <v>22</v>
      </c>
      <c r="C3848" s="2">
        <v>45047</v>
      </c>
      <c r="D3848" s="1">
        <v>15828895</v>
      </c>
      <c r="E3848" t="s">
        <v>140</v>
      </c>
      <c r="F3848" t="s">
        <v>142</v>
      </c>
      <c r="G3848" t="s">
        <v>21</v>
      </c>
    </row>
    <row r="3849" spans="1:7" x14ac:dyDescent="0.25">
      <c r="A3849" t="s">
        <v>141</v>
      </c>
      <c r="B3849" t="s">
        <v>22</v>
      </c>
      <c r="C3849" s="2">
        <v>45078</v>
      </c>
      <c r="D3849" s="1">
        <v>12579642</v>
      </c>
      <c r="E3849" t="s">
        <v>140</v>
      </c>
      <c r="F3849" t="s">
        <v>142</v>
      </c>
      <c r="G3849" t="s">
        <v>21</v>
      </c>
    </row>
    <row r="3850" spans="1:7" x14ac:dyDescent="0.25">
      <c r="A3850" t="s">
        <v>141</v>
      </c>
      <c r="B3850" t="s">
        <v>22</v>
      </c>
      <c r="C3850" s="2">
        <v>45108</v>
      </c>
      <c r="D3850" s="1">
        <v>13014553</v>
      </c>
      <c r="E3850" t="s">
        <v>140</v>
      </c>
      <c r="F3850" t="s">
        <v>142</v>
      </c>
      <c r="G3850" t="s">
        <v>21</v>
      </c>
    </row>
    <row r="3851" spans="1:7" x14ac:dyDescent="0.25">
      <c r="A3851" t="s">
        <v>141</v>
      </c>
      <c r="B3851" t="s">
        <v>22</v>
      </c>
      <c r="C3851" s="2">
        <v>45139</v>
      </c>
      <c r="D3851" s="1">
        <v>52321390</v>
      </c>
      <c r="E3851" t="s">
        <v>140</v>
      </c>
      <c r="F3851" t="s">
        <v>142</v>
      </c>
      <c r="G3851" t="s">
        <v>21</v>
      </c>
    </row>
    <row r="3852" spans="1:7" x14ac:dyDescent="0.25">
      <c r="A3852" t="s">
        <v>141</v>
      </c>
      <c r="B3852" t="s">
        <v>22</v>
      </c>
      <c r="C3852" s="2">
        <v>45170</v>
      </c>
      <c r="D3852" s="1">
        <v>54454321</v>
      </c>
      <c r="E3852" t="s">
        <v>140</v>
      </c>
      <c r="F3852" t="s">
        <v>142</v>
      </c>
      <c r="G3852" t="s">
        <v>21</v>
      </c>
    </row>
    <row r="3853" spans="1:7" x14ac:dyDescent="0.25">
      <c r="A3853" t="s">
        <v>141</v>
      </c>
      <c r="B3853" t="s">
        <v>22</v>
      </c>
      <c r="C3853" s="2">
        <v>45200</v>
      </c>
      <c r="D3853" s="1">
        <v>96211729</v>
      </c>
      <c r="E3853" t="s">
        <v>140</v>
      </c>
      <c r="F3853" t="s">
        <v>142</v>
      </c>
      <c r="G3853" t="s">
        <v>21</v>
      </c>
    </row>
    <row r="3854" spans="1:7" x14ac:dyDescent="0.25">
      <c r="A3854" t="s">
        <v>141</v>
      </c>
      <c r="B3854" t="s">
        <v>22</v>
      </c>
      <c r="C3854" s="2">
        <v>45231</v>
      </c>
      <c r="D3854" s="1">
        <v>46369841</v>
      </c>
      <c r="E3854" t="s">
        <v>140</v>
      </c>
      <c r="F3854" t="s">
        <v>142</v>
      </c>
      <c r="G3854" t="s">
        <v>21</v>
      </c>
    </row>
    <row r="3855" spans="1:7" x14ac:dyDescent="0.25">
      <c r="A3855" t="s">
        <v>141</v>
      </c>
      <c r="B3855" t="s">
        <v>22</v>
      </c>
      <c r="C3855" s="2">
        <v>45261</v>
      </c>
      <c r="D3855" s="1">
        <v>69809502</v>
      </c>
      <c r="E3855" t="s">
        <v>140</v>
      </c>
      <c r="F3855" t="s">
        <v>142</v>
      </c>
      <c r="G3855" t="s">
        <v>21</v>
      </c>
    </row>
    <row r="3856" spans="1:7" x14ac:dyDescent="0.25">
      <c r="A3856" t="s">
        <v>141</v>
      </c>
      <c r="B3856" t="s">
        <v>27</v>
      </c>
      <c r="C3856" s="2">
        <v>45017</v>
      </c>
      <c r="D3856" s="1">
        <v>6000</v>
      </c>
      <c r="E3856" t="s">
        <v>140</v>
      </c>
      <c r="F3856" t="s">
        <v>142</v>
      </c>
      <c r="G3856" t="s">
        <v>21</v>
      </c>
    </row>
    <row r="3857" spans="1:7" x14ac:dyDescent="0.25">
      <c r="A3857" t="s">
        <v>141</v>
      </c>
      <c r="B3857" t="s">
        <v>7</v>
      </c>
      <c r="C3857" s="2">
        <v>45047</v>
      </c>
      <c r="D3857" s="1">
        <v>2634021</v>
      </c>
      <c r="E3857" t="s">
        <v>140</v>
      </c>
      <c r="F3857" t="s">
        <v>142</v>
      </c>
      <c r="G3857" t="s">
        <v>7</v>
      </c>
    </row>
    <row r="3858" spans="1:7" x14ac:dyDescent="0.25">
      <c r="A3858" t="s">
        <v>141</v>
      </c>
      <c r="B3858" t="s">
        <v>7</v>
      </c>
      <c r="C3858" s="2">
        <v>45078</v>
      </c>
      <c r="D3858" s="1">
        <v>39406934</v>
      </c>
      <c r="E3858" t="s">
        <v>140</v>
      </c>
      <c r="F3858" t="s">
        <v>142</v>
      </c>
      <c r="G3858" t="s">
        <v>7</v>
      </c>
    </row>
    <row r="3859" spans="1:7" x14ac:dyDescent="0.25">
      <c r="A3859" t="s">
        <v>141</v>
      </c>
      <c r="B3859" t="s">
        <v>7</v>
      </c>
      <c r="C3859" s="2">
        <v>45108</v>
      </c>
      <c r="D3859" s="1">
        <v>17505961</v>
      </c>
      <c r="E3859" t="s">
        <v>140</v>
      </c>
      <c r="F3859" t="s">
        <v>142</v>
      </c>
      <c r="G3859" t="s">
        <v>7</v>
      </c>
    </row>
    <row r="3860" spans="1:7" x14ac:dyDescent="0.25">
      <c r="A3860" t="s">
        <v>141</v>
      </c>
      <c r="B3860" t="s">
        <v>7</v>
      </c>
      <c r="C3860" s="2">
        <v>45139</v>
      </c>
      <c r="D3860" s="1">
        <v>39461770</v>
      </c>
      <c r="E3860" t="s">
        <v>140</v>
      </c>
      <c r="F3860" t="s">
        <v>142</v>
      </c>
      <c r="G3860" t="s">
        <v>7</v>
      </c>
    </row>
    <row r="3861" spans="1:7" x14ac:dyDescent="0.25">
      <c r="A3861" t="s">
        <v>141</v>
      </c>
      <c r="B3861" t="s">
        <v>7</v>
      </c>
      <c r="C3861" s="2">
        <v>45170</v>
      </c>
      <c r="D3861" s="1">
        <v>44868301</v>
      </c>
      <c r="E3861" t="s">
        <v>140</v>
      </c>
      <c r="F3861" t="s">
        <v>142</v>
      </c>
      <c r="G3861" t="s">
        <v>7</v>
      </c>
    </row>
    <row r="3862" spans="1:7" x14ac:dyDescent="0.25">
      <c r="A3862" t="s">
        <v>141</v>
      </c>
      <c r="B3862" t="s">
        <v>7</v>
      </c>
      <c r="C3862" s="2">
        <v>45200</v>
      </c>
      <c r="D3862" s="1">
        <v>96869980</v>
      </c>
      <c r="E3862" t="s">
        <v>140</v>
      </c>
      <c r="F3862" t="s">
        <v>142</v>
      </c>
      <c r="G3862" t="s">
        <v>7</v>
      </c>
    </row>
    <row r="3863" spans="1:7" x14ac:dyDescent="0.25">
      <c r="A3863" t="s">
        <v>141</v>
      </c>
      <c r="B3863" t="s">
        <v>7</v>
      </c>
      <c r="C3863" s="2">
        <v>45231</v>
      </c>
      <c r="D3863" s="1">
        <v>131665827</v>
      </c>
      <c r="E3863" t="s">
        <v>140</v>
      </c>
      <c r="F3863" t="s">
        <v>142</v>
      </c>
      <c r="G3863" t="s">
        <v>7</v>
      </c>
    </row>
    <row r="3864" spans="1:7" x14ac:dyDescent="0.25">
      <c r="A3864" t="s">
        <v>141</v>
      </c>
      <c r="B3864" t="s">
        <v>7</v>
      </c>
      <c r="C3864" s="2">
        <v>45261</v>
      </c>
      <c r="D3864" s="1">
        <v>43552639</v>
      </c>
      <c r="E3864" t="s">
        <v>140</v>
      </c>
      <c r="F3864" t="s">
        <v>142</v>
      </c>
      <c r="G3864" t="s">
        <v>7</v>
      </c>
    </row>
    <row r="3865" spans="1:7" x14ac:dyDescent="0.25">
      <c r="A3865" t="s">
        <v>141</v>
      </c>
      <c r="B3865" t="s">
        <v>30</v>
      </c>
      <c r="C3865" s="2">
        <v>45261</v>
      </c>
      <c r="D3865" s="1">
        <v>0</v>
      </c>
      <c r="E3865" t="s">
        <v>140</v>
      </c>
      <c r="F3865" t="s">
        <v>142</v>
      </c>
      <c r="G3865" t="s">
        <v>21</v>
      </c>
    </row>
    <row r="3866" spans="1:7" x14ac:dyDescent="0.25">
      <c r="A3866" t="s">
        <v>141</v>
      </c>
      <c r="B3866" t="s">
        <v>23</v>
      </c>
      <c r="C3866" s="2">
        <v>45017</v>
      </c>
      <c r="D3866" s="1">
        <v>80000</v>
      </c>
      <c r="E3866" t="s">
        <v>140</v>
      </c>
      <c r="F3866" t="s">
        <v>142</v>
      </c>
      <c r="G3866" t="s">
        <v>21</v>
      </c>
    </row>
    <row r="3867" spans="1:7" x14ac:dyDescent="0.25">
      <c r="A3867" t="s">
        <v>141</v>
      </c>
      <c r="B3867" t="s">
        <v>23</v>
      </c>
      <c r="C3867" s="2">
        <v>45108</v>
      </c>
      <c r="D3867" s="1">
        <v>2217552</v>
      </c>
      <c r="E3867" t="s">
        <v>140</v>
      </c>
      <c r="F3867" t="s">
        <v>142</v>
      </c>
      <c r="G3867" t="s">
        <v>21</v>
      </c>
    </row>
    <row r="3868" spans="1:7" x14ac:dyDescent="0.25">
      <c r="A3868" t="s">
        <v>141</v>
      </c>
      <c r="B3868" t="s">
        <v>23</v>
      </c>
      <c r="C3868" s="2">
        <v>45139</v>
      </c>
      <c r="D3868" s="1">
        <v>7685791</v>
      </c>
      <c r="E3868" t="s">
        <v>140</v>
      </c>
      <c r="F3868" t="s">
        <v>142</v>
      </c>
      <c r="G3868" t="s">
        <v>21</v>
      </c>
    </row>
    <row r="3869" spans="1:7" x14ac:dyDescent="0.25">
      <c r="A3869" t="s">
        <v>141</v>
      </c>
      <c r="B3869" t="s">
        <v>23</v>
      </c>
      <c r="C3869" s="2">
        <v>45170</v>
      </c>
      <c r="D3869" s="1">
        <v>7839879</v>
      </c>
      <c r="E3869" t="s">
        <v>140</v>
      </c>
      <c r="F3869" t="s">
        <v>142</v>
      </c>
      <c r="G3869" t="s">
        <v>21</v>
      </c>
    </row>
    <row r="3870" spans="1:7" x14ac:dyDescent="0.25">
      <c r="A3870" t="s">
        <v>141</v>
      </c>
      <c r="B3870" t="s">
        <v>23</v>
      </c>
      <c r="C3870" s="2">
        <v>45200</v>
      </c>
      <c r="D3870" s="1">
        <v>8966639</v>
      </c>
      <c r="E3870" t="s">
        <v>140</v>
      </c>
      <c r="F3870" t="s">
        <v>142</v>
      </c>
      <c r="G3870" t="s">
        <v>21</v>
      </c>
    </row>
    <row r="3871" spans="1:7" x14ac:dyDescent="0.25">
      <c r="A3871" t="s">
        <v>141</v>
      </c>
      <c r="B3871" t="s">
        <v>23</v>
      </c>
      <c r="C3871" s="2">
        <v>45231</v>
      </c>
      <c r="D3871" s="1">
        <v>12744600</v>
      </c>
      <c r="E3871" t="s">
        <v>140</v>
      </c>
      <c r="F3871" t="s">
        <v>142</v>
      </c>
      <c r="G3871" t="s">
        <v>21</v>
      </c>
    </row>
    <row r="3872" spans="1:7" x14ac:dyDescent="0.25">
      <c r="A3872" t="s">
        <v>141</v>
      </c>
      <c r="B3872" t="s">
        <v>23</v>
      </c>
      <c r="C3872" s="2">
        <v>45261</v>
      </c>
      <c r="D3872" s="1">
        <v>14159400</v>
      </c>
      <c r="E3872" t="s">
        <v>140</v>
      </c>
      <c r="F3872" t="s">
        <v>142</v>
      </c>
      <c r="G3872" t="s">
        <v>21</v>
      </c>
    </row>
    <row r="3873" spans="1:7" x14ac:dyDescent="0.25">
      <c r="A3873" t="s">
        <v>141</v>
      </c>
      <c r="B3873" t="s">
        <v>44</v>
      </c>
      <c r="C3873" s="2">
        <v>45139</v>
      </c>
      <c r="D3873" s="1">
        <v>32000</v>
      </c>
      <c r="E3873" t="s">
        <v>140</v>
      </c>
      <c r="F3873" t="s">
        <v>142</v>
      </c>
      <c r="G3873" t="s">
        <v>21</v>
      </c>
    </row>
    <row r="3874" spans="1:7" x14ac:dyDescent="0.25">
      <c r="A3874" t="s">
        <v>141</v>
      </c>
      <c r="B3874" t="s">
        <v>44</v>
      </c>
      <c r="C3874" s="2">
        <v>45170</v>
      </c>
      <c r="D3874" s="1">
        <v>114000</v>
      </c>
      <c r="E3874" t="s">
        <v>140</v>
      </c>
      <c r="F3874" t="s">
        <v>142</v>
      </c>
      <c r="G3874" t="s">
        <v>21</v>
      </c>
    </row>
    <row r="3875" spans="1:7" x14ac:dyDescent="0.25">
      <c r="A3875" t="s">
        <v>143</v>
      </c>
      <c r="B3875" t="s">
        <v>5</v>
      </c>
      <c r="C3875" s="2">
        <v>44927</v>
      </c>
      <c r="D3875" s="1">
        <v>669651600</v>
      </c>
      <c r="E3875" t="s">
        <v>140</v>
      </c>
      <c r="F3875" t="s">
        <v>144</v>
      </c>
      <c r="G3875" t="s">
        <v>5</v>
      </c>
    </row>
    <row r="3876" spans="1:7" x14ac:dyDescent="0.25">
      <c r="A3876" t="s">
        <v>143</v>
      </c>
      <c r="B3876" t="s">
        <v>5</v>
      </c>
      <c r="C3876" s="2">
        <v>44958</v>
      </c>
      <c r="D3876" s="1">
        <v>662267032</v>
      </c>
      <c r="E3876" t="s">
        <v>140</v>
      </c>
      <c r="F3876" t="s">
        <v>144</v>
      </c>
      <c r="G3876" t="s">
        <v>5</v>
      </c>
    </row>
    <row r="3877" spans="1:7" x14ac:dyDescent="0.25">
      <c r="A3877" t="s">
        <v>143</v>
      </c>
      <c r="B3877" t="s">
        <v>5</v>
      </c>
      <c r="C3877" s="2">
        <v>44986</v>
      </c>
      <c r="D3877" s="1">
        <v>835052062</v>
      </c>
      <c r="E3877" t="s">
        <v>140</v>
      </c>
      <c r="F3877" t="s">
        <v>144</v>
      </c>
      <c r="G3877" t="s">
        <v>5</v>
      </c>
    </row>
    <row r="3878" spans="1:7" x14ac:dyDescent="0.25">
      <c r="A3878" t="s">
        <v>143</v>
      </c>
      <c r="B3878" t="s">
        <v>5</v>
      </c>
      <c r="C3878" s="2">
        <v>45017</v>
      </c>
      <c r="D3878" s="1">
        <v>944077920</v>
      </c>
      <c r="E3878" t="s">
        <v>140</v>
      </c>
      <c r="F3878" t="s">
        <v>144</v>
      </c>
      <c r="G3878" t="s">
        <v>5</v>
      </c>
    </row>
    <row r="3879" spans="1:7" x14ac:dyDescent="0.25">
      <c r="A3879" t="s">
        <v>143</v>
      </c>
      <c r="B3879" t="s">
        <v>5</v>
      </c>
      <c r="C3879" s="2">
        <v>45047</v>
      </c>
      <c r="D3879" s="1">
        <v>657796878</v>
      </c>
      <c r="E3879" t="s">
        <v>140</v>
      </c>
      <c r="F3879" t="s">
        <v>144</v>
      </c>
      <c r="G3879" t="s">
        <v>5</v>
      </c>
    </row>
    <row r="3880" spans="1:7" x14ac:dyDescent="0.25">
      <c r="A3880" t="s">
        <v>143</v>
      </c>
      <c r="B3880" t="s">
        <v>5</v>
      </c>
      <c r="C3880" s="2">
        <v>45078</v>
      </c>
      <c r="D3880" s="1">
        <v>737121791</v>
      </c>
      <c r="E3880" t="s">
        <v>140</v>
      </c>
      <c r="F3880" t="s">
        <v>144</v>
      </c>
      <c r="G3880" t="s">
        <v>5</v>
      </c>
    </row>
    <row r="3881" spans="1:7" x14ac:dyDescent="0.25">
      <c r="A3881" t="s">
        <v>143</v>
      </c>
      <c r="B3881" t="s">
        <v>5</v>
      </c>
      <c r="C3881" s="2">
        <v>45108</v>
      </c>
      <c r="D3881" s="1">
        <v>853885780</v>
      </c>
      <c r="E3881" t="s">
        <v>140</v>
      </c>
      <c r="F3881" t="s">
        <v>144</v>
      </c>
      <c r="G3881" t="s">
        <v>5</v>
      </c>
    </row>
    <row r="3882" spans="1:7" x14ac:dyDescent="0.25">
      <c r="A3882" t="s">
        <v>143</v>
      </c>
      <c r="B3882" t="s">
        <v>5</v>
      </c>
      <c r="C3882" s="2">
        <v>45139</v>
      </c>
      <c r="D3882" s="1">
        <v>660505100</v>
      </c>
      <c r="E3882" t="s">
        <v>140</v>
      </c>
      <c r="F3882" t="s">
        <v>144</v>
      </c>
      <c r="G3882" t="s">
        <v>5</v>
      </c>
    </row>
    <row r="3883" spans="1:7" x14ac:dyDescent="0.25">
      <c r="A3883" t="s">
        <v>143</v>
      </c>
      <c r="B3883" t="s">
        <v>5</v>
      </c>
      <c r="C3883" s="2">
        <v>45170</v>
      </c>
      <c r="D3883" s="1">
        <v>661515074</v>
      </c>
      <c r="E3883" t="s">
        <v>140</v>
      </c>
      <c r="F3883" t="s">
        <v>144</v>
      </c>
      <c r="G3883" t="s">
        <v>5</v>
      </c>
    </row>
    <row r="3884" spans="1:7" x14ac:dyDescent="0.25">
      <c r="A3884" t="s">
        <v>143</v>
      </c>
      <c r="B3884" t="s">
        <v>5</v>
      </c>
      <c r="C3884" s="2">
        <v>45200</v>
      </c>
      <c r="D3884" s="1">
        <v>804699346</v>
      </c>
      <c r="E3884" t="s">
        <v>140</v>
      </c>
      <c r="F3884" t="s">
        <v>144</v>
      </c>
      <c r="G3884" t="s">
        <v>5</v>
      </c>
    </row>
    <row r="3885" spans="1:7" x14ac:dyDescent="0.25">
      <c r="A3885" t="s">
        <v>143</v>
      </c>
      <c r="B3885" t="s">
        <v>5</v>
      </c>
      <c r="C3885" s="2">
        <v>45231</v>
      </c>
      <c r="D3885" s="1">
        <v>711281606</v>
      </c>
      <c r="E3885" t="s">
        <v>140</v>
      </c>
      <c r="F3885" t="s">
        <v>144</v>
      </c>
      <c r="G3885" t="s">
        <v>5</v>
      </c>
    </row>
    <row r="3886" spans="1:7" x14ac:dyDescent="0.25">
      <c r="A3886" t="s">
        <v>143</v>
      </c>
      <c r="B3886" t="s">
        <v>5</v>
      </c>
      <c r="C3886" s="2">
        <v>45261</v>
      </c>
      <c r="D3886" s="1">
        <v>763892729</v>
      </c>
      <c r="E3886" t="s">
        <v>140</v>
      </c>
      <c r="F3886" t="s">
        <v>144</v>
      </c>
      <c r="G3886" t="s">
        <v>5</v>
      </c>
    </row>
    <row r="3887" spans="1:7" x14ac:dyDescent="0.25">
      <c r="A3887" t="s">
        <v>143</v>
      </c>
      <c r="B3887" t="s">
        <v>19</v>
      </c>
      <c r="C3887" s="2">
        <v>44927</v>
      </c>
      <c r="D3887" s="1">
        <v>236234766</v>
      </c>
      <c r="E3887" t="s">
        <v>140</v>
      </c>
      <c r="F3887" t="s">
        <v>144</v>
      </c>
      <c r="G3887" t="s">
        <v>19</v>
      </c>
    </row>
    <row r="3888" spans="1:7" x14ac:dyDescent="0.25">
      <c r="A3888" t="s">
        <v>143</v>
      </c>
      <c r="B3888" t="s">
        <v>19</v>
      </c>
      <c r="C3888" s="2">
        <v>44958</v>
      </c>
      <c r="D3888" s="1">
        <v>218399114</v>
      </c>
      <c r="E3888" t="s">
        <v>140</v>
      </c>
      <c r="F3888" t="s">
        <v>144</v>
      </c>
      <c r="G3888" t="s">
        <v>19</v>
      </c>
    </row>
    <row r="3889" spans="1:7" x14ac:dyDescent="0.25">
      <c r="A3889" t="s">
        <v>143</v>
      </c>
      <c r="B3889" t="s">
        <v>19</v>
      </c>
      <c r="C3889" s="2">
        <v>44986</v>
      </c>
      <c r="D3889" s="1">
        <v>265092675</v>
      </c>
      <c r="E3889" t="s">
        <v>140</v>
      </c>
      <c r="F3889" t="s">
        <v>144</v>
      </c>
      <c r="G3889" t="s">
        <v>19</v>
      </c>
    </row>
    <row r="3890" spans="1:7" x14ac:dyDescent="0.25">
      <c r="A3890" t="s">
        <v>143</v>
      </c>
      <c r="B3890" t="s">
        <v>19</v>
      </c>
      <c r="C3890" s="2">
        <v>45017</v>
      </c>
      <c r="D3890" s="1">
        <v>329717716</v>
      </c>
      <c r="E3890" t="s">
        <v>140</v>
      </c>
      <c r="F3890" t="s">
        <v>144</v>
      </c>
      <c r="G3890" t="s">
        <v>19</v>
      </c>
    </row>
    <row r="3891" spans="1:7" x14ac:dyDescent="0.25">
      <c r="A3891" t="s">
        <v>143</v>
      </c>
      <c r="B3891" t="s">
        <v>19</v>
      </c>
      <c r="C3891" s="2">
        <v>45047</v>
      </c>
      <c r="D3891" s="1">
        <v>258729051</v>
      </c>
      <c r="E3891" t="s">
        <v>140</v>
      </c>
      <c r="F3891" t="s">
        <v>144</v>
      </c>
      <c r="G3891" t="s">
        <v>19</v>
      </c>
    </row>
    <row r="3892" spans="1:7" x14ac:dyDescent="0.25">
      <c r="A3892" t="s">
        <v>143</v>
      </c>
      <c r="B3892" t="s">
        <v>19</v>
      </c>
      <c r="C3892" s="2">
        <v>45078</v>
      </c>
      <c r="D3892" s="1">
        <v>184497221</v>
      </c>
      <c r="E3892" t="s">
        <v>140</v>
      </c>
      <c r="F3892" t="s">
        <v>144</v>
      </c>
      <c r="G3892" t="s">
        <v>19</v>
      </c>
    </row>
    <row r="3893" spans="1:7" x14ac:dyDescent="0.25">
      <c r="A3893" t="s">
        <v>143</v>
      </c>
      <c r="B3893" t="s">
        <v>19</v>
      </c>
      <c r="C3893" s="2">
        <v>45108</v>
      </c>
      <c r="D3893" s="1">
        <v>248760183</v>
      </c>
      <c r="E3893" t="s">
        <v>140</v>
      </c>
      <c r="F3893" t="s">
        <v>144</v>
      </c>
      <c r="G3893" t="s">
        <v>19</v>
      </c>
    </row>
    <row r="3894" spans="1:7" x14ac:dyDescent="0.25">
      <c r="A3894" t="s">
        <v>143</v>
      </c>
      <c r="B3894" t="s">
        <v>19</v>
      </c>
      <c r="C3894" s="2">
        <v>45139</v>
      </c>
      <c r="D3894" s="1">
        <v>217117299</v>
      </c>
      <c r="E3894" t="s">
        <v>140</v>
      </c>
      <c r="F3894" t="s">
        <v>144</v>
      </c>
      <c r="G3894" t="s">
        <v>19</v>
      </c>
    </row>
    <row r="3895" spans="1:7" x14ac:dyDescent="0.25">
      <c r="A3895" t="s">
        <v>143</v>
      </c>
      <c r="B3895" t="s">
        <v>19</v>
      </c>
      <c r="C3895" s="2">
        <v>45170</v>
      </c>
      <c r="D3895" s="1">
        <v>149712700</v>
      </c>
      <c r="E3895" t="s">
        <v>140</v>
      </c>
      <c r="F3895" t="s">
        <v>144</v>
      </c>
      <c r="G3895" t="s">
        <v>19</v>
      </c>
    </row>
    <row r="3896" spans="1:7" x14ac:dyDescent="0.25">
      <c r="A3896" t="s">
        <v>143</v>
      </c>
      <c r="B3896" t="s">
        <v>19</v>
      </c>
      <c r="C3896" s="2">
        <v>45200</v>
      </c>
      <c r="D3896" s="1">
        <v>151101694</v>
      </c>
      <c r="E3896" t="s">
        <v>140</v>
      </c>
      <c r="F3896" t="s">
        <v>144</v>
      </c>
      <c r="G3896" t="s">
        <v>19</v>
      </c>
    </row>
    <row r="3897" spans="1:7" x14ac:dyDescent="0.25">
      <c r="A3897" t="s">
        <v>143</v>
      </c>
      <c r="B3897" t="s">
        <v>19</v>
      </c>
      <c r="C3897" s="2">
        <v>45231</v>
      </c>
      <c r="D3897" s="1">
        <v>235938665</v>
      </c>
      <c r="E3897" t="s">
        <v>140</v>
      </c>
      <c r="F3897" t="s">
        <v>144</v>
      </c>
      <c r="G3897" t="s">
        <v>19</v>
      </c>
    </row>
    <row r="3898" spans="1:7" x14ac:dyDescent="0.25">
      <c r="A3898" t="s">
        <v>143</v>
      </c>
      <c r="B3898" t="s">
        <v>19</v>
      </c>
      <c r="C3898" s="2">
        <v>45261</v>
      </c>
      <c r="D3898" s="1">
        <v>267022429</v>
      </c>
      <c r="E3898" t="s">
        <v>140</v>
      </c>
      <c r="F3898" t="s">
        <v>144</v>
      </c>
      <c r="G3898" t="s">
        <v>19</v>
      </c>
    </row>
    <row r="3899" spans="1:7" x14ac:dyDescent="0.25">
      <c r="A3899" t="s">
        <v>143</v>
      </c>
      <c r="B3899" t="s">
        <v>20</v>
      </c>
      <c r="C3899" s="2">
        <v>45108</v>
      </c>
      <c r="D3899" s="1">
        <v>6444784</v>
      </c>
      <c r="E3899" t="s">
        <v>140</v>
      </c>
      <c r="F3899" t="s">
        <v>144</v>
      </c>
      <c r="G3899" t="s">
        <v>21</v>
      </c>
    </row>
    <row r="3900" spans="1:7" x14ac:dyDescent="0.25">
      <c r="A3900" t="s">
        <v>143</v>
      </c>
      <c r="B3900" t="s">
        <v>6</v>
      </c>
      <c r="C3900" s="2">
        <v>44927</v>
      </c>
      <c r="D3900" s="1">
        <v>225269655</v>
      </c>
      <c r="E3900" t="s">
        <v>140</v>
      </c>
      <c r="F3900" t="s">
        <v>144</v>
      </c>
      <c r="G3900" t="s">
        <v>6</v>
      </c>
    </row>
    <row r="3901" spans="1:7" x14ac:dyDescent="0.25">
      <c r="A3901" t="s">
        <v>143</v>
      </c>
      <c r="B3901" t="s">
        <v>6</v>
      </c>
      <c r="C3901" s="2">
        <v>44958</v>
      </c>
      <c r="D3901" s="1">
        <v>191307615</v>
      </c>
      <c r="E3901" t="s">
        <v>140</v>
      </c>
      <c r="F3901" t="s">
        <v>144</v>
      </c>
      <c r="G3901" t="s">
        <v>6</v>
      </c>
    </row>
    <row r="3902" spans="1:7" x14ac:dyDescent="0.25">
      <c r="A3902" t="s">
        <v>143</v>
      </c>
      <c r="B3902" t="s">
        <v>6</v>
      </c>
      <c r="C3902" s="2">
        <v>44986</v>
      </c>
      <c r="D3902" s="1">
        <v>190737309</v>
      </c>
      <c r="E3902" t="s">
        <v>140</v>
      </c>
      <c r="F3902" t="s">
        <v>144</v>
      </c>
      <c r="G3902" t="s">
        <v>6</v>
      </c>
    </row>
    <row r="3903" spans="1:7" x14ac:dyDescent="0.25">
      <c r="A3903" t="s">
        <v>143</v>
      </c>
      <c r="B3903" t="s">
        <v>6</v>
      </c>
      <c r="C3903" s="2">
        <v>45017</v>
      </c>
      <c r="D3903" s="1">
        <v>246856096</v>
      </c>
      <c r="E3903" t="s">
        <v>140</v>
      </c>
      <c r="F3903" t="s">
        <v>144</v>
      </c>
      <c r="G3903" t="s">
        <v>6</v>
      </c>
    </row>
    <row r="3904" spans="1:7" x14ac:dyDescent="0.25">
      <c r="A3904" t="s">
        <v>143</v>
      </c>
      <c r="B3904" t="s">
        <v>6</v>
      </c>
      <c r="C3904" s="2">
        <v>45047</v>
      </c>
      <c r="D3904" s="1">
        <v>169334671</v>
      </c>
      <c r="E3904" t="s">
        <v>140</v>
      </c>
      <c r="F3904" t="s">
        <v>144</v>
      </c>
      <c r="G3904" t="s">
        <v>6</v>
      </c>
    </row>
    <row r="3905" spans="1:7" x14ac:dyDescent="0.25">
      <c r="A3905" t="s">
        <v>143</v>
      </c>
      <c r="B3905" t="s">
        <v>6</v>
      </c>
      <c r="C3905" s="2">
        <v>45078</v>
      </c>
      <c r="D3905" s="1">
        <v>222329476</v>
      </c>
      <c r="E3905" t="s">
        <v>140</v>
      </c>
      <c r="F3905" t="s">
        <v>144</v>
      </c>
      <c r="G3905" t="s">
        <v>6</v>
      </c>
    </row>
    <row r="3906" spans="1:7" x14ac:dyDescent="0.25">
      <c r="A3906" t="s">
        <v>143</v>
      </c>
      <c r="B3906" t="s">
        <v>6</v>
      </c>
      <c r="C3906" s="2">
        <v>45108</v>
      </c>
      <c r="D3906" s="1">
        <v>248472360</v>
      </c>
      <c r="E3906" t="s">
        <v>140</v>
      </c>
      <c r="F3906" t="s">
        <v>144</v>
      </c>
      <c r="G3906" t="s">
        <v>6</v>
      </c>
    </row>
    <row r="3907" spans="1:7" x14ac:dyDescent="0.25">
      <c r="A3907" t="s">
        <v>143</v>
      </c>
      <c r="B3907" t="s">
        <v>6</v>
      </c>
      <c r="C3907" s="2">
        <v>45139</v>
      </c>
      <c r="D3907" s="1">
        <v>172243736</v>
      </c>
      <c r="E3907" t="s">
        <v>140</v>
      </c>
      <c r="F3907" t="s">
        <v>144</v>
      </c>
      <c r="G3907" t="s">
        <v>6</v>
      </c>
    </row>
    <row r="3908" spans="1:7" x14ac:dyDescent="0.25">
      <c r="A3908" t="s">
        <v>143</v>
      </c>
      <c r="B3908" t="s">
        <v>6</v>
      </c>
      <c r="C3908" s="2">
        <v>45170</v>
      </c>
      <c r="D3908" s="1">
        <v>141826163</v>
      </c>
      <c r="E3908" t="s">
        <v>140</v>
      </c>
      <c r="F3908" t="s">
        <v>144</v>
      </c>
      <c r="G3908" t="s">
        <v>6</v>
      </c>
    </row>
    <row r="3909" spans="1:7" x14ac:dyDescent="0.25">
      <c r="A3909" t="s">
        <v>143</v>
      </c>
      <c r="B3909" t="s">
        <v>6</v>
      </c>
      <c r="C3909" s="2">
        <v>45200</v>
      </c>
      <c r="D3909" s="1">
        <v>174523005</v>
      </c>
      <c r="E3909" t="s">
        <v>140</v>
      </c>
      <c r="F3909" t="s">
        <v>144</v>
      </c>
      <c r="G3909" t="s">
        <v>6</v>
      </c>
    </row>
    <row r="3910" spans="1:7" x14ac:dyDescent="0.25">
      <c r="A3910" t="s">
        <v>143</v>
      </c>
      <c r="B3910" t="s">
        <v>6</v>
      </c>
      <c r="C3910" s="2">
        <v>45231</v>
      </c>
      <c r="D3910" s="1">
        <v>190624998</v>
      </c>
      <c r="E3910" t="s">
        <v>140</v>
      </c>
      <c r="F3910" t="s">
        <v>144</v>
      </c>
      <c r="G3910" t="s">
        <v>6</v>
      </c>
    </row>
    <row r="3911" spans="1:7" x14ac:dyDescent="0.25">
      <c r="A3911" t="s">
        <v>143</v>
      </c>
      <c r="B3911" t="s">
        <v>6</v>
      </c>
      <c r="C3911" s="2">
        <v>45261</v>
      </c>
      <c r="D3911" s="1">
        <v>183522035</v>
      </c>
      <c r="E3911" t="s">
        <v>140</v>
      </c>
      <c r="F3911" t="s">
        <v>144</v>
      </c>
      <c r="G3911" t="s">
        <v>6</v>
      </c>
    </row>
    <row r="3912" spans="1:7" x14ac:dyDescent="0.25">
      <c r="A3912" t="s">
        <v>143</v>
      </c>
      <c r="B3912" t="s">
        <v>22</v>
      </c>
      <c r="C3912" s="2">
        <v>44927</v>
      </c>
      <c r="D3912" s="1">
        <v>31869395</v>
      </c>
      <c r="E3912" t="s">
        <v>140</v>
      </c>
      <c r="F3912" t="s">
        <v>144</v>
      </c>
      <c r="G3912" t="s">
        <v>21</v>
      </c>
    </row>
    <row r="3913" spans="1:7" x14ac:dyDescent="0.25">
      <c r="A3913" t="s">
        <v>143</v>
      </c>
      <c r="B3913" t="s">
        <v>22</v>
      </c>
      <c r="C3913" s="2">
        <v>44958</v>
      </c>
      <c r="D3913" s="1">
        <v>12506460</v>
      </c>
      <c r="E3913" t="s">
        <v>140</v>
      </c>
      <c r="F3913" t="s">
        <v>144</v>
      </c>
      <c r="G3913" t="s">
        <v>21</v>
      </c>
    </row>
    <row r="3914" spans="1:7" x14ac:dyDescent="0.25">
      <c r="A3914" t="s">
        <v>143</v>
      </c>
      <c r="B3914" t="s">
        <v>22</v>
      </c>
      <c r="C3914" s="2">
        <v>44986</v>
      </c>
      <c r="D3914" s="1">
        <v>25473537</v>
      </c>
      <c r="E3914" t="s">
        <v>140</v>
      </c>
      <c r="F3914" t="s">
        <v>144</v>
      </c>
      <c r="G3914" t="s">
        <v>21</v>
      </c>
    </row>
    <row r="3915" spans="1:7" x14ac:dyDescent="0.25">
      <c r="A3915" t="s">
        <v>143</v>
      </c>
      <c r="B3915" t="s">
        <v>22</v>
      </c>
      <c r="C3915" s="2">
        <v>45017</v>
      </c>
      <c r="D3915" s="1">
        <v>14434556</v>
      </c>
      <c r="E3915" t="s">
        <v>140</v>
      </c>
      <c r="F3915" t="s">
        <v>144</v>
      </c>
      <c r="G3915" t="s">
        <v>21</v>
      </c>
    </row>
    <row r="3916" spans="1:7" x14ac:dyDescent="0.25">
      <c r="A3916" t="s">
        <v>143</v>
      </c>
      <c r="B3916" t="s">
        <v>22</v>
      </c>
      <c r="C3916" s="2">
        <v>45047</v>
      </c>
      <c r="D3916" s="1">
        <v>14881182</v>
      </c>
      <c r="E3916" t="s">
        <v>140</v>
      </c>
      <c r="F3916" t="s">
        <v>144</v>
      </c>
      <c r="G3916" t="s">
        <v>21</v>
      </c>
    </row>
    <row r="3917" spans="1:7" x14ac:dyDescent="0.25">
      <c r="A3917" t="s">
        <v>143</v>
      </c>
      <c r="B3917" t="s">
        <v>22</v>
      </c>
      <c r="C3917" s="2">
        <v>45078</v>
      </c>
      <c r="D3917" s="1">
        <v>9005240</v>
      </c>
      <c r="E3917" t="s">
        <v>140</v>
      </c>
      <c r="F3917" t="s">
        <v>144</v>
      </c>
      <c r="G3917" t="s">
        <v>21</v>
      </c>
    </row>
    <row r="3918" spans="1:7" x14ac:dyDescent="0.25">
      <c r="A3918" t="s">
        <v>143</v>
      </c>
      <c r="B3918" t="s">
        <v>22</v>
      </c>
      <c r="C3918" s="2">
        <v>45108</v>
      </c>
      <c r="D3918" s="1">
        <v>1179178</v>
      </c>
      <c r="E3918" t="s">
        <v>140</v>
      </c>
      <c r="F3918" t="s">
        <v>144</v>
      </c>
      <c r="G3918" t="s">
        <v>21</v>
      </c>
    </row>
    <row r="3919" spans="1:7" x14ac:dyDescent="0.25">
      <c r="A3919" t="s">
        <v>143</v>
      </c>
      <c r="B3919" t="s">
        <v>22</v>
      </c>
      <c r="C3919" s="2">
        <v>45139</v>
      </c>
      <c r="D3919" s="1">
        <v>24946620</v>
      </c>
      <c r="E3919" t="s">
        <v>140</v>
      </c>
      <c r="F3919" t="s">
        <v>144</v>
      </c>
      <c r="G3919" t="s">
        <v>21</v>
      </c>
    </row>
    <row r="3920" spans="1:7" x14ac:dyDescent="0.25">
      <c r="A3920" t="s">
        <v>143</v>
      </c>
      <c r="B3920" t="s">
        <v>22</v>
      </c>
      <c r="C3920" s="2">
        <v>45170</v>
      </c>
      <c r="D3920" s="1">
        <v>5064333</v>
      </c>
      <c r="E3920" t="s">
        <v>140</v>
      </c>
      <c r="F3920" t="s">
        <v>144</v>
      </c>
      <c r="G3920" t="s">
        <v>21</v>
      </c>
    </row>
    <row r="3921" spans="1:7" x14ac:dyDescent="0.25">
      <c r="A3921" t="s">
        <v>143</v>
      </c>
      <c r="B3921" t="s">
        <v>22</v>
      </c>
      <c r="C3921" s="2">
        <v>45200</v>
      </c>
      <c r="D3921" s="1">
        <v>17412500</v>
      </c>
      <c r="E3921" t="s">
        <v>140</v>
      </c>
      <c r="F3921" t="s">
        <v>144</v>
      </c>
      <c r="G3921" t="s">
        <v>21</v>
      </c>
    </row>
    <row r="3922" spans="1:7" x14ac:dyDescent="0.25">
      <c r="A3922" t="s">
        <v>143</v>
      </c>
      <c r="B3922" t="s">
        <v>22</v>
      </c>
      <c r="C3922" s="2">
        <v>45231</v>
      </c>
      <c r="D3922" s="1">
        <v>4658060</v>
      </c>
      <c r="E3922" t="s">
        <v>140</v>
      </c>
      <c r="F3922" t="s">
        <v>144</v>
      </c>
      <c r="G3922" t="s">
        <v>21</v>
      </c>
    </row>
    <row r="3923" spans="1:7" x14ac:dyDescent="0.25">
      <c r="A3923" t="s">
        <v>143</v>
      </c>
      <c r="B3923" t="s">
        <v>22</v>
      </c>
      <c r="C3923" s="2">
        <v>45261</v>
      </c>
      <c r="D3923" s="1">
        <v>4448409</v>
      </c>
      <c r="E3923" t="s">
        <v>140</v>
      </c>
      <c r="F3923" t="s">
        <v>144</v>
      </c>
      <c r="G3923" t="s">
        <v>21</v>
      </c>
    </row>
    <row r="3924" spans="1:7" x14ac:dyDescent="0.25">
      <c r="A3924" t="s">
        <v>143</v>
      </c>
      <c r="B3924" t="s">
        <v>7</v>
      </c>
      <c r="C3924" s="2">
        <v>44927</v>
      </c>
      <c r="D3924" s="1">
        <v>16357324</v>
      </c>
      <c r="E3924" t="s">
        <v>140</v>
      </c>
      <c r="F3924" t="s">
        <v>144</v>
      </c>
      <c r="G3924" t="s">
        <v>7</v>
      </c>
    </row>
    <row r="3925" spans="1:7" x14ac:dyDescent="0.25">
      <c r="A3925" t="s">
        <v>143</v>
      </c>
      <c r="B3925" t="s">
        <v>7</v>
      </c>
      <c r="C3925" s="2">
        <v>44958</v>
      </c>
      <c r="D3925" s="1">
        <v>9629829</v>
      </c>
      <c r="E3925" t="s">
        <v>140</v>
      </c>
      <c r="F3925" t="s">
        <v>144</v>
      </c>
      <c r="G3925" t="s">
        <v>7</v>
      </c>
    </row>
    <row r="3926" spans="1:7" x14ac:dyDescent="0.25">
      <c r="A3926" t="s">
        <v>143</v>
      </c>
      <c r="B3926" t="s">
        <v>7</v>
      </c>
      <c r="C3926" s="2">
        <v>44986</v>
      </c>
      <c r="D3926" s="1">
        <v>6946800</v>
      </c>
      <c r="E3926" t="s">
        <v>140</v>
      </c>
      <c r="F3926" t="s">
        <v>144</v>
      </c>
      <c r="G3926" t="s">
        <v>7</v>
      </c>
    </row>
    <row r="3927" spans="1:7" x14ac:dyDescent="0.25">
      <c r="A3927" t="s">
        <v>143</v>
      </c>
      <c r="B3927" t="s">
        <v>7</v>
      </c>
      <c r="C3927" s="2">
        <v>45017</v>
      </c>
      <c r="D3927" s="1">
        <v>910042</v>
      </c>
      <c r="E3927" t="s">
        <v>140</v>
      </c>
      <c r="F3927" t="s">
        <v>144</v>
      </c>
      <c r="G3927" t="s">
        <v>7</v>
      </c>
    </row>
    <row r="3928" spans="1:7" x14ac:dyDescent="0.25">
      <c r="A3928" t="s">
        <v>143</v>
      </c>
      <c r="B3928" t="s">
        <v>7</v>
      </c>
      <c r="C3928" s="2">
        <v>45047</v>
      </c>
      <c r="D3928" s="1">
        <v>98318168</v>
      </c>
      <c r="E3928" t="s">
        <v>140</v>
      </c>
      <c r="F3928" t="s">
        <v>144</v>
      </c>
      <c r="G3928" t="s">
        <v>7</v>
      </c>
    </row>
    <row r="3929" spans="1:7" x14ac:dyDescent="0.25">
      <c r="A3929" t="s">
        <v>143</v>
      </c>
      <c r="B3929" t="s">
        <v>7</v>
      </c>
      <c r="C3929" s="2">
        <v>45078</v>
      </c>
      <c r="D3929" s="1">
        <v>238098332</v>
      </c>
      <c r="E3929" t="s">
        <v>140</v>
      </c>
      <c r="F3929" t="s">
        <v>144</v>
      </c>
      <c r="G3929" t="s">
        <v>7</v>
      </c>
    </row>
    <row r="3930" spans="1:7" x14ac:dyDescent="0.25">
      <c r="A3930" t="s">
        <v>143</v>
      </c>
      <c r="B3930" t="s">
        <v>7</v>
      </c>
      <c r="C3930" s="2">
        <v>45108</v>
      </c>
      <c r="D3930" s="1">
        <v>166388115</v>
      </c>
      <c r="E3930" t="s">
        <v>140</v>
      </c>
      <c r="F3930" t="s">
        <v>144</v>
      </c>
      <c r="G3930" t="s">
        <v>7</v>
      </c>
    </row>
    <row r="3931" spans="1:7" x14ac:dyDescent="0.25">
      <c r="A3931" t="s">
        <v>143</v>
      </c>
      <c r="B3931" t="s">
        <v>7</v>
      </c>
      <c r="C3931" s="2">
        <v>45139</v>
      </c>
      <c r="D3931" s="1">
        <v>199995933</v>
      </c>
      <c r="E3931" t="s">
        <v>140</v>
      </c>
      <c r="F3931" t="s">
        <v>144</v>
      </c>
      <c r="G3931" t="s">
        <v>7</v>
      </c>
    </row>
    <row r="3932" spans="1:7" x14ac:dyDescent="0.25">
      <c r="A3932" t="s">
        <v>143</v>
      </c>
      <c r="B3932" t="s">
        <v>7</v>
      </c>
      <c r="C3932" s="2">
        <v>45170</v>
      </c>
      <c r="D3932" s="1">
        <v>199973536</v>
      </c>
      <c r="E3932" t="s">
        <v>140</v>
      </c>
      <c r="F3932" t="s">
        <v>144</v>
      </c>
      <c r="G3932" t="s">
        <v>7</v>
      </c>
    </row>
    <row r="3933" spans="1:7" x14ac:dyDescent="0.25">
      <c r="A3933" t="s">
        <v>143</v>
      </c>
      <c r="B3933" t="s">
        <v>7</v>
      </c>
      <c r="C3933" s="2">
        <v>45200</v>
      </c>
      <c r="D3933" s="1">
        <v>186952722</v>
      </c>
      <c r="E3933" t="s">
        <v>140</v>
      </c>
      <c r="F3933" t="s">
        <v>144</v>
      </c>
      <c r="G3933" t="s">
        <v>7</v>
      </c>
    </row>
    <row r="3934" spans="1:7" x14ac:dyDescent="0.25">
      <c r="A3934" t="s">
        <v>143</v>
      </c>
      <c r="B3934" t="s">
        <v>7</v>
      </c>
      <c r="C3934" s="2">
        <v>45231</v>
      </c>
      <c r="D3934" s="1">
        <v>200799761</v>
      </c>
      <c r="E3934" t="s">
        <v>140</v>
      </c>
      <c r="F3934" t="s">
        <v>144</v>
      </c>
      <c r="G3934" t="s">
        <v>7</v>
      </c>
    </row>
    <row r="3935" spans="1:7" x14ac:dyDescent="0.25">
      <c r="A3935" t="s">
        <v>143</v>
      </c>
      <c r="B3935" t="s">
        <v>7</v>
      </c>
      <c r="C3935" s="2">
        <v>45261</v>
      </c>
      <c r="D3935" s="1">
        <v>91708758</v>
      </c>
      <c r="E3935" t="s">
        <v>140</v>
      </c>
      <c r="F3935" t="s">
        <v>144</v>
      </c>
      <c r="G3935" t="s">
        <v>7</v>
      </c>
    </row>
    <row r="3936" spans="1:7" x14ac:dyDescent="0.25">
      <c r="A3936" t="s">
        <v>143</v>
      </c>
      <c r="B3936" t="s">
        <v>30</v>
      </c>
      <c r="C3936" s="2">
        <v>44927</v>
      </c>
      <c r="D3936" s="1">
        <v>2470000</v>
      </c>
      <c r="E3936" t="s">
        <v>140</v>
      </c>
      <c r="F3936" t="s">
        <v>144</v>
      </c>
      <c r="G3936" t="s">
        <v>21</v>
      </c>
    </row>
    <row r="3937" spans="1:7" x14ac:dyDescent="0.25">
      <c r="A3937" t="s">
        <v>143</v>
      </c>
      <c r="B3937" t="s">
        <v>30</v>
      </c>
      <c r="C3937" s="2">
        <v>44958</v>
      </c>
      <c r="D3937" s="1">
        <v>1327100</v>
      </c>
      <c r="E3937" t="s">
        <v>140</v>
      </c>
      <c r="F3937" t="s">
        <v>144</v>
      </c>
      <c r="G3937" t="s">
        <v>21</v>
      </c>
    </row>
    <row r="3938" spans="1:7" x14ac:dyDescent="0.25">
      <c r="A3938" t="s">
        <v>143</v>
      </c>
      <c r="B3938" t="s">
        <v>30</v>
      </c>
      <c r="C3938" s="2">
        <v>44986</v>
      </c>
      <c r="D3938" s="1">
        <v>5579600</v>
      </c>
      <c r="E3938" t="s">
        <v>140</v>
      </c>
      <c r="F3938" t="s">
        <v>144</v>
      </c>
      <c r="G3938" t="s">
        <v>21</v>
      </c>
    </row>
    <row r="3939" spans="1:7" x14ac:dyDescent="0.25">
      <c r="A3939" t="s">
        <v>143</v>
      </c>
      <c r="B3939" t="s">
        <v>30</v>
      </c>
      <c r="C3939" s="2">
        <v>45017</v>
      </c>
      <c r="D3939" s="1">
        <v>2868300</v>
      </c>
      <c r="E3939" t="s">
        <v>140</v>
      </c>
      <c r="F3939" t="s">
        <v>144</v>
      </c>
      <c r="G3939" t="s">
        <v>21</v>
      </c>
    </row>
    <row r="3940" spans="1:7" x14ac:dyDescent="0.25">
      <c r="A3940" t="s">
        <v>143</v>
      </c>
      <c r="B3940" t="s">
        <v>30</v>
      </c>
      <c r="C3940" s="2">
        <v>45139</v>
      </c>
      <c r="D3940" s="1">
        <v>980000</v>
      </c>
      <c r="E3940" t="s">
        <v>140</v>
      </c>
      <c r="F3940" t="s">
        <v>144</v>
      </c>
      <c r="G3940" t="s">
        <v>21</v>
      </c>
    </row>
    <row r="3941" spans="1:7" x14ac:dyDescent="0.25">
      <c r="A3941" t="s">
        <v>143</v>
      </c>
      <c r="B3941" t="s">
        <v>30</v>
      </c>
      <c r="C3941" s="2">
        <v>45170</v>
      </c>
      <c r="D3941" s="1">
        <v>19905500</v>
      </c>
      <c r="E3941" t="s">
        <v>140</v>
      </c>
      <c r="F3941" t="s">
        <v>144</v>
      </c>
      <c r="G3941" t="s">
        <v>21</v>
      </c>
    </row>
    <row r="3942" spans="1:7" x14ac:dyDescent="0.25">
      <c r="A3942" t="s">
        <v>143</v>
      </c>
      <c r="B3942" t="s">
        <v>30</v>
      </c>
      <c r="C3942" s="2">
        <v>45200</v>
      </c>
      <c r="D3942" s="1">
        <v>2992230</v>
      </c>
      <c r="E3942" t="s">
        <v>140</v>
      </c>
      <c r="F3942" t="s">
        <v>144</v>
      </c>
      <c r="G3942" t="s">
        <v>21</v>
      </c>
    </row>
    <row r="3943" spans="1:7" x14ac:dyDescent="0.25">
      <c r="A3943" t="s">
        <v>143</v>
      </c>
      <c r="B3943" t="s">
        <v>30</v>
      </c>
      <c r="C3943" s="2">
        <v>45231</v>
      </c>
      <c r="D3943" s="1">
        <v>3678200</v>
      </c>
      <c r="E3943" t="s">
        <v>140</v>
      </c>
      <c r="F3943" t="s">
        <v>144</v>
      </c>
      <c r="G3943" t="s">
        <v>21</v>
      </c>
    </row>
    <row r="3944" spans="1:7" x14ac:dyDescent="0.25">
      <c r="A3944" t="s">
        <v>143</v>
      </c>
      <c r="B3944" t="s">
        <v>30</v>
      </c>
      <c r="C3944" s="2">
        <v>45261</v>
      </c>
      <c r="D3944" s="1">
        <v>7128600</v>
      </c>
      <c r="E3944" t="s">
        <v>140</v>
      </c>
      <c r="F3944" t="s">
        <v>144</v>
      </c>
      <c r="G3944" t="s">
        <v>21</v>
      </c>
    </row>
    <row r="3945" spans="1:7" x14ac:dyDescent="0.25">
      <c r="A3945" t="s">
        <v>143</v>
      </c>
      <c r="B3945" t="s">
        <v>23</v>
      </c>
      <c r="C3945" s="2">
        <v>44927</v>
      </c>
      <c r="D3945" s="1">
        <v>889200</v>
      </c>
      <c r="E3945" t="s">
        <v>140</v>
      </c>
      <c r="F3945" t="s">
        <v>144</v>
      </c>
      <c r="G3945" t="s">
        <v>21</v>
      </c>
    </row>
    <row r="3946" spans="1:7" x14ac:dyDescent="0.25">
      <c r="A3946" t="s">
        <v>143</v>
      </c>
      <c r="B3946" t="s">
        <v>23</v>
      </c>
      <c r="C3946" s="2">
        <v>44958</v>
      </c>
      <c r="D3946" s="1">
        <v>3446200</v>
      </c>
      <c r="E3946" t="s">
        <v>140</v>
      </c>
      <c r="F3946" t="s">
        <v>144</v>
      </c>
      <c r="G3946" t="s">
        <v>21</v>
      </c>
    </row>
    <row r="3947" spans="1:7" x14ac:dyDescent="0.25">
      <c r="A3947" t="s">
        <v>143</v>
      </c>
      <c r="B3947" t="s">
        <v>23</v>
      </c>
      <c r="C3947" s="2">
        <v>44986</v>
      </c>
      <c r="D3947" s="1">
        <v>2067000</v>
      </c>
      <c r="E3947" t="s">
        <v>140</v>
      </c>
      <c r="F3947" t="s">
        <v>144</v>
      </c>
      <c r="G3947" t="s">
        <v>21</v>
      </c>
    </row>
    <row r="3948" spans="1:7" x14ac:dyDescent="0.25">
      <c r="A3948" t="s">
        <v>143</v>
      </c>
      <c r="B3948" t="s">
        <v>23</v>
      </c>
      <c r="C3948" s="2">
        <v>45017</v>
      </c>
      <c r="D3948" s="1">
        <v>10326100</v>
      </c>
      <c r="E3948" t="s">
        <v>140</v>
      </c>
      <c r="F3948" t="s">
        <v>144</v>
      </c>
      <c r="G3948" t="s">
        <v>21</v>
      </c>
    </row>
    <row r="3949" spans="1:7" x14ac:dyDescent="0.25">
      <c r="A3949" t="s">
        <v>143</v>
      </c>
      <c r="B3949" t="s">
        <v>23</v>
      </c>
      <c r="C3949" s="2">
        <v>45078</v>
      </c>
      <c r="D3949" s="1">
        <v>3972000</v>
      </c>
      <c r="E3949" t="s">
        <v>140</v>
      </c>
      <c r="F3949" t="s">
        <v>144</v>
      </c>
      <c r="G3949" t="s">
        <v>21</v>
      </c>
    </row>
    <row r="3950" spans="1:7" x14ac:dyDescent="0.25">
      <c r="A3950" t="s">
        <v>143</v>
      </c>
      <c r="B3950" t="s">
        <v>23</v>
      </c>
      <c r="C3950" s="2">
        <v>45108</v>
      </c>
      <c r="D3950" s="1">
        <v>1536000</v>
      </c>
      <c r="E3950" t="s">
        <v>140</v>
      </c>
      <c r="F3950" t="s">
        <v>144</v>
      </c>
      <c r="G3950" t="s">
        <v>21</v>
      </c>
    </row>
    <row r="3951" spans="1:7" x14ac:dyDescent="0.25">
      <c r="A3951" t="s">
        <v>143</v>
      </c>
      <c r="B3951" t="s">
        <v>23</v>
      </c>
      <c r="C3951" s="2">
        <v>45139</v>
      </c>
      <c r="D3951" s="1">
        <v>56658400</v>
      </c>
      <c r="E3951" t="s">
        <v>140</v>
      </c>
      <c r="F3951" t="s">
        <v>144</v>
      </c>
      <c r="G3951" t="s">
        <v>21</v>
      </c>
    </row>
    <row r="3952" spans="1:7" x14ac:dyDescent="0.25">
      <c r="A3952" t="s">
        <v>143</v>
      </c>
      <c r="B3952" t="s">
        <v>23</v>
      </c>
      <c r="C3952" s="2">
        <v>45170</v>
      </c>
      <c r="D3952" s="1">
        <v>27682200</v>
      </c>
      <c r="E3952" t="s">
        <v>140</v>
      </c>
      <c r="F3952" t="s">
        <v>144</v>
      </c>
      <c r="G3952" t="s">
        <v>21</v>
      </c>
    </row>
    <row r="3953" spans="1:7" x14ac:dyDescent="0.25">
      <c r="A3953" t="s">
        <v>143</v>
      </c>
      <c r="B3953" t="s">
        <v>23</v>
      </c>
      <c r="C3953" s="2">
        <v>45200</v>
      </c>
      <c r="D3953" s="1">
        <v>9812000</v>
      </c>
      <c r="E3953" t="s">
        <v>140</v>
      </c>
      <c r="F3953" t="s">
        <v>144</v>
      </c>
      <c r="G3953" t="s">
        <v>21</v>
      </c>
    </row>
    <row r="3954" spans="1:7" x14ac:dyDescent="0.25">
      <c r="A3954" t="s">
        <v>143</v>
      </c>
      <c r="B3954" t="s">
        <v>23</v>
      </c>
      <c r="C3954" s="2">
        <v>45231</v>
      </c>
      <c r="D3954" s="1">
        <v>9023000</v>
      </c>
      <c r="E3954" t="s">
        <v>140</v>
      </c>
      <c r="F3954" t="s">
        <v>144</v>
      </c>
      <c r="G3954" t="s">
        <v>21</v>
      </c>
    </row>
    <row r="3955" spans="1:7" x14ac:dyDescent="0.25">
      <c r="A3955" t="s">
        <v>143</v>
      </c>
      <c r="B3955" t="s">
        <v>23</v>
      </c>
      <c r="C3955" s="2">
        <v>45261</v>
      </c>
      <c r="D3955" s="1">
        <v>51529200</v>
      </c>
      <c r="E3955" t="s">
        <v>140</v>
      </c>
      <c r="F3955" t="s">
        <v>144</v>
      </c>
      <c r="G3955" t="s">
        <v>21</v>
      </c>
    </row>
    <row r="3956" spans="1:7" x14ac:dyDescent="0.25">
      <c r="A3956" t="s">
        <v>145</v>
      </c>
      <c r="B3956" t="s">
        <v>5</v>
      </c>
      <c r="C3956" s="2">
        <v>44927</v>
      </c>
      <c r="D3956" s="1">
        <v>605861200</v>
      </c>
      <c r="E3956" t="s">
        <v>147</v>
      </c>
      <c r="F3956" t="s">
        <v>146</v>
      </c>
      <c r="G3956" t="s">
        <v>5</v>
      </c>
    </row>
    <row r="3957" spans="1:7" x14ac:dyDescent="0.25">
      <c r="A3957" t="s">
        <v>145</v>
      </c>
      <c r="B3957" t="s">
        <v>5</v>
      </c>
      <c r="C3957" s="2">
        <v>44958</v>
      </c>
      <c r="D3957" s="1">
        <v>539654200</v>
      </c>
      <c r="E3957" t="s">
        <v>147</v>
      </c>
      <c r="F3957" t="s">
        <v>146</v>
      </c>
      <c r="G3957" t="s">
        <v>5</v>
      </c>
    </row>
    <row r="3958" spans="1:7" x14ac:dyDescent="0.25">
      <c r="A3958" t="s">
        <v>145</v>
      </c>
      <c r="B3958" t="s">
        <v>5</v>
      </c>
      <c r="C3958" s="2">
        <v>44986</v>
      </c>
      <c r="D3958" s="1">
        <v>745054000</v>
      </c>
      <c r="E3958" t="s">
        <v>147</v>
      </c>
      <c r="F3958" t="s">
        <v>146</v>
      </c>
      <c r="G3958" t="s">
        <v>5</v>
      </c>
    </row>
    <row r="3959" spans="1:7" x14ac:dyDescent="0.25">
      <c r="A3959" t="s">
        <v>145</v>
      </c>
      <c r="B3959" t="s">
        <v>5</v>
      </c>
      <c r="C3959" s="2">
        <v>45017</v>
      </c>
      <c r="D3959" s="1">
        <v>846236300</v>
      </c>
      <c r="E3959" t="s">
        <v>147</v>
      </c>
      <c r="F3959" t="s">
        <v>146</v>
      </c>
      <c r="G3959" t="s">
        <v>5</v>
      </c>
    </row>
    <row r="3960" spans="1:7" x14ac:dyDescent="0.25">
      <c r="A3960" t="s">
        <v>145</v>
      </c>
      <c r="B3960" t="s">
        <v>5</v>
      </c>
      <c r="C3960" s="2">
        <v>45047</v>
      </c>
      <c r="D3960" s="1">
        <v>1088414100</v>
      </c>
      <c r="E3960" t="s">
        <v>147</v>
      </c>
      <c r="F3960" t="s">
        <v>146</v>
      </c>
      <c r="G3960" t="s">
        <v>5</v>
      </c>
    </row>
    <row r="3961" spans="1:7" x14ac:dyDescent="0.25">
      <c r="A3961" t="s">
        <v>145</v>
      </c>
      <c r="B3961" t="s">
        <v>5</v>
      </c>
      <c r="C3961" s="2">
        <v>45078</v>
      </c>
      <c r="D3961" s="1">
        <v>1005973500</v>
      </c>
      <c r="E3961" t="s">
        <v>147</v>
      </c>
      <c r="F3961" t="s">
        <v>146</v>
      </c>
      <c r="G3961" t="s">
        <v>5</v>
      </c>
    </row>
    <row r="3962" spans="1:7" x14ac:dyDescent="0.25">
      <c r="A3962" t="s">
        <v>145</v>
      </c>
      <c r="B3962" t="s">
        <v>5</v>
      </c>
      <c r="C3962" s="2">
        <v>45108</v>
      </c>
      <c r="D3962" s="1">
        <v>1026390759</v>
      </c>
      <c r="E3962" t="s">
        <v>147</v>
      </c>
      <c r="F3962" t="s">
        <v>146</v>
      </c>
      <c r="G3962" t="s">
        <v>5</v>
      </c>
    </row>
    <row r="3963" spans="1:7" x14ac:dyDescent="0.25">
      <c r="A3963" t="s">
        <v>145</v>
      </c>
      <c r="B3963" t="s">
        <v>5</v>
      </c>
      <c r="C3963" s="2">
        <v>45139</v>
      </c>
      <c r="D3963" s="1">
        <v>1153249780</v>
      </c>
      <c r="E3963" t="s">
        <v>147</v>
      </c>
      <c r="F3963" t="s">
        <v>146</v>
      </c>
      <c r="G3963" t="s">
        <v>5</v>
      </c>
    </row>
    <row r="3964" spans="1:7" x14ac:dyDescent="0.25">
      <c r="A3964" t="s">
        <v>145</v>
      </c>
      <c r="B3964" t="s">
        <v>5</v>
      </c>
      <c r="C3964" s="2">
        <v>45170</v>
      </c>
      <c r="D3964" s="1">
        <v>774707500</v>
      </c>
      <c r="E3964" t="s">
        <v>147</v>
      </c>
      <c r="F3964" t="s">
        <v>146</v>
      </c>
      <c r="G3964" t="s">
        <v>5</v>
      </c>
    </row>
    <row r="3965" spans="1:7" x14ac:dyDescent="0.25">
      <c r="A3965" t="s">
        <v>145</v>
      </c>
      <c r="B3965" t="s">
        <v>5</v>
      </c>
      <c r="C3965" s="2">
        <v>45200</v>
      </c>
      <c r="D3965" s="1">
        <v>787054849</v>
      </c>
      <c r="E3965" t="s">
        <v>147</v>
      </c>
      <c r="F3965" t="s">
        <v>146</v>
      </c>
      <c r="G3965" t="s">
        <v>5</v>
      </c>
    </row>
    <row r="3966" spans="1:7" x14ac:dyDescent="0.25">
      <c r="A3966" t="s">
        <v>145</v>
      </c>
      <c r="B3966" t="s">
        <v>5</v>
      </c>
      <c r="C3966" s="2">
        <v>45231</v>
      </c>
      <c r="D3966" s="1">
        <v>1030461300</v>
      </c>
      <c r="E3966" t="s">
        <v>147</v>
      </c>
      <c r="F3966" t="s">
        <v>146</v>
      </c>
      <c r="G3966" t="s">
        <v>5</v>
      </c>
    </row>
    <row r="3967" spans="1:7" x14ac:dyDescent="0.25">
      <c r="A3967" t="s">
        <v>145</v>
      </c>
      <c r="B3967" t="s">
        <v>5</v>
      </c>
      <c r="C3967" s="2">
        <v>45261</v>
      </c>
      <c r="D3967" s="1">
        <v>897734000</v>
      </c>
      <c r="E3967" t="s">
        <v>147</v>
      </c>
      <c r="F3967" t="s">
        <v>146</v>
      </c>
      <c r="G3967" t="s">
        <v>5</v>
      </c>
    </row>
    <row r="3968" spans="1:7" x14ac:dyDescent="0.25">
      <c r="A3968" t="s">
        <v>145</v>
      </c>
      <c r="B3968" t="s">
        <v>19</v>
      </c>
      <c r="C3968" s="2">
        <v>44927</v>
      </c>
      <c r="D3968" s="1">
        <v>114950200</v>
      </c>
      <c r="E3968" t="s">
        <v>147</v>
      </c>
      <c r="F3968" t="s">
        <v>146</v>
      </c>
      <c r="G3968" t="s">
        <v>19</v>
      </c>
    </row>
    <row r="3969" spans="1:7" x14ac:dyDescent="0.25">
      <c r="A3969" t="s">
        <v>145</v>
      </c>
      <c r="B3969" t="s">
        <v>19</v>
      </c>
      <c r="C3969" s="2">
        <v>44958</v>
      </c>
      <c r="D3969" s="1">
        <v>116913900</v>
      </c>
      <c r="E3969" t="s">
        <v>147</v>
      </c>
      <c r="F3969" t="s">
        <v>146</v>
      </c>
      <c r="G3969" t="s">
        <v>19</v>
      </c>
    </row>
    <row r="3970" spans="1:7" x14ac:dyDescent="0.25">
      <c r="A3970" t="s">
        <v>145</v>
      </c>
      <c r="B3970" t="s">
        <v>19</v>
      </c>
      <c r="C3970" s="2">
        <v>44986</v>
      </c>
      <c r="D3970" s="1">
        <v>94647550</v>
      </c>
      <c r="E3970" t="s">
        <v>147</v>
      </c>
      <c r="F3970" t="s">
        <v>146</v>
      </c>
      <c r="G3970" t="s">
        <v>19</v>
      </c>
    </row>
    <row r="3971" spans="1:7" x14ac:dyDescent="0.25">
      <c r="A3971" t="s">
        <v>145</v>
      </c>
      <c r="B3971" t="s">
        <v>19</v>
      </c>
      <c r="C3971" s="2">
        <v>45017</v>
      </c>
      <c r="D3971" s="1">
        <v>158683900</v>
      </c>
      <c r="E3971" t="s">
        <v>147</v>
      </c>
      <c r="F3971" t="s">
        <v>146</v>
      </c>
      <c r="G3971" t="s">
        <v>19</v>
      </c>
    </row>
    <row r="3972" spans="1:7" x14ac:dyDescent="0.25">
      <c r="A3972" t="s">
        <v>145</v>
      </c>
      <c r="B3972" t="s">
        <v>19</v>
      </c>
      <c r="C3972" s="2">
        <v>45047</v>
      </c>
      <c r="D3972" s="1">
        <v>246808728</v>
      </c>
      <c r="E3972" t="s">
        <v>147</v>
      </c>
      <c r="F3972" t="s">
        <v>146</v>
      </c>
      <c r="G3972" t="s">
        <v>19</v>
      </c>
    </row>
    <row r="3973" spans="1:7" x14ac:dyDescent="0.25">
      <c r="A3973" t="s">
        <v>145</v>
      </c>
      <c r="B3973" t="s">
        <v>19</v>
      </c>
      <c r="C3973" s="2">
        <v>45078</v>
      </c>
      <c r="D3973" s="1">
        <v>312534620</v>
      </c>
      <c r="E3973" t="s">
        <v>147</v>
      </c>
      <c r="F3973" t="s">
        <v>146</v>
      </c>
      <c r="G3973" t="s">
        <v>19</v>
      </c>
    </row>
    <row r="3974" spans="1:7" x14ac:dyDescent="0.25">
      <c r="A3974" t="s">
        <v>145</v>
      </c>
      <c r="B3974" t="s">
        <v>19</v>
      </c>
      <c r="C3974" s="2">
        <v>45108</v>
      </c>
      <c r="D3974" s="1">
        <v>324751997</v>
      </c>
      <c r="E3974" t="s">
        <v>147</v>
      </c>
      <c r="F3974" t="s">
        <v>146</v>
      </c>
      <c r="G3974" t="s">
        <v>19</v>
      </c>
    </row>
    <row r="3975" spans="1:7" x14ac:dyDescent="0.25">
      <c r="A3975" t="s">
        <v>145</v>
      </c>
      <c r="B3975" t="s">
        <v>19</v>
      </c>
      <c r="C3975" s="2">
        <v>45139</v>
      </c>
      <c r="D3975" s="1">
        <v>336382243</v>
      </c>
      <c r="E3975" t="s">
        <v>147</v>
      </c>
      <c r="F3975" t="s">
        <v>146</v>
      </c>
      <c r="G3975" t="s">
        <v>19</v>
      </c>
    </row>
    <row r="3976" spans="1:7" x14ac:dyDescent="0.25">
      <c r="A3976" t="s">
        <v>145</v>
      </c>
      <c r="B3976" t="s">
        <v>19</v>
      </c>
      <c r="C3976" s="2">
        <v>45170</v>
      </c>
      <c r="D3976" s="1">
        <v>482645021</v>
      </c>
      <c r="E3976" t="s">
        <v>147</v>
      </c>
      <c r="F3976" t="s">
        <v>146</v>
      </c>
      <c r="G3976" t="s">
        <v>19</v>
      </c>
    </row>
    <row r="3977" spans="1:7" x14ac:dyDescent="0.25">
      <c r="A3977" t="s">
        <v>145</v>
      </c>
      <c r="B3977" t="s">
        <v>19</v>
      </c>
      <c r="C3977" s="2">
        <v>45200</v>
      </c>
      <c r="D3977" s="1">
        <v>436771203</v>
      </c>
      <c r="E3977" t="s">
        <v>147</v>
      </c>
      <c r="F3977" t="s">
        <v>146</v>
      </c>
      <c r="G3977" t="s">
        <v>19</v>
      </c>
    </row>
    <row r="3978" spans="1:7" x14ac:dyDescent="0.25">
      <c r="A3978" t="s">
        <v>145</v>
      </c>
      <c r="B3978" t="s">
        <v>19</v>
      </c>
      <c r="C3978" s="2">
        <v>45231</v>
      </c>
      <c r="D3978" s="1">
        <v>362939308</v>
      </c>
      <c r="E3978" t="s">
        <v>147</v>
      </c>
      <c r="F3978" t="s">
        <v>146</v>
      </c>
      <c r="G3978" t="s">
        <v>19</v>
      </c>
    </row>
    <row r="3979" spans="1:7" x14ac:dyDescent="0.25">
      <c r="A3979" t="s">
        <v>145</v>
      </c>
      <c r="B3979" t="s">
        <v>19</v>
      </c>
      <c r="C3979" s="2">
        <v>45261</v>
      </c>
      <c r="D3979" s="1">
        <v>239442988</v>
      </c>
      <c r="E3979" t="s">
        <v>147</v>
      </c>
      <c r="F3979" t="s">
        <v>146</v>
      </c>
      <c r="G3979" t="s">
        <v>19</v>
      </c>
    </row>
    <row r="3980" spans="1:7" x14ac:dyDescent="0.25">
      <c r="A3980" t="s">
        <v>145</v>
      </c>
      <c r="B3980" t="s">
        <v>20</v>
      </c>
      <c r="C3980" s="2">
        <v>45017</v>
      </c>
      <c r="D3980" s="1">
        <v>318598</v>
      </c>
      <c r="E3980" t="s">
        <v>147</v>
      </c>
      <c r="F3980" t="s">
        <v>146</v>
      </c>
      <c r="G3980" t="s">
        <v>21</v>
      </c>
    </row>
    <row r="3981" spans="1:7" x14ac:dyDescent="0.25">
      <c r="A3981" t="s">
        <v>145</v>
      </c>
      <c r="B3981" t="s">
        <v>6</v>
      </c>
      <c r="C3981" s="2">
        <v>44927</v>
      </c>
      <c r="D3981" s="1">
        <v>191081802</v>
      </c>
      <c r="E3981" t="s">
        <v>147</v>
      </c>
      <c r="F3981" t="s">
        <v>146</v>
      </c>
      <c r="G3981" t="s">
        <v>6</v>
      </c>
    </row>
    <row r="3982" spans="1:7" x14ac:dyDescent="0.25">
      <c r="A3982" t="s">
        <v>145</v>
      </c>
      <c r="B3982" t="s">
        <v>6</v>
      </c>
      <c r="C3982" s="2">
        <v>44958</v>
      </c>
      <c r="D3982" s="1">
        <v>215406991</v>
      </c>
      <c r="E3982" t="s">
        <v>147</v>
      </c>
      <c r="F3982" t="s">
        <v>146</v>
      </c>
      <c r="G3982" t="s">
        <v>6</v>
      </c>
    </row>
    <row r="3983" spans="1:7" x14ac:dyDescent="0.25">
      <c r="A3983" t="s">
        <v>145</v>
      </c>
      <c r="B3983" t="s">
        <v>6</v>
      </c>
      <c r="C3983" s="2">
        <v>44986</v>
      </c>
      <c r="D3983" s="1">
        <v>279004937</v>
      </c>
      <c r="E3983" t="s">
        <v>147</v>
      </c>
      <c r="F3983" t="s">
        <v>146</v>
      </c>
      <c r="G3983" t="s">
        <v>6</v>
      </c>
    </row>
    <row r="3984" spans="1:7" x14ac:dyDescent="0.25">
      <c r="A3984" t="s">
        <v>145</v>
      </c>
      <c r="B3984" t="s">
        <v>6</v>
      </c>
      <c r="C3984" s="2">
        <v>45017</v>
      </c>
      <c r="D3984" s="1">
        <v>293390994</v>
      </c>
      <c r="E3984" t="s">
        <v>147</v>
      </c>
      <c r="F3984" t="s">
        <v>146</v>
      </c>
      <c r="G3984" t="s">
        <v>6</v>
      </c>
    </row>
    <row r="3985" spans="1:7" x14ac:dyDescent="0.25">
      <c r="A3985" t="s">
        <v>145</v>
      </c>
      <c r="B3985" t="s">
        <v>6</v>
      </c>
      <c r="C3985" s="2">
        <v>45047</v>
      </c>
      <c r="D3985" s="1">
        <v>301683039</v>
      </c>
      <c r="E3985" t="s">
        <v>147</v>
      </c>
      <c r="F3985" t="s">
        <v>146</v>
      </c>
      <c r="G3985" t="s">
        <v>6</v>
      </c>
    </row>
    <row r="3986" spans="1:7" x14ac:dyDescent="0.25">
      <c r="A3986" t="s">
        <v>145</v>
      </c>
      <c r="B3986" t="s">
        <v>6</v>
      </c>
      <c r="C3986" s="2">
        <v>45078</v>
      </c>
      <c r="D3986" s="1">
        <v>268034121</v>
      </c>
      <c r="E3986" t="s">
        <v>147</v>
      </c>
      <c r="F3986" t="s">
        <v>146</v>
      </c>
      <c r="G3986" t="s">
        <v>6</v>
      </c>
    </row>
    <row r="3987" spans="1:7" x14ac:dyDescent="0.25">
      <c r="A3987" t="s">
        <v>145</v>
      </c>
      <c r="B3987" t="s">
        <v>6</v>
      </c>
      <c r="C3987" s="2">
        <v>45108</v>
      </c>
      <c r="D3987" s="1">
        <v>293962019</v>
      </c>
      <c r="E3987" t="s">
        <v>147</v>
      </c>
      <c r="F3987" t="s">
        <v>146</v>
      </c>
      <c r="G3987" t="s">
        <v>6</v>
      </c>
    </row>
    <row r="3988" spans="1:7" x14ac:dyDescent="0.25">
      <c r="A3988" t="s">
        <v>145</v>
      </c>
      <c r="B3988" t="s">
        <v>6</v>
      </c>
      <c r="C3988" s="2">
        <v>45139</v>
      </c>
      <c r="D3988" s="1">
        <v>274384166</v>
      </c>
      <c r="E3988" t="s">
        <v>147</v>
      </c>
      <c r="F3988" t="s">
        <v>146</v>
      </c>
      <c r="G3988" t="s">
        <v>6</v>
      </c>
    </row>
    <row r="3989" spans="1:7" x14ac:dyDescent="0.25">
      <c r="A3989" t="s">
        <v>145</v>
      </c>
      <c r="B3989" t="s">
        <v>6</v>
      </c>
      <c r="C3989" s="2">
        <v>45170</v>
      </c>
      <c r="D3989" s="1">
        <v>238068805</v>
      </c>
      <c r="E3989" t="s">
        <v>147</v>
      </c>
      <c r="F3989" t="s">
        <v>146</v>
      </c>
      <c r="G3989" t="s">
        <v>6</v>
      </c>
    </row>
    <row r="3990" spans="1:7" x14ac:dyDescent="0.25">
      <c r="A3990" t="s">
        <v>145</v>
      </c>
      <c r="B3990" t="s">
        <v>6</v>
      </c>
      <c r="C3990" s="2">
        <v>45200</v>
      </c>
      <c r="D3990" s="1">
        <v>278283262</v>
      </c>
      <c r="E3990" t="s">
        <v>147</v>
      </c>
      <c r="F3990" t="s">
        <v>146</v>
      </c>
      <c r="G3990" t="s">
        <v>6</v>
      </c>
    </row>
    <row r="3991" spans="1:7" x14ac:dyDescent="0.25">
      <c r="A3991" t="s">
        <v>145</v>
      </c>
      <c r="B3991" t="s">
        <v>6</v>
      </c>
      <c r="C3991" s="2">
        <v>45231</v>
      </c>
      <c r="D3991" s="1">
        <v>216849221</v>
      </c>
      <c r="E3991" t="s">
        <v>147</v>
      </c>
      <c r="F3991" t="s">
        <v>146</v>
      </c>
      <c r="G3991" t="s">
        <v>6</v>
      </c>
    </row>
    <row r="3992" spans="1:7" x14ac:dyDescent="0.25">
      <c r="A3992" t="s">
        <v>145</v>
      </c>
      <c r="B3992" t="s">
        <v>6</v>
      </c>
      <c r="C3992" s="2">
        <v>45261</v>
      </c>
      <c r="D3992" s="1">
        <v>254620261</v>
      </c>
      <c r="E3992" t="s">
        <v>147</v>
      </c>
      <c r="F3992" t="s">
        <v>146</v>
      </c>
      <c r="G3992" t="s">
        <v>6</v>
      </c>
    </row>
    <row r="3993" spans="1:7" x14ac:dyDescent="0.25">
      <c r="A3993" t="s">
        <v>145</v>
      </c>
      <c r="B3993" t="s">
        <v>22</v>
      </c>
      <c r="C3993" s="2">
        <v>44927</v>
      </c>
      <c r="D3993" s="1">
        <v>2450000</v>
      </c>
      <c r="E3993" t="s">
        <v>147</v>
      </c>
      <c r="F3993" t="s">
        <v>146</v>
      </c>
      <c r="G3993" t="s">
        <v>21</v>
      </c>
    </row>
    <row r="3994" spans="1:7" x14ac:dyDescent="0.25">
      <c r="A3994" t="s">
        <v>145</v>
      </c>
      <c r="B3994" t="s">
        <v>22</v>
      </c>
      <c r="C3994" s="2">
        <v>44958</v>
      </c>
      <c r="D3994" s="1">
        <v>3675000</v>
      </c>
      <c r="E3994" t="s">
        <v>147</v>
      </c>
      <c r="F3994" t="s">
        <v>146</v>
      </c>
      <c r="G3994" t="s">
        <v>21</v>
      </c>
    </row>
    <row r="3995" spans="1:7" x14ac:dyDescent="0.25">
      <c r="A3995" t="s">
        <v>145</v>
      </c>
      <c r="B3995" t="s">
        <v>22</v>
      </c>
      <c r="C3995" s="2">
        <v>44986</v>
      </c>
      <c r="D3995" s="1">
        <v>5880000</v>
      </c>
      <c r="E3995" t="s">
        <v>147</v>
      </c>
      <c r="F3995" t="s">
        <v>146</v>
      </c>
      <c r="G3995" t="s">
        <v>21</v>
      </c>
    </row>
    <row r="3996" spans="1:7" x14ac:dyDescent="0.25">
      <c r="A3996" t="s">
        <v>145</v>
      </c>
      <c r="B3996" t="s">
        <v>22</v>
      </c>
      <c r="C3996" s="2">
        <v>45017</v>
      </c>
      <c r="D3996" s="1">
        <v>8820000</v>
      </c>
      <c r="E3996" t="s">
        <v>147</v>
      </c>
      <c r="F3996" t="s">
        <v>146</v>
      </c>
      <c r="G3996" t="s">
        <v>21</v>
      </c>
    </row>
    <row r="3997" spans="1:7" x14ac:dyDescent="0.25">
      <c r="A3997" t="s">
        <v>145</v>
      </c>
      <c r="B3997" t="s">
        <v>22</v>
      </c>
      <c r="C3997" s="2">
        <v>45047</v>
      </c>
      <c r="D3997" s="1">
        <v>13016000</v>
      </c>
      <c r="E3997" t="s">
        <v>147</v>
      </c>
      <c r="F3997" t="s">
        <v>146</v>
      </c>
      <c r="G3997" t="s">
        <v>21</v>
      </c>
    </row>
    <row r="3998" spans="1:7" x14ac:dyDescent="0.25">
      <c r="A3998" t="s">
        <v>145</v>
      </c>
      <c r="B3998" t="s">
        <v>22</v>
      </c>
      <c r="C3998" s="2">
        <v>45078</v>
      </c>
      <c r="D3998" s="1">
        <v>5880000</v>
      </c>
      <c r="E3998" t="s">
        <v>147</v>
      </c>
      <c r="F3998" t="s">
        <v>146</v>
      </c>
      <c r="G3998" t="s">
        <v>21</v>
      </c>
    </row>
    <row r="3999" spans="1:7" x14ac:dyDescent="0.25">
      <c r="A3999" t="s">
        <v>145</v>
      </c>
      <c r="B3999" t="s">
        <v>22</v>
      </c>
      <c r="C3999" s="2">
        <v>45108</v>
      </c>
      <c r="D3999" s="1">
        <v>4820000</v>
      </c>
      <c r="E3999" t="s">
        <v>147</v>
      </c>
      <c r="F3999" t="s">
        <v>146</v>
      </c>
      <c r="G3999" t="s">
        <v>21</v>
      </c>
    </row>
    <row r="4000" spans="1:7" x14ac:dyDescent="0.25">
      <c r="A4000" t="s">
        <v>145</v>
      </c>
      <c r="B4000" t="s">
        <v>22</v>
      </c>
      <c r="C4000" s="2">
        <v>45139</v>
      </c>
      <c r="D4000" s="1">
        <v>7840000</v>
      </c>
      <c r="E4000" t="s">
        <v>147</v>
      </c>
      <c r="F4000" t="s">
        <v>146</v>
      </c>
      <c r="G4000" t="s">
        <v>21</v>
      </c>
    </row>
    <row r="4001" spans="1:7" x14ac:dyDescent="0.25">
      <c r="A4001" t="s">
        <v>145</v>
      </c>
      <c r="B4001" t="s">
        <v>22</v>
      </c>
      <c r="C4001" s="2">
        <v>45170</v>
      </c>
      <c r="D4001" s="1">
        <v>6713000</v>
      </c>
      <c r="E4001" t="s">
        <v>147</v>
      </c>
      <c r="F4001" t="s">
        <v>146</v>
      </c>
      <c r="G4001" t="s">
        <v>21</v>
      </c>
    </row>
    <row r="4002" spans="1:7" x14ac:dyDescent="0.25">
      <c r="A4002" t="s">
        <v>145</v>
      </c>
      <c r="B4002" t="s">
        <v>22</v>
      </c>
      <c r="C4002" s="2">
        <v>45200</v>
      </c>
      <c r="D4002" s="1">
        <v>4900000</v>
      </c>
      <c r="E4002" t="s">
        <v>147</v>
      </c>
      <c r="F4002" t="s">
        <v>146</v>
      </c>
      <c r="G4002" t="s">
        <v>21</v>
      </c>
    </row>
    <row r="4003" spans="1:7" x14ac:dyDescent="0.25">
      <c r="A4003" t="s">
        <v>145</v>
      </c>
      <c r="B4003" t="s">
        <v>22</v>
      </c>
      <c r="C4003" s="2">
        <v>45231</v>
      </c>
      <c r="D4003" s="1">
        <v>1960000</v>
      </c>
      <c r="E4003" t="s">
        <v>147</v>
      </c>
      <c r="F4003" t="s">
        <v>146</v>
      </c>
      <c r="G4003" t="s">
        <v>21</v>
      </c>
    </row>
    <row r="4004" spans="1:7" x14ac:dyDescent="0.25">
      <c r="A4004" t="s">
        <v>145</v>
      </c>
      <c r="B4004" t="s">
        <v>22</v>
      </c>
      <c r="C4004" s="2">
        <v>45261</v>
      </c>
      <c r="D4004" s="1">
        <v>3430000</v>
      </c>
      <c r="E4004" t="s">
        <v>147</v>
      </c>
      <c r="F4004" t="s">
        <v>146</v>
      </c>
      <c r="G4004" t="s">
        <v>21</v>
      </c>
    </row>
    <row r="4005" spans="1:7" x14ac:dyDescent="0.25">
      <c r="A4005" t="s">
        <v>145</v>
      </c>
      <c r="B4005" t="s">
        <v>7</v>
      </c>
      <c r="C4005" s="2">
        <v>44927</v>
      </c>
      <c r="D4005" s="1">
        <v>17197225</v>
      </c>
      <c r="E4005" t="s">
        <v>147</v>
      </c>
      <c r="F4005" t="s">
        <v>146</v>
      </c>
      <c r="G4005" t="s">
        <v>7</v>
      </c>
    </row>
    <row r="4006" spans="1:7" x14ac:dyDescent="0.25">
      <c r="A4006" t="s">
        <v>145</v>
      </c>
      <c r="B4006" t="s">
        <v>7</v>
      </c>
      <c r="C4006" s="2">
        <v>44958</v>
      </c>
      <c r="D4006" s="1">
        <v>23554977</v>
      </c>
      <c r="E4006" t="s">
        <v>147</v>
      </c>
      <c r="F4006" t="s">
        <v>146</v>
      </c>
      <c r="G4006" t="s">
        <v>7</v>
      </c>
    </row>
    <row r="4007" spans="1:7" x14ac:dyDescent="0.25">
      <c r="A4007" t="s">
        <v>145</v>
      </c>
      <c r="B4007" t="s">
        <v>7</v>
      </c>
      <c r="C4007" s="2">
        <v>44986</v>
      </c>
      <c r="D4007" s="1">
        <v>7586640</v>
      </c>
      <c r="E4007" t="s">
        <v>147</v>
      </c>
      <c r="F4007" t="s">
        <v>146</v>
      </c>
      <c r="G4007" t="s">
        <v>7</v>
      </c>
    </row>
    <row r="4008" spans="1:7" x14ac:dyDescent="0.25">
      <c r="A4008" t="s">
        <v>145</v>
      </c>
      <c r="B4008" t="s">
        <v>7</v>
      </c>
      <c r="C4008" s="2">
        <v>45047</v>
      </c>
      <c r="D4008" s="1">
        <v>22768823</v>
      </c>
      <c r="E4008" t="s">
        <v>147</v>
      </c>
      <c r="F4008" t="s">
        <v>146</v>
      </c>
      <c r="G4008" t="s">
        <v>7</v>
      </c>
    </row>
    <row r="4009" spans="1:7" x14ac:dyDescent="0.25">
      <c r="A4009" t="s">
        <v>145</v>
      </c>
      <c r="B4009" t="s">
        <v>7</v>
      </c>
      <c r="C4009" s="2">
        <v>45078</v>
      </c>
      <c r="D4009" s="1">
        <v>16360500</v>
      </c>
      <c r="E4009" t="s">
        <v>147</v>
      </c>
      <c r="F4009" t="s">
        <v>146</v>
      </c>
      <c r="G4009" t="s">
        <v>7</v>
      </c>
    </row>
    <row r="4010" spans="1:7" x14ac:dyDescent="0.25">
      <c r="A4010" t="s">
        <v>145</v>
      </c>
      <c r="B4010" t="s">
        <v>7</v>
      </c>
      <c r="C4010" s="2">
        <v>45108</v>
      </c>
      <c r="D4010" s="1">
        <v>17943650</v>
      </c>
      <c r="E4010" t="s">
        <v>147</v>
      </c>
      <c r="F4010" t="s">
        <v>146</v>
      </c>
      <c r="G4010" t="s">
        <v>7</v>
      </c>
    </row>
    <row r="4011" spans="1:7" x14ac:dyDescent="0.25">
      <c r="A4011" t="s">
        <v>145</v>
      </c>
      <c r="B4011" t="s">
        <v>7</v>
      </c>
      <c r="C4011" s="2">
        <v>45139</v>
      </c>
      <c r="D4011" s="1">
        <v>18177304</v>
      </c>
      <c r="E4011" t="s">
        <v>147</v>
      </c>
      <c r="F4011" t="s">
        <v>146</v>
      </c>
      <c r="G4011" t="s">
        <v>7</v>
      </c>
    </row>
    <row r="4012" spans="1:7" x14ac:dyDescent="0.25">
      <c r="A4012" t="s">
        <v>145</v>
      </c>
      <c r="B4012" t="s">
        <v>7</v>
      </c>
      <c r="C4012" s="2">
        <v>45170</v>
      </c>
      <c r="D4012" s="1">
        <v>6926675</v>
      </c>
      <c r="E4012" t="s">
        <v>147</v>
      </c>
      <c r="F4012" t="s">
        <v>146</v>
      </c>
      <c r="G4012" t="s">
        <v>7</v>
      </c>
    </row>
    <row r="4013" spans="1:7" x14ac:dyDescent="0.25">
      <c r="A4013" t="s">
        <v>145</v>
      </c>
      <c r="B4013" t="s">
        <v>7</v>
      </c>
      <c r="C4013" s="2">
        <v>45200</v>
      </c>
      <c r="D4013" s="1">
        <v>4420783</v>
      </c>
      <c r="E4013" t="s">
        <v>147</v>
      </c>
      <c r="F4013" t="s">
        <v>146</v>
      </c>
      <c r="G4013" t="s">
        <v>7</v>
      </c>
    </row>
    <row r="4014" spans="1:7" x14ac:dyDescent="0.25">
      <c r="A4014" t="s">
        <v>145</v>
      </c>
      <c r="B4014" t="s">
        <v>7</v>
      </c>
      <c r="C4014" s="2">
        <v>45231</v>
      </c>
      <c r="D4014" s="1">
        <v>12234024</v>
      </c>
      <c r="E4014" t="s">
        <v>147</v>
      </c>
      <c r="F4014" t="s">
        <v>146</v>
      </c>
      <c r="G4014" t="s">
        <v>7</v>
      </c>
    </row>
    <row r="4015" spans="1:7" x14ac:dyDescent="0.25">
      <c r="A4015" t="s">
        <v>145</v>
      </c>
      <c r="B4015" t="s">
        <v>7</v>
      </c>
      <c r="C4015" s="2">
        <v>45261</v>
      </c>
      <c r="D4015" s="1">
        <v>3994500</v>
      </c>
      <c r="E4015" t="s">
        <v>147</v>
      </c>
      <c r="F4015" t="s">
        <v>146</v>
      </c>
      <c r="G4015" t="s">
        <v>7</v>
      </c>
    </row>
    <row r="4016" spans="1:7" x14ac:dyDescent="0.25">
      <c r="A4016" t="s">
        <v>145</v>
      </c>
      <c r="B4016" t="s">
        <v>23</v>
      </c>
      <c r="C4016" s="2">
        <v>44927</v>
      </c>
      <c r="D4016" s="1">
        <v>133106200</v>
      </c>
      <c r="E4016" t="s">
        <v>147</v>
      </c>
      <c r="F4016" t="s">
        <v>146</v>
      </c>
      <c r="G4016" t="s">
        <v>21</v>
      </c>
    </row>
    <row r="4017" spans="1:7" x14ac:dyDescent="0.25">
      <c r="A4017" t="s">
        <v>145</v>
      </c>
      <c r="B4017" t="s">
        <v>23</v>
      </c>
      <c r="C4017" s="2">
        <v>44958</v>
      </c>
      <c r="D4017" s="1">
        <v>150853711</v>
      </c>
      <c r="E4017" t="s">
        <v>147</v>
      </c>
      <c r="F4017" t="s">
        <v>146</v>
      </c>
      <c r="G4017" t="s">
        <v>21</v>
      </c>
    </row>
    <row r="4018" spans="1:7" x14ac:dyDescent="0.25">
      <c r="A4018" t="s">
        <v>145</v>
      </c>
      <c r="B4018" t="s">
        <v>23</v>
      </c>
      <c r="C4018" s="2">
        <v>44986</v>
      </c>
      <c r="D4018" s="1">
        <v>159353207</v>
      </c>
      <c r="E4018" t="s">
        <v>147</v>
      </c>
      <c r="F4018" t="s">
        <v>146</v>
      </c>
      <c r="G4018" t="s">
        <v>21</v>
      </c>
    </row>
    <row r="4019" spans="1:7" x14ac:dyDescent="0.25">
      <c r="A4019" t="s">
        <v>145</v>
      </c>
      <c r="B4019" t="s">
        <v>23</v>
      </c>
      <c r="C4019" s="2">
        <v>45017</v>
      </c>
      <c r="D4019" s="1">
        <v>144233130</v>
      </c>
      <c r="E4019" t="s">
        <v>147</v>
      </c>
      <c r="F4019" t="s">
        <v>146</v>
      </c>
      <c r="G4019" t="s">
        <v>21</v>
      </c>
    </row>
    <row r="4020" spans="1:7" x14ac:dyDescent="0.25">
      <c r="A4020" t="s">
        <v>145</v>
      </c>
      <c r="B4020" t="s">
        <v>23</v>
      </c>
      <c r="C4020" s="2">
        <v>45047</v>
      </c>
      <c r="D4020" s="1">
        <v>183034400</v>
      </c>
      <c r="E4020" t="s">
        <v>147</v>
      </c>
      <c r="F4020" t="s">
        <v>146</v>
      </c>
      <c r="G4020" t="s">
        <v>21</v>
      </c>
    </row>
    <row r="4021" spans="1:7" x14ac:dyDescent="0.25">
      <c r="A4021" t="s">
        <v>145</v>
      </c>
      <c r="B4021" t="s">
        <v>23</v>
      </c>
      <c r="C4021" s="2">
        <v>45078</v>
      </c>
      <c r="D4021" s="1">
        <v>228874570</v>
      </c>
      <c r="E4021" t="s">
        <v>147</v>
      </c>
      <c r="F4021" t="s">
        <v>146</v>
      </c>
      <c r="G4021" t="s">
        <v>21</v>
      </c>
    </row>
    <row r="4022" spans="1:7" x14ac:dyDescent="0.25">
      <c r="A4022" t="s">
        <v>145</v>
      </c>
      <c r="B4022" t="s">
        <v>23</v>
      </c>
      <c r="C4022" s="2">
        <v>45108</v>
      </c>
      <c r="D4022" s="1">
        <v>276521881</v>
      </c>
      <c r="E4022" t="s">
        <v>147</v>
      </c>
      <c r="F4022" t="s">
        <v>146</v>
      </c>
      <c r="G4022" t="s">
        <v>21</v>
      </c>
    </row>
    <row r="4023" spans="1:7" x14ac:dyDescent="0.25">
      <c r="A4023" t="s">
        <v>145</v>
      </c>
      <c r="B4023" t="s">
        <v>23</v>
      </c>
      <c r="C4023" s="2">
        <v>45139</v>
      </c>
      <c r="D4023" s="1">
        <v>296636843</v>
      </c>
      <c r="E4023" t="s">
        <v>147</v>
      </c>
      <c r="F4023" t="s">
        <v>146</v>
      </c>
      <c r="G4023" t="s">
        <v>21</v>
      </c>
    </row>
    <row r="4024" spans="1:7" x14ac:dyDescent="0.25">
      <c r="A4024" t="s">
        <v>145</v>
      </c>
      <c r="B4024" t="s">
        <v>23</v>
      </c>
      <c r="C4024" s="2">
        <v>45170</v>
      </c>
      <c r="D4024" s="1">
        <v>264751733</v>
      </c>
      <c r="E4024" t="s">
        <v>147</v>
      </c>
      <c r="F4024" t="s">
        <v>146</v>
      </c>
      <c r="G4024" t="s">
        <v>21</v>
      </c>
    </row>
    <row r="4025" spans="1:7" x14ac:dyDescent="0.25">
      <c r="A4025" t="s">
        <v>145</v>
      </c>
      <c r="B4025" t="s">
        <v>23</v>
      </c>
      <c r="C4025" s="2">
        <v>45200</v>
      </c>
      <c r="D4025" s="1">
        <v>282633320</v>
      </c>
      <c r="E4025" t="s">
        <v>147</v>
      </c>
      <c r="F4025" t="s">
        <v>146</v>
      </c>
      <c r="G4025" t="s">
        <v>21</v>
      </c>
    </row>
    <row r="4026" spans="1:7" x14ac:dyDescent="0.25">
      <c r="A4026" t="s">
        <v>145</v>
      </c>
      <c r="B4026" t="s">
        <v>23</v>
      </c>
      <c r="C4026" s="2">
        <v>45231</v>
      </c>
      <c r="D4026" s="1">
        <v>249591726</v>
      </c>
      <c r="E4026" t="s">
        <v>147</v>
      </c>
      <c r="F4026" t="s">
        <v>146</v>
      </c>
      <c r="G4026" t="s">
        <v>21</v>
      </c>
    </row>
    <row r="4027" spans="1:7" x14ac:dyDescent="0.25">
      <c r="A4027" t="s">
        <v>145</v>
      </c>
      <c r="B4027" t="s">
        <v>23</v>
      </c>
      <c r="C4027" s="2">
        <v>45261</v>
      </c>
      <c r="D4027" s="1">
        <v>208831400</v>
      </c>
      <c r="E4027" t="s">
        <v>147</v>
      </c>
      <c r="F4027" t="s">
        <v>146</v>
      </c>
      <c r="G4027" t="s">
        <v>21</v>
      </c>
    </row>
    <row r="4028" spans="1:7" x14ac:dyDescent="0.25">
      <c r="A4028" t="s">
        <v>148</v>
      </c>
      <c r="B4028" t="s">
        <v>5</v>
      </c>
      <c r="C4028" s="2">
        <v>44927</v>
      </c>
      <c r="D4028" s="1">
        <v>285654800</v>
      </c>
      <c r="E4028" t="s">
        <v>147</v>
      </c>
      <c r="F4028" t="s">
        <v>149</v>
      </c>
      <c r="G4028" t="s">
        <v>5</v>
      </c>
    </row>
    <row r="4029" spans="1:7" x14ac:dyDescent="0.25">
      <c r="A4029" t="s">
        <v>148</v>
      </c>
      <c r="B4029" t="s">
        <v>5</v>
      </c>
      <c r="C4029" s="2">
        <v>44958</v>
      </c>
      <c r="D4029" s="1">
        <v>171513600</v>
      </c>
      <c r="E4029" t="s">
        <v>147</v>
      </c>
      <c r="F4029" t="s">
        <v>149</v>
      </c>
      <c r="G4029" t="s">
        <v>5</v>
      </c>
    </row>
    <row r="4030" spans="1:7" x14ac:dyDescent="0.25">
      <c r="A4030" t="s">
        <v>148</v>
      </c>
      <c r="B4030" t="s">
        <v>5</v>
      </c>
      <c r="C4030" s="2">
        <v>44986</v>
      </c>
      <c r="D4030" s="1">
        <v>276034700</v>
      </c>
      <c r="E4030" t="s">
        <v>147</v>
      </c>
      <c r="F4030" t="s">
        <v>149</v>
      </c>
      <c r="G4030" t="s">
        <v>5</v>
      </c>
    </row>
    <row r="4031" spans="1:7" x14ac:dyDescent="0.25">
      <c r="A4031" t="s">
        <v>148</v>
      </c>
      <c r="B4031" t="s">
        <v>5</v>
      </c>
      <c r="C4031" s="2">
        <v>45017</v>
      </c>
      <c r="D4031" s="1">
        <v>434573300</v>
      </c>
      <c r="E4031" t="s">
        <v>147</v>
      </c>
      <c r="F4031" t="s">
        <v>149</v>
      </c>
      <c r="G4031" t="s">
        <v>5</v>
      </c>
    </row>
    <row r="4032" spans="1:7" x14ac:dyDescent="0.25">
      <c r="A4032" t="s">
        <v>148</v>
      </c>
      <c r="B4032" t="s">
        <v>5</v>
      </c>
      <c r="C4032" s="2">
        <v>45047</v>
      </c>
      <c r="D4032" s="1">
        <v>358895700</v>
      </c>
      <c r="E4032" t="s">
        <v>147</v>
      </c>
      <c r="F4032" t="s">
        <v>149</v>
      </c>
      <c r="G4032" t="s">
        <v>5</v>
      </c>
    </row>
    <row r="4033" spans="1:7" x14ac:dyDescent="0.25">
      <c r="A4033" t="s">
        <v>148</v>
      </c>
      <c r="B4033" t="s">
        <v>5</v>
      </c>
      <c r="C4033" s="2">
        <v>45078</v>
      </c>
      <c r="D4033" s="1">
        <v>433738700</v>
      </c>
      <c r="E4033" t="s">
        <v>147</v>
      </c>
      <c r="F4033" t="s">
        <v>149</v>
      </c>
      <c r="G4033" t="s">
        <v>5</v>
      </c>
    </row>
    <row r="4034" spans="1:7" x14ac:dyDescent="0.25">
      <c r="A4034" t="s">
        <v>148</v>
      </c>
      <c r="B4034" t="s">
        <v>5</v>
      </c>
      <c r="C4034" s="2">
        <v>45108</v>
      </c>
      <c r="D4034" s="1">
        <v>530099200</v>
      </c>
      <c r="E4034" t="s">
        <v>147</v>
      </c>
      <c r="F4034" t="s">
        <v>149</v>
      </c>
      <c r="G4034" t="s">
        <v>5</v>
      </c>
    </row>
    <row r="4035" spans="1:7" x14ac:dyDescent="0.25">
      <c r="A4035" t="s">
        <v>148</v>
      </c>
      <c r="B4035" t="s">
        <v>5</v>
      </c>
      <c r="C4035" s="2">
        <v>45139</v>
      </c>
      <c r="D4035" s="1">
        <v>584126600</v>
      </c>
      <c r="E4035" t="s">
        <v>147</v>
      </c>
      <c r="F4035" t="s">
        <v>149</v>
      </c>
      <c r="G4035" t="s">
        <v>5</v>
      </c>
    </row>
    <row r="4036" spans="1:7" x14ac:dyDescent="0.25">
      <c r="A4036" t="s">
        <v>148</v>
      </c>
      <c r="B4036" t="s">
        <v>5</v>
      </c>
      <c r="C4036" s="2">
        <v>45170</v>
      </c>
      <c r="D4036" s="1">
        <v>453094100</v>
      </c>
      <c r="E4036" t="s">
        <v>147</v>
      </c>
      <c r="F4036" t="s">
        <v>149</v>
      </c>
      <c r="G4036" t="s">
        <v>5</v>
      </c>
    </row>
    <row r="4037" spans="1:7" x14ac:dyDescent="0.25">
      <c r="A4037" t="s">
        <v>148</v>
      </c>
      <c r="B4037" t="s">
        <v>5</v>
      </c>
      <c r="C4037" s="2">
        <v>45200</v>
      </c>
      <c r="D4037" s="1">
        <v>408073200</v>
      </c>
      <c r="E4037" t="s">
        <v>147</v>
      </c>
      <c r="F4037" t="s">
        <v>149</v>
      </c>
      <c r="G4037" t="s">
        <v>5</v>
      </c>
    </row>
    <row r="4038" spans="1:7" x14ac:dyDescent="0.25">
      <c r="A4038" t="s">
        <v>148</v>
      </c>
      <c r="B4038" t="s">
        <v>5</v>
      </c>
      <c r="C4038" s="2">
        <v>45231</v>
      </c>
      <c r="D4038" s="1">
        <v>365621500</v>
      </c>
      <c r="E4038" t="s">
        <v>147</v>
      </c>
      <c r="F4038" t="s">
        <v>149</v>
      </c>
      <c r="G4038" t="s">
        <v>5</v>
      </c>
    </row>
    <row r="4039" spans="1:7" x14ac:dyDescent="0.25">
      <c r="A4039" t="s">
        <v>148</v>
      </c>
      <c r="B4039" t="s">
        <v>5</v>
      </c>
      <c r="C4039" s="2">
        <v>45261</v>
      </c>
      <c r="D4039" s="1">
        <v>398584500</v>
      </c>
      <c r="E4039" t="s">
        <v>147</v>
      </c>
      <c r="F4039" t="s">
        <v>149</v>
      </c>
      <c r="G4039" t="s">
        <v>5</v>
      </c>
    </row>
    <row r="4040" spans="1:7" x14ac:dyDescent="0.25">
      <c r="A4040" t="s">
        <v>148</v>
      </c>
      <c r="B4040" t="s">
        <v>19</v>
      </c>
      <c r="C4040" s="2">
        <v>44927</v>
      </c>
      <c r="D4040" s="1">
        <v>309174948</v>
      </c>
      <c r="E4040" t="s">
        <v>147</v>
      </c>
      <c r="F4040" t="s">
        <v>149</v>
      </c>
      <c r="G4040" t="s">
        <v>19</v>
      </c>
    </row>
    <row r="4041" spans="1:7" x14ac:dyDescent="0.25">
      <c r="A4041" t="s">
        <v>148</v>
      </c>
      <c r="B4041" t="s">
        <v>19</v>
      </c>
      <c r="C4041" s="2">
        <v>44958</v>
      </c>
      <c r="D4041" s="1">
        <v>189955988</v>
      </c>
      <c r="E4041" t="s">
        <v>147</v>
      </c>
      <c r="F4041" t="s">
        <v>149</v>
      </c>
      <c r="G4041" t="s">
        <v>19</v>
      </c>
    </row>
    <row r="4042" spans="1:7" x14ac:dyDescent="0.25">
      <c r="A4042" t="s">
        <v>148</v>
      </c>
      <c r="B4042" t="s">
        <v>19</v>
      </c>
      <c r="C4042" s="2">
        <v>44986</v>
      </c>
      <c r="D4042" s="1">
        <v>247303653</v>
      </c>
      <c r="E4042" t="s">
        <v>147</v>
      </c>
      <c r="F4042" t="s">
        <v>149</v>
      </c>
      <c r="G4042" t="s">
        <v>19</v>
      </c>
    </row>
    <row r="4043" spans="1:7" x14ac:dyDescent="0.25">
      <c r="A4043" t="s">
        <v>148</v>
      </c>
      <c r="B4043" t="s">
        <v>19</v>
      </c>
      <c r="C4043" s="2">
        <v>45017</v>
      </c>
      <c r="D4043" s="1">
        <v>269824479</v>
      </c>
      <c r="E4043" t="s">
        <v>147</v>
      </c>
      <c r="F4043" t="s">
        <v>149</v>
      </c>
      <c r="G4043" t="s">
        <v>19</v>
      </c>
    </row>
    <row r="4044" spans="1:7" x14ac:dyDescent="0.25">
      <c r="A4044" t="s">
        <v>148</v>
      </c>
      <c r="B4044" t="s">
        <v>19</v>
      </c>
      <c r="C4044" s="2">
        <v>45047</v>
      </c>
      <c r="D4044" s="1">
        <v>392463734</v>
      </c>
      <c r="E4044" t="s">
        <v>147</v>
      </c>
      <c r="F4044" t="s">
        <v>149</v>
      </c>
      <c r="G4044" t="s">
        <v>19</v>
      </c>
    </row>
    <row r="4045" spans="1:7" x14ac:dyDescent="0.25">
      <c r="A4045" t="s">
        <v>148</v>
      </c>
      <c r="B4045" t="s">
        <v>19</v>
      </c>
      <c r="C4045" s="2">
        <v>45078</v>
      </c>
      <c r="D4045" s="1">
        <v>438781474</v>
      </c>
      <c r="E4045" t="s">
        <v>147</v>
      </c>
      <c r="F4045" t="s">
        <v>149</v>
      </c>
      <c r="G4045" t="s">
        <v>19</v>
      </c>
    </row>
    <row r="4046" spans="1:7" x14ac:dyDescent="0.25">
      <c r="A4046" t="s">
        <v>148</v>
      </c>
      <c r="B4046" t="s">
        <v>19</v>
      </c>
      <c r="C4046" s="2">
        <v>45108</v>
      </c>
      <c r="D4046" s="1">
        <v>343493075</v>
      </c>
      <c r="E4046" t="s">
        <v>147</v>
      </c>
      <c r="F4046" t="s">
        <v>149</v>
      </c>
      <c r="G4046" t="s">
        <v>19</v>
      </c>
    </row>
    <row r="4047" spans="1:7" x14ac:dyDescent="0.25">
      <c r="A4047" t="s">
        <v>148</v>
      </c>
      <c r="B4047" t="s">
        <v>19</v>
      </c>
      <c r="C4047" s="2">
        <v>45139</v>
      </c>
      <c r="D4047" s="1">
        <v>267179320</v>
      </c>
      <c r="E4047" t="s">
        <v>147</v>
      </c>
      <c r="F4047" t="s">
        <v>149</v>
      </c>
      <c r="G4047" t="s">
        <v>19</v>
      </c>
    </row>
    <row r="4048" spans="1:7" x14ac:dyDescent="0.25">
      <c r="A4048" t="s">
        <v>148</v>
      </c>
      <c r="B4048" t="s">
        <v>19</v>
      </c>
      <c r="C4048" s="2">
        <v>45170</v>
      </c>
      <c r="D4048" s="1">
        <v>225689947</v>
      </c>
      <c r="E4048" t="s">
        <v>147</v>
      </c>
      <c r="F4048" t="s">
        <v>149</v>
      </c>
      <c r="G4048" t="s">
        <v>19</v>
      </c>
    </row>
    <row r="4049" spans="1:7" x14ac:dyDescent="0.25">
      <c r="A4049" t="s">
        <v>148</v>
      </c>
      <c r="B4049" t="s">
        <v>19</v>
      </c>
      <c r="C4049" s="2">
        <v>45200</v>
      </c>
      <c r="D4049" s="1">
        <v>68589245</v>
      </c>
      <c r="E4049" t="s">
        <v>147</v>
      </c>
      <c r="F4049" t="s">
        <v>149</v>
      </c>
      <c r="G4049" t="s">
        <v>19</v>
      </c>
    </row>
    <row r="4050" spans="1:7" x14ac:dyDescent="0.25">
      <c r="A4050" t="s">
        <v>148</v>
      </c>
      <c r="B4050" t="s">
        <v>19</v>
      </c>
      <c r="C4050" s="2">
        <v>45231</v>
      </c>
      <c r="D4050" s="1">
        <v>187713182</v>
      </c>
      <c r="E4050" t="s">
        <v>147</v>
      </c>
      <c r="F4050" t="s">
        <v>149</v>
      </c>
      <c r="G4050" t="s">
        <v>19</v>
      </c>
    </row>
    <row r="4051" spans="1:7" x14ac:dyDescent="0.25">
      <c r="A4051" t="s">
        <v>148</v>
      </c>
      <c r="B4051" t="s">
        <v>19</v>
      </c>
      <c r="C4051" s="2">
        <v>45261</v>
      </c>
      <c r="D4051" s="1">
        <v>354931062</v>
      </c>
      <c r="E4051" t="s">
        <v>147</v>
      </c>
      <c r="F4051" t="s">
        <v>149</v>
      </c>
      <c r="G4051" t="s">
        <v>19</v>
      </c>
    </row>
    <row r="4052" spans="1:7" x14ac:dyDescent="0.25">
      <c r="A4052" t="s">
        <v>148</v>
      </c>
      <c r="B4052" t="s">
        <v>6</v>
      </c>
      <c r="C4052" s="2">
        <v>44927</v>
      </c>
      <c r="D4052" s="1">
        <v>133992659</v>
      </c>
      <c r="E4052" t="s">
        <v>147</v>
      </c>
      <c r="F4052" t="s">
        <v>149</v>
      </c>
      <c r="G4052" t="s">
        <v>6</v>
      </c>
    </row>
    <row r="4053" spans="1:7" x14ac:dyDescent="0.25">
      <c r="A4053" t="s">
        <v>148</v>
      </c>
      <c r="B4053" t="s">
        <v>6</v>
      </c>
      <c r="C4053" s="2">
        <v>44958</v>
      </c>
      <c r="D4053" s="1">
        <v>91132606</v>
      </c>
      <c r="E4053" t="s">
        <v>147</v>
      </c>
      <c r="F4053" t="s">
        <v>149</v>
      </c>
      <c r="G4053" t="s">
        <v>6</v>
      </c>
    </row>
    <row r="4054" spans="1:7" x14ac:dyDescent="0.25">
      <c r="A4054" t="s">
        <v>148</v>
      </c>
      <c r="B4054" t="s">
        <v>6</v>
      </c>
      <c r="C4054" s="2">
        <v>44986</v>
      </c>
      <c r="D4054" s="1">
        <v>99453774</v>
      </c>
      <c r="E4054" t="s">
        <v>147</v>
      </c>
      <c r="F4054" t="s">
        <v>149</v>
      </c>
      <c r="G4054" t="s">
        <v>6</v>
      </c>
    </row>
    <row r="4055" spans="1:7" x14ac:dyDescent="0.25">
      <c r="A4055" t="s">
        <v>148</v>
      </c>
      <c r="B4055" t="s">
        <v>6</v>
      </c>
      <c r="C4055" s="2">
        <v>45017</v>
      </c>
      <c r="D4055" s="1">
        <v>102454899</v>
      </c>
      <c r="E4055" t="s">
        <v>147</v>
      </c>
      <c r="F4055" t="s">
        <v>149</v>
      </c>
      <c r="G4055" t="s">
        <v>6</v>
      </c>
    </row>
    <row r="4056" spans="1:7" x14ac:dyDescent="0.25">
      <c r="A4056" t="s">
        <v>148</v>
      </c>
      <c r="B4056" t="s">
        <v>6</v>
      </c>
      <c r="C4056" s="2">
        <v>45047</v>
      </c>
      <c r="D4056" s="1">
        <v>85726941</v>
      </c>
      <c r="E4056" t="s">
        <v>147</v>
      </c>
      <c r="F4056" t="s">
        <v>149</v>
      </c>
      <c r="G4056" t="s">
        <v>6</v>
      </c>
    </row>
    <row r="4057" spans="1:7" x14ac:dyDescent="0.25">
      <c r="A4057" t="s">
        <v>148</v>
      </c>
      <c r="B4057" t="s">
        <v>6</v>
      </c>
      <c r="C4057" s="2">
        <v>45078</v>
      </c>
      <c r="D4057" s="1">
        <v>69727584</v>
      </c>
      <c r="E4057" t="s">
        <v>147</v>
      </c>
      <c r="F4057" t="s">
        <v>149</v>
      </c>
      <c r="G4057" t="s">
        <v>6</v>
      </c>
    </row>
    <row r="4058" spans="1:7" x14ac:dyDescent="0.25">
      <c r="A4058" t="s">
        <v>148</v>
      </c>
      <c r="B4058" t="s">
        <v>6</v>
      </c>
      <c r="C4058" s="2">
        <v>45108</v>
      </c>
      <c r="D4058" s="1">
        <v>92915942</v>
      </c>
      <c r="E4058" t="s">
        <v>147</v>
      </c>
      <c r="F4058" t="s">
        <v>149</v>
      </c>
      <c r="G4058" t="s">
        <v>6</v>
      </c>
    </row>
    <row r="4059" spans="1:7" x14ac:dyDescent="0.25">
      <c r="A4059" t="s">
        <v>148</v>
      </c>
      <c r="B4059" t="s">
        <v>6</v>
      </c>
      <c r="C4059" s="2">
        <v>45139</v>
      </c>
      <c r="D4059" s="1">
        <v>62231897</v>
      </c>
      <c r="E4059" t="s">
        <v>147</v>
      </c>
      <c r="F4059" t="s">
        <v>149</v>
      </c>
      <c r="G4059" t="s">
        <v>6</v>
      </c>
    </row>
    <row r="4060" spans="1:7" x14ac:dyDescent="0.25">
      <c r="A4060" t="s">
        <v>148</v>
      </c>
      <c r="B4060" t="s">
        <v>6</v>
      </c>
      <c r="C4060" s="2">
        <v>45170</v>
      </c>
      <c r="D4060" s="1">
        <v>102489274</v>
      </c>
      <c r="E4060" t="s">
        <v>147</v>
      </c>
      <c r="F4060" t="s">
        <v>149</v>
      </c>
      <c r="G4060" t="s">
        <v>6</v>
      </c>
    </row>
    <row r="4061" spans="1:7" x14ac:dyDescent="0.25">
      <c r="A4061" t="s">
        <v>148</v>
      </c>
      <c r="B4061" t="s">
        <v>6</v>
      </c>
      <c r="C4061" s="2">
        <v>45200</v>
      </c>
      <c r="D4061" s="1">
        <v>85494168</v>
      </c>
      <c r="E4061" t="s">
        <v>147</v>
      </c>
      <c r="F4061" t="s">
        <v>149</v>
      </c>
      <c r="G4061" t="s">
        <v>6</v>
      </c>
    </row>
    <row r="4062" spans="1:7" x14ac:dyDescent="0.25">
      <c r="A4062" t="s">
        <v>148</v>
      </c>
      <c r="B4062" t="s">
        <v>6</v>
      </c>
      <c r="C4062" s="2">
        <v>45231</v>
      </c>
      <c r="D4062" s="1">
        <v>88307637</v>
      </c>
      <c r="E4062" t="s">
        <v>147</v>
      </c>
      <c r="F4062" t="s">
        <v>149</v>
      </c>
      <c r="G4062" t="s">
        <v>6</v>
      </c>
    </row>
    <row r="4063" spans="1:7" x14ac:dyDescent="0.25">
      <c r="A4063" t="s">
        <v>148</v>
      </c>
      <c r="B4063" t="s">
        <v>6</v>
      </c>
      <c r="C4063" s="2">
        <v>45261</v>
      </c>
      <c r="D4063" s="1">
        <v>73003115</v>
      </c>
      <c r="E4063" t="s">
        <v>147</v>
      </c>
      <c r="F4063" t="s">
        <v>149</v>
      </c>
      <c r="G4063" t="s">
        <v>6</v>
      </c>
    </row>
    <row r="4064" spans="1:7" x14ac:dyDescent="0.25">
      <c r="A4064" t="s">
        <v>148</v>
      </c>
      <c r="B4064" t="s">
        <v>22</v>
      </c>
      <c r="C4064" s="2">
        <v>45108</v>
      </c>
      <c r="D4064" s="1">
        <v>100000</v>
      </c>
      <c r="E4064" t="s">
        <v>147</v>
      </c>
      <c r="F4064" t="s">
        <v>149</v>
      </c>
      <c r="G4064" t="s">
        <v>21</v>
      </c>
    </row>
    <row r="4065" spans="1:7" x14ac:dyDescent="0.25">
      <c r="A4065" t="s">
        <v>148</v>
      </c>
      <c r="B4065" t="s">
        <v>7</v>
      </c>
      <c r="C4065" s="2">
        <v>44927</v>
      </c>
      <c r="D4065" s="1">
        <v>51164426</v>
      </c>
      <c r="E4065" t="s">
        <v>147</v>
      </c>
      <c r="F4065" t="s">
        <v>149</v>
      </c>
      <c r="G4065" t="s">
        <v>7</v>
      </c>
    </row>
    <row r="4066" spans="1:7" x14ac:dyDescent="0.25">
      <c r="A4066" t="s">
        <v>148</v>
      </c>
      <c r="B4066" t="s">
        <v>7</v>
      </c>
      <c r="C4066" s="2">
        <v>44958</v>
      </c>
      <c r="D4066" s="1">
        <v>83773128</v>
      </c>
      <c r="E4066" t="s">
        <v>147</v>
      </c>
      <c r="F4066" t="s">
        <v>149</v>
      </c>
      <c r="G4066" t="s">
        <v>7</v>
      </c>
    </row>
    <row r="4067" spans="1:7" x14ac:dyDescent="0.25">
      <c r="A4067" t="s">
        <v>148</v>
      </c>
      <c r="B4067" t="s">
        <v>7</v>
      </c>
      <c r="C4067" s="2">
        <v>44986</v>
      </c>
      <c r="D4067" s="1">
        <v>31766542</v>
      </c>
      <c r="E4067" t="s">
        <v>147</v>
      </c>
      <c r="F4067" t="s">
        <v>149</v>
      </c>
      <c r="G4067" t="s">
        <v>7</v>
      </c>
    </row>
    <row r="4068" spans="1:7" x14ac:dyDescent="0.25">
      <c r="A4068" t="s">
        <v>148</v>
      </c>
      <c r="B4068" t="s">
        <v>7</v>
      </c>
      <c r="C4068" s="2">
        <v>45047</v>
      </c>
      <c r="D4068" s="1">
        <v>79844087</v>
      </c>
      <c r="E4068" t="s">
        <v>147</v>
      </c>
      <c r="F4068" t="s">
        <v>149</v>
      </c>
      <c r="G4068" t="s">
        <v>7</v>
      </c>
    </row>
    <row r="4069" spans="1:7" x14ac:dyDescent="0.25">
      <c r="A4069" t="s">
        <v>148</v>
      </c>
      <c r="B4069" t="s">
        <v>7</v>
      </c>
      <c r="C4069" s="2">
        <v>45078</v>
      </c>
      <c r="D4069" s="1">
        <v>49891506</v>
      </c>
      <c r="E4069" t="s">
        <v>147</v>
      </c>
      <c r="F4069" t="s">
        <v>149</v>
      </c>
      <c r="G4069" t="s">
        <v>7</v>
      </c>
    </row>
    <row r="4070" spans="1:7" x14ac:dyDescent="0.25">
      <c r="A4070" t="s">
        <v>148</v>
      </c>
      <c r="B4070" t="s">
        <v>7</v>
      </c>
      <c r="C4070" s="2">
        <v>45108</v>
      </c>
      <c r="D4070" s="1">
        <v>46972558</v>
      </c>
      <c r="E4070" t="s">
        <v>147</v>
      </c>
      <c r="F4070" t="s">
        <v>149</v>
      </c>
      <c r="G4070" t="s">
        <v>7</v>
      </c>
    </row>
    <row r="4071" spans="1:7" x14ac:dyDescent="0.25">
      <c r="A4071" t="s">
        <v>148</v>
      </c>
      <c r="B4071" t="s">
        <v>7</v>
      </c>
      <c r="C4071" s="2">
        <v>45139</v>
      </c>
      <c r="D4071" s="1">
        <v>49735125</v>
      </c>
      <c r="E4071" t="s">
        <v>147</v>
      </c>
      <c r="F4071" t="s">
        <v>149</v>
      </c>
      <c r="G4071" t="s">
        <v>7</v>
      </c>
    </row>
    <row r="4072" spans="1:7" x14ac:dyDescent="0.25">
      <c r="A4072" t="s">
        <v>148</v>
      </c>
      <c r="B4072" t="s">
        <v>7</v>
      </c>
      <c r="C4072" s="2">
        <v>45170</v>
      </c>
      <c r="D4072" s="1">
        <v>39937000</v>
      </c>
      <c r="E4072" t="s">
        <v>147</v>
      </c>
      <c r="F4072" t="s">
        <v>149</v>
      </c>
      <c r="G4072" t="s">
        <v>7</v>
      </c>
    </row>
    <row r="4073" spans="1:7" x14ac:dyDescent="0.25">
      <c r="A4073" t="s">
        <v>148</v>
      </c>
      <c r="B4073" t="s">
        <v>7</v>
      </c>
      <c r="C4073" s="2">
        <v>45200</v>
      </c>
      <c r="D4073" s="1">
        <v>38274494</v>
      </c>
      <c r="E4073" t="s">
        <v>147</v>
      </c>
      <c r="F4073" t="s">
        <v>149</v>
      </c>
      <c r="G4073" t="s">
        <v>7</v>
      </c>
    </row>
    <row r="4074" spans="1:7" x14ac:dyDescent="0.25">
      <c r="A4074" t="s">
        <v>148</v>
      </c>
      <c r="B4074" t="s">
        <v>7</v>
      </c>
      <c r="C4074" s="2">
        <v>45231</v>
      </c>
      <c r="D4074" s="1">
        <v>31753150</v>
      </c>
      <c r="E4074" t="s">
        <v>147</v>
      </c>
      <c r="F4074" t="s">
        <v>149</v>
      </c>
      <c r="G4074" t="s">
        <v>7</v>
      </c>
    </row>
    <row r="4075" spans="1:7" x14ac:dyDescent="0.25">
      <c r="A4075" t="s">
        <v>148</v>
      </c>
      <c r="B4075" t="s">
        <v>7</v>
      </c>
      <c r="C4075" s="2">
        <v>45261</v>
      </c>
      <c r="D4075" s="1">
        <v>17997904</v>
      </c>
      <c r="E4075" t="s">
        <v>147</v>
      </c>
      <c r="F4075" t="s">
        <v>149</v>
      </c>
      <c r="G4075" t="s">
        <v>7</v>
      </c>
    </row>
    <row r="4076" spans="1:7" x14ac:dyDescent="0.25">
      <c r="A4076" t="s">
        <v>148</v>
      </c>
      <c r="B4076" t="s">
        <v>23</v>
      </c>
      <c r="C4076" s="2">
        <v>44927</v>
      </c>
      <c r="D4076" s="1">
        <v>48261800</v>
      </c>
      <c r="E4076" t="s">
        <v>147</v>
      </c>
      <c r="F4076" t="s">
        <v>149</v>
      </c>
      <c r="G4076" t="s">
        <v>21</v>
      </c>
    </row>
    <row r="4077" spans="1:7" x14ac:dyDescent="0.25">
      <c r="A4077" t="s">
        <v>148</v>
      </c>
      <c r="B4077" t="s">
        <v>23</v>
      </c>
      <c r="C4077" s="2">
        <v>44958</v>
      </c>
      <c r="D4077" s="1">
        <v>35449700</v>
      </c>
      <c r="E4077" t="s">
        <v>147</v>
      </c>
      <c r="F4077" t="s">
        <v>149</v>
      </c>
      <c r="G4077" t="s">
        <v>21</v>
      </c>
    </row>
    <row r="4078" spans="1:7" x14ac:dyDescent="0.25">
      <c r="A4078" t="s">
        <v>148</v>
      </c>
      <c r="B4078" t="s">
        <v>23</v>
      </c>
      <c r="C4078" s="2">
        <v>44986</v>
      </c>
      <c r="D4078" s="1">
        <v>43270800</v>
      </c>
      <c r="E4078" t="s">
        <v>147</v>
      </c>
      <c r="F4078" t="s">
        <v>149</v>
      </c>
      <c r="G4078" t="s">
        <v>21</v>
      </c>
    </row>
    <row r="4079" spans="1:7" x14ac:dyDescent="0.25">
      <c r="A4079" t="s">
        <v>148</v>
      </c>
      <c r="B4079" t="s">
        <v>23</v>
      </c>
      <c r="C4079" s="2">
        <v>45017</v>
      </c>
      <c r="D4079" s="1">
        <v>54461100</v>
      </c>
      <c r="E4079" t="s">
        <v>147</v>
      </c>
      <c r="F4079" t="s">
        <v>149</v>
      </c>
      <c r="G4079" t="s">
        <v>21</v>
      </c>
    </row>
    <row r="4080" spans="1:7" x14ac:dyDescent="0.25">
      <c r="A4080" t="s">
        <v>148</v>
      </c>
      <c r="B4080" t="s">
        <v>23</v>
      </c>
      <c r="C4080" s="2">
        <v>45047</v>
      </c>
      <c r="D4080" s="1">
        <v>48722400</v>
      </c>
      <c r="E4080" t="s">
        <v>147</v>
      </c>
      <c r="F4080" t="s">
        <v>149</v>
      </c>
      <c r="G4080" t="s">
        <v>21</v>
      </c>
    </row>
    <row r="4081" spans="1:7" x14ac:dyDescent="0.25">
      <c r="A4081" t="s">
        <v>148</v>
      </c>
      <c r="B4081" t="s">
        <v>23</v>
      </c>
      <c r="C4081" s="2">
        <v>45078</v>
      </c>
      <c r="D4081" s="1">
        <v>60369714</v>
      </c>
      <c r="E4081" t="s">
        <v>147</v>
      </c>
      <c r="F4081" t="s">
        <v>149</v>
      </c>
      <c r="G4081" t="s">
        <v>21</v>
      </c>
    </row>
    <row r="4082" spans="1:7" x14ac:dyDescent="0.25">
      <c r="A4082" t="s">
        <v>148</v>
      </c>
      <c r="B4082" t="s">
        <v>23</v>
      </c>
      <c r="C4082" s="2">
        <v>45108</v>
      </c>
      <c r="D4082" s="1">
        <v>53001700</v>
      </c>
      <c r="E4082" t="s">
        <v>147</v>
      </c>
      <c r="F4082" t="s">
        <v>149</v>
      </c>
      <c r="G4082" t="s">
        <v>21</v>
      </c>
    </row>
    <row r="4083" spans="1:7" x14ac:dyDescent="0.25">
      <c r="A4083" t="s">
        <v>148</v>
      </c>
      <c r="B4083" t="s">
        <v>23</v>
      </c>
      <c r="C4083" s="2">
        <v>45139</v>
      </c>
      <c r="D4083" s="1">
        <v>51863625</v>
      </c>
      <c r="E4083" t="s">
        <v>147</v>
      </c>
      <c r="F4083" t="s">
        <v>149</v>
      </c>
      <c r="G4083" t="s">
        <v>21</v>
      </c>
    </row>
    <row r="4084" spans="1:7" x14ac:dyDescent="0.25">
      <c r="A4084" t="s">
        <v>148</v>
      </c>
      <c r="B4084" t="s">
        <v>23</v>
      </c>
      <c r="C4084" s="2">
        <v>45170</v>
      </c>
      <c r="D4084" s="1">
        <v>38979200</v>
      </c>
      <c r="E4084" t="s">
        <v>147</v>
      </c>
      <c r="F4084" t="s">
        <v>149</v>
      </c>
      <c r="G4084" t="s">
        <v>21</v>
      </c>
    </row>
    <row r="4085" spans="1:7" x14ac:dyDescent="0.25">
      <c r="A4085" t="s">
        <v>148</v>
      </c>
      <c r="B4085" t="s">
        <v>23</v>
      </c>
      <c r="C4085" s="2">
        <v>45200</v>
      </c>
      <c r="D4085" s="1">
        <v>51421900</v>
      </c>
      <c r="E4085" t="s">
        <v>147</v>
      </c>
      <c r="F4085" t="s">
        <v>149</v>
      </c>
      <c r="G4085" t="s">
        <v>21</v>
      </c>
    </row>
    <row r="4086" spans="1:7" x14ac:dyDescent="0.25">
      <c r="A4086" t="s">
        <v>148</v>
      </c>
      <c r="B4086" t="s">
        <v>23</v>
      </c>
      <c r="C4086" s="2">
        <v>45231</v>
      </c>
      <c r="D4086" s="1">
        <v>45688100</v>
      </c>
      <c r="E4086" t="s">
        <v>147</v>
      </c>
      <c r="F4086" t="s">
        <v>149</v>
      </c>
      <c r="G4086" t="s">
        <v>21</v>
      </c>
    </row>
    <row r="4087" spans="1:7" x14ac:dyDescent="0.25">
      <c r="A4087" t="s">
        <v>148</v>
      </c>
      <c r="B4087" t="s">
        <v>23</v>
      </c>
      <c r="C4087" s="2">
        <v>45261</v>
      </c>
      <c r="D4087" s="1">
        <v>72981400</v>
      </c>
      <c r="E4087" t="s">
        <v>147</v>
      </c>
      <c r="F4087" t="s">
        <v>149</v>
      </c>
      <c r="G4087" t="s">
        <v>21</v>
      </c>
    </row>
    <row r="4088" spans="1:7" x14ac:dyDescent="0.25">
      <c r="A4088" t="s">
        <v>148</v>
      </c>
      <c r="B4088" t="s">
        <v>44</v>
      </c>
      <c r="C4088" s="2">
        <v>45231</v>
      </c>
      <c r="D4088" s="1">
        <v>2359100</v>
      </c>
      <c r="E4088" t="s">
        <v>147</v>
      </c>
      <c r="F4088" t="s">
        <v>149</v>
      </c>
      <c r="G4088" t="s">
        <v>21</v>
      </c>
    </row>
    <row r="4089" spans="1:7" x14ac:dyDescent="0.25">
      <c r="A4089" t="s">
        <v>150</v>
      </c>
      <c r="B4089" t="s">
        <v>5</v>
      </c>
      <c r="C4089" s="2">
        <v>44927</v>
      </c>
      <c r="D4089" s="1">
        <v>422996900</v>
      </c>
      <c r="E4089" t="s">
        <v>147</v>
      </c>
      <c r="F4089" t="s">
        <v>151</v>
      </c>
      <c r="G4089" t="s">
        <v>5</v>
      </c>
    </row>
    <row r="4090" spans="1:7" x14ac:dyDescent="0.25">
      <c r="A4090" t="s">
        <v>150</v>
      </c>
      <c r="B4090" t="s">
        <v>5</v>
      </c>
      <c r="C4090" s="2">
        <v>44958</v>
      </c>
      <c r="D4090" s="1">
        <v>333647900</v>
      </c>
      <c r="E4090" t="s">
        <v>147</v>
      </c>
      <c r="F4090" t="s">
        <v>151</v>
      </c>
      <c r="G4090" t="s">
        <v>5</v>
      </c>
    </row>
    <row r="4091" spans="1:7" x14ac:dyDescent="0.25">
      <c r="A4091" t="s">
        <v>150</v>
      </c>
      <c r="B4091" t="s">
        <v>5</v>
      </c>
      <c r="C4091" s="2">
        <v>44986</v>
      </c>
      <c r="D4091" s="1">
        <v>447182200</v>
      </c>
      <c r="E4091" t="s">
        <v>147</v>
      </c>
      <c r="F4091" t="s">
        <v>151</v>
      </c>
      <c r="G4091" t="s">
        <v>5</v>
      </c>
    </row>
    <row r="4092" spans="1:7" x14ac:dyDescent="0.25">
      <c r="A4092" t="s">
        <v>150</v>
      </c>
      <c r="B4092" t="s">
        <v>5</v>
      </c>
      <c r="C4092" s="2">
        <v>45017</v>
      </c>
      <c r="D4092" s="1">
        <v>594633200</v>
      </c>
      <c r="E4092" t="s">
        <v>147</v>
      </c>
      <c r="F4092" t="s">
        <v>151</v>
      </c>
      <c r="G4092" t="s">
        <v>5</v>
      </c>
    </row>
    <row r="4093" spans="1:7" x14ac:dyDescent="0.25">
      <c r="A4093" t="s">
        <v>150</v>
      </c>
      <c r="B4093" t="s">
        <v>5</v>
      </c>
      <c r="C4093" s="2">
        <v>45047</v>
      </c>
      <c r="D4093" s="1">
        <v>551991300</v>
      </c>
      <c r="E4093" t="s">
        <v>147</v>
      </c>
      <c r="F4093" t="s">
        <v>151</v>
      </c>
      <c r="G4093" t="s">
        <v>5</v>
      </c>
    </row>
    <row r="4094" spans="1:7" x14ac:dyDescent="0.25">
      <c r="A4094" t="s">
        <v>150</v>
      </c>
      <c r="B4094" t="s">
        <v>5</v>
      </c>
      <c r="C4094" s="2">
        <v>45078</v>
      </c>
      <c r="D4094" s="1">
        <v>793499300</v>
      </c>
      <c r="E4094" t="s">
        <v>147</v>
      </c>
      <c r="F4094" t="s">
        <v>151</v>
      </c>
      <c r="G4094" t="s">
        <v>5</v>
      </c>
    </row>
    <row r="4095" spans="1:7" x14ac:dyDescent="0.25">
      <c r="A4095" t="s">
        <v>150</v>
      </c>
      <c r="B4095" t="s">
        <v>5</v>
      </c>
      <c r="C4095" s="2">
        <v>45108</v>
      </c>
      <c r="D4095" s="1">
        <v>942920800</v>
      </c>
      <c r="E4095" t="s">
        <v>147</v>
      </c>
      <c r="F4095" t="s">
        <v>151</v>
      </c>
      <c r="G4095" t="s">
        <v>5</v>
      </c>
    </row>
    <row r="4096" spans="1:7" x14ac:dyDescent="0.25">
      <c r="A4096" t="s">
        <v>150</v>
      </c>
      <c r="B4096" t="s">
        <v>5</v>
      </c>
      <c r="C4096" s="2">
        <v>45139</v>
      </c>
      <c r="D4096" s="1">
        <v>1025789000</v>
      </c>
      <c r="E4096" t="s">
        <v>147</v>
      </c>
      <c r="F4096" t="s">
        <v>151</v>
      </c>
      <c r="G4096" t="s">
        <v>5</v>
      </c>
    </row>
    <row r="4097" spans="1:7" x14ac:dyDescent="0.25">
      <c r="A4097" t="s">
        <v>150</v>
      </c>
      <c r="B4097" t="s">
        <v>5</v>
      </c>
      <c r="C4097" s="2">
        <v>45170</v>
      </c>
      <c r="D4097" s="1">
        <v>703498500</v>
      </c>
      <c r="E4097" t="s">
        <v>147</v>
      </c>
      <c r="F4097" t="s">
        <v>151</v>
      </c>
      <c r="G4097" t="s">
        <v>5</v>
      </c>
    </row>
    <row r="4098" spans="1:7" x14ac:dyDescent="0.25">
      <c r="A4098" t="s">
        <v>150</v>
      </c>
      <c r="B4098" t="s">
        <v>5</v>
      </c>
      <c r="C4098" s="2">
        <v>45200</v>
      </c>
      <c r="D4098" s="1">
        <v>627889800</v>
      </c>
      <c r="E4098" t="s">
        <v>147</v>
      </c>
      <c r="F4098" t="s">
        <v>151</v>
      </c>
      <c r="G4098" t="s">
        <v>5</v>
      </c>
    </row>
    <row r="4099" spans="1:7" x14ac:dyDescent="0.25">
      <c r="A4099" t="s">
        <v>150</v>
      </c>
      <c r="B4099" t="s">
        <v>5</v>
      </c>
      <c r="C4099" s="2">
        <v>45231</v>
      </c>
      <c r="D4099" s="1">
        <v>580578500</v>
      </c>
      <c r="E4099" t="s">
        <v>147</v>
      </c>
      <c r="F4099" t="s">
        <v>151</v>
      </c>
      <c r="G4099" t="s">
        <v>5</v>
      </c>
    </row>
    <row r="4100" spans="1:7" x14ac:dyDescent="0.25">
      <c r="A4100" t="s">
        <v>150</v>
      </c>
      <c r="B4100" t="s">
        <v>5</v>
      </c>
      <c r="C4100" s="2">
        <v>45261</v>
      </c>
      <c r="D4100" s="1">
        <v>604173100</v>
      </c>
      <c r="E4100" t="s">
        <v>147</v>
      </c>
      <c r="F4100" t="s">
        <v>151</v>
      </c>
      <c r="G4100" t="s">
        <v>5</v>
      </c>
    </row>
    <row r="4101" spans="1:7" x14ac:dyDescent="0.25">
      <c r="A4101" t="s">
        <v>150</v>
      </c>
      <c r="B4101" t="s">
        <v>19</v>
      </c>
      <c r="C4101" s="2">
        <v>44927</v>
      </c>
      <c r="D4101" s="1">
        <v>160366030</v>
      </c>
      <c r="E4101" t="s">
        <v>147</v>
      </c>
      <c r="F4101" t="s">
        <v>151</v>
      </c>
      <c r="G4101" t="s">
        <v>19</v>
      </c>
    </row>
    <row r="4102" spans="1:7" x14ac:dyDescent="0.25">
      <c r="A4102" t="s">
        <v>150</v>
      </c>
      <c r="B4102" t="s">
        <v>19</v>
      </c>
      <c r="C4102" s="2">
        <v>44958</v>
      </c>
      <c r="D4102" s="1">
        <v>183527600</v>
      </c>
      <c r="E4102" t="s">
        <v>147</v>
      </c>
      <c r="F4102" t="s">
        <v>151</v>
      </c>
      <c r="G4102" t="s">
        <v>19</v>
      </c>
    </row>
    <row r="4103" spans="1:7" x14ac:dyDescent="0.25">
      <c r="A4103" t="s">
        <v>150</v>
      </c>
      <c r="B4103" t="s">
        <v>19</v>
      </c>
      <c r="C4103" s="2">
        <v>44986</v>
      </c>
      <c r="D4103" s="1">
        <v>189228000</v>
      </c>
      <c r="E4103" t="s">
        <v>147</v>
      </c>
      <c r="F4103" t="s">
        <v>151</v>
      </c>
      <c r="G4103" t="s">
        <v>19</v>
      </c>
    </row>
    <row r="4104" spans="1:7" x14ac:dyDescent="0.25">
      <c r="A4104" t="s">
        <v>150</v>
      </c>
      <c r="B4104" t="s">
        <v>19</v>
      </c>
      <c r="C4104" s="2">
        <v>45017</v>
      </c>
      <c r="D4104" s="1">
        <v>124046200</v>
      </c>
      <c r="E4104" t="s">
        <v>147</v>
      </c>
      <c r="F4104" t="s">
        <v>151</v>
      </c>
      <c r="G4104" t="s">
        <v>19</v>
      </c>
    </row>
    <row r="4105" spans="1:7" x14ac:dyDescent="0.25">
      <c r="A4105" t="s">
        <v>150</v>
      </c>
      <c r="B4105" t="s">
        <v>19</v>
      </c>
      <c r="C4105" s="2">
        <v>45047</v>
      </c>
      <c r="D4105" s="1">
        <v>96963700</v>
      </c>
      <c r="E4105" t="s">
        <v>147</v>
      </c>
      <c r="F4105" t="s">
        <v>151</v>
      </c>
      <c r="G4105" t="s">
        <v>19</v>
      </c>
    </row>
    <row r="4106" spans="1:7" x14ac:dyDescent="0.25">
      <c r="A4106" t="s">
        <v>150</v>
      </c>
      <c r="B4106" t="s">
        <v>19</v>
      </c>
      <c r="C4106" s="2">
        <v>45078</v>
      </c>
      <c r="D4106" s="1">
        <v>114032650</v>
      </c>
      <c r="E4106" t="s">
        <v>147</v>
      </c>
      <c r="F4106" t="s">
        <v>151</v>
      </c>
      <c r="G4106" t="s">
        <v>19</v>
      </c>
    </row>
    <row r="4107" spans="1:7" x14ac:dyDescent="0.25">
      <c r="A4107" t="s">
        <v>150</v>
      </c>
      <c r="B4107" t="s">
        <v>19</v>
      </c>
      <c r="C4107" s="2">
        <v>45108</v>
      </c>
      <c r="D4107" s="1">
        <v>153658450</v>
      </c>
      <c r="E4107" t="s">
        <v>147</v>
      </c>
      <c r="F4107" t="s">
        <v>151</v>
      </c>
      <c r="G4107" t="s">
        <v>19</v>
      </c>
    </row>
    <row r="4108" spans="1:7" x14ac:dyDescent="0.25">
      <c r="A4108" t="s">
        <v>150</v>
      </c>
      <c r="B4108" t="s">
        <v>19</v>
      </c>
      <c r="C4108" s="2">
        <v>45139</v>
      </c>
      <c r="D4108" s="1">
        <v>232036200</v>
      </c>
      <c r="E4108" t="s">
        <v>147</v>
      </c>
      <c r="F4108" t="s">
        <v>151</v>
      </c>
      <c r="G4108" t="s">
        <v>19</v>
      </c>
    </row>
    <row r="4109" spans="1:7" x14ac:dyDescent="0.25">
      <c r="A4109" t="s">
        <v>150</v>
      </c>
      <c r="B4109" t="s">
        <v>19</v>
      </c>
      <c r="C4109" s="2">
        <v>45170</v>
      </c>
      <c r="D4109" s="1">
        <v>185889400</v>
      </c>
      <c r="E4109" t="s">
        <v>147</v>
      </c>
      <c r="F4109" t="s">
        <v>151</v>
      </c>
      <c r="G4109" t="s">
        <v>19</v>
      </c>
    </row>
    <row r="4110" spans="1:7" x14ac:dyDescent="0.25">
      <c r="A4110" t="s">
        <v>150</v>
      </c>
      <c r="B4110" t="s">
        <v>19</v>
      </c>
      <c r="C4110" s="2">
        <v>45200</v>
      </c>
      <c r="D4110" s="1">
        <v>141201100</v>
      </c>
      <c r="E4110" t="s">
        <v>147</v>
      </c>
      <c r="F4110" t="s">
        <v>151</v>
      </c>
      <c r="G4110" t="s">
        <v>19</v>
      </c>
    </row>
    <row r="4111" spans="1:7" x14ac:dyDescent="0.25">
      <c r="A4111" t="s">
        <v>150</v>
      </c>
      <c r="B4111" t="s">
        <v>19</v>
      </c>
      <c r="C4111" s="2">
        <v>45231</v>
      </c>
      <c r="D4111" s="1">
        <v>89444650</v>
      </c>
      <c r="E4111" t="s">
        <v>147</v>
      </c>
      <c r="F4111" t="s">
        <v>151</v>
      </c>
      <c r="G4111" t="s">
        <v>19</v>
      </c>
    </row>
    <row r="4112" spans="1:7" x14ac:dyDescent="0.25">
      <c r="A4112" t="s">
        <v>150</v>
      </c>
      <c r="B4112" t="s">
        <v>19</v>
      </c>
      <c r="C4112" s="2">
        <v>45261</v>
      </c>
      <c r="D4112" s="1">
        <v>70327630</v>
      </c>
      <c r="E4112" t="s">
        <v>147</v>
      </c>
      <c r="F4112" t="s">
        <v>151</v>
      </c>
      <c r="G4112" t="s">
        <v>19</v>
      </c>
    </row>
    <row r="4113" spans="1:7" x14ac:dyDescent="0.25">
      <c r="A4113" t="s">
        <v>150</v>
      </c>
      <c r="B4113" t="s">
        <v>20</v>
      </c>
      <c r="C4113" s="2">
        <v>44927</v>
      </c>
      <c r="D4113" s="1">
        <v>3141800</v>
      </c>
      <c r="E4113" t="s">
        <v>147</v>
      </c>
      <c r="F4113" t="s">
        <v>151</v>
      </c>
      <c r="G4113" t="s">
        <v>21</v>
      </c>
    </row>
    <row r="4114" spans="1:7" x14ac:dyDescent="0.25">
      <c r="A4114" t="s">
        <v>150</v>
      </c>
      <c r="B4114" t="s">
        <v>20</v>
      </c>
      <c r="C4114" s="2">
        <v>44958</v>
      </c>
      <c r="D4114" s="1">
        <v>1804000</v>
      </c>
      <c r="E4114" t="s">
        <v>147</v>
      </c>
      <c r="F4114" t="s">
        <v>151</v>
      </c>
      <c r="G4114" t="s">
        <v>21</v>
      </c>
    </row>
    <row r="4115" spans="1:7" x14ac:dyDescent="0.25">
      <c r="A4115" t="s">
        <v>150</v>
      </c>
      <c r="B4115" t="s">
        <v>20</v>
      </c>
      <c r="C4115" s="2">
        <v>44986</v>
      </c>
      <c r="D4115" s="1">
        <v>6389300</v>
      </c>
      <c r="E4115" t="s">
        <v>147</v>
      </c>
      <c r="F4115" t="s">
        <v>151</v>
      </c>
      <c r="G4115" t="s">
        <v>21</v>
      </c>
    </row>
    <row r="4116" spans="1:7" x14ac:dyDescent="0.25">
      <c r="A4116" t="s">
        <v>150</v>
      </c>
      <c r="B4116" t="s">
        <v>20</v>
      </c>
      <c r="C4116" s="2">
        <v>45017</v>
      </c>
      <c r="D4116" s="1">
        <v>3391400</v>
      </c>
      <c r="E4116" t="s">
        <v>147</v>
      </c>
      <c r="F4116" t="s">
        <v>151</v>
      </c>
      <c r="G4116" t="s">
        <v>21</v>
      </c>
    </row>
    <row r="4117" spans="1:7" x14ac:dyDescent="0.25">
      <c r="A4117" t="s">
        <v>150</v>
      </c>
      <c r="B4117" t="s">
        <v>20</v>
      </c>
      <c r="C4117" s="2">
        <v>45047</v>
      </c>
      <c r="D4117" s="1">
        <v>1400000</v>
      </c>
      <c r="E4117" t="s">
        <v>147</v>
      </c>
      <c r="F4117" t="s">
        <v>151</v>
      </c>
      <c r="G4117" t="s">
        <v>21</v>
      </c>
    </row>
    <row r="4118" spans="1:7" x14ac:dyDescent="0.25">
      <c r="A4118" t="s">
        <v>150</v>
      </c>
      <c r="B4118" t="s">
        <v>20</v>
      </c>
      <c r="C4118" s="2">
        <v>45078</v>
      </c>
      <c r="D4118" s="1">
        <v>4342200</v>
      </c>
      <c r="E4118" t="s">
        <v>147</v>
      </c>
      <c r="F4118" t="s">
        <v>151</v>
      </c>
      <c r="G4118" t="s">
        <v>21</v>
      </c>
    </row>
    <row r="4119" spans="1:7" x14ac:dyDescent="0.25">
      <c r="A4119" t="s">
        <v>150</v>
      </c>
      <c r="B4119" t="s">
        <v>20</v>
      </c>
      <c r="C4119" s="2">
        <v>45108</v>
      </c>
      <c r="D4119" s="1">
        <v>9312400</v>
      </c>
      <c r="E4119" t="s">
        <v>147</v>
      </c>
      <c r="F4119" t="s">
        <v>151</v>
      </c>
      <c r="G4119" t="s">
        <v>21</v>
      </c>
    </row>
    <row r="4120" spans="1:7" x14ac:dyDescent="0.25">
      <c r="A4120" t="s">
        <v>150</v>
      </c>
      <c r="B4120" t="s">
        <v>20</v>
      </c>
      <c r="C4120" s="2">
        <v>45139</v>
      </c>
      <c r="D4120" s="1">
        <v>1832000</v>
      </c>
      <c r="E4120" t="s">
        <v>147</v>
      </c>
      <c r="F4120" t="s">
        <v>151</v>
      </c>
      <c r="G4120" t="s">
        <v>21</v>
      </c>
    </row>
    <row r="4121" spans="1:7" x14ac:dyDescent="0.25">
      <c r="A4121" t="s">
        <v>150</v>
      </c>
      <c r="B4121" t="s">
        <v>20</v>
      </c>
      <c r="C4121" s="2">
        <v>45170</v>
      </c>
      <c r="D4121" s="1">
        <v>2319800</v>
      </c>
      <c r="E4121" t="s">
        <v>147</v>
      </c>
      <c r="F4121" t="s">
        <v>151</v>
      </c>
      <c r="G4121" t="s">
        <v>21</v>
      </c>
    </row>
    <row r="4122" spans="1:7" x14ac:dyDescent="0.25">
      <c r="A4122" t="s">
        <v>150</v>
      </c>
      <c r="B4122" t="s">
        <v>20</v>
      </c>
      <c r="C4122" s="2">
        <v>45200</v>
      </c>
      <c r="D4122" s="1">
        <v>2265300</v>
      </c>
      <c r="E4122" t="s">
        <v>147</v>
      </c>
      <c r="F4122" t="s">
        <v>151</v>
      </c>
      <c r="G4122" t="s">
        <v>21</v>
      </c>
    </row>
    <row r="4123" spans="1:7" x14ac:dyDescent="0.25">
      <c r="A4123" t="s">
        <v>150</v>
      </c>
      <c r="B4123" t="s">
        <v>6</v>
      </c>
      <c r="C4123" s="2">
        <v>44927</v>
      </c>
      <c r="D4123" s="1">
        <v>105635470</v>
      </c>
      <c r="E4123" t="s">
        <v>147</v>
      </c>
      <c r="F4123" t="s">
        <v>151</v>
      </c>
      <c r="G4123" t="s">
        <v>6</v>
      </c>
    </row>
    <row r="4124" spans="1:7" x14ac:dyDescent="0.25">
      <c r="A4124" t="s">
        <v>150</v>
      </c>
      <c r="B4124" t="s">
        <v>6</v>
      </c>
      <c r="C4124" s="2">
        <v>44958</v>
      </c>
      <c r="D4124" s="1">
        <v>114625083</v>
      </c>
      <c r="E4124" t="s">
        <v>147</v>
      </c>
      <c r="F4124" t="s">
        <v>151</v>
      </c>
      <c r="G4124" t="s">
        <v>6</v>
      </c>
    </row>
    <row r="4125" spans="1:7" x14ac:dyDescent="0.25">
      <c r="A4125" t="s">
        <v>150</v>
      </c>
      <c r="B4125" t="s">
        <v>6</v>
      </c>
      <c r="C4125" s="2">
        <v>44986</v>
      </c>
      <c r="D4125" s="1">
        <v>155266026</v>
      </c>
      <c r="E4125" t="s">
        <v>147</v>
      </c>
      <c r="F4125" t="s">
        <v>151</v>
      </c>
      <c r="G4125" t="s">
        <v>6</v>
      </c>
    </row>
    <row r="4126" spans="1:7" x14ac:dyDescent="0.25">
      <c r="A4126" t="s">
        <v>150</v>
      </c>
      <c r="B4126" t="s">
        <v>6</v>
      </c>
      <c r="C4126" s="2">
        <v>45017</v>
      </c>
      <c r="D4126" s="1">
        <v>147308562</v>
      </c>
      <c r="E4126" t="s">
        <v>147</v>
      </c>
      <c r="F4126" t="s">
        <v>151</v>
      </c>
      <c r="G4126" t="s">
        <v>6</v>
      </c>
    </row>
    <row r="4127" spans="1:7" x14ac:dyDescent="0.25">
      <c r="A4127" t="s">
        <v>150</v>
      </c>
      <c r="B4127" t="s">
        <v>6</v>
      </c>
      <c r="C4127" s="2">
        <v>45047</v>
      </c>
      <c r="D4127" s="1">
        <v>211839710</v>
      </c>
      <c r="E4127" t="s">
        <v>147</v>
      </c>
      <c r="F4127" t="s">
        <v>151</v>
      </c>
      <c r="G4127" t="s">
        <v>6</v>
      </c>
    </row>
    <row r="4128" spans="1:7" x14ac:dyDescent="0.25">
      <c r="A4128" t="s">
        <v>150</v>
      </c>
      <c r="B4128" t="s">
        <v>6</v>
      </c>
      <c r="C4128" s="2">
        <v>45078</v>
      </c>
      <c r="D4128" s="1">
        <v>209274517</v>
      </c>
      <c r="E4128" t="s">
        <v>147</v>
      </c>
      <c r="F4128" t="s">
        <v>151</v>
      </c>
      <c r="G4128" t="s">
        <v>6</v>
      </c>
    </row>
    <row r="4129" spans="1:7" x14ac:dyDescent="0.25">
      <c r="A4129" t="s">
        <v>150</v>
      </c>
      <c r="B4129" t="s">
        <v>6</v>
      </c>
      <c r="C4129" s="2">
        <v>45108</v>
      </c>
      <c r="D4129" s="1">
        <v>152449297</v>
      </c>
      <c r="E4129" t="s">
        <v>147</v>
      </c>
      <c r="F4129" t="s">
        <v>151</v>
      </c>
      <c r="G4129" t="s">
        <v>6</v>
      </c>
    </row>
    <row r="4130" spans="1:7" x14ac:dyDescent="0.25">
      <c r="A4130" t="s">
        <v>150</v>
      </c>
      <c r="B4130" t="s">
        <v>6</v>
      </c>
      <c r="C4130" s="2">
        <v>45139</v>
      </c>
      <c r="D4130" s="1">
        <v>154031844</v>
      </c>
      <c r="E4130" t="s">
        <v>147</v>
      </c>
      <c r="F4130" t="s">
        <v>151</v>
      </c>
      <c r="G4130" t="s">
        <v>6</v>
      </c>
    </row>
    <row r="4131" spans="1:7" x14ac:dyDescent="0.25">
      <c r="A4131" t="s">
        <v>150</v>
      </c>
      <c r="B4131" t="s">
        <v>6</v>
      </c>
      <c r="C4131" s="2">
        <v>45170</v>
      </c>
      <c r="D4131" s="1">
        <v>118543009</v>
      </c>
      <c r="E4131" t="s">
        <v>147</v>
      </c>
      <c r="F4131" t="s">
        <v>151</v>
      </c>
      <c r="G4131" t="s">
        <v>6</v>
      </c>
    </row>
    <row r="4132" spans="1:7" x14ac:dyDescent="0.25">
      <c r="A4132" t="s">
        <v>150</v>
      </c>
      <c r="B4132" t="s">
        <v>6</v>
      </c>
      <c r="C4132" s="2">
        <v>45200</v>
      </c>
      <c r="D4132" s="1">
        <v>135784910</v>
      </c>
      <c r="E4132" t="s">
        <v>147</v>
      </c>
      <c r="F4132" t="s">
        <v>151</v>
      </c>
      <c r="G4132" t="s">
        <v>6</v>
      </c>
    </row>
    <row r="4133" spans="1:7" x14ac:dyDescent="0.25">
      <c r="A4133" t="s">
        <v>150</v>
      </c>
      <c r="B4133" t="s">
        <v>6</v>
      </c>
      <c r="C4133" s="2">
        <v>45231</v>
      </c>
      <c r="D4133" s="1">
        <v>111289578</v>
      </c>
      <c r="E4133" t="s">
        <v>147</v>
      </c>
      <c r="F4133" t="s">
        <v>151</v>
      </c>
      <c r="G4133" t="s">
        <v>6</v>
      </c>
    </row>
    <row r="4134" spans="1:7" x14ac:dyDescent="0.25">
      <c r="A4134" t="s">
        <v>150</v>
      </c>
      <c r="B4134" t="s">
        <v>6</v>
      </c>
      <c r="C4134" s="2">
        <v>45261</v>
      </c>
      <c r="D4134" s="1">
        <v>111977029</v>
      </c>
      <c r="E4134" t="s">
        <v>147</v>
      </c>
      <c r="F4134" t="s">
        <v>151</v>
      </c>
      <c r="G4134" t="s">
        <v>6</v>
      </c>
    </row>
    <row r="4135" spans="1:7" x14ac:dyDescent="0.25">
      <c r="A4135" t="s">
        <v>150</v>
      </c>
      <c r="B4135" t="s">
        <v>22</v>
      </c>
      <c r="C4135" s="2">
        <v>44927</v>
      </c>
      <c r="D4135" s="1">
        <v>11547000</v>
      </c>
      <c r="E4135" t="s">
        <v>147</v>
      </c>
      <c r="F4135" t="s">
        <v>151</v>
      </c>
      <c r="G4135" t="s">
        <v>21</v>
      </c>
    </row>
    <row r="4136" spans="1:7" x14ac:dyDescent="0.25">
      <c r="A4136" t="s">
        <v>150</v>
      </c>
      <c r="B4136" t="s">
        <v>22</v>
      </c>
      <c r="C4136" s="2">
        <v>44958</v>
      </c>
      <c r="D4136" s="1">
        <v>2953500</v>
      </c>
      <c r="E4136" t="s">
        <v>147</v>
      </c>
      <c r="F4136" t="s">
        <v>151</v>
      </c>
      <c r="G4136" t="s">
        <v>21</v>
      </c>
    </row>
    <row r="4137" spans="1:7" x14ac:dyDescent="0.25">
      <c r="A4137" t="s">
        <v>150</v>
      </c>
      <c r="B4137" t="s">
        <v>22</v>
      </c>
      <c r="C4137" s="2">
        <v>44986</v>
      </c>
      <c r="D4137" s="1">
        <v>1441000</v>
      </c>
      <c r="E4137" t="s">
        <v>147</v>
      </c>
      <c r="F4137" t="s">
        <v>151</v>
      </c>
      <c r="G4137" t="s">
        <v>21</v>
      </c>
    </row>
    <row r="4138" spans="1:7" x14ac:dyDescent="0.25">
      <c r="A4138" t="s">
        <v>150</v>
      </c>
      <c r="B4138" t="s">
        <v>22</v>
      </c>
      <c r="C4138" s="2">
        <v>45017</v>
      </c>
      <c r="D4138" s="1">
        <v>8973800</v>
      </c>
      <c r="E4138" t="s">
        <v>147</v>
      </c>
      <c r="F4138" t="s">
        <v>151</v>
      </c>
      <c r="G4138" t="s">
        <v>21</v>
      </c>
    </row>
    <row r="4139" spans="1:7" x14ac:dyDescent="0.25">
      <c r="A4139" t="s">
        <v>150</v>
      </c>
      <c r="B4139" t="s">
        <v>22</v>
      </c>
      <c r="C4139" s="2">
        <v>45047</v>
      </c>
      <c r="D4139" s="1">
        <v>17910101</v>
      </c>
      <c r="E4139" t="s">
        <v>147</v>
      </c>
      <c r="F4139" t="s">
        <v>151</v>
      </c>
      <c r="G4139" t="s">
        <v>21</v>
      </c>
    </row>
    <row r="4140" spans="1:7" x14ac:dyDescent="0.25">
      <c r="A4140" t="s">
        <v>150</v>
      </c>
      <c r="B4140" t="s">
        <v>22</v>
      </c>
      <c r="C4140" s="2">
        <v>45078</v>
      </c>
      <c r="D4140" s="1">
        <v>39444700</v>
      </c>
      <c r="E4140" t="s">
        <v>147</v>
      </c>
      <c r="F4140" t="s">
        <v>151</v>
      </c>
      <c r="G4140" t="s">
        <v>21</v>
      </c>
    </row>
    <row r="4141" spans="1:7" x14ac:dyDescent="0.25">
      <c r="A4141" t="s">
        <v>150</v>
      </c>
      <c r="B4141" t="s">
        <v>22</v>
      </c>
      <c r="C4141" s="2">
        <v>45108</v>
      </c>
      <c r="D4141" s="1">
        <v>42096350</v>
      </c>
      <c r="E4141" t="s">
        <v>147</v>
      </c>
      <c r="F4141" t="s">
        <v>151</v>
      </c>
      <c r="G4141" t="s">
        <v>21</v>
      </c>
    </row>
    <row r="4142" spans="1:7" x14ac:dyDescent="0.25">
      <c r="A4142" t="s">
        <v>150</v>
      </c>
      <c r="B4142" t="s">
        <v>22</v>
      </c>
      <c r="C4142" s="2">
        <v>45139</v>
      </c>
      <c r="D4142" s="1">
        <v>24120700</v>
      </c>
      <c r="E4142" t="s">
        <v>147</v>
      </c>
      <c r="F4142" t="s">
        <v>151</v>
      </c>
      <c r="G4142" t="s">
        <v>21</v>
      </c>
    </row>
    <row r="4143" spans="1:7" x14ac:dyDescent="0.25">
      <c r="A4143" t="s">
        <v>150</v>
      </c>
      <c r="B4143" t="s">
        <v>22</v>
      </c>
      <c r="C4143" s="2">
        <v>45170</v>
      </c>
      <c r="D4143" s="1">
        <v>17037800</v>
      </c>
      <c r="E4143" t="s">
        <v>147</v>
      </c>
      <c r="F4143" t="s">
        <v>151</v>
      </c>
      <c r="G4143" t="s">
        <v>21</v>
      </c>
    </row>
    <row r="4144" spans="1:7" x14ac:dyDescent="0.25">
      <c r="A4144" t="s">
        <v>150</v>
      </c>
      <c r="B4144" t="s">
        <v>22</v>
      </c>
      <c r="C4144" s="2">
        <v>45200</v>
      </c>
      <c r="D4144" s="1">
        <v>20936500</v>
      </c>
      <c r="E4144" t="s">
        <v>147</v>
      </c>
      <c r="F4144" t="s">
        <v>151</v>
      </c>
      <c r="G4144" t="s">
        <v>21</v>
      </c>
    </row>
    <row r="4145" spans="1:7" x14ac:dyDescent="0.25">
      <c r="A4145" t="s">
        <v>150</v>
      </c>
      <c r="B4145" t="s">
        <v>22</v>
      </c>
      <c r="C4145" s="2">
        <v>45231</v>
      </c>
      <c r="D4145" s="1">
        <v>34878906</v>
      </c>
      <c r="E4145" t="s">
        <v>147</v>
      </c>
      <c r="F4145" t="s">
        <v>151</v>
      </c>
      <c r="G4145" t="s">
        <v>21</v>
      </c>
    </row>
    <row r="4146" spans="1:7" x14ac:dyDescent="0.25">
      <c r="A4146" t="s">
        <v>150</v>
      </c>
      <c r="B4146" t="s">
        <v>22</v>
      </c>
      <c r="C4146" s="2">
        <v>45261</v>
      </c>
      <c r="D4146" s="1">
        <v>20765014</v>
      </c>
      <c r="E4146" t="s">
        <v>147</v>
      </c>
      <c r="F4146" t="s">
        <v>151</v>
      </c>
      <c r="G4146" t="s">
        <v>21</v>
      </c>
    </row>
    <row r="4147" spans="1:7" x14ac:dyDescent="0.25">
      <c r="A4147" t="s">
        <v>150</v>
      </c>
      <c r="B4147" t="s">
        <v>7</v>
      </c>
      <c r="C4147" s="2">
        <v>44927</v>
      </c>
      <c r="D4147" s="1">
        <v>111684810</v>
      </c>
      <c r="E4147" t="s">
        <v>147</v>
      </c>
      <c r="F4147" t="s">
        <v>151</v>
      </c>
      <c r="G4147" t="s">
        <v>7</v>
      </c>
    </row>
    <row r="4148" spans="1:7" x14ac:dyDescent="0.25">
      <c r="A4148" t="s">
        <v>150</v>
      </c>
      <c r="B4148" t="s">
        <v>7</v>
      </c>
      <c r="C4148" s="2">
        <v>44958</v>
      </c>
      <c r="D4148" s="1">
        <v>110396927</v>
      </c>
      <c r="E4148" t="s">
        <v>147</v>
      </c>
      <c r="F4148" t="s">
        <v>151</v>
      </c>
      <c r="G4148" t="s">
        <v>7</v>
      </c>
    </row>
    <row r="4149" spans="1:7" x14ac:dyDescent="0.25">
      <c r="A4149" t="s">
        <v>150</v>
      </c>
      <c r="B4149" t="s">
        <v>7</v>
      </c>
      <c r="C4149" s="2">
        <v>44986</v>
      </c>
      <c r="D4149" s="1">
        <v>85374400</v>
      </c>
      <c r="E4149" t="s">
        <v>147</v>
      </c>
      <c r="F4149" t="s">
        <v>151</v>
      </c>
      <c r="G4149" t="s">
        <v>7</v>
      </c>
    </row>
    <row r="4150" spans="1:7" x14ac:dyDescent="0.25">
      <c r="A4150" t="s">
        <v>150</v>
      </c>
      <c r="B4150" t="s">
        <v>7</v>
      </c>
      <c r="C4150" s="2">
        <v>45017</v>
      </c>
      <c r="D4150" s="1">
        <v>7087000</v>
      </c>
      <c r="E4150" t="s">
        <v>147</v>
      </c>
      <c r="F4150" t="s">
        <v>151</v>
      </c>
      <c r="G4150" t="s">
        <v>7</v>
      </c>
    </row>
    <row r="4151" spans="1:7" x14ac:dyDescent="0.25">
      <c r="A4151" t="s">
        <v>150</v>
      </c>
      <c r="B4151" t="s">
        <v>7</v>
      </c>
      <c r="C4151" s="2">
        <v>45047</v>
      </c>
      <c r="D4151" s="1">
        <v>137482900</v>
      </c>
      <c r="E4151" t="s">
        <v>147</v>
      </c>
      <c r="F4151" t="s">
        <v>151</v>
      </c>
      <c r="G4151" t="s">
        <v>7</v>
      </c>
    </row>
    <row r="4152" spans="1:7" x14ac:dyDescent="0.25">
      <c r="A4152" t="s">
        <v>150</v>
      </c>
      <c r="B4152" t="s">
        <v>7</v>
      </c>
      <c r="C4152" s="2">
        <v>45078</v>
      </c>
      <c r="D4152" s="1">
        <v>134479600</v>
      </c>
      <c r="E4152" t="s">
        <v>147</v>
      </c>
      <c r="F4152" t="s">
        <v>151</v>
      </c>
      <c r="G4152" t="s">
        <v>7</v>
      </c>
    </row>
    <row r="4153" spans="1:7" x14ac:dyDescent="0.25">
      <c r="A4153" t="s">
        <v>150</v>
      </c>
      <c r="B4153" t="s">
        <v>7</v>
      </c>
      <c r="C4153" s="2">
        <v>45108</v>
      </c>
      <c r="D4153" s="1">
        <v>139652350</v>
      </c>
      <c r="E4153" t="s">
        <v>147</v>
      </c>
      <c r="F4153" t="s">
        <v>151</v>
      </c>
      <c r="G4153" t="s">
        <v>7</v>
      </c>
    </row>
    <row r="4154" spans="1:7" x14ac:dyDescent="0.25">
      <c r="A4154" t="s">
        <v>150</v>
      </c>
      <c r="B4154" t="s">
        <v>7</v>
      </c>
      <c r="C4154" s="2">
        <v>45139</v>
      </c>
      <c r="D4154" s="1">
        <v>138964429</v>
      </c>
      <c r="E4154" t="s">
        <v>147</v>
      </c>
      <c r="F4154" t="s">
        <v>151</v>
      </c>
      <c r="G4154" t="s">
        <v>7</v>
      </c>
    </row>
    <row r="4155" spans="1:7" x14ac:dyDescent="0.25">
      <c r="A4155" t="s">
        <v>150</v>
      </c>
      <c r="B4155" t="s">
        <v>7</v>
      </c>
      <c r="C4155" s="2">
        <v>45170</v>
      </c>
      <c r="D4155" s="1">
        <v>108928856</v>
      </c>
      <c r="E4155" t="s">
        <v>147</v>
      </c>
      <c r="F4155" t="s">
        <v>151</v>
      </c>
      <c r="G4155" t="s">
        <v>7</v>
      </c>
    </row>
    <row r="4156" spans="1:7" x14ac:dyDescent="0.25">
      <c r="A4156" t="s">
        <v>150</v>
      </c>
      <c r="B4156" t="s">
        <v>7</v>
      </c>
      <c r="C4156" s="2">
        <v>45200</v>
      </c>
      <c r="D4156" s="1">
        <v>145773600</v>
      </c>
      <c r="E4156" t="s">
        <v>147</v>
      </c>
      <c r="F4156" t="s">
        <v>151</v>
      </c>
      <c r="G4156" t="s">
        <v>7</v>
      </c>
    </row>
    <row r="4157" spans="1:7" x14ac:dyDescent="0.25">
      <c r="A4157" t="s">
        <v>150</v>
      </c>
      <c r="B4157" t="s">
        <v>7</v>
      </c>
      <c r="C4157" s="2">
        <v>45231</v>
      </c>
      <c r="D4157" s="1">
        <v>144596540</v>
      </c>
      <c r="E4157" t="s">
        <v>147</v>
      </c>
      <c r="F4157" t="s">
        <v>151</v>
      </c>
      <c r="G4157" t="s">
        <v>7</v>
      </c>
    </row>
    <row r="4158" spans="1:7" x14ac:dyDescent="0.25">
      <c r="A4158" t="s">
        <v>150</v>
      </c>
      <c r="B4158" t="s">
        <v>7</v>
      </c>
      <c r="C4158" s="2">
        <v>45261</v>
      </c>
      <c r="D4158" s="1">
        <v>67679050</v>
      </c>
      <c r="E4158" t="s">
        <v>147</v>
      </c>
      <c r="F4158" t="s">
        <v>151</v>
      </c>
      <c r="G4158" t="s">
        <v>7</v>
      </c>
    </row>
    <row r="4159" spans="1:7" x14ac:dyDescent="0.25">
      <c r="A4159" t="s">
        <v>150</v>
      </c>
      <c r="B4159" t="s">
        <v>23</v>
      </c>
      <c r="C4159" s="2">
        <v>44927</v>
      </c>
      <c r="D4159" s="1">
        <v>15914600</v>
      </c>
      <c r="E4159" t="s">
        <v>147</v>
      </c>
      <c r="F4159" t="s">
        <v>151</v>
      </c>
      <c r="G4159" t="s">
        <v>21</v>
      </c>
    </row>
    <row r="4160" spans="1:7" x14ac:dyDescent="0.25">
      <c r="A4160" t="s">
        <v>150</v>
      </c>
      <c r="B4160" t="s">
        <v>23</v>
      </c>
      <c r="C4160" s="2">
        <v>44958</v>
      </c>
      <c r="D4160" s="1">
        <v>22250700</v>
      </c>
      <c r="E4160" t="s">
        <v>147</v>
      </c>
      <c r="F4160" t="s">
        <v>151</v>
      </c>
      <c r="G4160" t="s">
        <v>21</v>
      </c>
    </row>
    <row r="4161" spans="1:7" x14ac:dyDescent="0.25">
      <c r="A4161" t="s">
        <v>150</v>
      </c>
      <c r="B4161" t="s">
        <v>23</v>
      </c>
      <c r="C4161" s="2">
        <v>44986</v>
      </c>
      <c r="D4161" s="1">
        <v>26829700</v>
      </c>
      <c r="E4161" t="s">
        <v>147</v>
      </c>
      <c r="F4161" t="s">
        <v>151</v>
      </c>
      <c r="G4161" t="s">
        <v>21</v>
      </c>
    </row>
    <row r="4162" spans="1:7" x14ac:dyDescent="0.25">
      <c r="A4162" t="s">
        <v>150</v>
      </c>
      <c r="B4162" t="s">
        <v>23</v>
      </c>
      <c r="C4162" s="2">
        <v>45017</v>
      </c>
      <c r="D4162" s="1">
        <v>30684560</v>
      </c>
      <c r="E4162" t="s">
        <v>147</v>
      </c>
      <c r="F4162" t="s">
        <v>151</v>
      </c>
      <c r="G4162" t="s">
        <v>21</v>
      </c>
    </row>
    <row r="4163" spans="1:7" x14ac:dyDescent="0.25">
      <c r="A4163" t="s">
        <v>150</v>
      </c>
      <c r="B4163" t="s">
        <v>23</v>
      </c>
      <c r="C4163" s="2">
        <v>45047</v>
      </c>
      <c r="D4163" s="1">
        <v>22633700</v>
      </c>
      <c r="E4163" t="s">
        <v>147</v>
      </c>
      <c r="F4163" t="s">
        <v>151</v>
      </c>
      <c r="G4163" t="s">
        <v>21</v>
      </c>
    </row>
    <row r="4164" spans="1:7" x14ac:dyDescent="0.25">
      <c r="A4164" t="s">
        <v>150</v>
      </c>
      <c r="B4164" t="s">
        <v>23</v>
      </c>
      <c r="C4164" s="2">
        <v>45078</v>
      </c>
      <c r="D4164" s="1">
        <v>20117450</v>
      </c>
      <c r="E4164" t="s">
        <v>147</v>
      </c>
      <c r="F4164" t="s">
        <v>151</v>
      </c>
      <c r="G4164" t="s">
        <v>21</v>
      </c>
    </row>
    <row r="4165" spans="1:7" x14ac:dyDescent="0.25">
      <c r="A4165" t="s">
        <v>150</v>
      </c>
      <c r="B4165" t="s">
        <v>23</v>
      </c>
      <c r="C4165" s="2">
        <v>45108</v>
      </c>
      <c r="D4165" s="1">
        <v>25191780</v>
      </c>
      <c r="E4165" t="s">
        <v>147</v>
      </c>
      <c r="F4165" t="s">
        <v>151</v>
      </c>
      <c r="G4165" t="s">
        <v>21</v>
      </c>
    </row>
    <row r="4166" spans="1:7" x14ac:dyDescent="0.25">
      <c r="A4166" t="s">
        <v>150</v>
      </c>
      <c r="B4166" t="s">
        <v>23</v>
      </c>
      <c r="C4166" s="2">
        <v>45139</v>
      </c>
      <c r="D4166" s="1">
        <v>35835600</v>
      </c>
      <c r="E4166" t="s">
        <v>147</v>
      </c>
      <c r="F4166" t="s">
        <v>151</v>
      </c>
      <c r="G4166" t="s">
        <v>21</v>
      </c>
    </row>
    <row r="4167" spans="1:7" x14ac:dyDescent="0.25">
      <c r="A4167" t="s">
        <v>150</v>
      </c>
      <c r="B4167" t="s">
        <v>23</v>
      </c>
      <c r="C4167" s="2">
        <v>45170</v>
      </c>
      <c r="D4167" s="1">
        <v>37834400</v>
      </c>
      <c r="E4167" t="s">
        <v>147</v>
      </c>
      <c r="F4167" t="s">
        <v>151</v>
      </c>
      <c r="G4167" t="s">
        <v>21</v>
      </c>
    </row>
    <row r="4168" spans="1:7" x14ac:dyDescent="0.25">
      <c r="A4168" t="s">
        <v>150</v>
      </c>
      <c r="B4168" t="s">
        <v>23</v>
      </c>
      <c r="C4168" s="2">
        <v>45200</v>
      </c>
      <c r="D4168" s="1">
        <v>40162600</v>
      </c>
      <c r="E4168" t="s">
        <v>147</v>
      </c>
      <c r="F4168" t="s">
        <v>151</v>
      </c>
      <c r="G4168" t="s">
        <v>21</v>
      </c>
    </row>
    <row r="4169" spans="1:7" x14ac:dyDescent="0.25">
      <c r="A4169" t="s">
        <v>150</v>
      </c>
      <c r="B4169" t="s">
        <v>23</v>
      </c>
      <c r="C4169" s="2">
        <v>45231</v>
      </c>
      <c r="D4169" s="1">
        <v>43308900</v>
      </c>
      <c r="E4169" t="s">
        <v>147</v>
      </c>
      <c r="F4169" t="s">
        <v>151</v>
      </c>
      <c r="G4169" t="s">
        <v>21</v>
      </c>
    </row>
    <row r="4170" spans="1:7" x14ac:dyDescent="0.25">
      <c r="A4170" t="s">
        <v>150</v>
      </c>
      <c r="B4170" t="s">
        <v>23</v>
      </c>
      <c r="C4170" s="2">
        <v>45261</v>
      </c>
      <c r="D4170" s="1">
        <v>43268300</v>
      </c>
      <c r="E4170" t="s">
        <v>147</v>
      </c>
      <c r="F4170" t="s">
        <v>151</v>
      </c>
      <c r="G4170" t="s">
        <v>21</v>
      </c>
    </row>
    <row r="4171" spans="1:7" x14ac:dyDescent="0.25">
      <c r="A4171" t="s">
        <v>152</v>
      </c>
      <c r="B4171" t="s">
        <v>5</v>
      </c>
      <c r="C4171" s="2">
        <v>44927</v>
      </c>
      <c r="D4171" s="1">
        <v>448840360</v>
      </c>
      <c r="E4171" t="s">
        <v>147</v>
      </c>
      <c r="F4171" t="s">
        <v>153</v>
      </c>
      <c r="G4171" t="s">
        <v>5</v>
      </c>
    </row>
    <row r="4172" spans="1:7" x14ac:dyDescent="0.25">
      <c r="A4172" t="s">
        <v>152</v>
      </c>
      <c r="B4172" t="s">
        <v>5</v>
      </c>
      <c r="C4172" s="2">
        <v>44958</v>
      </c>
      <c r="D4172" s="1">
        <v>273153990</v>
      </c>
      <c r="E4172" t="s">
        <v>147</v>
      </c>
      <c r="F4172" t="s">
        <v>153</v>
      </c>
      <c r="G4172" t="s">
        <v>5</v>
      </c>
    </row>
    <row r="4173" spans="1:7" x14ac:dyDescent="0.25">
      <c r="A4173" t="s">
        <v>152</v>
      </c>
      <c r="B4173" t="s">
        <v>5</v>
      </c>
      <c r="C4173" s="2">
        <v>44986</v>
      </c>
      <c r="D4173" s="1">
        <v>252901900</v>
      </c>
      <c r="E4173" t="s">
        <v>147</v>
      </c>
      <c r="F4173" t="s">
        <v>153</v>
      </c>
      <c r="G4173" t="s">
        <v>5</v>
      </c>
    </row>
    <row r="4174" spans="1:7" x14ac:dyDescent="0.25">
      <c r="A4174" t="s">
        <v>152</v>
      </c>
      <c r="B4174" t="s">
        <v>5</v>
      </c>
      <c r="C4174" s="2">
        <v>45017</v>
      </c>
      <c r="D4174" s="1">
        <v>223313000</v>
      </c>
      <c r="E4174" t="s">
        <v>147</v>
      </c>
      <c r="F4174" t="s">
        <v>153</v>
      </c>
      <c r="G4174" t="s">
        <v>5</v>
      </c>
    </row>
    <row r="4175" spans="1:7" x14ac:dyDescent="0.25">
      <c r="A4175" t="s">
        <v>152</v>
      </c>
      <c r="B4175" t="s">
        <v>5</v>
      </c>
      <c r="C4175" s="2">
        <v>45047</v>
      </c>
      <c r="D4175" s="1">
        <v>324661300</v>
      </c>
      <c r="E4175" t="s">
        <v>147</v>
      </c>
      <c r="F4175" t="s">
        <v>153</v>
      </c>
      <c r="G4175" t="s">
        <v>5</v>
      </c>
    </row>
    <row r="4176" spans="1:7" x14ac:dyDescent="0.25">
      <c r="A4176" t="s">
        <v>152</v>
      </c>
      <c r="B4176" t="s">
        <v>5</v>
      </c>
      <c r="C4176" s="2">
        <v>45078</v>
      </c>
      <c r="D4176" s="1">
        <v>448096200</v>
      </c>
      <c r="E4176" t="s">
        <v>147</v>
      </c>
      <c r="F4176" t="s">
        <v>153</v>
      </c>
      <c r="G4176" t="s">
        <v>5</v>
      </c>
    </row>
    <row r="4177" spans="1:7" x14ac:dyDescent="0.25">
      <c r="A4177" t="s">
        <v>152</v>
      </c>
      <c r="B4177" t="s">
        <v>5</v>
      </c>
      <c r="C4177" s="2">
        <v>45108</v>
      </c>
      <c r="D4177" s="1">
        <v>628933500</v>
      </c>
      <c r="E4177" t="s">
        <v>147</v>
      </c>
      <c r="F4177" t="s">
        <v>153</v>
      </c>
      <c r="G4177" t="s">
        <v>5</v>
      </c>
    </row>
    <row r="4178" spans="1:7" x14ac:dyDescent="0.25">
      <c r="A4178" t="s">
        <v>152</v>
      </c>
      <c r="B4178" t="s">
        <v>5</v>
      </c>
      <c r="C4178" s="2">
        <v>45139</v>
      </c>
      <c r="D4178" s="1">
        <v>610731100</v>
      </c>
      <c r="E4178" t="s">
        <v>147</v>
      </c>
      <c r="F4178" t="s">
        <v>153</v>
      </c>
      <c r="G4178" t="s">
        <v>5</v>
      </c>
    </row>
    <row r="4179" spans="1:7" x14ac:dyDescent="0.25">
      <c r="A4179" t="s">
        <v>152</v>
      </c>
      <c r="B4179" t="s">
        <v>5</v>
      </c>
      <c r="C4179" s="2">
        <v>45170</v>
      </c>
      <c r="D4179" s="1">
        <v>859335500</v>
      </c>
      <c r="E4179" t="s">
        <v>147</v>
      </c>
      <c r="F4179" t="s">
        <v>153</v>
      </c>
      <c r="G4179" t="s">
        <v>5</v>
      </c>
    </row>
    <row r="4180" spans="1:7" x14ac:dyDescent="0.25">
      <c r="A4180" t="s">
        <v>152</v>
      </c>
      <c r="B4180" t="s">
        <v>5</v>
      </c>
      <c r="C4180" s="2">
        <v>45200</v>
      </c>
      <c r="D4180" s="1">
        <v>737249700</v>
      </c>
      <c r="E4180" t="s">
        <v>147</v>
      </c>
      <c r="F4180" t="s">
        <v>153</v>
      </c>
      <c r="G4180" t="s">
        <v>5</v>
      </c>
    </row>
    <row r="4181" spans="1:7" x14ac:dyDescent="0.25">
      <c r="A4181" t="s">
        <v>152</v>
      </c>
      <c r="B4181" t="s">
        <v>5</v>
      </c>
      <c r="C4181" s="2">
        <v>45231</v>
      </c>
      <c r="D4181" s="1">
        <v>611123600</v>
      </c>
      <c r="E4181" t="s">
        <v>147</v>
      </c>
      <c r="F4181" t="s">
        <v>153</v>
      </c>
      <c r="G4181" t="s">
        <v>5</v>
      </c>
    </row>
    <row r="4182" spans="1:7" x14ac:dyDescent="0.25">
      <c r="A4182" t="s">
        <v>152</v>
      </c>
      <c r="B4182" t="s">
        <v>5</v>
      </c>
      <c r="C4182" s="2">
        <v>45261</v>
      </c>
      <c r="D4182" s="1">
        <v>505557140</v>
      </c>
      <c r="E4182" t="s">
        <v>147</v>
      </c>
      <c r="F4182" t="s">
        <v>153</v>
      </c>
      <c r="G4182" t="s">
        <v>5</v>
      </c>
    </row>
    <row r="4183" spans="1:7" x14ac:dyDescent="0.25">
      <c r="A4183" t="s">
        <v>152</v>
      </c>
      <c r="B4183" t="s">
        <v>6</v>
      </c>
      <c r="C4183" s="2">
        <v>44927</v>
      </c>
      <c r="D4183" s="1">
        <v>40149240</v>
      </c>
      <c r="E4183" t="s">
        <v>147</v>
      </c>
      <c r="F4183" t="s">
        <v>153</v>
      </c>
      <c r="G4183" t="s">
        <v>6</v>
      </c>
    </row>
    <row r="4184" spans="1:7" x14ac:dyDescent="0.25">
      <c r="A4184" t="s">
        <v>152</v>
      </c>
      <c r="B4184" t="s">
        <v>6</v>
      </c>
      <c r="C4184" s="2">
        <v>44958</v>
      </c>
      <c r="D4184" s="1">
        <v>24181320</v>
      </c>
      <c r="E4184" t="s">
        <v>147</v>
      </c>
      <c r="F4184" t="s">
        <v>153</v>
      </c>
      <c r="G4184" t="s">
        <v>6</v>
      </c>
    </row>
    <row r="4185" spans="1:7" x14ac:dyDescent="0.25">
      <c r="A4185" t="s">
        <v>152</v>
      </c>
      <c r="B4185" t="s">
        <v>6</v>
      </c>
      <c r="C4185" s="2">
        <v>44986</v>
      </c>
      <c r="D4185" s="1">
        <v>38472240</v>
      </c>
      <c r="E4185" t="s">
        <v>147</v>
      </c>
      <c r="F4185" t="s">
        <v>153</v>
      </c>
      <c r="G4185" t="s">
        <v>6</v>
      </c>
    </row>
    <row r="4186" spans="1:7" x14ac:dyDescent="0.25">
      <c r="A4186" t="s">
        <v>152</v>
      </c>
      <c r="B4186" t="s">
        <v>6</v>
      </c>
      <c r="C4186" s="2">
        <v>45017</v>
      </c>
      <c r="D4186" s="1">
        <v>28203210</v>
      </c>
      <c r="E4186" t="s">
        <v>147</v>
      </c>
      <c r="F4186" t="s">
        <v>153</v>
      </c>
      <c r="G4186" t="s">
        <v>6</v>
      </c>
    </row>
    <row r="4187" spans="1:7" x14ac:dyDescent="0.25">
      <c r="A4187" t="s">
        <v>152</v>
      </c>
      <c r="B4187" t="s">
        <v>6</v>
      </c>
      <c r="C4187" s="2">
        <v>45047</v>
      </c>
      <c r="D4187" s="1">
        <v>50334350</v>
      </c>
      <c r="E4187" t="s">
        <v>147</v>
      </c>
      <c r="F4187" t="s">
        <v>153</v>
      </c>
      <c r="G4187" t="s">
        <v>6</v>
      </c>
    </row>
    <row r="4188" spans="1:7" x14ac:dyDescent="0.25">
      <c r="A4188" t="s">
        <v>152</v>
      </c>
      <c r="B4188" t="s">
        <v>6</v>
      </c>
      <c r="C4188" s="2">
        <v>45078</v>
      </c>
      <c r="D4188" s="1">
        <v>35396361</v>
      </c>
      <c r="E4188" t="s">
        <v>147</v>
      </c>
      <c r="F4188" t="s">
        <v>153</v>
      </c>
      <c r="G4188" t="s">
        <v>6</v>
      </c>
    </row>
    <row r="4189" spans="1:7" x14ac:dyDescent="0.25">
      <c r="A4189" t="s">
        <v>152</v>
      </c>
      <c r="B4189" t="s">
        <v>6</v>
      </c>
      <c r="C4189" s="2">
        <v>45108</v>
      </c>
      <c r="D4189" s="1">
        <v>45420500</v>
      </c>
      <c r="E4189" t="s">
        <v>147</v>
      </c>
      <c r="F4189" t="s">
        <v>153</v>
      </c>
      <c r="G4189" t="s">
        <v>6</v>
      </c>
    </row>
    <row r="4190" spans="1:7" x14ac:dyDescent="0.25">
      <c r="A4190" t="s">
        <v>152</v>
      </c>
      <c r="B4190" t="s">
        <v>6</v>
      </c>
      <c r="C4190" s="2">
        <v>45139</v>
      </c>
      <c r="D4190" s="1">
        <v>55895500</v>
      </c>
      <c r="E4190" t="s">
        <v>147</v>
      </c>
      <c r="F4190" t="s">
        <v>153</v>
      </c>
      <c r="G4190" t="s">
        <v>6</v>
      </c>
    </row>
    <row r="4191" spans="1:7" x14ac:dyDescent="0.25">
      <c r="A4191" t="s">
        <v>152</v>
      </c>
      <c r="B4191" t="s">
        <v>6</v>
      </c>
      <c r="C4191" s="2">
        <v>45170</v>
      </c>
      <c r="D4191" s="1">
        <v>27585300</v>
      </c>
      <c r="E4191" t="s">
        <v>147</v>
      </c>
      <c r="F4191" t="s">
        <v>153</v>
      </c>
      <c r="G4191" t="s">
        <v>6</v>
      </c>
    </row>
    <row r="4192" spans="1:7" x14ac:dyDescent="0.25">
      <c r="A4192" t="s">
        <v>152</v>
      </c>
      <c r="B4192" t="s">
        <v>6</v>
      </c>
      <c r="C4192" s="2">
        <v>45200</v>
      </c>
      <c r="D4192" s="1">
        <v>26858700</v>
      </c>
      <c r="E4192" t="s">
        <v>147</v>
      </c>
      <c r="F4192" t="s">
        <v>153</v>
      </c>
      <c r="G4192" t="s">
        <v>6</v>
      </c>
    </row>
    <row r="4193" spans="1:7" x14ac:dyDescent="0.25">
      <c r="A4193" t="s">
        <v>152</v>
      </c>
      <c r="B4193" t="s">
        <v>6</v>
      </c>
      <c r="C4193" s="2">
        <v>45231</v>
      </c>
      <c r="D4193" s="1">
        <v>31383026</v>
      </c>
      <c r="E4193" t="s">
        <v>147</v>
      </c>
      <c r="F4193" t="s">
        <v>153</v>
      </c>
      <c r="G4193" t="s">
        <v>6</v>
      </c>
    </row>
    <row r="4194" spans="1:7" x14ac:dyDescent="0.25">
      <c r="A4194" t="s">
        <v>152</v>
      </c>
      <c r="B4194" t="s">
        <v>6</v>
      </c>
      <c r="C4194" s="2">
        <v>45261</v>
      </c>
      <c r="D4194" s="1">
        <v>38195584</v>
      </c>
      <c r="E4194" t="s">
        <v>147</v>
      </c>
      <c r="F4194" t="s">
        <v>153</v>
      </c>
      <c r="G4194" t="s">
        <v>6</v>
      </c>
    </row>
    <row r="4195" spans="1:7" x14ac:dyDescent="0.25">
      <c r="A4195" t="s">
        <v>152</v>
      </c>
      <c r="B4195" t="s">
        <v>22</v>
      </c>
      <c r="C4195" s="2">
        <v>45017</v>
      </c>
      <c r="D4195" s="1">
        <v>0</v>
      </c>
      <c r="E4195" t="s">
        <v>147</v>
      </c>
      <c r="F4195" t="s">
        <v>153</v>
      </c>
      <c r="G4195" t="s">
        <v>21</v>
      </c>
    </row>
    <row r="4196" spans="1:7" x14ac:dyDescent="0.25">
      <c r="A4196" t="s">
        <v>152</v>
      </c>
      <c r="B4196" t="s">
        <v>22</v>
      </c>
      <c r="C4196" s="2">
        <v>45139</v>
      </c>
      <c r="D4196" s="1">
        <v>8000000</v>
      </c>
      <c r="E4196" t="s">
        <v>147</v>
      </c>
      <c r="F4196" t="s">
        <v>153</v>
      </c>
      <c r="G4196" t="s">
        <v>21</v>
      </c>
    </row>
    <row r="4197" spans="1:7" x14ac:dyDescent="0.25">
      <c r="A4197" t="s">
        <v>152</v>
      </c>
      <c r="B4197" t="s">
        <v>22</v>
      </c>
      <c r="C4197" s="2">
        <v>45200</v>
      </c>
      <c r="D4197" s="1">
        <v>0</v>
      </c>
      <c r="E4197" t="s">
        <v>147</v>
      </c>
      <c r="F4197" t="s">
        <v>153</v>
      </c>
      <c r="G4197" t="s">
        <v>21</v>
      </c>
    </row>
    <row r="4198" spans="1:7" x14ac:dyDescent="0.25">
      <c r="A4198" t="s">
        <v>152</v>
      </c>
      <c r="B4198" t="s">
        <v>7</v>
      </c>
      <c r="C4198" s="2">
        <v>45047</v>
      </c>
      <c r="D4198" s="1">
        <v>46455000</v>
      </c>
      <c r="E4198" t="s">
        <v>147</v>
      </c>
      <c r="F4198" t="s">
        <v>153</v>
      </c>
      <c r="G4198" t="s">
        <v>7</v>
      </c>
    </row>
    <row r="4199" spans="1:7" x14ac:dyDescent="0.25">
      <c r="A4199" t="s">
        <v>152</v>
      </c>
      <c r="B4199" t="s">
        <v>7</v>
      </c>
      <c r="C4199" s="2">
        <v>45078</v>
      </c>
      <c r="D4199" s="1">
        <v>44200000</v>
      </c>
      <c r="E4199" t="s">
        <v>147</v>
      </c>
      <c r="F4199" t="s">
        <v>153</v>
      </c>
      <c r="G4199" t="s">
        <v>7</v>
      </c>
    </row>
    <row r="4200" spans="1:7" x14ac:dyDescent="0.25">
      <c r="A4200" t="s">
        <v>152</v>
      </c>
      <c r="B4200" t="s">
        <v>7</v>
      </c>
      <c r="C4200" s="2">
        <v>45108</v>
      </c>
      <c r="D4200" s="1">
        <v>29000000</v>
      </c>
      <c r="E4200" t="s">
        <v>147</v>
      </c>
      <c r="F4200" t="s">
        <v>153</v>
      </c>
      <c r="G4200" t="s">
        <v>7</v>
      </c>
    </row>
    <row r="4201" spans="1:7" x14ac:dyDescent="0.25">
      <c r="A4201" t="s">
        <v>152</v>
      </c>
      <c r="B4201" t="s">
        <v>7</v>
      </c>
      <c r="C4201" s="2">
        <v>45139</v>
      </c>
      <c r="D4201" s="1">
        <v>60382000</v>
      </c>
      <c r="E4201" t="s">
        <v>147</v>
      </c>
      <c r="F4201" t="s">
        <v>153</v>
      </c>
      <c r="G4201" t="s">
        <v>7</v>
      </c>
    </row>
    <row r="4202" spans="1:7" x14ac:dyDescent="0.25">
      <c r="A4202" t="s">
        <v>152</v>
      </c>
      <c r="B4202" t="s">
        <v>7</v>
      </c>
      <c r="C4202" s="2">
        <v>45170</v>
      </c>
      <c r="D4202" s="1">
        <v>0</v>
      </c>
      <c r="E4202" t="s">
        <v>147</v>
      </c>
      <c r="F4202" t="s">
        <v>153</v>
      </c>
      <c r="G4202" t="s">
        <v>7</v>
      </c>
    </row>
    <row r="4203" spans="1:7" x14ac:dyDescent="0.25">
      <c r="A4203" t="s">
        <v>152</v>
      </c>
      <c r="B4203" t="s">
        <v>7</v>
      </c>
      <c r="C4203" s="2">
        <v>45200</v>
      </c>
      <c r="D4203" s="1">
        <v>47300000</v>
      </c>
      <c r="E4203" t="s">
        <v>147</v>
      </c>
      <c r="F4203" t="s">
        <v>153</v>
      </c>
      <c r="G4203" t="s">
        <v>7</v>
      </c>
    </row>
    <row r="4204" spans="1:7" x14ac:dyDescent="0.25">
      <c r="A4204" t="s">
        <v>152</v>
      </c>
      <c r="B4204" t="s">
        <v>7</v>
      </c>
      <c r="C4204" s="2">
        <v>45231</v>
      </c>
      <c r="D4204" s="1">
        <v>63000000</v>
      </c>
      <c r="E4204" t="s">
        <v>147</v>
      </c>
      <c r="F4204" t="s">
        <v>153</v>
      </c>
      <c r="G4204" t="s">
        <v>7</v>
      </c>
    </row>
    <row r="4205" spans="1:7" x14ac:dyDescent="0.25">
      <c r="A4205" t="s">
        <v>152</v>
      </c>
      <c r="B4205" t="s">
        <v>7</v>
      </c>
      <c r="C4205" s="2">
        <v>45261</v>
      </c>
      <c r="D4205" s="1">
        <v>16200000</v>
      </c>
      <c r="E4205" t="s">
        <v>147</v>
      </c>
      <c r="F4205" t="s">
        <v>153</v>
      </c>
      <c r="G4205" t="s">
        <v>7</v>
      </c>
    </row>
    <row r="4206" spans="1:7" x14ac:dyDescent="0.25">
      <c r="A4206" t="s">
        <v>154</v>
      </c>
      <c r="B4206" t="s">
        <v>5</v>
      </c>
      <c r="C4206" s="2">
        <v>44958</v>
      </c>
      <c r="D4206" s="1">
        <v>63642700</v>
      </c>
      <c r="E4206" t="s">
        <v>147</v>
      </c>
      <c r="F4206" t="s">
        <v>155</v>
      </c>
      <c r="G4206" t="s">
        <v>5</v>
      </c>
    </row>
    <row r="4207" spans="1:7" x14ac:dyDescent="0.25">
      <c r="A4207" t="s">
        <v>154</v>
      </c>
      <c r="B4207" t="s">
        <v>5</v>
      </c>
      <c r="C4207" s="2">
        <v>44986</v>
      </c>
      <c r="D4207" s="1">
        <v>178045030</v>
      </c>
      <c r="E4207" t="s">
        <v>147</v>
      </c>
      <c r="F4207" t="s">
        <v>155</v>
      </c>
      <c r="G4207" t="s">
        <v>5</v>
      </c>
    </row>
    <row r="4208" spans="1:7" x14ac:dyDescent="0.25">
      <c r="A4208" t="s">
        <v>154</v>
      </c>
      <c r="B4208" t="s">
        <v>5</v>
      </c>
      <c r="C4208" s="2">
        <v>45017</v>
      </c>
      <c r="D4208" s="1">
        <v>202468540</v>
      </c>
      <c r="E4208" t="s">
        <v>147</v>
      </c>
      <c r="F4208" t="s">
        <v>155</v>
      </c>
      <c r="G4208" t="s">
        <v>5</v>
      </c>
    </row>
    <row r="4209" spans="1:7" x14ac:dyDescent="0.25">
      <c r="A4209" t="s">
        <v>154</v>
      </c>
      <c r="B4209" t="s">
        <v>5</v>
      </c>
      <c r="C4209" s="2">
        <v>45047</v>
      </c>
      <c r="D4209" s="1">
        <v>216564240</v>
      </c>
      <c r="E4209" t="s">
        <v>147</v>
      </c>
      <c r="F4209" t="s">
        <v>155</v>
      </c>
      <c r="G4209" t="s">
        <v>5</v>
      </c>
    </row>
    <row r="4210" spans="1:7" x14ac:dyDescent="0.25">
      <c r="A4210" t="s">
        <v>154</v>
      </c>
      <c r="B4210" t="s">
        <v>5</v>
      </c>
      <c r="C4210" s="2">
        <v>45078</v>
      </c>
      <c r="D4210" s="1">
        <v>281524780</v>
      </c>
      <c r="E4210" t="s">
        <v>147</v>
      </c>
      <c r="F4210" t="s">
        <v>155</v>
      </c>
      <c r="G4210" t="s">
        <v>5</v>
      </c>
    </row>
    <row r="4211" spans="1:7" x14ac:dyDescent="0.25">
      <c r="A4211" t="s">
        <v>154</v>
      </c>
      <c r="B4211" t="s">
        <v>5</v>
      </c>
      <c r="C4211" s="2">
        <v>45108</v>
      </c>
      <c r="D4211" s="1">
        <v>288185060</v>
      </c>
      <c r="E4211" t="s">
        <v>147</v>
      </c>
      <c r="F4211" t="s">
        <v>155</v>
      </c>
      <c r="G4211" t="s">
        <v>5</v>
      </c>
    </row>
    <row r="4212" spans="1:7" x14ac:dyDescent="0.25">
      <c r="A4212" t="s">
        <v>154</v>
      </c>
      <c r="B4212" t="s">
        <v>5</v>
      </c>
      <c r="C4212" s="2">
        <v>45139</v>
      </c>
      <c r="D4212" s="1">
        <v>309952080</v>
      </c>
      <c r="E4212" t="s">
        <v>147</v>
      </c>
      <c r="F4212" t="s">
        <v>155</v>
      </c>
      <c r="G4212" t="s">
        <v>5</v>
      </c>
    </row>
    <row r="4213" spans="1:7" x14ac:dyDescent="0.25">
      <c r="A4213" t="s">
        <v>154</v>
      </c>
      <c r="B4213" t="s">
        <v>5</v>
      </c>
      <c r="C4213" s="2">
        <v>45170</v>
      </c>
      <c r="D4213" s="1">
        <v>323862480</v>
      </c>
      <c r="E4213" t="s">
        <v>147</v>
      </c>
      <c r="F4213" t="s">
        <v>155</v>
      </c>
      <c r="G4213" t="s">
        <v>5</v>
      </c>
    </row>
    <row r="4214" spans="1:7" x14ac:dyDescent="0.25">
      <c r="A4214" t="s">
        <v>154</v>
      </c>
      <c r="B4214" t="s">
        <v>5</v>
      </c>
      <c r="C4214" s="2">
        <v>45200</v>
      </c>
      <c r="D4214" s="1">
        <v>256166090</v>
      </c>
      <c r="E4214" t="s">
        <v>147</v>
      </c>
      <c r="F4214" t="s">
        <v>155</v>
      </c>
      <c r="G4214" t="s">
        <v>5</v>
      </c>
    </row>
    <row r="4215" spans="1:7" x14ac:dyDescent="0.25">
      <c r="A4215" t="s">
        <v>154</v>
      </c>
      <c r="B4215" t="s">
        <v>5</v>
      </c>
      <c r="C4215" s="2">
        <v>45231</v>
      </c>
      <c r="D4215" s="1">
        <v>232649530</v>
      </c>
      <c r="E4215" t="s">
        <v>147</v>
      </c>
      <c r="F4215" t="s">
        <v>155</v>
      </c>
      <c r="G4215" t="s">
        <v>5</v>
      </c>
    </row>
    <row r="4216" spans="1:7" x14ac:dyDescent="0.25">
      <c r="A4216" t="s">
        <v>154</v>
      </c>
      <c r="B4216" t="s">
        <v>5</v>
      </c>
      <c r="C4216" s="2">
        <v>45261</v>
      </c>
      <c r="D4216" s="1">
        <v>229381080</v>
      </c>
      <c r="E4216" t="s">
        <v>147</v>
      </c>
      <c r="F4216" t="s">
        <v>155</v>
      </c>
      <c r="G4216" t="s">
        <v>5</v>
      </c>
    </row>
    <row r="4217" spans="1:7" x14ac:dyDescent="0.25">
      <c r="A4217" t="s">
        <v>154</v>
      </c>
      <c r="B4217" t="s">
        <v>6</v>
      </c>
      <c r="C4217" s="2">
        <v>44958</v>
      </c>
      <c r="D4217" s="1">
        <v>12392969</v>
      </c>
      <c r="E4217" t="s">
        <v>147</v>
      </c>
      <c r="F4217" t="s">
        <v>155</v>
      </c>
      <c r="G4217" t="s">
        <v>6</v>
      </c>
    </row>
    <row r="4218" spans="1:7" x14ac:dyDescent="0.25">
      <c r="A4218" t="s">
        <v>154</v>
      </c>
      <c r="B4218" t="s">
        <v>6</v>
      </c>
      <c r="C4218" s="2">
        <v>44986</v>
      </c>
      <c r="D4218" s="1">
        <v>34848703</v>
      </c>
      <c r="E4218" t="s">
        <v>147</v>
      </c>
      <c r="F4218" t="s">
        <v>155</v>
      </c>
      <c r="G4218" t="s">
        <v>6</v>
      </c>
    </row>
    <row r="4219" spans="1:7" x14ac:dyDescent="0.25">
      <c r="A4219" t="s">
        <v>154</v>
      </c>
      <c r="B4219" t="s">
        <v>6</v>
      </c>
      <c r="C4219" s="2">
        <v>45017</v>
      </c>
      <c r="D4219" s="1">
        <v>57959435</v>
      </c>
      <c r="E4219" t="s">
        <v>147</v>
      </c>
      <c r="F4219" t="s">
        <v>155</v>
      </c>
      <c r="G4219" t="s">
        <v>6</v>
      </c>
    </row>
    <row r="4220" spans="1:7" x14ac:dyDescent="0.25">
      <c r="A4220" t="s">
        <v>154</v>
      </c>
      <c r="B4220" t="s">
        <v>6</v>
      </c>
      <c r="C4220" s="2">
        <v>45047</v>
      </c>
      <c r="D4220" s="1">
        <v>38538913</v>
      </c>
      <c r="E4220" t="s">
        <v>147</v>
      </c>
      <c r="F4220" t="s">
        <v>155</v>
      </c>
      <c r="G4220" t="s">
        <v>6</v>
      </c>
    </row>
    <row r="4221" spans="1:7" x14ac:dyDescent="0.25">
      <c r="A4221" t="s">
        <v>154</v>
      </c>
      <c r="B4221" t="s">
        <v>6</v>
      </c>
      <c r="C4221" s="2">
        <v>45078</v>
      </c>
      <c r="D4221" s="1">
        <v>19269910</v>
      </c>
      <c r="E4221" t="s">
        <v>147</v>
      </c>
      <c r="F4221" t="s">
        <v>155</v>
      </c>
      <c r="G4221" t="s">
        <v>6</v>
      </c>
    </row>
    <row r="4222" spans="1:7" x14ac:dyDescent="0.25">
      <c r="A4222" t="s">
        <v>154</v>
      </c>
      <c r="B4222" t="s">
        <v>6</v>
      </c>
      <c r="C4222" s="2">
        <v>45108</v>
      </c>
      <c r="D4222" s="1">
        <v>30814792</v>
      </c>
      <c r="E4222" t="s">
        <v>147</v>
      </c>
      <c r="F4222" t="s">
        <v>155</v>
      </c>
      <c r="G4222" t="s">
        <v>6</v>
      </c>
    </row>
    <row r="4223" spans="1:7" x14ac:dyDescent="0.25">
      <c r="A4223" t="s">
        <v>154</v>
      </c>
      <c r="B4223" t="s">
        <v>6</v>
      </c>
      <c r="C4223" s="2">
        <v>45139</v>
      </c>
      <c r="D4223" s="1">
        <v>20360522</v>
      </c>
      <c r="E4223" t="s">
        <v>147</v>
      </c>
      <c r="F4223" t="s">
        <v>155</v>
      </c>
      <c r="G4223" t="s">
        <v>6</v>
      </c>
    </row>
    <row r="4224" spans="1:7" x14ac:dyDescent="0.25">
      <c r="A4224" t="s">
        <v>154</v>
      </c>
      <c r="B4224" t="s">
        <v>6</v>
      </c>
      <c r="C4224" s="2">
        <v>45170</v>
      </c>
      <c r="D4224" s="1">
        <v>19420780</v>
      </c>
      <c r="E4224" t="s">
        <v>147</v>
      </c>
      <c r="F4224" t="s">
        <v>155</v>
      </c>
      <c r="G4224" t="s">
        <v>6</v>
      </c>
    </row>
    <row r="4225" spans="1:7" x14ac:dyDescent="0.25">
      <c r="A4225" t="s">
        <v>154</v>
      </c>
      <c r="B4225" t="s">
        <v>6</v>
      </c>
      <c r="C4225" s="2">
        <v>45200</v>
      </c>
      <c r="D4225" s="1">
        <v>36858150</v>
      </c>
      <c r="E4225" t="s">
        <v>147</v>
      </c>
      <c r="F4225" t="s">
        <v>155</v>
      </c>
      <c r="G4225" t="s">
        <v>6</v>
      </c>
    </row>
    <row r="4226" spans="1:7" x14ac:dyDescent="0.25">
      <c r="A4226" t="s">
        <v>154</v>
      </c>
      <c r="B4226" t="s">
        <v>6</v>
      </c>
      <c r="C4226" s="2">
        <v>45231</v>
      </c>
      <c r="D4226" s="1">
        <v>30973918</v>
      </c>
      <c r="E4226" t="s">
        <v>147</v>
      </c>
      <c r="F4226" t="s">
        <v>155</v>
      </c>
      <c r="G4226" t="s">
        <v>6</v>
      </c>
    </row>
    <row r="4227" spans="1:7" x14ac:dyDescent="0.25">
      <c r="A4227" t="s">
        <v>154</v>
      </c>
      <c r="B4227" t="s">
        <v>6</v>
      </c>
      <c r="C4227" s="2">
        <v>45261</v>
      </c>
      <c r="D4227" s="1">
        <v>11453715</v>
      </c>
      <c r="E4227" t="s">
        <v>147</v>
      </c>
      <c r="F4227" t="s">
        <v>155</v>
      </c>
      <c r="G4227" t="s">
        <v>6</v>
      </c>
    </row>
    <row r="4228" spans="1:7" x14ac:dyDescent="0.25">
      <c r="A4228" t="s">
        <v>154</v>
      </c>
      <c r="B4228" t="s">
        <v>7</v>
      </c>
      <c r="C4228" s="2">
        <v>44986</v>
      </c>
      <c r="D4228" s="1">
        <v>2828600</v>
      </c>
      <c r="E4228" t="s">
        <v>147</v>
      </c>
      <c r="F4228" t="s">
        <v>155</v>
      </c>
      <c r="G4228" t="s">
        <v>7</v>
      </c>
    </row>
    <row r="4229" spans="1:7" x14ac:dyDescent="0.25">
      <c r="A4229" t="s">
        <v>154</v>
      </c>
      <c r="B4229" t="s">
        <v>7</v>
      </c>
      <c r="C4229" s="2">
        <v>45078</v>
      </c>
      <c r="D4229" s="1">
        <v>0</v>
      </c>
      <c r="E4229" t="s">
        <v>147</v>
      </c>
      <c r="F4229" t="s">
        <v>155</v>
      </c>
      <c r="G4229" t="s">
        <v>7</v>
      </c>
    </row>
    <row r="4230" spans="1:7" x14ac:dyDescent="0.25">
      <c r="A4230" t="s">
        <v>154</v>
      </c>
      <c r="B4230" t="s">
        <v>7</v>
      </c>
      <c r="C4230" s="2">
        <v>45231</v>
      </c>
      <c r="D4230" s="1">
        <v>0</v>
      </c>
      <c r="E4230" t="s">
        <v>147</v>
      </c>
      <c r="F4230" t="s">
        <v>155</v>
      </c>
      <c r="G4230" t="s">
        <v>7</v>
      </c>
    </row>
    <row r="4231" spans="1:7" x14ac:dyDescent="0.25">
      <c r="A4231" t="s">
        <v>154</v>
      </c>
      <c r="B4231" t="s">
        <v>23</v>
      </c>
      <c r="C4231" s="2">
        <v>44958</v>
      </c>
      <c r="D4231" s="1">
        <v>930000</v>
      </c>
      <c r="E4231" t="s">
        <v>147</v>
      </c>
      <c r="F4231" t="s">
        <v>155</v>
      </c>
      <c r="G4231" t="s">
        <v>21</v>
      </c>
    </row>
    <row r="4232" spans="1:7" x14ac:dyDescent="0.25">
      <c r="A4232" t="s">
        <v>154</v>
      </c>
      <c r="B4232" t="s">
        <v>23</v>
      </c>
      <c r="C4232" s="2">
        <v>45139</v>
      </c>
      <c r="D4232" s="1">
        <v>2228300</v>
      </c>
      <c r="E4232" t="s">
        <v>147</v>
      </c>
      <c r="F4232" t="s">
        <v>155</v>
      </c>
      <c r="G4232" t="s">
        <v>21</v>
      </c>
    </row>
    <row r="4233" spans="1:7" x14ac:dyDescent="0.25">
      <c r="A4233" t="s">
        <v>154</v>
      </c>
      <c r="B4233" t="s">
        <v>23</v>
      </c>
      <c r="C4233" s="2">
        <v>45170</v>
      </c>
      <c r="D4233" s="1">
        <v>595000</v>
      </c>
      <c r="E4233" t="s">
        <v>147</v>
      </c>
      <c r="F4233" t="s">
        <v>155</v>
      </c>
      <c r="G4233" t="s">
        <v>21</v>
      </c>
    </row>
    <row r="4234" spans="1:7" x14ac:dyDescent="0.25">
      <c r="A4234" t="s">
        <v>154</v>
      </c>
      <c r="B4234" t="s">
        <v>23</v>
      </c>
      <c r="C4234" s="2">
        <v>45200</v>
      </c>
      <c r="D4234" s="1">
        <v>1283000</v>
      </c>
      <c r="E4234" t="s">
        <v>147</v>
      </c>
      <c r="F4234" t="s">
        <v>155</v>
      </c>
      <c r="G4234" t="s">
        <v>21</v>
      </c>
    </row>
    <row r="4235" spans="1:7" x14ac:dyDescent="0.25">
      <c r="A4235" t="s">
        <v>154</v>
      </c>
      <c r="B4235" t="s">
        <v>23</v>
      </c>
      <c r="C4235" s="2">
        <v>45231</v>
      </c>
      <c r="D4235" s="1">
        <v>675000</v>
      </c>
      <c r="E4235" t="s">
        <v>147</v>
      </c>
      <c r="F4235" t="s">
        <v>155</v>
      </c>
      <c r="G4235" t="s">
        <v>21</v>
      </c>
    </row>
    <row r="4236" spans="1:7" x14ac:dyDescent="0.25">
      <c r="A4236" t="s">
        <v>154</v>
      </c>
      <c r="B4236" t="s">
        <v>23</v>
      </c>
      <c r="C4236" s="2">
        <v>45261</v>
      </c>
      <c r="D4236" s="1">
        <v>1724600</v>
      </c>
      <c r="E4236" t="s">
        <v>147</v>
      </c>
      <c r="F4236" t="s">
        <v>155</v>
      </c>
      <c r="G4236" t="s">
        <v>21</v>
      </c>
    </row>
    <row r="4237" spans="1:7" x14ac:dyDescent="0.25">
      <c r="A4237" t="s">
        <v>156</v>
      </c>
      <c r="B4237" t="s">
        <v>5</v>
      </c>
      <c r="C4237" s="2">
        <v>44927</v>
      </c>
      <c r="D4237" s="1">
        <v>135269922</v>
      </c>
      <c r="E4237" t="s">
        <v>147</v>
      </c>
      <c r="F4237" t="s">
        <v>157</v>
      </c>
      <c r="G4237" t="s">
        <v>5</v>
      </c>
    </row>
    <row r="4238" spans="1:7" x14ac:dyDescent="0.25">
      <c r="A4238" t="s">
        <v>156</v>
      </c>
      <c r="B4238" t="s">
        <v>5</v>
      </c>
      <c r="C4238" s="2">
        <v>44958</v>
      </c>
      <c r="D4238" s="1">
        <v>87316500</v>
      </c>
      <c r="E4238" t="s">
        <v>147</v>
      </c>
      <c r="F4238" t="s">
        <v>157</v>
      </c>
      <c r="G4238" t="s">
        <v>5</v>
      </c>
    </row>
    <row r="4239" spans="1:7" x14ac:dyDescent="0.25">
      <c r="A4239" t="s">
        <v>156</v>
      </c>
      <c r="B4239" t="s">
        <v>5</v>
      </c>
      <c r="C4239" s="2">
        <v>44986</v>
      </c>
      <c r="D4239" s="1">
        <v>103983600</v>
      </c>
      <c r="E4239" t="s">
        <v>147</v>
      </c>
      <c r="F4239" t="s">
        <v>157</v>
      </c>
      <c r="G4239" t="s">
        <v>5</v>
      </c>
    </row>
    <row r="4240" spans="1:7" x14ac:dyDescent="0.25">
      <c r="A4240" t="s">
        <v>156</v>
      </c>
      <c r="B4240" t="s">
        <v>5</v>
      </c>
      <c r="C4240" s="2">
        <v>45017</v>
      </c>
      <c r="D4240" s="1">
        <v>144987000</v>
      </c>
      <c r="E4240" t="s">
        <v>147</v>
      </c>
      <c r="F4240" t="s">
        <v>157</v>
      </c>
      <c r="G4240" t="s">
        <v>5</v>
      </c>
    </row>
    <row r="4241" spans="1:7" x14ac:dyDescent="0.25">
      <c r="A4241" t="s">
        <v>156</v>
      </c>
      <c r="B4241" t="s">
        <v>5</v>
      </c>
      <c r="C4241" s="2">
        <v>45047</v>
      </c>
      <c r="D4241" s="1">
        <v>123368800</v>
      </c>
      <c r="E4241" t="s">
        <v>147</v>
      </c>
      <c r="F4241" t="s">
        <v>157</v>
      </c>
      <c r="G4241" t="s">
        <v>5</v>
      </c>
    </row>
    <row r="4242" spans="1:7" x14ac:dyDescent="0.25">
      <c r="A4242" t="s">
        <v>156</v>
      </c>
      <c r="B4242" t="s">
        <v>5</v>
      </c>
      <c r="C4242" s="2">
        <v>45078</v>
      </c>
      <c r="D4242" s="1">
        <v>152595200</v>
      </c>
      <c r="E4242" t="s">
        <v>147</v>
      </c>
      <c r="F4242" t="s">
        <v>157</v>
      </c>
      <c r="G4242" t="s">
        <v>5</v>
      </c>
    </row>
    <row r="4243" spans="1:7" x14ac:dyDescent="0.25">
      <c r="A4243" t="s">
        <v>156</v>
      </c>
      <c r="B4243" t="s">
        <v>5</v>
      </c>
      <c r="C4243" s="2">
        <v>45108</v>
      </c>
      <c r="D4243" s="1">
        <v>171603600</v>
      </c>
      <c r="E4243" t="s">
        <v>147</v>
      </c>
      <c r="F4243" t="s">
        <v>157</v>
      </c>
      <c r="G4243" t="s">
        <v>5</v>
      </c>
    </row>
    <row r="4244" spans="1:7" x14ac:dyDescent="0.25">
      <c r="A4244" t="s">
        <v>156</v>
      </c>
      <c r="B4244" t="s">
        <v>5</v>
      </c>
      <c r="C4244" s="2">
        <v>45139</v>
      </c>
      <c r="D4244" s="1">
        <v>198900100</v>
      </c>
      <c r="E4244" t="s">
        <v>147</v>
      </c>
      <c r="F4244" t="s">
        <v>157</v>
      </c>
      <c r="G4244" t="s">
        <v>5</v>
      </c>
    </row>
    <row r="4245" spans="1:7" x14ac:dyDescent="0.25">
      <c r="A4245" t="s">
        <v>156</v>
      </c>
      <c r="B4245" t="s">
        <v>5</v>
      </c>
      <c r="C4245" s="2">
        <v>45170</v>
      </c>
      <c r="D4245" s="1">
        <v>199726000</v>
      </c>
      <c r="E4245" t="s">
        <v>147</v>
      </c>
      <c r="F4245" t="s">
        <v>157</v>
      </c>
      <c r="G4245" t="s">
        <v>5</v>
      </c>
    </row>
    <row r="4246" spans="1:7" x14ac:dyDescent="0.25">
      <c r="A4246" t="s">
        <v>156</v>
      </c>
      <c r="B4246" t="s">
        <v>5</v>
      </c>
      <c r="C4246" s="2">
        <v>45200</v>
      </c>
      <c r="D4246" s="1">
        <v>236936200</v>
      </c>
      <c r="E4246" t="s">
        <v>147</v>
      </c>
      <c r="F4246" t="s">
        <v>157</v>
      </c>
      <c r="G4246" t="s">
        <v>5</v>
      </c>
    </row>
    <row r="4247" spans="1:7" x14ac:dyDescent="0.25">
      <c r="A4247" t="s">
        <v>156</v>
      </c>
      <c r="B4247" t="s">
        <v>5</v>
      </c>
      <c r="C4247" s="2">
        <v>45231</v>
      </c>
      <c r="D4247" s="1">
        <v>181861500</v>
      </c>
      <c r="E4247" t="s">
        <v>147</v>
      </c>
      <c r="F4247" t="s">
        <v>157</v>
      </c>
      <c r="G4247" t="s">
        <v>5</v>
      </c>
    </row>
    <row r="4248" spans="1:7" x14ac:dyDescent="0.25">
      <c r="A4248" t="s">
        <v>156</v>
      </c>
      <c r="B4248" t="s">
        <v>5</v>
      </c>
      <c r="C4248" s="2">
        <v>45261</v>
      </c>
      <c r="D4248" s="1">
        <v>211089100</v>
      </c>
      <c r="E4248" t="s">
        <v>147</v>
      </c>
      <c r="F4248" t="s">
        <v>157</v>
      </c>
      <c r="G4248" t="s">
        <v>5</v>
      </c>
    </row>
    <row r="4249" spans="1:7" x14ac:dyDescent="0.25">
      <c r="A4249" t="s">
        <v>156</v>
      </c>
      <c r="B4249" t="s">
        <v>19</v>
      </c>
      <c r="C4249" s="2">
        <v>44927</v>
      </c>
      <c r="D4249" s="1">
        <v>17203528</v>
      </c>
      <c r="E4249" t="s">
        <v>147</v>
      </c>
      <c r="F4249" t="s">
        <v>157</v>
      </c>
      <c r="G4249" t="s">
        <v>19</v>
      </c>
    </row>
    <row r="4250" spans="1:7" x14ac:dyDescent="0.25">
      <c r="A4250" t="s">
        <v>156</v>
      </c>
      <c r="B4250" t="s">
        <v>19</v>
      </c>
      <c r="C4250" s="2">
        <v>44958</v>
      </c>
      <c r="D4250" s="1">
        <v>68031980</v>
      </c>
      <c r="E4250" t="s">
        <v>147</v>
      </c>
      <c r="F4250" t="s">
        <v>157</v>
      </c>
      <c r="G4250" t="s">
        <v>19</v>
      </c>
    </row>
    <row r="4251" spans="1:7" x14ac:dyDescent="0.25">
      <c r="A4251" t="s">
        <v>156</v>
      </c>
      <c r="B4251" t="s">
        <v>19</v>
      </c>
      <c r="C4251" s="2">
        <v>44986</v>
      </c>
      <c r="D4251" s="1">
        <v>16740215</v>
      </c>
      <c r="E4251" t="s">
        <v>147</v>
      </c>
      <c r="F4251" t="s">
        <v>157</v>
      </c>
      <c r="G4251" t="s">
        <v>19</v>
      </c>
    </row>
    <row r="4252" spans="1:7" x14ac:dyDescent="0.25">
      <c r="A4252" t="s">
        <v>156</v>
      </c>
      <c r="B4252" t="s">
        <v>19</v>
      </c>
      <c r="C4252" s="2">
        <v>45017</v>
      </c>
      <c r="D4252" s="1">
        <v>10773000</v>
      </c>
      <c r="E4252" t="s">
        <v>147</v>
      </c>
      <c r="F4252" t="s">
        <v>157</v>
      </c>
      <c r="G4252" t="s">
        <v>19</v>
      </c>
    </row>
    <row r="4253" spans="1:7" x14ac:dyDescent="0.25">
      <c r="A4253" t="s">
        <v>156</v>
      </c>
      <c r="B4253" t="s">
        <v>19</v>
      </c>
      <c r="C4253" s="2">
        <v>45047</v>
      </c>
      <c r="D4253" s="1">
        <v>7436000</v>
      </c>
      <c r="E4253" t="s">
        <v>147</v>
      </c>
      <c r="F4253" t="s">
        <v>157</v>
      </c>
      <c r="G4253" t="s">
        <v>19</v>
      </c>
    </row>
    <row r="4254" spans="1:7" x14ac:dyDescent="0.25">
      <c r="A4254" t="s">
        <v>156</v>
      </c>
      <c r="B4254" t="s">
        <v>19</v>
      </c>
      <c r="C4254" s="2">
        <v>45078</v>
      </c>
      <c r="D4254" s="1">
        <v>4988012</v>
      </c>
      <c r="E4254" t="s">
        <v>147</v>
      </c>
      <c r="F4254" t="s">
        <v>157</v>
      </c>
      <c r="G4254" t="s">
        <v>19</v>
      </c>
    </row>
    <row r="4255" spans="1:7" x14ac:dyDescent="0.25">
      <c r="A4255" t="s">
        <v>156</v>
      </c>
      <c r="B4255" t="s">
        <v>19</v>
      </c>
      <c r="C4255" s="2">
        <v>45108</v>
      </c>
      <c r="D4255" s="1">
        <v>11747506</v>
      </c>
      <c r="E4255" t="s">
        <v>147</v>
      </c>
      <c r="F4255" t="s">
        <v>157</v>
      </c>
      <c r="G4255" t="s">
        <v>19</v>
      </c>
    </row>
    <row r="4256" spans="1:7" x14ac:dyDescent="0.25">
      <c r="A4256" t="s">
        <v>156</v>
      </c>
      <c r="B4256" t="s">
        <v>19</v>
      </c>
      <c r="C4256" s="2">
        <v>45139</v>
      </c>
      <c r="D4256" s="1">
        <v>41335100</v>
      </c>
      <c r="E4256" t="s">
        <v>147</v>
      </c>
      <c r="F4256" t="s">
        <v>157</v>
      </c>
      <c r="G4256" t="s">
        <v>19</v>
      </c>
    </row>
    <row r="4257" spans="1:7" x14ac:dyDescent="0.25">
      <c r="A4257" t="s">
        <v>156</v>
      </c>
      <c r="B4257" t="s">
        <v>19</v>
      </c>
      <c r="C4257" s="2">
        <v>45170</v>
      </c>
      <c r="D4257" s="1">
        <v>9298900</v>
      </c>
      <c r="E4257" t="s">
        <v>147</v>
      </c>
      <c r="F4257" t="s">
        <v>157</v>
      </c>
      <c r="G4257" t="s">
        <v>19</v>
      </c>
    </row>
    <row r="4258" spans="1:7" x14ac:dyDescent="0.25">
      <c r="A4258" t="s">
        <v>156</v>
      </c>
      <c r="B4258" t="s">
        <v>19</v>
      </c>
      <c r="C4258" s="2">
        <v>45200</v>
      </c>
      <c r="D4258" s="1">
        <v>7828600</v>
      </c>
      <c r="E4258" t="s">
        <v>147</v>
      </c>
      <c r="F4258" t="s">
        <v>157</v>
      </c>
      <c r="G4258" t="s">
        <v>19</v>
      </c>
    </row>
    <row r="4259" spans="1:7" x14ac:dyDescent="0.25">
      <c r="A4259" t="s">
        <v>156</v>
      </c>
      <c r="B4259" t="s">
        <v>19</v>
      </c>
      <c r="C4259" s="2">
        <v>45231</v>
      </c>
      <c r="D4259" s="1">
        <v>4657000</v>
      </c>
      <c r="E4259" t="s">
        <v>147</v>
      </c>
      <c r="F4259" t="s">
        <v>157</v>
      </c>
      <c r="G4259" t="s">
        <v>19</v>
      </c>
    </row>
    <row r="4260" spans="1:7" x14ac:dyDescent="0.25">
      <c r="A4260" t="s">
        <v>156</v>
      </c>
      <c r="B4260" t="s">
        <v>19</v>
      </c>
      <c r="C4260" s="2">
        <v>45261</v>
      </c>
      <c r="D4260" s="1">
        <v>5719000</v>
      </c>
      <c r="E4260" t="s">
        <v>147</v>
      </c>
      <c r="F4260" t="s">
        <v>157</v>
      </c>
      <c r="G4260" t="s">
        <v>19</v>
      </c>
    </row>
    <row r="4261" spans="1:7" x14ac:dyDescent="0.25">
      <c r="A4261" t="s">
        <v>156</v>
      </c>
      <c r="B4261" t="s">
        <v>6</v>
      </c>
      <c r="C4261" s="2">
        <v>44927</v>
      </c>
      <c r="D4261" s="1">
        <v>11903913</v>
      </c>
      <c r="E4261" t="s">
        <v>147</v>
      </c>
      <c r="F4261" t="s">
        <v>157</v>
      </c>
      <c r="G4261" t="s">
        <v>6</v>
      </c>
    </row>
    <row r="4262" spans="1:7" x14ac:dyDescent="0.25">
      <c r="A4262" t="s">
        <v>156</v>
      </c>
      <c r="B4262" t="s">
        <v>6</v>
      </c>
      <c r="C4262" s="2">
        <v>44958</v>
      </c>
      <c r="D4262" s="1">
        <v>8889079</v>
      </c>
      <c r="E4262" t="s">
        <v>147</v>
      </c>
      <c r="F4262" t="s">
        <v>157</v>
      </c>
      <c r="G4262" t="s">
        <v>6</v>
      </c>
    </row>
    <row r="4263" spans="1:7" x14ac:dyDescent="0.25">
      <c r="A4263" t="s">
        <v>156</v>
      </c>
      <c r="B4263" t="s">
        <v>6</v>
      </c>
      <c r="C4263" s="2">
        <v>44986</v>
      </c>
      <c r="D4263" s="1">
        <v>5490349</v>
      </c>
      <c r="E4263" t="s">
        <v>147</v>
      </c>
      <c r="F4263" t="s">
        <v>157</v>
      </c>
      <c r="G4263" t="s">
        <v>6</v>
      </c>
    </row>
    <row r="4264" spans="1:7" x14ac:dyDescent="0.25">
      <c r="A4264" t="s">
        <v>156</v>
      </c>
      <c r="B4264" t="s">
        <v>6</v>
      </c>
      <c r="C4264" s="2">
        <v>45017</v>
      </c>
      <c r="D4264" s="1">
        <v>5033508</v>
      </c>
      <c r="E4264" t="s">
        <v>147</v>
      </c>
      <c r="F4264" t="s">
        <v>157</v>
      </c>
      <c r="G4264" t="s">
        <v>6</v>
      </c>
    </row>
    <row r="4265" spans="1:7" x14ac:dyDescent="0.25">
      <c r="A4265" t="s">
        <v>156</v>
      </c>
      <c r="B4265" t="s">
        <v>6</v>
      </c>
      <c r="C4265" s="2">
        <v>45047</v>
      </c>
      <c r="D4265" s="1">
        <v>2939273</v>
      </c>
      <c r="E4265" t="s">
        <v>147</v>
      </c>
      <c r="F4265" t="s">
        <v>157</v>
      </c>
      <c r="G4265" t="s">
        <v>6</v>
      </c>
    </row>
    <row r="4266" spans="1:7" x14ac:dyDescent="0.25">
      <c r="A4266" t="s">
        <v>156</v>
      </c>
      <c r="B4266" t="s">
        <v>6</v>
      </c>
      <c r="C4266" s="2">
        <v>45078</v>
      </c>
      <c r="D4266" s="1">
        <v>1325615</v>
      </c>
      <c r="E4266" t="s">
        <v>147</v>
      </c>
      <c r="F4266" t="s">
        <v>157</v>
      </c>
      <c r="G4266" t="s">
        <v>6</v>
      </c>
    </row>
    <row r="4267" spans="1:7" x14ac:dyDescent="0.25">
      <c r="A4267" t="s">
        <v>156</v>
      </c>
      <c r="B4267" t="s">
        <v>6</v>
      </c>
      <c r="C4267" s="2">
        <v>45108</v>
      </c>
      <c r="D4267" s="1">
        <v>6777839</v>
      </c>
      <c r="E4267" t="s">
        <v>147</v>
      </c>
      <c r="F4267" t="s">
        <v>157</v>
      </c>
      <c r="G4267" t="s">
        <v>6</v>
      </c>
    </row>
    <row r="4268" spans="1:7" x14ac:dyDescent="0.25">
      <c r="A4268" t="s">
        <v>156</v>
      </c>
      <c r="B4268" t="s">
        <v>6</v>
      </c>
      <c r="C4268" s="2">
        <v>45139</v>
      </c>
      <c r="D4268" s="1">
        <v>10874080</v>
      </c>
      <c r="E4268" t="s">
        <v>147</v>
      </c>
      <c r="F4268" t="s">
        <v>157</v>
      </c>
      <c r="G4268" t="s">
        <v>6</v>
      </c>
    </row>
    <row r="4269" spans="1:7" x14ac:dyDescent="0.25">
      <c r="A4269" t="s">
        <v>156</v>
      </c>
      <c r="B4269" t="s">
        <v>6</v>
      </c>
      <c r="C4269" s="2">
        <v>45170</v>
      </c>
      <c r="D4269" s="1">
        <v>22083340</v>
      </c>
      <c r="E4269" t="s">
        <v>147</v>
      </c>
      <c r="F4269" t="s">
        <v>157</v>
      </c>
      <c r="G4269" t="s">
        <v>6</v>
      </c>
    </row>
    <row r="4270" spans="1:7" x14ac:dyDescent="0.25">
      <c r="A4270" t="s">
        <v>156</v>
      </c>
      <c r="B4270" t="s">
        <v>6</v>
      </c>
      <c r="C4270" s="2">
        <v>45200</v>
      </c>
      <c r="D4270" s="1">
        <v>26216543</v>
      </c>
      <c r="E4270" t="s">
        <v>147</v>
      </c>
      <c r="F4270" t="s">
        <v>157</v>
      </c>
      <c r="G4270" t="s">
        <v>6</v>
      </c>
    </row>
    <row r="4271" spans="1:7" x14ac:dyDescent="0.25">
      <c r="A4271" t="s">
        <v>156</v>
      </c>
      <c r="B4271" t="s">
        <v>6</v>
      </c>
      <c r="C4271" s="2">
        <v>45231</v>
      </c>
      <c r="D4271" s="1">
        <v>13729298</v>
      </c>
      <c r="E4271" t="s">
        <v>147</v>
      </c>
      <c r="F4271" t="s">
        <v>157</v>
      </c>
      <c r="G4271" t="s">
        <v>6</v>
      </c>
    </row>
    <row r="4272" spans="1:7" x14ac:dyDescent="0.25">
      <c r="A4272" t="s">
        <v>156</v>
      </c>
      <c r="B4272" t="s">
        <v>6</v>
      </c>
      <c r="C4272" s="2">
        <v>45261</v>
      </c>
      <c r="D4272" s="1">
        <v>14977513</v>
      </c>
      <c r="E4272" t="s">
        <v>147</v>
      </c>
      <c r="F4272" t="s">
        <v>157</v>
      </c>
      <c r="G4272" t="s">
        <v>6</v>
      </c>
    </row>
    <row r="4273" spans="1:7" x14ac:dyDescent="0.25">
      <c r="A4273" t="s">
        <v>156</v>
      </c>
      <c r="B4273" t="s">
        <v>7</v>
      </c>
      <c r="C4273" s="2">
        <v>44927</v>
      </c>
      <c r="D4273" s="1">
        <v>2582600</v>
      </c>
      <c r="E4273" t="s">
        <v>147</v>
      </c>
      <c r="F4273" t="s">
        <v>157</v>
      </c>
      <c r="G4273" t="s">
        <v>7</v>
      </c>
    </row>
    <row r="4274" spans="1:7" x14ac:dyDescent="0.25">
      <c r="A4274" t="s">
        <v>156</v>
      </c>
      <c r="B4274" t="s">
        <v>7</v>
      </c>
      <c r="C4274" s="2">
        <v>44958</v>
      </c>
      <c r="D4274" s="1">
        <v>46038000</v>
      </c>
      <c r="E4274" t="s">
        <v>147</v>
      </c>
      <c r="F4274" t="s">
        <v>157</v>
      </c>
      <c r="G4274" t="s">
        <v>7</v>
      </c>
    </row>
    <row r="4275" spans="1:7" x14ac:dyDescent="0.25">
      <c r="A4275" t="s">
        <v>156</v>
      </c>
      <c r="B4275" t="s">
        <v>7</v>
      </c>
      <c r="C4275" s="2">
        <v>44986</v>
      </c>
      <c r="D4275" s="1">
        <v>4146000</v>
      </c>
      <c r="E4275" t="s">
        <v>147</v>
      </c>
      <c r="F4275" t="s">
        <v>157</v>
      </c>
      <c r="G4275" t="s">
        <v>7</v>
      </c>
    </row>
    <row r="4276" spans="1:7" x14ac:dyDescent="0.25">
      <c r="A4276" t="s">
        <v>156</v>
      </c>
      <c r="B4276" t="s">
        <v>7</v>
      </c>
      <c r="C4276" s="2">
        <v>45047</v>
      </c>
      <c r="D4276" s="1">
        <v>1686500</v>
      </c>
      <c r="E4276" t="s">
        <v>147</v>
      </c>
      <c r="F4276" t="s">
        <v>157</v>
      </c>
      <c r="G4276" t="s">
        <v>7</v>
      </c>
    </row>
    <row r="4277" spans="1:7" x14ac:dyDescent="0.25">
      <c r="A4277" t="s">
        <v>156</v>
      </c>
      <c r="B4277" t="s">
        <v>7</v>
      </c>
      <c r="C4277" s="2">
        <v>45078</v>
      </c>
      <c r="D4277" s="1">
        <v>2906300</v>
      </c>
      <c r="E4277" t="s">
        <v>147</v>
      </c>
      <c r="F4277" t="s">
        <v>157</v>
      </c>
      <c r="G4277" t="s">
        <v>7</v>
      </c>
    </row>
    <row r="4278" spans="1:7" x14ac:dyDescent="0.25">
      <c r="A4278" t="s">
        <v>156</v>
      </c>
      <c r="B4278" t="s">
        <v>7</v>
      </c>
      <c r="C4278" s="2">
        <v>45108</v>
      </c>
      <c r="D4278" s="1">
        <v>1955200</v>
      </c>
      <c r="E4278" t="s">
        <v>147</v>
      </c>
      <c r="F4278" t="s">
        <v>157</v>
      </c>
      <c r="G4278" t="s">
        <v>7</v>
      </c>
    </row>
    <row r="4279" spans="1:7" x14ac:dyDescent="0.25">
      <c r="A4279" t="s">
        <v>156</v>
      </c>
      <c r="B4279" t="s">
        <v>7</v>
      </c>
      <c r="C4279" s="2">
        <v>45139</v>
      </c>
      <c r="D4279" s="1">
        <v>2950000</v>
      </c>
      <c r="E4279" t="s">
        <v>147</v>
      </c>
      <c r="F4279" t="s">
        <v>157</v>
      </c>
      <c r="G4279" t="s">
        <v>7</v>
      </c>
    </row>
    <row r="4280" spans="1:7" x14ac:dyDescent="0.25">
      <c r="A4280" t="s">
        <v>156</v>
      </c>
      <c r="B4280" t="s">
        <v>7</v>
      </c>
      <c r="C4280" s="2">
        <v>45170</v>
      </c>
      <c r="D4280" s="1">
        <v>2500000</v>
      </c>
      <c r="E4280" t="s">
        <v>147</v>
      </c>
      <c r="F4280" t="s">
        <v>157</v>
      </c>
      <c r="G4280" t="s">
        <v>7</v>
      </c>
    </row>
    <row r="4281" spans="1:7" x14ac:dyDescent="0.25">
      <c r="A4281" t="s">
        <v>156</v>
      </c>
      <c r="B4281" t="s">
        <v>7</v>
      </c>
      <c r="C4281" s="2">
        <v>45200</v>
      </c>
      <c r="D4281" s="1">
        <v>1206000</v>
      </c>
      <c r="E4281" t="s">
        <v>147</v>
      </c>
      <c r="F4281" t="s">
        <v>157</v>
      </c>
      <c r="G4281" t="s">
        <v>7</v>
      </c>
    </row>
    <row r="4282" spans="1:7" x14ac:dyDescent="0.25">
      <c r="A4282" t="s">
        <v>156</v>
      </c>
      <c r="B4282" t="s">
        <v>7</v>
      </c>
      <c r="C4282" s="2">
        <v>45261</v>
      </c>
      <c r="D4282" s="1">
        <v>1000000</v>
      </c>
      <c r="E4282" t="s">
        <v>147</v>
      </c>
      <c r="F4282" t="s">
        <v>157</v>
      </c>
      <c r="G4282" t="s">
        <v>7</v>
      </c>
    </row>
    <row r="4283" spans="1:7" x14ac:dyDescent="0.25">
      <c r="A4283" t="s">
        <v>156</v>
      </c>
      <c r="B4283" t="s">
        <v>23</v>
      </c>
      <c r="C4283" s="2">
        <v>44986</v>
      </c>
      <c r="D4283" s="1">
        <v>0</v>
      </c>
      <c r="E4283" t="s">
        <v>147</v>
      </c>
      <c r="F4283" t="s">
        <v>157</v>
      </c>
      <c r="G4283" t="s">
        <v>21</v>
      </c>
    </row>
    <row r="4284" spans="1:7" x14ac:dyDescent="0.25">
      <c r="A4284" t="s">
        <v>158</v>
      </c>
      <c r="B4284" t="s">
        <v>5</v>
      </c>
      <c r="C4284" s="2">
        <v>44927</v>
      </c>
      <c r="D4284" s="1">
        <v>491292000</v>
      </c>
      <c r="E4284" t="s">
        <v>147</v>
      </c>
      <c r="F4284" t="s">
        <v>159</v>
      </c>
      <c r="G4284" t="s">
        <v>5</v>
      </c>
    </row>
    <row r="4285" spans="1:7" x14ac:dyDescent="0.25">
      <c r="A4285" t="s">
        <v>158</v>
      </c>
      <c r="B4285" t="s">
        <v>5</v>
      </c>
      <c r="C4285" s="2">
        <v>44958</v>
      </c>
      <c r="D4285" s="1">
        <v>473011700</v>
      </c>
      <c r="E4285" t="s">
        <v>147</v>
      </c>
      <c r="F4285" t="s">
        <v>159</v>
      </c>
      <c r="G4285" t="s">
        <v>5</v>
      </c>
    </row>
    <row r="4286" spans="1:7" x14ac:dyDescent="0.25">
      <c r="A4286" t="s">
        <v>158</v>
      </c>
      <c r="B4286" t="s">
        <v>5</v>
      </c>
      <c r="C4286" s="2">
        <v>44986</v>
      </c>
      <c r="D4286" s="1">
        <v>564976300</v>
      </c>
      <c r="E4286" t="s">
        <v>147</v>
      </c>
      <c r="F4286" t="s">
        <v>159</v>
      </c>
      <c r="G4286" t="s">
        <v>5</v>
      </c>
    </row>
    <row r="4287" spans="1:7" x14ac:dyDescent="0.25">
      <c r="A4287" t="s">
        <v>158</v>
      </c>
      <c r="B4287" t="s">
        <v>5</v>
      </c>
      <c r="C4287" s="2">
        <v>45017</v>
      </c>
      <c r="D4287" s="1">
        <v>568513600</v>
      </c>
      <c r="E4287" t="s">
        <v>147</v>
      </c>
      <c r="F4287" t="s">
        <v>159</v>
      </c>
      <c r="G4287" t="s">
        <v>5</v>
      </c>
    </row>
    <row r="4288" spans="1:7" x14ac:dyDescent="0.25">
      <c r="A4288" t="s">
        <v>158</v>
      </c>
      <c r="B4288" t="s">
        <v>5</v>
      </c>
      <c r="C4288" s="2">
        <v>45047</v>
      </c>
      <c r="D4288" s="1">
        <v>527499100</v>
      </c>
      <c r="E4288" t="s">
        <v>147</v>
      </c>
      <c r="F4288" t="s">
        <v>159</v>
      </c>
      <c r="G4288" t="s">
        <v>5</v>
      </c>
    </row>
    <row r="4289" spans="1:7" x14ac:dyDescent="0.25">
      <c r="A4289" t="s">
        <v>158</v>
      </c>
      <c r="B4289" t="s">
        <v>5</v>
      </c>
      <c r="C4289" s="2">
        <v>45078</v>
      </c>
      <c r="D4289" s="1">
        <v>572911162</v>
      </c>
      <c r="E4289" t="s">
        <v>147</v>
      </c>
      <c r="F4289" t="s">
        <v>159</v>
      </c>
      <c r="G4289" t="s">
        <v>5</v>
      </c>
    </row>
    <row r="4290" spans="1:7" x14ac:dyDescent="0.25">
      <c r="A4290" t="s">
        <v>158</v>
      </c>
      <c r="B4290" t="s">
        <v>5</v>
      </c>
      <c r="C4290" s="2">
        <v>45108</v>
      </c>
      <c r="D4290" s="1">
        <v>537591900</v>
      </c>
      <c r="E4290" t="s">
        <v>147</v>
      </c>
      <c r="F4290" t="s">
        <v>159</v>
      </c>
      <c r="G4290" t="s">
        <v>5</v>
      </c>
    </row>
    <row r="4291" spans="1:7" x14ac:dyDescent="0.25">
      <c r="A4291" t="s">
        <v>158</v>
      </c>
      <c r="B4291" t="s">
        <v>5</v>
      </c>
      <c r="C4291" s="2">
        <v>45139</v>
      </c>
      <c r="D4291" s="1">
        <v>774126300</v>
      </c>
      <c r="E4291" t="s">
        <v>147</v>
      </c>
      <c r="F4291" t="s">
        <v>159</v>
      </c>
      <c r="G4291" t="s">
        <v>5</v>
      </c>
    </row>
    <row r="4292" spans="1:7" x14ac:dyDescent="0.25">
      <c r="A4292" t="s">
        <v>158</v>
      </c>
      <c r="B4292" t="s">
        <v>5</v>
      </c>
      <c r="C4292" s="2">
        <v>45170</v>
      </c>
      <c r="D4292" s="1">
        <v>667248200</v>
      </c>
      <c r="E4292" t="s">
        <v>147</v>
      </c>
      <c r="F4292" t="s">
        <v>159</v>
      </c>
      <c r="G4292" t="s">
        <v>5</v>
      </c>
    </row>
    <row r="4293" spans="1:7" x14ac:dyDescent="0.25">
      <c r="A4293" t="s">
        <v>158</v>
      </c>
      <c r="B4293" t="s">
        <v>5</v>
      </c>
      <c r="C4293" s="2">
        <v>45200</v>
      </c>
      <c r="D4293" s="1">
        <v>530621300</v>
      </c>
      <c r="E4293" t="s">
        <v>147</v>
      </c>
      <c r="F4293" t="s">
        <v>159</v>
      </c>
      <c r="G4293" t="s">
        <v>5</v>
      </c>
    </row>
    <row r="4294" spans="1:7" x14ac:dyDescent="0.25">
      <c r="A4294" t="s">
        <v>158</v>
      </c>
      <c r="B4294" t="s">
        <v>5</v>
      </c>
      <c r="C4294" s="2">
        <v>45231</v>
      </c>
      <c r="D4294" s="1">
        <v>616500400</v>
      </c>
      <c r="E4294" t="s">
        <v>147</v>
      </c>
      <c r="F4294" t="s">
        <v>159</v>
      </c>
      <c r="G4294" t="s">
        <v>5</v>
      </c>
    </row>
    <row r="4295" spans="1:7" x14ac:dyDescent="0.25">
      <c r="A4295" t="s">
        <v>158</v>
      </c>
      <c r="B4295" t="s">
        <v>5</v>
      </c>
      <c r="C4295" s="2">
        <v>45261</v>
      </c>
      <c r="D4295" s="1">
        <v>604683400</v>
      </c>
      <c r="E4295" t="s">
        <v>147</v>
      </c>
      <c r="F4295" t="s">
        <v>159</v>
      </c>
      <c r="G4295" t="s">
        <v>5</v>
      </c>
    </row>
    <row r="4296" spans="1:7" x14ac:dyDescent="0.25">
      <c r="A4296" t="s">
        <v>158</v>
      </c>
      <c r="B4296" t="s">
        <v>19</v>
      </c>
      <c r="C4296" s="2">
        <v>44927</v>
      </c>
      <c r="D4296" s="1">
        <v>75031500</v>
      </c>
      <c r="E4296" t="s">
        <v>147</v>
      </c>
      <c r="F4296" t="s">
        <v>159</v>
      </c>
      <c r="G4296" t="s">
        <v>19</v>
      </c>
    </row>
    <row r="4297" spans="1:7" x14ac:dyDescent="0.25">
      <c r="A4297" t="s">
        <v>158</v>
      </c>
      <c r="B4297" t="s">
        <v>19</v>
      </c>
      <c r="C4297" s="2">
        <v>44958</v>
      </c>
      <c r="D4297" s="1">
        <v>63469400</v>
      </c>
      <c r="E4297" t="s">
        <v>147</v>
      </c>
      <c r="F4297" t="s">
        <v>159</v>
      </c>
      <c r="G4297" t="s">
        <v>19</v>
      </c>
    </row>
    <row r="4298" spans="1:7" x14ac:dyDescent="0.25">
      <c r="A4298" t="s">
        <v>158</v>
      </c>
      <c r="B4298" t="s">
        <v>19</v>
      </c>
      <c r="C4298" s="2">
        <v>44986</v>
      </c>
      <c r="D4298" s="1">
        <v>88039700</v>
      </c>
      <c r="E4298" t="s">
        <v>147</v>
      </c>
      <c r="F4298" t="s">
        <v>159</v>
      </c>
      <c r="G4298" t="s">
        <v>19</v>
      </c>
    </row>
    <row r="4299" spans="1:7" x14ac:dyDescent="0.25">
      <c r="A4299" t="s">
        <v>158</v>
      </c>
      <c r="B4299" t="s">
        <v>19</v>
      </c>
      <c r="C4299" s="2">
        <v>45017</v>
      </c>
      <c r="D4299" s="1">
        <v>73965400</v>
      </c>
      <c r="E4299" t="s">
        <v>147</v>
      </c>
      <c r="F4299" t="s">
        <v>159</v>
      </c>
      <c r="G4299" t="s">
        <v>19</v>
      </c>
    </row>
    <row r="4300" spans="1:7" x14ac:dyDescent="0.25">
      <c r="A4300" t="s">
        <v>158</v>
      </c>
      <c r="B4300" t="s">
        <v>19</v>
      </c>
      <c r="C4300" s="2">
        <v>45047</v>
      </c>
      <c r="D4300" s="1">
        <v>33382700</v>
      </c>
      <c r="E4300" t="s">
        <v>147</v>
      </c>
      <c r="F4300" t="s">
        <v>159</v>
      </c>
      <c r="G4300" t="s">
        <v>19</v>
      </c>
    </row>
    <row r="4301" spans="1:7" x14ac:dyDescent="0.25">
      <c r="A4301" t="s">
        <v>158</v>
      </c>
      <c r="B4301" t="s">
        <v>19</v>
      </c>
      <c r="C4301" s="2">
        <v>45078</v>
      </c>
      <c r="D4301" s="1">
        <v>28686000</v>
      </c>
      <c r="E4301" t="s">
        <v>147</v>
      </c>
      <c r="F4301" t="s">
        <v>159</v>
      </c>
      <c r="G4301" t="s">
        <v>19</v>
      </c>
    </row>
    <row r="4302" spans="1:7" x14ac:dyDescent="0.25">
      <c r="A4302" t="s">
        <v>158</v>
      </c>
      <c r="B4302" t="s">
        <v>19</v>
      </c>
      <c r="C4302" s="2">
        <v>45108</v>
      </c>
      <c r="D4302" s="1">
        <v>37849300</v>
      </c>
      <c r="E4302" t="s">
        <v>147</v>
      </c>
      <c r="F4302" t="s">
        <v>159</v>
      </c>
      <c r="G4302" t="s">
        <v>19</v>
      </c>
    </row>
    <row r="4303" spans="1:7" x14ac:dyDescent="0.25">
      <c r="A4303" t="s">
        <v>158</v>
      </c>
      <c r="B4303" t="s">
        <v>19</v>
      </c>
      <c r="C4303" s="2">
        <v>45139</v>
      </c>
      <c r="D4303" s="1">
        <v>85389059</v>
      </c>
      <c r="E4303" t="s">
        <v>147</v>
      </c>
      <c r="F4303" t="s">
        <v>159</v>
      </c>
      <c r="G4303" t="s">
        <v>19</v>
      </c>
    </row>
    <row r="4304" spans="1:7" x14ac:dyDescent="0.25">
      <c r="A4304" t="s">
        <v>158</v>
      </c>
      <c r="B4304" t="s">
        <v>19</v>
      </c>
      <c r="C4304" s="2">
        <v>45170</v>
      </c>
      <c r="D4304" s="1">
        <v>56220300</v>
      </c>
      <c r="E4304" t="s">
        <v>147</v>
      </c>
      <c r="F4304" t="s">
        <v>159</v>
      </c>
      <c r="G4304" t="s">
        <v>19</v>
      </c>
    </row>
    <row r="4305" spans="1:7" x14ac:dyDescent="0.25">
      <c r="A4305" t="s">
        <v>158</v>
      </c>
      <c r="B4305" t="s">
        <v>19</v>
      </c>
      <c r="C4305" s="2">
        <v>45200</v>
      </c>
      <c r="D4305" s="1">
        <v>44718340</v>
      </c>
      <c r="E4305" t="s">
        <v>147</v>
      </c>
      <c r="F4305" t="s">
        <v>159</v>
      </c>
      <c r="G4305" t="s">
        <v>19</v>
      </c>
    </row>
    <row r="4306" spans="1:7" x14ac:dyDescent="0.25">
      <c r="A4306" t="s">
        <v>158</v>
      </c>
      <c r="B4306" t="s">
        <v>19</v>
      </c>
      <c r="C4306" s="2">
        <v>45231</v>
      </c>
      <c r="D4306" s="1">
        <v>44990900</v>
      </c>
      <c r="E4306" t="s">
        <v>147</v>
      </c>
      <c r="F4306" t="s">
        <v>159</v>
      </c>
      <c r="G4306" t="s">
        <v>19</v>
      </c>
    </row>
    <row r="4307" spans="1:7" x14ac:dyDescent="0.25">
      <c r="A4307" t="s">
        <v>158</v>
      </c>
      <c r="B4307" t="s">
        <v>19</v>
      </c>
      <c r="C4307" s="2">
        <v>45261</v>
      </c>
      <c r="D4307" s="1">
        <v>78366700</v>
      </c>
      <c r="E4307" t="s">
        <v>147</v>
      </c>
      <c r="F4307" t="s">
        <v>159</v>
      </c>
      <c r="G4307" t="s">
        <v>19</v>
      </c>
    </row>
    <row r="4308" spans="1:7" x14ac:dyDescent="0.25">
      <c r="A4308" t="s">
        <v>158</v>
      </c>
      <c r="B4308" t="s">
        <v>20</v>
      </c>
      <c r="C4308" s="2">
        <v>44927</v>
      </c>
      <c r="D4308" s="1">
        <v>1573489</v>
      </c>
      <c r="E4308" t="s">
        <v>147</v>
      </c>
      <c r="F4308" t="s">
        <v>159</v>
      </c>
      <c r="G4308" t="s">
        <v>21</v>
      </c>
    </row>
    <row r="4309" spans="1:7" x14ac:dyDescent="0.25">
      <c r="A4309" t="s">
        <v>158</v>
      </c>
      <c r="B4309" t="s">
        <v>20</v>
      </c>
      <c r="C4309" s="2">
        <v>44958</v>
      </c>
      <c r="D4309" s="1">
        <v>588000</v>
      </c>
      <c r="E4309" t="s">
        <v>147</v>
      </c>
      <c r="F4309" t="s">
        <v>159</v>
      </c>
      <c r="G4309" t="s">
        <v>21</v>
      </c>
    </row>
    <row r="4310" spans="1:7" x14ac:dyDescent="0.25">
      <c r="A4310" t="s">
        <v>158</v>
      </c>
      <c r="B4310" t="s">
        <v>20</v>
      </c>
      <c r="C4310" s="2">
        <v>44986</v>
      </c>
      <c r="D4310" s="1">
        <v>544600</v>
      </c>
      <c r="E4310" t="s">
        <v>147</v>
      </c>
      <c r="F4310" t="s">
        <v>159</v>
      </c>
      <c r="G4310" t="s">
        <v>21</v>
      </c>
    </row>
    <row r="4311" spans="1:7" x14ac:dyDescent="0.25">
      <c r="A4311" t="s">
        <v>158</v>
      </c>
      <c r="B4311" t="s">
        <v>20</v>
      </c>
      <c r="C4311" s="2">
        <v>45017</v>
      </c>
      <c r="D4311" s="1">
        <v>2124500</v>
      </c>
      <c r="E4311" t="s">
        <v>147</v>
      </c>
      <c r="F4311" t="s">
        <v>159</v>
      </c>
      <c r="G4311" t="s">
        <v>21</v>
      </c>
    </row>
    <row r="4312" spans="1:7" x14ac:dyDescent="0.25">
      <c r="A4312" t="s">
        <v>158</v>
      </c>
      <c r="B4312" t="s">
        <v>20</v>
      </c>
      <c r="C4312" s="2">
        <v>45047</v>
      </c>
      <c r="D4312" s="1">
        <v>1772500</v>
      </c>
      <c r="E4312" t="s">
        <v>147</v>
      </c>
      <c r="F4312" t="s">
        <v>159</v>
      </c>
      <c r="G4312" t="s">
        <v>21</v>
      </c>
    </row>
    <row r="4313" spans="1:7" x14ac:dyDescent="0.25">
      <c r="A4313" t="s">
        <v>158</v>
      </c>
      <c r="B4313" t="s">
        <v>20</v>
      </c>
      <c r="C4313" s="2">
        <v>45078</v>
      </c>
      <c r="D4313" s="1">
        <v>1702249</v>
      </c>
      <c r="E4313" t="s">
        <v>147</v>
      </c>
      <c r="F4313" t="s">
        <v>159</v>
      </c>
      <c r="G4313" t="s">
        <v>21</v>
      </c>
    </row>
    <row r="4314" spans="1:7" x14ac:dyDescent="0.25">
      <c r="A4314" t="s">
        <v>158</v>
      </c>
      <c r="B4314" t="s">
        <v>20</v>
      </c>
      <c r="C4314" s="2">
        <v>45108</v>
      </c>
      <c r="D4314" s="1">
        <v>3086700</v>
      </c>
      <c r="E4314" t="s">
        <v>147</v>
      </c>
      <c r="F4314" t="s">
        <v>159</v>
      </c>
      <c r="G4314" t="s">
        <v>21</v>
      </c>
    </row>
    <row r="4315" spans="1:7" x14ac:dyDescent="0.25">
      <c r="A4315" t="s">
        <v>158</v>
      </c>
      <c r="B4315" t="s">
        <v>20</v>
      </c>
      <c r="C4315" s="2">
        <v>45139</v>
      </c>
      <c r="D4315" s="1">
        <v>4864555</v>
      </c>
      <c r="E4315" t="s">
        <v>147</v>
      </c>
      <c r="F4315" t="s">
        <v>159</v>
      </c>
      <c r="G4315" t="s">
        <v>21</v>
      </c>
    </row>
    <row r="4316" spans="1:7" x14ac:dyDescent="0.25">
      <c r="A4316" t="s">
        <v>158</v>
      </c>
      <c r="B4316" t="s">
        <v>20</v>
      </c>
      <c r="C4316" s="2">
        <v>45170</v>
      </c>
      <c r="D4316" s="1">
        <v>6262700</v>
      </c>
      <c r="E4316" t="s">
        <v>147</v>
      </c>
      <c r="F4316" t="s">
        <v>159</v>
      </c>
      <c r="G4316" t="s">
        <v>21</v>
      </c>
    </row>
    <row r="4317" spans="1:7" x14ac:dyDescent="0.25">
      <c r="A4317" t="s">
        <v>158</v>
      </c>
      <c r="B4317" t="s">
        <v>20</v>
      </c>
      <c r="C4317" s="2">
        <v>45200</v>
      </c>
      <c r="D4317" s="1">
        <v>1485400</v>
      </c>
      <c r="E4317" t="s">
        <v>147</v>
      </c>
      <c r="F4317" t="s">
        <v>159</v>
      </c>
      <c r="G4317" t="s">
        <v>21</v>
      </c>
    </row>
    <row r="4318" spans="1:7" x14ac:dyDescent="0.25">
      <c r="A4318" t="s">
        <v>158</v>
      </c>
      <c r="B4318" t="s">
        <v>20</v>
      </c>
      <c r="C4318" s="2">
        <v>45231</v>
      </c>
      <c r="D4318" s="1">
        <v>1363700</v>
      </c>
      <c r="E4318" t="s">
        <v>147</v>
      </c>
      <c r="F4318" t="s">
        <v>159</v>
      </c>
      <c r="G4318" t="s">
        <v>21</v>
      </c>
    </row>
    <row r="4319" spans="1:7" x14ac:dyDescent="0.25">
      <c r="A4319" t="s">
        <v>158</v>
      </c>
      <c r="B4319" t="s">
        <v>20</v>
      </c>
      <c r="C4319" s="2">
        <v>45261</v>
      </c>
      <c r="D4319" s="1">
        <v>3474874</v>
      </c>
      <c r="E4319" t="s">
        <v>147</v>
      </c>
      <c r="F4319" t="s">
        <v>159</v>
      </c>
      <c r="G4319" t="s">
        <v>21</v>
      </c>
    </row>
    <row r="4320" spans="1:7" x14ac:dyDescent="0.25">
      <c r="A4320" t="s">
        <v>158</v>
      </c>
      <c r="B4320" t="s">
        <v>6</v>
      </c>
      <c r="C4320" s="2">
        <v>44927</v>
      </c>
      <c r="D4320" s="1">
        <v>56518232</v>
      </c>
      <c r="E4320" t="s">
        <v>147</v>
      </c>
      <c r="F4320" t="s">
        <v>159</v>
      </c>
      <c r="G4320" t="s">
        <v>6</v>
      </c>
    </row>
    <row r="4321" spans="1:7" x14ac:dyDescent="0.25">
      <c r="A4321" t="s">
        <v>158</v>
      </c>
      <c r="B4321" t="s">
        <v>6</v>
      </c>
      <c r="C4321" s="2">
        <v>44958</v>
      </c>
      <c r="D4321" s="1">
        <v>67422692</v>
      </c>
      <c r="E4321" t="s">
        <v>147</v>
      </c>
      <c r="F4321" t="s">
        <v>159</v>
      </c>
      <c r="G4321" t="s">
        <v>6</v>
      </c>
    </row>
    <row r="4322" spans="1:7" x14ac:dyDescent="0.25">
      <c r="A4322" t="s">
        <v>158</v>
      </c>
      <c r="B4322" t="s">
        <v>6</v>
      </c>
      <c r="C4322" s="2">
        <v>44986</v>
      </c>
      <c r="D4322" s="1">
        <v>92482990</v>
      </c>
      <c r="E4322" t="s">
        <v>147</v>
      </c>
      <c r="F4322" t="s">
        <v>159</v>
      </c>
      <c r="G4322" t="s">
        <v>6</v>
      </c>
    </row>
    <row r="4323" spans="1:7" x14ac:dyDescent="0.25">
      <c r="A4323" t="s">
        <v>158</v>
      </c>
      <c r="B4323" t="s">
        <v>6</v>
      </c>
      <c r="C4323" s="2">
        <v>45017</v>
      </c>
      <c r="D4323" s="1">
        <v>115292879</v>
      </c>
      <c r="E4323" t="s">
        <v>147</v>
      </c>
      <c r="F4323" t="s">
        <v>159</v>
      </c>
      <c r="G4323" t="s">
        <v>6</v>
      </c>
    </row>
    <row r="4324" spans="1:7" x14ac:dyDescent="0.25">
      <c r="A4324" t="s">
        <v>158</v>
      </c>
      <c r="B4324" t="s">
        <v>6</v>
      </c>
      <c r="C4324" s="2">
        <v>45047</v>
      </c>
      <c r="D4324" s="1">
        <v>95239046</v>
      </c>
      <c r="E4324" t="s">
        <v>147</v>
      </c>
      <c r="F4324" t="s">
        <v>159</v>
      </c>
      <c r="G4324" t="s">
        <v>6</v>
      </c>
    </row>
    <row r="4325" spans="1:7" x14ac:dyDescent="0.25">
      <c r="A4325" t="s">
        <v>158</v>
      </c>
      <c r="B4325" t="s">
        <v>6</v>
      </c>
      <c r="C4325" s="2">
        <v>45078</v>
      </c>
      <c r="D4325" s="1">
        <v>94847339</v>
      </c>
      <c r="E4325" t="s">
        <v>147</v>
      </c>
      <c r="F4325" t="s">
        <v>159</v>
      </c>
      <c r="G4325" t="s">
        <v>6</v>
      </c>
    </row>
    <row r="4326" spans="1:7" x14ac:dyDescent="0.25">
      <c r="A4326" t="s">
        <v>158</v>
      </c>
      <c r="B4326" t="s">
        <v>6</v>
      </c>
      <c r="C4326" s="2">
        <v>45108</v>
      </c>
      <c r="D4326" s="1">
        <v>115211399</v>
      </c>
      <c r="E4326" t="s">
        <v>147</v>
      </c>
      <c r="F4326" t="s">
        <v>159</v>
      </c>
      <c r="G4326" t="s">
        <v>6</v>
      </c>
    </row>
    <row r="4327" spans="1:7" x14ac:dyDescent="0.25">
      <c r="A4327" t="s">
        <v>158</v>
      </c>
      <c r="B4327" t="s">
        <v>6</v>
      </c>
      <c r="C4327" s="2">
        <v>45139</v>
      </c>
      <c r="D4327" s="1">
        <v>93447650</v>
      </c>
      <c r="E4327" t="s">
        <v>147</v>
      </c>
      <c r="F4327" t="s">
        <v>159</v>
      </c>
      <c r="G4327" t="s">
        <v>6</v>
      </c>
    </row>
    <row r="4328" spans="1:7" x14ac:dyDescent="0.25">
      <c r="A4328" t="s">
        <v>158</v>
      </c>
      <c r="B4328" t="s">
        <v>6</v>
      </c>
      <c r="C4328" s="2">
        <v>45170</v>
      </c>
      <c r="D4328" s="1">
        <v>69304910</v>
      </c>
      <c r="E4328" t="s">
        <v>147</v>
      </c>
      <c r="F4328" t="s">
        <v>159</v>
      </c>
      <c r="G4328" t="s">
        <v>6</v>
      </c>
    </row>
    <row r="4329" spans="1:7" x14ac:dyDescent="0.25">
      <c r="A4329" t="s">
        <v>158</v>
      </c>
      <c r="B4329" t="s">
        <v>6</v>
      </c>
      <c r="C4329" s="2">
        <v>45200</v>
      </c>
      <c r="D4329" s="1">
        <v>63500974</v>
      </c>
      <c r="E4329" t="s">
        <v>147</v>
      </c>
      <c r="F4329" t="s">
        <v>159</v>
      </c>
      <c r="G4329" t="s">
        <v>6</v>
      </c>
    </row>
    <row r="4330" spans="1:7" x14ac:dyDescent="0.25">
      <c r="A4330" t="s">
        <v>158</v>
      </c>
      <c r="B4330" t="s">
        <v>6</v>
      </c>
      <c r="C4330" s="2">
        <v>45231</v>
      </c>
      <c r="D4330" s="1">
        <v>58289879</v>
      </c>
      <c r="E4330" t="s">
        <v>147</v>
      </c>
      <c r="F4330" t="s">
        <v>159</v>
      </c>
      <c r="G4330" t="s">
        <v>6</v>
      </c>
    </row>
    <row r="4331" spans="1:7" x14ac:dyDescent="0.25">
      <c r="A4331" t="s">
        <v>158</v>
      </c>
      <c r="B4331" t="s">
        <v>6</v>
      </c>
      <c r="C4331" s="2">
        <v>45261</v>
      </c>
      <c r="D4331" s="1">
        <v>72294181</v>
      </c>
      <c r="E4331" t="s">
        <v>147</v>
      </c>
      <c r="F4331" t="s">
        <v>159</v>
      </c>
      <c r="G4331" t="s">
        <v>6</v>
      </c>
    </row>
    <row r="4332" spans="1:7" x14ac:dyDescent="0.25">
      <c r="A4332" t="s">
        <v>158</v>
      </c>
      <c r="B4332" t="s">
        <v>22</v>
      </c>
      <c r="C4332" s="2">
        <v>44927</v>
      </c>
      <c r="D4332" s="1">
        <v>2894000</v>
      </c>
      <c r="E4332" t="s">
        <v>147</v>
      </c>
      <c r="F4332" t="s">
        <v>159</v>
      </c>
      <c r="G4332" t="s">
        <v>21</v>
      </c>
    </row>
    <row r="4333" spans="1:7" x14ac:dyDescent="0.25">
      <c r="A4333" t="s">
        <v>158</v>
      </c>
      <c r="B4333" t="s">
        <v>22</v>
      </c>
      <c r="C4333" s="2">
        <v>44958</v>
      </c>
      <c r="D4333" s="1">
        <v>4496000</v>
      </c>
      <c r="E4333" t="s">
        <v>147</v>
      </c>
      <c r="F4333" t="s">
        <v>159</v>
      </c>
      <c r="G4333" t="s">
        <v>21</v>
      </c>
    </row>
    <row r="4334" spans="1:7" x14ac:dyDescent="0.25">
      <c r="A4334" t="s">
        <v>158</v>
      </c>
      <c r="B4334" t="s">
        <v>22</v>
      </c>
      <c r="C4334" s="2">
        <v>44986</v>
      </c>
      <c r="D4334" s="1">
        <v>3402000</v>
      </c>
      <c r="E4334" t="s">
        <v>147</v>
      </c>
      <c r="F4334" t="s">
        <v>159</v>
      </c>
      <c r="G4334" t="s">
        <v>21</v>
      </c>
    </row>
    <row r="4335" spans="1:7" x14ac:dyDescent="0.25">
      <c r="A4335" t="s">
        <v>158</v>
      </c>
      <c r="B4335" t="s">
        <v>22</v>
      </c>
      <c r="C4335" s="2">
        <v>45047</v>
      </c>
      <c r="D4335" s="1">
        <v>890000</v>
      </c>
      <c r="E4335" t="s">
        <v>147</v>
      </c>
      <c r="F4335" t="s">
        <v>159</v>
      </c>
      <c r="G4335" t="s">
        <v>21</v>
      </c>
    </row>
    <row r="4336" spans="1:7" x14ac:dyDescent="0.25">
      <c r="A4336" t="s">
        <v>158</v>
      </c>
      <c r="B4336" t="s">
        <v>22</v>
      </c>
      <c r="C4336" s="2">
        <v>45078</v>
      </c>
      <c r="D4336" s="1">
        <v>3924000</v>
      </c>
      <c r="E4336" t="s">
        <v>147</v>
      </c>
      <c r="F4336" t="s">
        <v>159</v>
      </c>
      <c r="G4336" t="s">
        <v>21</v>
      </c>
    </row>
    <row r="4337" spans="1:7" x14ac:dyDescent="0.25">
      <c r="A4337" t="s">
        <v>158</v>
      </c>
      <c r="B4337" t="s">
        <v>22</v>
      </c>
      <c r="C4337" s="2">
        <v>45139</v>
      </c>
      <c r="D4337" s="1">
        <v>850000</v>
      </c>
      <c r="E4337" t="s">
        <v>147</v>
      </c>
      <c r="F4337" t="s">
        <v>159</v>
      </c>
      <c r="G4337" t="s">
        <v>21</v>
      </c>
    </row>
    <row r="4338" spans="1:7" x14ac:dyDescent="0.25">
      <c r="A4338" t="s">
        <v>158</v>
      </c>
      <c r="B4338" t="s">
        <v>22</v>
      </c>
      <c r="C4338" s="2">
        <v>45170</v>
      </c>
      <c r="D4338" s="1">
        <v>15688919</v>
      </c>
      <c r="E4338" t="s">
        <v>147</v>
      </c>
      <c r="F4338" t="s">
        <v>159</v>
      </c>
      <c r="G4338" t="s">
        <v>21</v>
      </c>
    </row>
    <row r="4339" spans="1:7" x14ac:dyDescent="0.25">
      <c r="A4339" t="s">
        <v>158</v>
      </c>
      <c r="B4339" t="s">
        <v>22</v>
      </c>
      <c r="C4339" s="2">
        <v>45200</v>
      </c>
      <c r="D4339" s="1">
        <v>9136000</v>
      </c>
      <c r="E4339" t="s">
        <v>147</v>
      </c>
      <c r="F4339" t="s">
        <v>159</v>
      </c>
      <c r="G4339" t="s">
        <v>21</v>
      </c>
    </row>
    <row r="4340" spans="1:7" x14ac:dyDescent="0.25">
      <c r="A4340" t="s">
        <v>158</v>
      </c>
      <c r="B4340" t="s">
        <v>22</v>
      </c>
      <c r="C4340" s="2">
        <v>45231</v>
      </c>
      <c r="D4340" s="1">
        <v>3462800</v>
      </c>
      <c r="E4340" t="s">
        <v>147</v>
      </c>
      <c r="F4340" t="s">
        <v>159</v>
      </c>
      <c r="G4340" t="s">
        <v>21</v>
      </c>
    </row>
    <row r="4341" spans="1:7" x14ac:dyDescent="0.25">
      <c r="A4341" t="s">
        <v>158</v>
      </c>
      <c r="B4341" t="s">
        <v>22</v>
      </c>
      <c r="C4341" s="2">
        <v>45261</v>
      </c>
      <c r="D4341" s="1">
        <v>4414500</v>
      </c>
      <c r="E4341" t="s">
        <v>147</v>
      </c>
      <c r="F4341" t="s">
        <v>159</v>
      </c>
      <c r="G4341" t="s">
        <v>21</v>
      </c>
    </row>
    <row r="4342" spans="1:7" x14ac:dyDescent="0.25">
      <c r="A4342" t="s">
        <v>158</v>
      </c>
      <c r="B4342" t="s">
        <v>27</v>
      </c>
      <c r="C4342" s="2">
        <v>45139</v>
      </c>
      <c r="D4342" s="1">
        <v>0</v>
      </c>
      <c r="E4342" t="s">
        <v>147</v>
      </c>
      <c r="F4342" t="s">
        <v>159</v>
      </c>
      <c r="G4342" t="s">
        <v>21</v>
      </c>
    </row>
    <row r="4343" spans="1:7" x14ac:dyDescent="0.25">
      <c r="A4343" t="s">
        <v>158</v>
      </c>
      <c r="B4343" t="s">
        <v>7</v>
      </c>
      <c r="C4343" s="2">
        <v>44927</v>
      </c>
      <c r="D4343" s="1">
        <v>24638476</v>
      </c>
      <c r="E4343" t="s">
        <v>147</v>
      </c>
      <c r="F4343" t="s">
        <v>159</v>
      </c>
      <c r="G4343" t="s">
        <v>7</v>
      </c>
    </row>
    <row r="4344" spans="1:7" x14ac:dyDescent="0.25">
      <c r="A4344" t="s">
        <v>158</v>
      </c>
      <c r="B4344" t="s">
        <v>7</v>
      </c>
      <c r="C4344" s="2">
        <v>44958</v>
      </c>
      <c r="D4344" s="1">
        <v>23675100</v>
      </c>
      <c r="E4344" t="s">
        <v>147</v>
      </c>
      <c r="F4344" t="s">
        <v>159</v>
      </c>
      <c r="G4344" t="s">
        <v>7</v>
      </c>
    </row>
    <row r="4345" spans="1:7" x14ac:dyDescent="0.25">
      <c r="A4345" t="s">
        <v>158</v>
      </c>
      <c r="B4345" t="s">
        <v>23</v>
      </c>
      <c r="C4345" s="2">
        <v>44927</v>
      </c>
      <c r="D4345" s="1">
        <v>44390078</v>
      </c>
      <c r="E4345" t="s">
        <v>147</v>
      </c>
      <c r="F4345" t="s">
        <v>159</v>
      </c>
      <c r="G4345" t="s">
        <v>21</v>
      </c>
    </row>
    <row r="4346" spans="1:7" x14ac:dyDescent="0.25">
      <c r="A4346" t="s">
        <v>158</v>
      </c>
      <c r="B4346" t="s">
        <v>23</v>
      </c>
      <c r="C4346" s="2">
        <v>44958</v>
      </c>
      <c r="D4346" s="1">
        <v>45684300</v>
      </c>
      <c r="E4346" t="s">
        <v>147</v>
      </c>
      <c r="F4346" t="s">
        <v>159</v>
      </c>
      <c r="G4346" t="s">
        <v>21</v>
      </c>
    </row>
    <row r="4347" spans="1:7" x14ac:dyDescent="0.25">
      <c r="A4347" t="s">
        <v>158</v>
      </c>
      <c r="B4347" t="s">
        <v>23</v>
      </c>
      <c r="C4347" s="2">
        <v>44986</v>
      </c>
      <c r="D4347" s="1">
        <v>68412800</v>
      </c>
      <c r="E4347" t="s">
        <v>147</v>
      </c>
      <c r="F4347" t="s">
        <v>159</v>
      </c>
      <c r="G4347" t="s">
        <v>21</v>
      </c>
    </row>
    <row r="4348" spans="1:7" x14ac:dyDescent="0.25">
      <c r="A4348" t="s">
        <v>158</v>
      </c>
      <c r="B4348" t="s">
        <v>23</v>
      </c>
      <c r="C4348" s="2">
        <v>45017</v>
      </c>
      <c r="D4348" s="1">
        <v>69784805</v>
      </c>
      <c r="E4348" t="s">
        <v>147</v>
      </c>
      <c r="F4348" t="s">
        <v>159</v>
      </c>
      <c r="G4348" t="s">
        <v>21</v>
      </c>
    </row>
    <row r="4349" spans="1:7" x14ac:dyDescent="0.25">
      <c r="A4349" t="s">
        <v>158</v>
      </c>
      <c r="B4349" t="s">
        <v>23</v>
      </c>
      <c r="C4349" s="2">
        <v>45047</v>
      </c>
      <c r="D4349" s="1">
        <v>73219715</v>
      </c>
      <c r="E4349" t="s">
        <v>147</v>
      </c>
      <c r="F4349" t="s">
        <v>159</v>
      </c>
      <c r="G4349" t="s">
        <v>21</v>
      </c>
    </row>
    <row r="4350" spans="1:7" x14ac:dyDescent="0.25">
      <c r="A4350" t="s">
        <v>158</v>
      </c>
      <c r="B4350" t="s">
        <v>23</v>
      </c>
      <c r="C4350" s="2">
        <v>45078</v>
      </c>
      <c r="D4350" s="1">
        <v>70748710</v>
      </c>
      <c r="E4350" t="s">
        <v>147</v>
      </c>
      <c r="F4350" t="s">
        <v>159</v>
      </c>
      <c r="G4350" t="s">
        <v>21</v>
      </c>
    </row>
    <row r="4351" spans="1:7" x14ac:dyDescent="0.25">
      <c r="A4351" t="s">
        <v>158</v>
      </c>
      <c r="B4351" t="s">
        <v>23</v>
      </c>
      <c r="C4351" s="2">
        <v>45108</v>
      </c>
      <c r="D4351" s="1">
        <v>75906592</v>
      </c>
      <c r="E4351" t="s">
        <v>147</v>
      </c>
      <c r="F4351" t="s">
        <v>159</v>
      </c>
      <c r="G4351" t="s">
        <v>21</v>
      </c>
    </row>
    <row r="4352" spans="1:7" x14ac:dyDescent="0.25">
      <c r="A4352" t="s">
        <v>158</v>
      </c>
      <c r="B4352" t="s">
        <v>23</v>
      </c>
      <c r="C4352" s="2">
        <v>45139</v>
      </c>
      <c r="D4352" s="1">
        <v>88351337</v>
      </c>
      <c r="E4352" t="s">
        <v>147</v>
      </c>
      <c r="F4352" t="s">
        <v>159</v>
      </c>
      <c r="G4352" t="s">
        <v>21</v>
      </c>
    </row>
    <row r="4353" spans="1:7" x14ac:dyDescent="0.25">
      <c r="A4353" t="s">
        <v>158</v>
      </c>
      <c r="B4353" t="s">
        <v>23</v>
      </c>
      <c r="C4353" s="2">
        <v>45170</v>
      </c>
      <c r="D4353" s="1">
        <v>65384350</v>
      </c>
      <c r="E4353" t="s">
        <v>147</v>
      </c>
      <c r="F4353" t="s">
        <v>159</v>
      </c>
      <c r="G4353" t="s">
        <v>21</v>
      </c>
    </row>
    <row r="4354" spans="1:7" x14ac:dyDescent="0.25">
      <c r="A4354" t="s">
        <v>158</v>
      </c>
      <c r="B4354" t="s">
        <v>23</v>
      </c>
      <c r="C4354" s="2">
        <v>45200</v>
      </c>
      <c r="D4354" s="1">
        <v>58311700</v>
      </c>
      <c r="E4354" t="s">
        <v>147</v>
      </c>
      <c r="F4354" t="s">
        <v>159</v>
      </c>
      <c r="G4354" t="s">
        <v>21</v>
      </c>
    </row>
    <row r="4355" spans="1:7" x14ac:dyDescent="0.25">
      <c r="A4355" t="s">
        <v>158</v>
      </c>
      <c r="B4355" t="s">
        <v>23</v>
      </c>
      <c r="C4355" s="2">
        <v>45231</v>
      </c>
      <c r="D4355" s="1">
        <v>75178205</v>
      </c>
      <c r="E4355" t="s">
        <v>147</v>
      </c>
      <c r="F4355" t="s">
        <v>159</v>
      </c>
      <c r="G4355" t="s">
        <v>21</v>
      </c>
    </row>
    <row r="4356" spans="1:7" x14ac:dyDescent="0.25">
      <c r="A4356" t="s">
        <v>158</v>
      </c>
      <c r="B4356" t="s">
        <v>23</v>
      </c>
      <c r="C4356" s="2">
        <v>45261</v>
      </c>
      <c r="D4356" s="1">
        <v>87422446</v>
      </c>
      <c r="E4356" t="s">
        <v>147</v>
      </c>
      <c r="F4356" t="s">
        <v>159</v>
      </c>
      <c r="G4356" t="s">
        <v>21</v>
      </c>
    </row>
    <row r="4357" spans="1:7" x14ac:dyDescent="0.25">
      <c r="A4357" t="s">
        <v>160</v>
      </c>
      <c r="B4357" t="s">
        <v>5</v>
      </c>
      <c r="C4357" s="2">
        <v>44927</v>
      </c>
      <c r="D4357" s="1">
        <v>513923600</v>
      </c>
      <c r="E4357" t="s">
        <v>147</v>
      </c>
      <c r="F4357" t="s">
        <v>161</v>
      </c>
      <c r="G4357" t="s">
        <v>5</v>
      </c>
    </row>
    <row r="4358" spans="1:7" x14ac:dyDescent="0.25">
      <c r="A4358" t="s">
        <v>160</v>
      </c>
      <c r="B4358" t="s">
        <v>5</v>
      </c>
      <c r="C4358" s="2">
        <v>44958</v>
      </c>
      <c r="D4358" s="1">
        <v>399072300</v>
      </c>
      <c r="E4358" t="s">
        <v>147</v>
      </c>
      <c r="F4358" t="s">
        <v>161</v>
      </c>
      <c r="G4358" t="s">
        <v>5</v>
      </c>
    </row>
    <row r="4359" spans="1:7" x14ac:dyDescent="0.25">
      <c r="A4359" t="s">
        <v>160</v>
      </c>
      <c r="B4359" t="s">
        <v>5</v>
      </c>
      <c r="C4359" s="2">
        <v>44986</v>
      </c>
      <c r="D4359" s="1">
        <v>521360300</v>
      </c>
      <c r="E4359" t="s">
        <v>147</v>
      </c>
      <c r="F4359" t="s">
        <v>161</v>
      </c>
      <c r="G4359" t="s">
        <v>5</v>
      </c>
    </row>
    <row r="4360" spans="1:7" x14ac:dyDescent="0.25">
      <c r="A4360" t="s">
        <v>160</v>
      </c>
      <c r="B4360" t="s">
        <v>5</v>
      </c>
      <c r="C4360" s="2">
        <v>45017</v>
      </c>
      <c r="D4360" s="1">
        <v>522100900</v>
      </c>
      <c r="E4360" t="s">
        <v>147</v>
      </c>
      <c r="F4360" t="s">
        <v>161</v>
      </c>
      <c r="G4360" t="s">
        <v>5</v>
      </c>
    </row>
    <row r="4361" spans="1:7" x14ac:dyDescent="0.25">
      <c r="A4361" t="s">
        <v>160</v>
      </c>
      <c r="B4361" t="s">
        <v>5</v>
      </c>
      <c r="C4361" s="2">
        <v>45047</v>
      </c>
      <c r="D4361" s="1">
        <v>523894385</v>
      </c>
      <c r="E4361" t="s">
        <v>147</v>
      </c>
      <c r="F4361" t="s">
        <v>161</v>
      </c>
      <c r="G4361" t="s">
        <v>5</v>
      </c>
    </row>
    <row r="4362" spans="1:7" x14ac:dyDescent="0.25">
      <c r="A4362" t="s">
        <v>160</v>
      </c>
      <c r="B4362" t="s">
        <v>5</v>
      </c>
      <c r="C4362" s="2">
        <v>45078</v>
      </c>
      <c r="D4362" s="1">
        <v>479900700</v>
      </c>
      <c r="E4362" t="s">
        <v>147</v>
      </c>
      <c r="F4362" t="s">
        <v>161</v>
      </c>
      <c r="G4362" t="s">
        <v>5</v>
      </c>
    </row>
    <row r="4363" spans="1:7" x14ac:dyDescent="0.25">
      <c r="A4363" t="s">
        <v>160</v>
      </c>
      <c r="B4363" t="s">
        <v>5</v>
      </c>
      <c r="C4363" s="2">
        <v>45108</v>
      </c>
      <c r="D4363" s="1">
        <v>625988100</v>
      </c>
      <c r="E4363" t="s">
        <v>147</v>
      </c>
      <c r="F4363" t="s">
        <v>161</v>
      </c>
      <c r="G4363" t="s">
        <v>5</v>
      </c>
    </row>
    <row r="4364" spans="1:7" x14ac:dyDescent="0.25">
      <c r="A4364" t="s">
        <v>160</v>
      </c>
      <c r="B4364" t="s">
        <v>5</v>
      </c>
      <c r="C4364" s="2">
        <v>45139</v>
      </c>
      <c r="D4364" s="1">
        <v>733456400</v>
      </c>
      <c r="E4364" t="s">
        <v>147</v>
      </c>
      <c r="F4364" t="s">
        <v>161</v>
      </c>
      <c r="G4364" t="s">
        <v>5</v>
      </c>
    </row>
    <row r="4365" spans="1:7" x14ac:dyDescent="0.25">
      <c r="A4365" t="s">
        <v>160</v>
      </c>
      <c r="B4365" t="s">
        <v>5</v>
      </c>
      <c r="C4365" s="2">
        <v>45170</v>
      </c>
      <c r="D4365" s="1">
        <v>501023200</v>
      </c>
      <c r="E4365" t="s">
        <v>147</v>
      </c>
      <c r="F4365" t="s">
        <v>161</v>
      </c>
      <c r="G4365" t="s">
        <v>5</v>
      </c>
    </row>
    <row r="4366" spans="1:7" x14ac:dyDescent="0.25">
      <c r="A4366" t="s">
        <v>160</v>
      </c>
      <c r="B4366" t="s">
        <v>5</v>
      </c>
      <c r="C4366" s="2">
        <v>45200</v>
      </c>
      <c r="D4366" s="1">
        <v>539718600</v>
      </c>
      <c r="E4366" t="s">
        <v>147</v>
      </c>
      <c r="F4366" t="s">
        <v>161</v>
      </c>
      <c r="G4366" t="s">
        <v>5</v>
      </c>
    </row>
    <row r="4367" spans="1:7" x14ac:dyDescent="0.25">
      <c r="A4367" t="s">
        <v>160</v>
      </c>
      <c r="B4367" t="s">
        <v>5</v>
      </c>
      <c r="C4367" s="2">
        <v>45231</v>
      </c>
      <c r="D4367" s="1">
        <v>509122200</v>
      </c>
      <c r="E4367" t="s">
        <v>147</v>
      </c>
      <c r="F4367" t="s">
        <v>161</v>
      </c>
      <c r="G4367" t="s">
        <v>5</v>
      </c>
    </row>
    <row r="4368" spans="1:7" x14ac:dyDescent="0.25">
      <c r="A4368" t="s">
        <v>160</v>
      </c>
      <c r="B4368" t="s">
        <v>5</v>
      </c>
      <c r="C4368" s="2">
        <v>45261</v>
      </c>
      <c r="D4368" s="1">
        <v>569683400</v>
      </c>
      <c r="E4368" t="s">
        <v>147</v>
      </c>
      <c r="F4368" t="s">
        <v>161</v>
      </c>
      <c r="G4368" t="s">
        <v>5</v>
      </c>
    </row>
    <row r="4369" spans="1:7" x14ac:dyDescent="0.25">
      <c r="A4369" t="s">
        <v>160</v>
      </c>
      <c r="B4369" t="s">
        <v>19</v>
      </c>
      <c r="C4369" s="2">
        <v>44927</v>
      </c>
      <c r="D4369" s="1">
        <v>293973895</v>
      </c>
      <c r="E4369" t="s">
        <v>147</v>
      </c>
      <c r="F4369" t="s">
        <v>161</v>
      </c>
      <c r="G4369" t="s">
        <v>19</v>
      </c>
    </row>
    <row r="4370" spans="1:7" x14ac:dyDescent="0.25">
      <c r="A4370" t="s">
        <v>160</v>
      </c>
      <c r="B4370" t="s">
        <v>19</v>
      </c>
      <c r="C4370" s="2">
        <v>44958</v>
      </c>
      <c r="D4370" s="1">
        <v>287574051</v>
      </c>
      <c r="E4370" t="s">
        <v>147</v>
      </c>
      <c r="F4370" t="s">
        <v>161</v>
      </c>
      <c r="G4370" t="s">
        <v>19</v>
      </c>
    </row>
    <row r="4371" spans="1:7" x14ac:dyDescent="0.25">
      <c r="A4371" t="s">
        <v>160</v>
      </c>
      <c r="B4371" t="s">
        <v>19</v>
      </c>
      <c r="C4371" s="2">
        <v>44986</v>
      </c>
      <c r="D4371" s="1">
        <v>329112941</v>
      </c>
      <c r="E4371" t="s">
        <v>147</v>
      </c>
      <c r="F4371" t="s">
        <v>161</v>
      </c>
      <c r="G4371" t="s">
        <v>19</v>
      </c>
    </row>
    <row r="4372" spans="1:7" x14ac:dyDescent="0.25">
      <c r="A4372" t="s">
        <v>160</v>
      </c>
      <c r="B4372" t="s">
        <v>19</v>
      </c>
      <c r="C4372" s="2">
        <v>45017</v>
      </c>
      <c r="D4372" s="1">
        <v>341208217</v>
      </c>
      <c r="E4372" t="s">
        <v>147</v>
      </c>
      <c r="F4372" t="s">
        <v>161</v>
      </c>
      <c r="G4372" t="s">
        <v>19</v>
      </c>
    </row>
    <row r="4373" spans="1:7" x14ac:dyDescent="0.25">
      <c r="A4373" t="s">
        <v>160</v>
      </c>
      <c r="B4373" t="s">
        <v>19</v>
      </c>
      <c r="C4373" s="2">
        <v>45047</v>
      </c>
      <c r="D4373" s="1">
        <v>384431353</v>
      </c>
      <c r="E4373" t="s">
        <v>147</v>
      </c>
      <c r="F4373" t="s">
        <v>161</v>
      </c>
      <c r="G4373" t="s">
        <v>19</v>
      </c>
    </row>
    <row r="4374" spans="1:7" x14ac:dyDescent="0.25">
      <c r="A4374" t="s">
        <v>160</v>
      </c>
      <c r="B4374" t="s">
        <v>19</v>
      </c>
      <c r="C4374" s="2">
        <v>45078</v>
      </c>
      <c r="D4374" s="1">
        <v>490494609</v>
      </c>
      <c r="E4374" t="s">
        <v>147</v>
      </c>
      <c r="F4374" t="s">
        <v>161</v>
      </c>
      <c r="G4374" t="s">
        <v>19</v>
      </c>
    </row>
    <row r="4375" spans="1:7" x14ac:dyDescent="0.25">
      <c r="A4375" t="s">
        <v>160</v>
      </c>
      <c r="B4375" t="s">
        <v>19</v>
      </c>
      <c r="C4375" s="2">
        <v>45108</v>
      </c>
      <c r="D4375" s="1">
        <v>473238774</v>
      </c>
      <c r="E4375" t="s">
        <v>147</v>
      </c>
      <c r="F4375" t="s">
        <v>161</v>
      </c>
      <c r="G4375" t="s">
        <v>19</v>
      </c>
    </row>
    <row r="4376" spans="1:7" x14ac:dyDescent="0.25">
      <c r="A4376" t="s">
        <v>160</v>
      </c>
      <c r="B4376" t="s">
        <v>19</v>
      </c>
      <c r="C4376" s="2">
        <v>45139</v>
      </c>
      <c r="D4376" s="1">
        <v>478500333</v>
      </c>
      <c r="E4376" t="s">
        <v>147</v>
      </c>
      <c r="F4376" t="s">
        <v>161</v>
      </c>
      <c r="G4376" t="s">
        <v>19</v>
      </c>
    </row>
    <row r="4377" spans="1:7" x14ac:dyDescent="0.25">
      <c r="A4377" t="s">
        <v>160</v>
      </c>
      <c r="B4377" t="s">
        <v>19</v>
      </c>
      <c r="C4377" s="2">
        <v>45170</v>
      </c>
      <c r="D4377" s="1">
        <v>469792500</v>
      </c>
      <c r="E4377" t="s">
        <v>147</v>
      </c>
      <c r="F4377" t="s">
        <v>161</v>
      </c>
      <c r="G4377" t="s">
        <v>19</v>
      </c>
    </row>
    <row r="4378" spans="1:7" x14ac:dyDescent="0.25">
      <c r="A4378" t="s">
        <v>160</v>
      </c>
      <c r="B4378" t="s">
        <v>19</v>
      </c>
      <c r="C4378" s="2">
        <v>45200</v>
      </c>
      <c r="D4378" s="1">
        <v>404610630</v>
      </c>
      <c r="E4378" t="s">
        <v>147</v>
      </c>
      <c r="F4378" t="s">
        <v>161</v>
      </c>
      <c r="G4378" t="s">
        <v>19</v>
      </c>
    </row>
    <row r="4379" spans="1:7" x14ac:dyDescent="0.25">
      <c r="A4379" t="s">
        <v>160</v>
      </c>
      <c r="B4379" t="s">
        <v>19</v>
      </c>
      <c r="C4379" s="2">
        <v>45231</v>
      </c>
      <c r="D4379" s="1">
        <v>350565522</v>
      </c>
      <c r="E4379" t="s">
        <v>147</v>
      </c>
      <c r="F4379" t="s">
        <v>161</v>
      </c>
      <c r="G4379" t="s">
        <v>19</v>
      </c>
    </row>
    <row r="4380" spans="1:7" x14ac:dyDescent="0.25">
      <c r="A4380" t="s">
        <v>160</v>
      </c>
      <c r="B4380" t="s">
        <v>19</v>
      </c>
      <c r="C4380" s="2">
        <v>45261</v>
      </c>
      <c r="D4380" s="1">
        <v>199467698</v>
      </c>
      <c r="E4380" t="s">
        <v>147</v>
      </c>
      <c r="F4380" t="s">
        <v>161</v>
      </c>
      <c r="G4380" t="s">
        <v>19</v>
      </c>
    </row>
    <row r="4381" spans="1:7" x14ac:dyDescent="0.25">
      <c r="A4381" t="s">
        <v>160</v>
      </c>
      <c r="B4381" t="s">
        <v>20</v>
      </c>
      <c r="C4381" s="2">
        <v>44958</v>
      </c>
      <c r="D4381" s="1">
        <v>565000</v>
      </c>
      <c r="E4381" t="s">
        <v>147</v>
      </c>
      <c r="F4381" t="s">
        <v>161</v>
      </c>
      <c r="G4381" t="s">
        <v>21</v>
      </c>
    </row>
    <row r="4382" spans="1:7" x14ac:dyDescent="0.25">
      <c r="A4382" t="s">
        <v>160</v>
      </c>
      <c r="B4382" t="s">
        <v>20</v>
      </c>
      <c r="C4382" s="2">
        <v>45017</v>
      </c>
      <c r="D4382" s="1">
        <v>252000</v>
      </c>
      <c r="E4382" t="s">
        <v>147</v>
      </c>
      <c r="F4382" t="s">
        <v>161</v>
      </c>
      <c r="G4382" t="s">
        <v>21</v>
      </c>
    </row>
    <row r="4383" spans="1:7" x14ac:dyDescent="0.25">
      <c r="A4383" t="s">
        <v>160</v>
      </c>
      <c r="B4383" t="s">
        <v>20</v>
      </c>
      <c r="C4383" s="2">
        <v>45047</v>
      </c>
      <c r="D4383" s="1">
        <v>4307019</v>
      </c>
      <c r="E4383" t="s">
        <v>147</v>
      </c>
      <c r="F4383" t="s">
        <v>161</v>
      </c>
      <c r="G4383" t="s">
        <v>21</v>
      </c>
    </row>
    <row r="4384" spans="1:7" x14ac:dyDescent="0.25">
      <c r="A4384" t="s">
        <v>160</v>
      </c>
      <c r="B4384" t="s">
        <v>20</v>
      </c>
      <c r="C4384" s="2">
        <v>45078</v>
      </c>
      <c r="D4384" s="1">
        <v>231500</v>
      </c>
      <c r="E4384" t="s">
        <v>147</v>
      </c>
      <c r="F4384" t="s">
        <v>161</v>
      </c>
      <c r="G4384" t="s">
        <v>21</v>
      </c>
    </row>
    <row r="4385" spans="1:7" x14ac:dyDescent="0.25">
      <c r="A4385" t="s">
        <v>160</v>
      </c>
      <c r="B4385" t="s">
        <v>20</v>
      </c>
      <c r="C4385" s="2">
        <v>45108</v>
      </c>
      <c r="D4385" s="1">
        <v>753725</v>
      </c>
      <c r="E4385" t="s">
        <v>147</v>
      </c>
      <c r="F4385" t="s">
        <v>161</v>
      </c>
      <c r="G4385" t="s">
        <v>21</v>
      </c>
    </row>
    <row r="4386" spans="1:7" x14ac:dyDescent="0.25">
      <c r="A4386" t="s">
        <v>160</v>
      </c>
      <c r="B4386" t="s">
        <v>20</v>
      </c>
      <c r="C4386" s="2">
        <v>45139</v>
      </c>
      <c r="D4386" s="1">
        <v>3883500</v>
      </c>
      <c r="E4386" t="s">
        <v>147</v>
      </c>
      <c r="F4386" t="s">
        <v>161</v>
      </c>
      <c r="G4386" t="s">
        <v>21</v>
      </c>
    </row>
    <row r="4387" spans="1:7" x14ac:dyDescent="0.25">
      <c r="A4387" t="s">
        <v>160</v>
      </c>
      <c r="B4387" t="s">
        <v>20</v>
      </c>
      <c r="C4387" s="2">
        <v>45170</v>
      </c>
      <c r="D4387" s="1">
        <v>392000</v>
      </c>
      <c r="E4387" t="s">
        <v>147</v>
      </c>
      <c r="F4387" t="s">
        <v>161</v>
      </c>
      <c r="G4387" t="s">
        <v>21</v>
      </c>
    </row>
    <row r="4388" spans="1:7" x14ac:dyDescent="0.25">
      <c r="A4388" t="s">
        <v>160</v>
      </c>
      <c r="B4388" t="s">
        <v>20</v>
      </c>
      <c r="C4388" s="2">
        <v>45200</v>
      </c>
      <c r="D4388" s="1">
        <v>1479800</v>
      </c>
      <c r="E4388" t="s">
        <v>147</v>
      </c>
      <c r="F4388" t="s">
        <v>161</v>
      </c>
      <c r="G4388" t="s">
        <v>21</v>
      </c>
    </row>
    <row r="4389" spans="1:7" x14ac:dyDescent="0.25">
      <c r="A4389" t="s">
        <v>160</v>
      </c>
      <c r="B4389" t="s">
        <v>20</v>
      </c>
      <c r="C4389" s="2">
        <v>45231</v>
      </c>
      <c r="D4389" s="1">
        <v>314000</v>
      </c>
      <c r="E4389" t="s">
        <v>147</v>
      </c>
      <c r="F4389" t="s">
        <v>161</v>
      </c>
      <c r="G4389" t="s">
        <v>21</v>
      </c>
    </row>
    <row r="4390" spans="1:7" x14ac:dyDescent="0.25">
      <c r="A4390" t="s">
        <v>160</v>
      </c>
      <c r="B4390" t="s">
        <v>20</v>
      </c>
      <c r="C4390" s="2">
        <v>45261</v>
      </c>
      <c r="D4390" s="1">
        <v>2015000</v>
      </c>
      <c r="E4390" t="s">
        <v>147</v>
      </c>
      <c r="F4390" t="s">
        <v>161</v>
      </c>
      <c r="G4390" t="s">
        <v>21</v>
      </c>
    </row>
    <row r="4391" spans="1:7" x14ac:dyDescent="0.25">
      <c r="A4391" t="s">
        <v>160</v>
      </c>
      <c r="B4391" t="s">
        <v>6</v>
      </c>
      <c r="C4391" s="2">
        <v>44927</v>
      </c>
      <c r="D4391" s="1">
        <v>83744699</v>
      </c>
      <c r="E4391" t="s">
        <v>147</v>
      </c>
      <c r="F4391" t="s">
        <v>161</v>
      </c>
      <c r="G4391" t="s">
        <v>6</v>
      </c>
    </row>
    <row r="4392" spans="1:7" x14ac:dyDescent="0.25">
      <c r="A4392" t="s">
        <v>160</v>
      </c>
      <c r="B4392" t="s">
        <v>6</v>
      </c>
      <c r="C4392" s="2">
        <v>44958</v>
      </c>
      <c r="D4392" s="1">
        <v>59210366</v>
      </c>
      <c r="E4392" t="s">
        <v>147</v>
      </c>
      <c r="F4392" t="s">
        <v>161</v>
      </c>
      <c r="G4392" t="s">
        <v>6</v>
      </c>
    </row>
    <row r="4393" spans="1:7" x14ac:dyDescent="0.25">
      <c r="A4393" t="s">
        <v>160</v>
      </c>
      <c r="B4393" t="s">
        <v>6</v>
      </c>
      <c r="C4393" s="2">
        <v>44986</v>
      </c>
      <c r="D4393" s="1">
        <v>33456984</v>
      </c>
      <c r="E4393" t="s">
        <v>147</v>
      </c>
      <c r="F4393" t="s">
        <v>161</v>
      </c>
      <c r="G4393" t="s">
        <v>6</v>
      </c>
    </row>
    <row r="4394" spans="1:7" x14ac:dyDescent="0.25">
      <c r="A4394" t="s">
        <v>160</v>
      </c>
      <c r="B4394" t="s">
        <v>6</v>
      </c>
      <c r="C4394" s="2">
        <v>45017</v>
      </c>
      <c r="D4394" s="1">
        <v>43115150</v>
      </c>
      <c r="E4394" t="s">
        <v>147</v>
      </c>
      <c r="F4394" t="s">
        <v>161</v>
      </c>
      <c r="G4394" t="s">
        <v>6</v>
      </c>
    </row>
    <row r="4395" spans="1:7" x14ac:dyDescent="0.25">
      <c r="A4395" t="s">
        <v>160</v>
      </c>
      <c r="B4395" t="s">
        <v>6</v>
      </c>
      <c r="C4395" s="2">
        <v>45047</v>
      </c>
      <c r="D4395" s="1">
        <v>28528136</v>
      </c>
      <c r="E4395" t="s">
        <v>147</v>
      </c>
      <c r="F4395" t="s">
        <v>161</v>
      </c>
      <c r="G4395" t="s">
        <v>6</v>
      </c>
    </row>
    <row r="4396" spans="1:7" x14ac:dyDescent="0.25">
      <c r="A4396" t="s">
        <v>160</v>
      </c>
      <c r="B4396" t="s">
        <v>6</v>
      </c>
      <c r="C4396" s="2">
        <v>45078</v>
      </c>
      <c r="D4396" s="1">
        <v>13116908</v>
      </c>
      <c r="E4396" t="s">
        <v>147</v>
      </c>
      <c r="F4396" t="s">
        <v>161</v>
      </c>
      <c r="G4396" t="s">
        <v>6</v>
      </c>
    </row>
    <row r="4397" spans="1:7" x14ac:dyDescent="0.25">
      <c r="A4397" t="s">
        <v>160</v>
      </c>
      <c r="B4397" t="s">
        <v>6</v>
      </c>
      <c r="C4397" s="2">
        <v>45108</v>
      </c>
      <c r="D4397" s="1">
        <v>36369667</v>
      </c>
      <c r="E4397" t="s">
        <v>147</v>
      </c>
      <c r="F4397" t="s">
        <v>161</v>
      </c>
      <c r="G4397" t="s">
        <v>6</v>
      </c>
    </row>
    <row r="4398" spans="1:7" x14ac:dyDescent="0.25">
      <c r="A4398" t="s">
        <v>160</v>
      </c>
      <c r="B4398" t="s">
        <v>6</v>
      </c>
      <c r="C4398" s="2">
        <v>45139</v>
      </c>
      <c r="D4398" s="1">
        <v>17792804</v>
      </c>
      <c r="E4398" t="s">
        <v>147</v>
      </c>
      <c r="F4398" t="s">
        <v>161</v>
      </c>
      <c r="G4398" t="s">
        <v>6</v>
      </c>
    </row>
    <row r="4399" spans="1:7" x14ac:dyDescent="0.25">
      <c r="A4399" t="s">
        <v>160</v>
      </c>
      <c r="B4399" t="s">
        <v>6</v>
      </c>
      <c r="C4399" s="2">
        <v>45170</v>
      </c>
      <c r="D4399" s="1">
        <v>29611737</v>
      </c>
      <c r="E4399" t="s">
        <v>147</v>
      </c>
      <c r="F4399" t="s">
        <v>161</v>
      </c>
      <c r="G4399" t="s">
        <v>6</v>
      </c>
    </row>
    <row r="4400" spans="1:7" x14ac:dyDescent="0.25">
      <c r="A4400" t="s">
        <v>160</v>
      </c>
      <c r="B4400" t="s">
        <v>6</v>
      </c>
      <c r="C4400" s="2">
        <v>45200</v>
      </c>
      <c r="D4400" s="1">
        <v>21285508</v>
      </c>
      <c r="E4400" t="s">
        <v>147</v>
      </c>
      <c r="F4400" t="s">
        <v>161</v>
      </c>
      <c r="G4400" t="s">
        <v>6</v>
      </c>
    </row>
    <row r="4401" spans="1:7" x14ac:dyDescent="0.25">
      <c r="A4401" t="s">
        <v>160</v>
      </c>
      <c r="B4401" t="s">
        <v>6</v>
      </c>
      <c r="C4401" s="2">
        <v>45231</v>
      </c>
      <c r="D4401" s="1">
        <v>16755278</v>
      </c>
      <c r="E4401" t="s">
        <v>147</v>
      </c>
      <c r="F4401" t="s">
        <v>161</v>
      </c>
      <c r="G4401" t="s">
        <v>6</v>
      </c>
    </row>
    <row r="4402" spans="1:7" x14ac:dyDescent="0.25">
      <c r="A4402" t="s">
        <v>160</v>
      </c>
      <c r="B4402" t="s">
        <v>6</v>
      </c>
      <c r="C4402" s="2">
        <v>45261</v>
      </c>
      <c r="D4402" s="1">
        <v>11840841</v>
      </c>
      <c r="E4402" t="s">
        <v>147</v>
      </c>
      <c r="F4402" t="s">
        <v>161</v>
      </c>
      <c r="G4402" t="s">
        <v>6</v>
      </c>
    </row>
    <row r="4403" spans="1:7" x14ac:dyDescent="0.25">
      <c r="A4403" t="s">
        <v>160</v>
      </c>
      <c r="B4403" t="s">
        <v>22</v>
      </c>
      <c r="C4403" s="2">
        <v>44927</v>
      </c>
      <c r="D4403" s="1">
        <v>10957700</v>
      </c>
      <c r="E4403" t="s">
        <v>147</v>
      </c>
      <c r="F4403" t="s">
        <v>161</v>
      </c>
      <c r="G4403" t="s">
        <v>21</v>
      </c>
    </row>
    <row r="4404" spans="1:7" x14ac:dyDescent="0.25">
      <c r="A4404" t="s">
        <v>160</v>
      </c>
      <c r="B4404" t="s">
        <v>22</v>
      </c>
      <c r="C4404" s="2">
        <v>44958</v>
      </c>
      <c r="D4404" s="1">
        <v>6269350</v>
      </c>
      <c r="E4404" t="s">
        <v>147</v>
      </c>
      <c r="F4404" t="s">
        <v>161</v>
      </c>
      <c r="G4404" t="s">
        <v>21</v>
      </c>
    </row>
    <row r="4405" spans="1:7" x14ac:dyDescent="0.25">
      <c r="A4405" t="s">
        <v>160</v>
      </c>
      <c r="B4405" t="s">
        <v>22</v>
      </c>
      <c r="C4405" s="2">
        <v>44986</v>
      </c>
      <c r="D4405" s="1">
        <v>20152500</v>
      </c>
      <c r="E4405" t="s">
        <v>147</v>
      </c>
      <c r="F4405" t="s">
        <v>161</v>
      </c>
      <c r="G4405" t="s">
        <v>21</v>
      </c>
    </row>
    <row r="4406" spans="1:7" x14ac:dyDescent="0.25">
      <c r="A4406" t="s">
        <v>160</v>
      </c>
      <c r="B4406" t="s">
        <v>22</v>
      </c>
      <c r="C4406" s="2">
        <v>45017</v>
      </c>
      <c r="D4406" s="1">
        <v>41088400</v>
      </c>
      <c r="E4406" t="s">
        <v>147</v>
      </c>
      <c r="F4406" t="s">
        <v>161</v>
      </c>
      <c r="G4406" t="s">
        <v>21</v>
      </c>
    </row>
    <row r="4407" spans="1:7" x14ac:dyDescent="0.25">
      <c r="A4407" t="s">
        <v>160</v>
      </c>
      <c r="B4407" t="s">
        <v>22</v>
      </c>
      <c r="C4407" s="2">
        <v>45047</v>
      </c>
      <c r="D4407" s="1">
        <v>19351500</v>
      </c>
      <c r="E4407" t="s">
        <v>147</v>
      </c>
      <c r="F4407" t="s">
        <v>161</v>
      </c>
      <c r="G4407" t="s">
        <v>21</v>
      </c>
    </row>
    <row r="4408" spans="1:7" x14ac:dyDescent="0.25">
      <c r="A4408" t="s">
        <v>160</v>
      </c>
      <c r="B4408" t="s">
        <v>22</v>
      </c>
      <c r="C4408" s="2">
        <v>45078</v>
      </c>
      <c r="D4408" s="1">
        <v>22934100</v>
      </c>
      <c r="E4408" t="s">
        <v>147</v>
      </c>
      <c r="F4408" t="s">
        <v>161</v>
      </c>
      <c r="G4408" t="s">
        <v>21</v>
      </c>
    </row>
    <row r="4409" spans="1:7" x14ac:dyDescent="0.25">
      <c r="A4409" t="s">
        <v>160</v>
      </c>
      <c r="B4409" t="s">
        <v>22</v>
      </c>
      <c r="C4409" s="2">
        <v>45108</v>
      </c>
      <c r="D4409" s="1">
        <v>24755900</v>
      </c>
      <c r="E4409" t="s">
        <v>147</v>
      </c>
      <c r="F4409" t="s">
        <v>161</v>
      </c>
      <c r="G4409" t="s">
        <v>21</v>
      </c>
    </row>
    <row r="4410" spans="1:7" x14ac:dyDescent="0.25">
      <c r="A4410" t="s">
        <v>160</v>
      </c>
      <c r="B4410" t="s">
        <v>22</v>
      </c>
      <c r="C4410" s="2">
        <v>45139</v>
      </c>
      <c r="D4410" s="1">
        <v>18967700</v>
      </c>
      <c r="E4410" t="s">
        <v>147</v>
      </c>
      <c r="F4410" t="s">
        <v>161</v>
      </c>
      <c r="G4410" t="s">
        <v>21</v>
      </c>
    </row>
    <row r="4411" spans="1:7" x14ac:dyDescent="0.25">
      <c r="A4411" t="s">
        <v>160</v>
      </c>
      <c r="B4411" t="s">
        <v>22</v>
      </c>
      <c r="C4411" s="2">
        <v>45170</v>
      </c>
      <c r="D4411" s="1">
        <v>17417700</v>
      </c>
      <c r="E4411" t="s">
        <v>147</v>
      </c>
      <c r="F4411" t="s">
        <v>161</v>
      </c>
      <c r="G4411" t="s">
        <v>21</v>
      </c>
    </row>
    <row r="4412" spans="1:7" x14ac:dyDescent="0.25">
      <c r="A4412" t="s">
        <v>160</v>
      </c>
      <c r="B4412" t="s">
        <v>22</v>
      </c>
      <c r="C4412" s="2">
        <v>45200</v>
      </c>
      <c r="D4412" s="1">
        <v>16934000</v>
      </c>
      <c r="E4412" t="s">
        <v>147</v>
      </c>
      <c r="F4412" t="s">
        <v>161</v>
      </c>
      <c r="G4412" t="s">
        <v>21</v>
      </c>
    </row>
    <row r="4413" spans="1:7" x14ac:dyDescent="0.25">
      <c r="A4413" t="s">
        <v>160</v>
      </c>
      <c r="B4413" t="s">
        <v>22</v>
      </c>
      <c r="C4413" s="2">
        <v>45231</v>
      </c>
      <c r="D4413" s="1">
        <v>5343100</v>
      </c>
      <c r="E4413" t="s">
        <v>147</v>
      </c>
      <c r="F4413" t="s">
        <v>161</v>
      </c>
      <c r="G4413" t="s">
        <v>21</v>
      </c>
    </row>
    <row r="4414" spans="1:7" x14ac:dyDescent="0.25">
      <c r="A4414" t="s">
        <v>160</v>
      </c>
      <c r="B4414" t="s">
        <v>22</v>
      </c>
      <c r="C4414" s="2">
        <v>45261</v>
      </c>
      <c r="D4414" s="1">
        <v>10643000</v>
      </c>
      <c r="E4414" t="s">
        <v>147</v>
      </c>
      <c r="F4414" t="s">
        <v>161</v>
      </c>
      <c r="G4414" t="s">
        <v>21</v>
      </c>
    </row>
    <row r="4415" spans="1:7" x14ac:dyDescent="0.25">
      <c r="A4415" t="s">
        <v>160</v>
      </c>
      <c r="B4415" t="s">
        <v>27</v>
      </c>
      <c r="C4415" s="2">
        <v>45200</v>
      </c>
      <c r="D4415" s="1">
        <v>4205900</v>
      </c>
      <c r="E4415" t="s">
        <v>147</v>
      </c>
      <c r="F4415" t="s">
        <v>161</v>
      </c>
      <c r="G4415" t="s">
        <v>21</v>
      </c>
    </row>
    <row r="4416" spans="1:7" x14ac:dyDescent="0.25">
      <c r="A4416" t="s">
        <v>160</v>
      </c>
      <c r="B4416" t="s">
        <v>27</v>
      </c>
      <c r="C4416" s="2">
        <v>45261</v>
      </c>
      <c r="D4416" s="1">
        <v>0</v>
      </c>
      <c r="E4416" t="s">
        <v>147</v>
      </c>
      <c r="F4416" t="s">
        <v>161</v>
      </c>
      <c r="G4416" t="s">
        <v>21</v>
      </c>
    </row>
    <row r="4417" spans="1:7" x14ac:dyDescent="0.25">
      <c r="A4417" t="s">
        <v>160</v>
      </c>
      <c r="B4417" t="s">
        <v>7</v>
      </c>
      <c r="C4417" s="2">
        <v>44927</v>
      </c>
      <c r="D4417" s="1">
        <v>30761238</v>
      </c>
      <c r="E4417" t="s">
        <v>147</v>
      </c>
      <c r="F4417" t="s">
        <v>161</v>
      </c>
      <c r="G4417" t="s">
        <v>7</v>
      </c>
    </row>
    <row r="4418" spans="1:7" x14ac:dyDescent="0.25">
      <c r="A4418" t="s">
        <v>160</v>
      </c>
      <c r="B4418" t="s">
        <v>7</v>
      </c>
      <c r="C4418" s="2">
        <v>44958</v>
      </c>
      <c r="D4418" s="1">
        <v>65964494</v>
      </c>
      <c r="E4418" t="s">
        <v>147</v>
      </c>
      <c r="F4418" t="s">
        <v>161</v>
      </c>
      <c r="G4418" t="s">
        <v>7</v>
      </c>
    </row>
    <row r="4419" spans="1:7" x14ac:dyDescent="0.25">
      <c r="A4419" t="s">
        <v>160</v>
      </c>
      <c r="B4419" t="s">
        <v>7</v>
      </c>
      <c r="C4419" s="2">
        <v>44986</v>
      </c>
      <c r="D4419" s="1">
        <v>18042244</v>
      </c>
      <c r="E4419" t="s">
        <v>147</v>
      </c>
      <c r="F4419" t="s">
        <v>161</v>
      </c>
      <c r="G4419" t="s">
        <v>7</v>
      </c>
    </row>
    <row r="4420" spans="1:7" x14ac:dyDescent="0.25">
      <c r="A4420" t="s">
        <v>160</v>
      </c>
      <c r="B4420" t="s">
        <v>7</v>
      </c>
      <c r="C4420" s="2">
        <v>45017</v>
      </c>
      <c r="D4420" s="1">
        <v>6110000</v>
      </c>
      <c r="E4420" t="s">
        <v>147</v>
      </c>
      <c r="F4420" t="s">
        <v>161</v>
      </c>
      <c r="G4420" t="s">
        <v>7</v>
      </c>
    </row>
    <row r="4421" spans="1:7" x14ac:dyDescent="0.25">
      <c r="A4421" t="s">
        <v>160</v>
      </c>
      <c r="B4421" t="s">
        <v>7</v>
      </c>
      <c r="C4421" s="2">
        <v>45047</v>
      </c>
      <c r="D4421" s="1">
        <v>46172200</v>
      </c>
      <c r="E4421" t="s">
        <v>147</v>
      </c>
      <c r="F4421" t="s">
        <v>161</v>
      </c>
      <c r="G4421" t="s">
        <v>7</v>
      </c>
    </row>
    <row r="4422" spans="1:7" x14ac:dyDescent="0.25">
      <c r="A4422" t="s">
        <v>160</v>
      </c>
      <c r="B4422" t="s">
        <v>7</v>
      </c>
      <c r="C4422" s="2">
        <v>45078</v>
      </c>
      <c r="D4422" s="1">
        <v>56957400</v>
      </c>
      <c r="E4422" t="s">
        <v>147</v>
      </c>
      <c r="F4422" t="s">
        <v>161</v>
      </c>
      <c r="G4422" t="s">
        <v>7</v>
      </c>
    </row>
    <row r="4423" spans="1:7" x14ac:dyDescent="0.25">
      <c r="A4423" t="s">
        <v>160</v>
      </c>
      <c r="B4423" t="s">
        <v>7</v>
      </c>
      <c r="C4423" s="2">
        <v>45108</v>
      </c>
      <c r="D4423" s="1">
        <v>49238000</v>
      </c>
      <c r="E4423" t="s">
        <v>147</v>
      </c>
      <c r="F4423" t="s">
        <v>161</v>
      </c>
      <c r="G4423" t="s">
        <v>7</v>
      </c>
    </row>
    <row r="4424" spans="1:7" x14ac:dyDescent="0.25">
      <c r="A4424" t="s">
        <v>160</v>
      </c>
      <c r="B4424" t="s">
        <v>7</v>
      </c>
      <c r="C4424" s="2">
        <v>45139</v>
      </c>
      <c r="D4424" s="1">
        <v>44415000</v>
      </c>
      <c r="E4424" t="s">
        <v>147</v>
      </c>
      <c r="F4424" t="s">
        <v>161</v>
      </c>
      <c r="G4424" t="s">
        <v>7</v>
      </c>
    </row>
    <row r="4425" spans="1:7" x14ac:dyDescent="0.25">
      <c r="A4425" t="s">
        <v>160</v>
      </c>
      <c r="B4425" t="s">
        <v>7</v>
      </c>
      <c r="C4425" s="2">
        <v>45170</v>
      </c>
      <c r="D4425" s="1">
        <v>41552700</v>
      </c>
      <c r="E4425" t="s">
        <v>147</v>
      </c>
      <c r="F4425" t="s">
        <v>161</v>
      </c>
      <c r="G4425" t="s">
        <v>7</v>
      </c>
    </row>
    <row r="4426" spans="1:7" x14ac:dyDescent="0.25">
      <c r="A4426" t="s">
        <v>160</v>
      </c>
      <c r="B4426" t="s">
        <v>7</v>
      </c>
      <c r="C4426" s="2">
        <v>45200</v>
      </c>
      <c r="D4426" s="1">
        <v>47491000</v>
      </c>
      <c r="E4426" t="s">
        <v>147</v>
      </c>
      <c r="F4426" t="s">
        <v>161</v>
      </c>
      <c r="G4426" t="s">
        <v>7</v>
      </c>
    </row>
    <row r="4427" spans="1:7" x14ac:dyDescent="0.25">
      <c r="A4427" t="s">
        <v>160</v>
      </c>
      <c r="B4427" t="s">
        <v>7</v>
      </c>
      <c r="C4427" s="2">
        <v>45231</v>
      </c>
      <c r="D4427" s="1">
        <v>45589493</v>
      </c>
      <c r="E4427" t="s">
        <v>147</v>
      </c>
      <c r="F4427" t="s">
        <v>161</v>
      </c>
      <c r="G4427" t="s">
        <v>7</v>
      </c>
    </row>
    <row r="4428" spans="1:7" x14ac:dyDescent="0.25">
      <c r="A4428" t="s">
        <v>160</v>
      </c>
      <c r="B4428" t="s">
        <v>7</v>
      </c>
      <c r="C4428" s="2">
        <v>45261</v>
      </c>
      <c r="D4428" s="1">
        <v>20500000</v>
      </c>
      <c r="E4428" t="s">
        <v>147</v>
      </c>
      <c r="F4428" t="s">
        <v>161</v>
      </c>
      <c r="G4428" t="s">
        <v>7</v>
      </c>
    </row>
    <row r="4429" spans="1:7" x14ac:dyDescent="0.25">
      <c r="A4429" t="s">
        <v>160</v>
      </c>
      <c r="B4429" t="s">
        <v>23</v>
      </c>
      <c r="C4429" s="2">
        <v>44927</v>
      </c>
      <c r="D4429" s="1">
        <v>35603200</v>
      </c>
      <c r="E4429" t="s">
        <v>147</v>
      </c>
      <c r="F4429" t="s">
        <v>161</v>
      </c>
      <c r="G4429" t="s">
        <v>21</v>
      </c>
    </row>
    <row r="4430" spans="1:7" x14ac:dyDescent="0.25">
      <c r="A4430" t="s">
        <v>160</v>
      </c>
      <c r="B4430" t="s">
        <v>23</v>
      </c>
      <c r="C4430" s="2">
        <v>44958</v>
      </c>
      <c r="D4430" s="1">
        <v>31712600</v>
      </c>
      <c r="E4430" t="s">
        <v>147</v>
      </c>
      <c r="F4430" t="s">
        <v>161</v>
      </c>
      <c r="G4430" t="s">
        <v>21</v>
      </c>
    </row>
    <row r="4431" spans="1:7" x14ac:dyDescent="0.25">
      <c r="A4431" t="s">
        <v>160</v>
      </c>
      <c r="B4431" t="s">
        <v>23</v>
      </c>
      <c r="C4431" s="2">
        <v>44986</v>
      </c>
      <c r="D4431" s="1">
        <v>19047500</v>
      </c>
      <c r="E4431" t="s">
        <v>147</v>
      </c>
      <c r="F4431" t="s">
        <v>161</v>
      </c>
      <c r="G4431" t="s">
        <v>21</v>
      </c>
    </row>
    <row r="4432" spans="1:7" x14ac:dyDescent="0.25">
      <c r="A4432" t="s">
        <v>160</v>
      </c>
      <c r="B4432" t="s">
        <v>23</v>
      </c>
      <c r="C4432" s="2">
        <v>45017</v>
      </c>
      <c r="D4432" s="1">
        <v>27562800</v>
      </c>
      <c r="E4432" t="s">
        <v>147</v>
      </c>
      <c r="F4432" t="s">
        <v>161</v>
      </c>
      <c r="G4432" t="s">
        <v>21</v>
      </c>
    </row>
    <row r="4433" spans="1:7" x14ac:dyDescent="0.25">
      <c r="A4433" t="s">
        <v>160</v>
      </c>
      <c r="B4433" t="s">
        <v>23</v>
      </c>
      <c r="C4433" s="2">
        <v>45047</v>
      </c>
      <c r="D4433" s="1">
        <v>22952400</v>
      </c>
      <c r="E4433" t="s">
        <v>147</v>
      </c>
      <c r="F4433" t="s">
        <v>161</v>
      </c>
      <c r="G4433" t="s">
        <v>21</v>
      </c>
    </row>
    <row r="4434" spans="1:7" x14ac:dyDescent="0.25">
      <c r="A4434" t="s">
        <v>160</v>
      </c>
      <c r="B4434" t="s">
        <v>23</v>
      </c>
      <c r="C4434" s="2">
        <v>45078</v>
      </c>
      <c r="D4434" s="1">
        <v>28134800</v>
      </c>
      <c r="E4434" t="s">
        <v>147</v>
      </c>
      <c r="F4434" t="s">
        <v>161</v>
      </c>
      <c r="G4434" t="s">
        <v>21</v>
      </c>
    </row>
    <row r="4435" spans="1:7" x14ac:dyDescent="0.25">
      <c r="A4435" t="s">
        <v>160</v>
      </c>
      <c r="B4435" t="s">
        <v>23</v>
      </c>
      <c r="C4435" s="2">
        <v>45108</v>
      </c>
      <c r="D4435" s="1">
        <v>30071400</v>
      </c>
      <c r="E4435" t="s">
        <v>147</v>
      </c>
      <c r="F4435" t="s">
        <v>161</v>
      </c>
      <c r="G4435" t="s">
        <v>21</v>
      </c>
    </row>
    <row r="4436" spans="1:7" x14ac:dyDescent="0.25">
      <c r="A4436" t="s">
        <v>160</v>
      </c>
      <c r="B4436" t="s">
        <v>23</v>
      </c>
      <c r="C4436" s="2">
        <v>45139</v>
      </c>
      <c r="D4436" s="1">
        <v>31459843</v>
      </c>
      <c r="E4436" t="s">
        <v>147</v>
      </c>
      <c r="F4436" t="s">
        <v>161</v>
      </c>
      <c r="G4436" t="s">
        <v>21</v>
      </c>
    </row>
    <row r="4437" spans="1:7" x14ac:dyDescent="0.25">
      <c r="A4437" t="s">
        <v>160</v>
      </c>
      <c r="B4437" t="s">
        <v>23</v>
      </c>
      <c r="C4437" s="2">
        <v>45170</v>
      </c>
      <c r="D4437" s="1">
        <v>26573175</v>
      </c>
      <c r="E4437" t="s">
        <v>147</v>
      </c>
      <c r="F4437" t="s">
        <v>161</v>
      </c>
      <c r="G4437" t="s">
        <v>21</v>
      </c>
    </row>
    <row r="4438" spans="1:7" x14ac:dyDescent="0.25">
      <c r="A4438" t="s">
        <v>160</v>
      </c>
      <c r="B4438" t="s">
        <v>23</v>
      </c>
      <c r="C4438" s="2">
        <v>45200</v>
      </c>
      <c r="D4438" s="1">
        <v>50894700</v>
      </c>
      <c r="E4438" t="s">
        <v>147</v>
      </c>
      <c r="F4438" t="s">
        <v>161</v>
      </c>
      <c r="G4438" t="s">
        <v>21</v>
      </c>
    </row>
    <row r="4439" spans="1:7" x14ac:dyDescent="0.25">
      <c r="A4439" t="s">
        <v>160</v>
      </c>
      <c r="B4439" t="s">
        <v>23</v>
      </c>
      <c r="C4439" s="2">
        <v>45231</v>
      </c>
      <c r="D4439" s="1">
        <v>43068355</v>
      </c>
      <c r="E4439" t="s">
        <v>147</v>
      </c>
      <c r="F4439" t="s">
        <v>161</v>
      </c>
      <c r="G4439" t="s">
        <v>21</v>
      </c>
    </row>
    <row r="4440" spans="1:7" x14ac:dyDescent="0.25">
      <c r="A4440" t="s">
        <v>160</v>
      </c>
      <c r="B4440" t="s">
        <v>23</v>
      </c>
      <c r="C4440" s="2">
        <v>45261</v>
      </c>
      <c r="D4440" s="1">
        <v>29593116</v>
      </c>
      <c r="E4440" t="s">
        <v>147</v>
      </c>
      <c r="F4440" t="s">
        <v>161</v>
      </c>
      <c r="G4440" t="s">
        <v>21</v>
      </c>
    </row>
    <row r="4441" spans="1:7" x14ac:dyDescent="0.25">
      <c r="A4441" t="s">
        <v>162</v>
      </c>
      <c r="B4441" t="s">
        <v>5</v>
      </c>
      <c r="C4441" s="2">
        <v>44927</v>
      </c>
      <c r="D4441" s="1">
        <v>181675103</v>
      </c>
      <c r="E4441" t="s">
        <v>147</v>
      </c>
      <c r="F4441" t="s">
        <v>163</v>
      </c>
      <c r="G4441" t="s">
        <v>5</v>
      </c>
    </row>
    <row r="4442" spans="1:7" x14ac:dyDescent="0.25">
      <c r="A4442" t="s">
        <v>162</v>
      </c>
      <c r="B4442" t="s">
        <v>5</v>
      </c>
      <c r="C4442" s="2">
        <v>44958</v>
      </c>
      <c r="D4442" s="1">
        <v>54974249</v>
      </c>
      <c r="E4442" t="s">
        <v>147</v>
      </c>
      <c r="F4442" t="s">
        <v>163</v>
      </c>
      <c r="G4442" t="s">
        <v>5</v>
      </c>
    </row>
    <row r="4443" spans="1:7" x14ac:dyDescent="0.25">
      <c r="A4443" t="s">
        <v>162</v>
      </c>
      <c r="B4443" t="s">
        <v>5</v>
      </c>
      <c r="C4443" s="2">
        <v>44986</v>
      </c>
      <c r="D4443" s="1">
        <v>153118265</v>
      </c>
      <c r="E4443" t="s">
        <v>147</v>
      </c>
      <c r="F4443" t="s">
        <v>163</v>
      </c>
      <c r="G4443" t="s">
        <v>5</v>
      </c>
    </row>
    <row r="4444" spans="1:7" x14ac:dyDescent="0.25">
      <c r="A4444" t="s">
        <v>162</v>
      </c>
      <c r="B4444" t="s">
        <v>5</v>
      </c>
      <c r="C4444" s="2">
        <v>45017</v>
      </c>
      <c r="D4444" s="1">
        <v>280340935</v>
      </c>
      <c r="E4444" t="s">
        <v>147</v>
      </c>
      <c r="F4444" t="s">
        <v>163</v>
      </c>
      <c r="G4444" t="s">
        <v>5</v>
      </c>
    </row>
    <row r="4445" spans="1:7" x14ac:dyDescent="0.25">
      <c r="A4445" t="s">
        <v>162</v>
      </c>
      <c r="B4445" t="s">
        <v>5</v>
      </c>
      <c r="C4445" s="2">
        <v>45047</v>
      </c>
      <c r="D4445" s="1">
        <v>341377632</v>
      </c>
      <c r="E4445" t="s">
        <v>147</v>
      </c>
      <c r="F4445" t="s">
        <v>163</v>
      </c>
      <c r="G4445" t="s">
        <v>5</v>
      </c>
    </row>
    <row r="4446" spans="1:7" x14ac:dyDescent="0.25">
      <c r="A4446" t="s">
        <v>162</v>
      </c>
      <c r="B4446" t="s">
        <v>5</v>
      </c>
      <c r="C4446" s="2">
        <v>45078</v>
      </c>
      <c r="D4446" s="1">
        <v>427649434</v>
      </c>
      <c r="E4446" t="s">
        <v>147</v>
      </c>
      <c r="F4446" t="s">
        <v>163</v>
      </c>
      <c r="G4446" t="s">
        <v>5</v>
      </c>
    </row>
    <row r="4447" spans="1:7" x14ac:dyDescent="0.25">
      <c r="A4447" t="s">
        <v>162</v>
      </c>
      <c r="B4447" t="s">
        <v>5</v>
      </c>
      <c r="C4447" s="2">
        <v>45108</v>
      </c>
      <c r="D4447" s="1">
        <v>499015533</v>
      </c>
      <c r="E4447" t="s">
        <v>147</v>
      </c>
      <c r="F4447" t="s">
        <v>163</v>
      </c>
      <c r="G4447" t="s">
        <v>5</v>
      </c>
    </row>
    <row r="4448" spans="1:7" x14ac:dyDescent="0.25">
      <c r="A4448" t="s">
        <v>162</v>
      </c>
      <c r="B4448" t="s">
        <v>5</v>
      </c>
      <c r="C4448" s="2">
        <v>45139</v>
      </c>
      <c r="D4448" s="1">
        <v>476485440.19999999</v>
      </c>
      <c r="E4448" t="s">
        <v>147</v>
      </c>
      <c r="F4448" t="s">
        <v>163</v>
      </c>
      <c r="G4448" t="s">
        <v>5</v>
      </c>
    </row>
    <row r="4449" spans="1:7" x14ac:dyDescent="0.25">
      <c r="A4449" t="s">
        <v>162</v>
      </c>
      <c r="B4449" t="s">
        <v>5</v>
      </c>
      <c r="C4449" s="2">
        <v>45170</v>
      </c>
      <c r="D4449" s="1">
        <v>551336858</v>
      </c>
      <c r="E4449" t="s">
        <v>147</v>
      </c>
      <c r="F4449" t="s">
        <v>163</v>
      </c>
      <c r="G4449" t="s">
        <v>5</v>
      </c>
    </row>
    <row r="4450" spans="1:7" x14ac:dyDescent="0.25">
      <c r="A4450" t="s">
        <v>162</v>
      </c>
      <c r="B4450" t="s">
        <v>5</v>
      </c>
      <c r="C4450" s="2">
        <v>45200</v>
      </c>
      <c r="D4450" s="1">
        <v>571827862</v>
      </c>
      <c r="E4450" t="s">
        <v>147</v>
      </c>
      <c r="F4450" t="s">
        <v>163</v>
      </c>
      <c r="G4450" t="s">
        <v>5</v>
      </c>
    </row>
    <row r="4451" spans="1:7" x14ac:dyDescent="0.25">
      <c r="A4451" t="s">
        <v>162</v>
      </c>
      <c r="B4451" t="s">
        <v>5</v>
      </c>
      <c r="C4451" s="2">
        <v>45231</v>
      </c>
      <c r="D4451" s="1">
        <v>519332155</v>
      </c>
      <c r="E4451" t="s">
        <v>147</v>
      </c>
      <c r="F4451" t="s">
        <v>163</v>
      </c>
      <c r="G4451" t="s">
        <v>5</v>
      </c>
    </row>
    <row r="4452" spans="1:7" x14ac:dyDescent="0.25">
      <c r="A4452" t="s">
        <v>162</v>
      </c>
      <c r="B4452" t="s">
        <v>5</v>
      </c>
      <c r="C4452" s="2">
        <v>45261</v>
      </c>
      <c r="D4452" s="1">
        <v>466836220</v>
      </c>
      <c r="E4452" t="s">
        <v>147</v>
      </c>
      <c r="F4452" t="s">
        <v>163</v>
      </c>
      <c r="G4452" t="s">
        <v>5</v>
      </c>
    </row>
    <row r="4453" spans="1:7" x14ac:dyDescent="0.25">
      <c r="A4453" t="s">
        <v>162</v>
      </c>
      <c r="B4453" t="s">
        <v>6</v>
      </c>
      <c r="C4453" s="2">
        <v>44927</v>
      </c>
      <c r="D4453" s="1">
        <v>22383675</v>
      </c>
      <c r="E4453" t="s">
        <v>147</v>
      </c>
      <c r="F4453" t="s">
        <v>163</v>
      </c>
      <c r="G4453" t="s">
        <v>6</v>
      </c>
    </row>
    <row r="4454" spans="1:7" x14ac:dyDescent="0.25">
      <c r="A4454" t="s">
        <v>162</v>
      </c>
      <c r="B4454" t="s">
        <v>6</v>
      </c>
      <c r="C4454" s="2">
        <v>44958</v>
      </c>
      <c r="D4454" s="1">
        <v>13821193</v>
      </c>
      <c r="E4454" t="s">
        <v>147</v>
      </c>
      <c r="F4454" t="s">
        <v>163</v>
      </c>
      <c r="G4454" t="s">
        <v>6</v>
      </c>
    </row>
    <row r="4455" spans="1:7" x14ac:dyDescent="0.25">
      <c r="A4455" t="s">
        <v>162</v>
      </c>
      <c r="B4455" t="s">
        <v>6</v>
      </c>
      <c r="C4455" s="2">
        <v>44986</v>
      </c>
      <c r="D4455" s="1">
        <v>23974121</v>
      </c>
      <c r="E4455" t="s">
        <v>147</v>
      </c>
      <c r="F4455" t="s">
        <v>163</v>
      </c>
      <c r="G4455" t="s">
        <v>6</v>
      </c>
    </row>
    <row r="4456" spans="1:7" x14ac:dyDescent="0.25">
      <c r="A4456" t="s">
        <v>162</v>
      </c>
      <c r="B4456" t="s">
        <v>6</v>
      </c>
      <c r="C4456" s="2">
        <v>45017</v>
      </c>
      <c r="D4456" s="1">
        <v>33035236</v>
      </c>
      <c r="E4456" t="s">
        <v>147</v>
      </c>
      <c r="F4456" t="s">
        <v>163</v>
      </c>
      <c r="G4456" t="s">
        <v>6</v>
      </c>
    </row>
    <row r="4457" spans="1:7" x14ac:dyDescent="0.25">
      <c r="A4457" t="s">
        <v>162</v>
      </c>
      <c r="B4457" t="s">
        <v>6</v>
      </c>
      <c r="C4457" s="2">
        <v>45047</v>
      </c>
      <c r="D4457" s="1">
        <v>47160045</v>
      </c>
      <c r="E4457" t="s">
        <v>147</v>
      </c>
      <c r="F4457" t="s">
        <v>163</v>
      </c>
      <c r="G4457" t="s">
        <v>6</v>
      </c>
    </row>
    <row r="4458" spans="1:7" x14ac:dyDescent="0.25">
      <c r="A4458" t="s">
        <v>162</v>
      </c>
      <c r="B4458" t="s">
        <v>6</v>
      </c>
      <c r="C4458" s="2">
        <v>45078</v>
      </c>
      <c r="D4458" s="1">
        <v>96739830</v>
      </c>
      <c r="E4458" t="s">
        <v>147</v>
      </c>
      <c r="F4458" t="s">
        <v>163</v>
      </c>
      <c r="G4458" t="s">
        <v>6</v>
      </c>
    </row>
    <row r="4459" spans="1:7" x14ac:dyDescent="0.25">
      <c r="A4459" t="s">
        <v>162</v>
      </c>
      <c r="B4459" t="s">
        <v>6</v>
      </c>
      <c r="C4459" s="2">
        <v>45108</v>
      </c>
      <c r="D4459" s="1">
        <v>92154236</v>
      </c>
      <c r="E4459" t="s">
        <v>147</v>
      </c>
      <c r="F4459" t="s">
        <v>163</v>
      </c>
      <c r="G4459" t="s">
        <v>6</v>
      </c>
    </row>
    <row r="4460" spans="1:7" x14ac:dyDescent="0.25">
      <c r="A4460" t="s">
        <v>162</v>
      </c>
      <c r="B4460" t="s">
        <v>6</v>
      </c>
      <c r="C4460" s="2">
        <v>45139</v>
      </c>
      <c r="D4460" s="1">
        <v>128592347</v>
      </c>
      <c r="E4460" t="s">
        <v>147</v>
      </c>
      <c r="F4460" t="s">
        <v>163</v>
      </c>
      <c r="G4460" t="s">
        <v>6</v>
      </c>
    </row>
    <row r="4461" spans="1:7" x14ac:dyDescent="0.25">
      <c r="A4461" t="s">
        <v>162</v>
      </c>
      <c r="B4461" t="s">
        <v>6</v>
      </c>
      <c r="C4461" s="2">
        <v>45170</v>
      </c>
      <c r="D4461" s="1">
        <v>132535781</v>
      </c>
      <c r="E4461" t="s">
        <v>147</v>
      </c>
      <c r="F4461" t="s">
        <v>163</v>
      </c>
      <c r="G4461" t="s">
        <v>6</v>
      </c>
    </row>
    <row r="4462" spans="1:7" x14ac:dyDescent="0.25">
      <c r="A4462" t="s">
        <v>162</v>
      </c>
      <c r="B4462" t="s">
        <v>6</v>
      </c>
      <c r="C4462" s="2">
        <v>45200</v>
      </c>
      <c r="D4462" s="1">
        <v>95199720</v>
      </c>
      <c r="E4462" t="s">
        <v>147</v>
      </c>
      <c r="F4462" t="s">
        <v>163</v>
      </c>
      <c r="G4462" t="s">
        <v>6</v>
      </c>
    </row>
    <row r="4463" spans="1:7" x14ac:dyDescent="0.25">
      <c r="A4463" t="s">
        <v>162</v>
      </c>
      <c r="B4463" t="s">
        <v>6</v>
      </c>
      <c r="C4463" s="2">
        <v>45231</v>
      </c>
      <c r="D4463" s="1">
        <v>54456165</v>
      </c>
      <c r="E4463" t="s">
        <v>147</v>
      </c>
      <c r="F4463" t="s">
        <v>163</v>
      </c>
      <c r="G4463" t="s">
        <v>6</v>
      </c>
    </row>
    <row r="4464" spans="1:7" x14ac:dyDescent="0.25">
      <c r="A4464" t="s">
        <v>162</v>
      </c>
      <c r="B4464" t="s">
        <v>6</v>
      </c>
      <c r="C4464" s="2">
        <v>45261</v>
      </c>
      <c r="D4464" s="1">
        <v>33590611</v>
      </c>
      <c r="E4464" t="s">
        <v>147</v>
      </c>
      <c r="F4464" t="s">
        <v>163</v>
      </c>
      <c r="G4464" t="s">
        <v>6</v>
      </c>
    </row>
    <row r="4465" spans="1:7" x14ac:dyDescent="0.25">
      <c r="A4465" t="s">
        <v>162</v>
      </c>
      <c r="B4465" t="s">
        <v>22</v>
      </c>
      <c r="C4465" s="2">
        <v>44927</v>
      </c>
      <c r="D4465" s="1">
        <v>5509000</v>
      </c>
      <c r="E4465" t="s">
        <v>147</v>
      </c>
      <c r="F4465" t="s">
        <v>163</v>
      </c>
      <c r="G4465" t="s">
        <v>21</v>
      </c>
    </row>
    <row r="4466" spans="1:7" x14ac:dyDescent="0.25">
      <c r="A4466" t="s">
        <v>162</v>
      </c>
      <c r="B4466" t="s">
        <v>22</v>
      </c>
      <c r="C4466" s="2">
        <v>44958</v>
      </c>
      <c r="D4466" s="1">
        <v>2056000</v>
      </c>
      <c r="E4466" t="s">
        <v>147</v>
      </c>
      <c r="F4466" t="s">
        <v>163</v>
      </c>
      <c r="G4466" t="s">
        <v>21</v>
      </c>
    </row>
    <row r="4467" spans="1:7" x14ac:dyDescent="0.25">
      <c r="A4467" t="s">
        <v>162</v>
      </c>
      <c r="B4467" t="s">
        <v>22</v>
      </c>
      <c r="C4467" s="2">
        <v>44986</v>
      </c>
      <c r="D4467" s="1">
        <v>1770000</v>
      </c>
      <c r="E4467" t="s">
        <v>147</v>
      </c>
      <c r="F4467" t="s">
        <v>163</v>
      </c>
      <c r="G4467" t="s">
        <v>21</v>
      </c>
    </row>
    <row r="4468" spans="1:7" x14ac:dyDescent="0.25">
      <c r="A4468" t="s">
        <v>162</v>
      </c>
      <c r="B4468" t="s">
        <v>22</v>
      </c>
      <c r="C4468" s="2">
        <v>45017</v>
      </c>
      <c r="D4468" s="1">
        <v>8101000</v>
      </c>
      <c r="E4468" t="s">
        <v>147</v>
      </c>
      <c r="F4468" t="s">
        <v>163</v>
      </c>
      <c r="G4468" t="s">
        <v>21</v>
      </c>
    </row>
    <row r="4469" spans="1:7" x14ac:dyDescent="0.25">
      <c r="A4469" t="s">
        <v>162</v>
      </c>
      <c r="B4469" t="s">
        <v>22</v>
      </c>
      <c r="C4469" s="2">
        <v>45047</v>
      </c>
      <c r="D4469" s="1">
        <v>4170000</v>
      </c>
      <c r="E4469" t="s">
        <v>147</v>
      </c>
      <c r="F4469" t="s">
        <v>163</v>
      </c>
      <c r="G4469" t="s">
        <v>21</v>
      </c>
    </row>
    <row r="4470" spans="1:7" x14ac:dyDescent="0.25">
      <c r="A4470" t="s">
        <v>162</v>
      </c>
      <c r="B4470" t="s">
        <v>22</v>
      </c>
      <c r="C4470" s="2">
        <v>45078</v>
      </c>
      <c r="D4470" s="1">
        <v>8710400</v>
      </c>
      <c r="E4470" t="s">
        <v>147</v>
      </c>
      <c r="F4470" t="s">
        <v>163</v>
      </c>
      <c r="G4470" t="s">
        <v>21</v>
      </c>
    </row>
    <row r="4471" spans="1:7" x14ac:dyDescent="0.25">
      <c r="A4471" t="s">
        <v>162</v>
      </c>
      <c r="B4471" t="s">
        <v>22</v>
      </c>
      <c r="C4471" s="2">
        <v>45108</v>
      </c>
      <c r="D4471" s="1">
        <v>5415700</v>
      </c>
      <c r="E4471" t="s">
        <v>147</v>
      </c>
      <c r="F4471" t="s">
        <v>163</v>
      </c>
      <c r="G4471" t="s">
        <v>21</v>
      </c>
    </row>
    <row r="4472" spans="1:7" x14ac:dyDescent="0.25">
      <c r="A4472" t="s">
        <v>162</v>
      </c>
      <c r="B4472" t="s">
        <v>22</v>
      </c>
      <c r="C4472" s="2">
        <v>45139</v>
      </c>
      <c r="D4472" s="1">
        <v>6851500</v>
      </c>
      <c r="E4472" t="s">
        <v>147</v>
      </c>
      <c r="F4472" t="s">
        <v>163</v>
      </c>
      <c r="G4472" t="s">
        <v>21</v>
      </c>
    </row>
    <row r="4473" spans="1:7" x14ac:dyDescent="0.25">
      <c r="A4473" t="s">
        <v>162</v>
      </c>
      <c r="B4473" t="s">
        <v>22</v>
      </c>
      <c r="C4473" s="2">
        <v>45170</v>
      </c>
      <c r="D4473" s="1">
        <v>708000</v>
      </c>
      <c r="E4473" t="s">
        <v>147</v>
      </c>
      <c r="F4473" t="s">
        <v>163</v>
      </c>
      <c r="G4473" t="s">
        <v>21</v>
      </c>
    </row>
    <row r="4474" spans="1:7" x14ac:dyDescent="0.25">
      <c r="A4474" t="s">
        <v>162</v>
      </c>
      <c r="B4474" t="s">
        <v>22</v>
      </c>
      <c r="C4474" s="2">
        <v>45200</v>
      </c>
      <c r="D4474" s="1">
        <v>12948400</v>
      </c>
      <c r="E4474" t="s">
        <v>147</v>
      </c>
      <c r="F4474" t="s">
        <v>163</v>
      </c>
      <c r="G4474" t="s">
        <v>21</v>
      </c>
    </row>
    <row r="4475" spans="1:7" x14ac:dyDescent="0.25">
      <c r="A4475" t="s">
        <v>162</v>
      </c>
      <c r="B4475" t="s">
        <v>22</v>
      </c>
      <c r="C4475" s="2">
        <v>45231</v>
      </c>
      <c r="D4475" s="1">
        <v>3127000</v>
      </c>
      <c r="E4475" t="s">
        <v>147</v>
      </c>
      <c r="F4475" t="s">
        <v>163</v>
      </c>
      <c r="G4475" t="s">
        <v>21</v>
      </c>
    </row>
    <row r="4476" spans="1:7" x14ac:dyDescent="0.25">
      <c r="A4476" t="s">
        <v>162</v>
      </c>
      <c r="B4476" t="s">
        <v>22</v>
      </c>
      <c r="C4476" s="2">
        <v>45261</v>
      </c>
      <c r="D4476" s="1">
        <v>4360873</v>
      </c>
      <c r="E4476" t="s">
        <v>147</v>
      </c>
      <c r="F4476" t="s">
        <v>163</v>
      </c>
      <c r="G4476" t="s">
        <v>21</v>
      </c>
    </row>
    <row r="4477" spans="1:7" x14ac:dyDescent="0.25">
      <c r="A4477" t="s">
        <v>162</v>
      </c>
      <c r="B4477" t="s">
        <v>7</v>
      </c>
      <c r="C4477" s="2">
        <v>44927</v>
      </c>
      <c r="D4477" s="1">
        <v>29688569</v>
      </c>
      <c r="E4477" t="s">
        <v>147</v>
      </c>
      <c r="F4477" t="s">
        <v>163</v>
      </c>
      <c r="G4477" t="s">
        <v>7</v>
      </c>
    </row>
    <row r="4478" spans="1:7" x14ac:dyDescent="0.25">
      <c r="A4478" t="s">
        <v>162</v>
      </c>
      <c r="B4478" t="s">
        <v>7</v>
      </c>
      <c r="C4478" s="2">
        <v>44958</v>
      </c>
      <c r="D4478" s="1">
        <v>3707000</v>
      </c>
      <c r="E4478" t="s">
        <v>147</v>
      </c>
      <c r="F4478" t="s">
        <v>163</v>
      </c>
      <c r="G4478" t="s">
        <v>7</v>
      </c>
    </row>
    <row r="4479" spans="1:7" x14ac:dyDescent="0.25">
      <c r="A4479" t="s">
        <v>162</v>
      </c>
      <c r="B4479" t="s">
        <v>7</v>
      </c>
      <c r="C4479" s="2">
        <v>44986</v>
      </c>
      <c r="D4479" s="1">
        <v>32038446</v>
      </c>
      <c r="E4479" t="s">
        <v>147</v>
      </c>
      <c r="F4479" t="s">
        <v>163</v>
      </c>
      <c r="G4479" t="s">
        <v>7</v>
      </c>
    </row>
    <row r="4480" spans="1:7" x14ac:dyDescent="0.25">
      <c r="A4480" t="s">
        <v>162</v>
      </c>
      <c r="B4480" t="s">
        <v>7</v>
      </c>
      <c r="C4480" s="2">
        <v>45047</v>
      </c>
      <c r="D4480" s="1">
        <v>70806281</v>
      </c>
      <c r="E4480" t="s">
        <v>147</v>
      </c>
      <c r="F4480" t="s">
        <v>163</v>
      </c>
      <c r="G4480" t="s">
        <v>7</v>
      </c>
    </row>
    <row r="4481" spans="1:7" x14ac:dyDescent="0.25">
      <c r="A4481" t="s">
        <v>162</v>
      </c>
      <c r="B4481" t="s">
        <v>7</v>
      </c>
      <c r="C4481" s="2">
        <v>45078</v>
      </c>
      <c r="D4481" s="1">
        <v>22375620</v>
      </c>
      <c r="E4481" t="s">
        <v>147</v>
      </c>
      <c r="F4481" t="s">
        <v>163</v>
      </c>
      <c r="G4481" t="s">
        <v>7</v>
      </c>
    </row>
    <row r="4482" spans="1:7" x14ac:dyDescent="0.25">
      <c r="A4482" t="s">
        <v>162</v>
      </c>
      <c r="B4482" t="s">
        <v>7</v>
      </c>
      <c r="C4482" s="2">
        <v>45108</v>
      </c>
      <c r="D4482" s="1">
        <v>34977500</v>
      </c>
      <c r="E4482" t="s">
        <v>147</v>
      </c>
      <c r="F4482" t="s">
        <v>163</v>
      </c>
      <c r="G4482" t="s">
        <v>7</v>
      </c>
    </row>
    <row r="4483" spans="1:7" x14ac:dyDescent="0.25">
      <c r="A4483" t="s">
        <v>162</v>
      </c>
      <c r="B4483" t="s">
        <v>7</v>
      </c>
      <c r="C4483" s="2">
        <v>45139</v>
      </c>
      <c r="D4483" s="1">
        <v>98716580</v>
      </c>
      <c r="E4483" t="s">
        <v>147</v>
      </c>
      <c r="F4483" t="s">
        <v>163</v>
      </c>
      <c r="G4483" t="s">
        <v>7</v>
      </c>
    </row>
    <row r="4484" spans="1:7" x14ac:dyDescent="0.25">
      <c r="A4484" t="s">
        <v>162</v>
      </c>
      <c r="B4484" t="s">
        <v>7</v>
      </c>
      <c r="C4484" s="2">
        <v>45170</v>
      </c>
      <c r="D4484" s="1">
        <v>70107025</v>
      </c>
      <c r="E4484" t="s">
        <v>147</v>
      </c>
      <c r="F4484" t="s">
        <v>163</v>
      </c>
      <c r="G4484" t="s">
        <v>7</v>
      </c>
    </row>
    <row r="4485" spans="1:7" x14ac:dyDescent="0.25">
      <c r="A4485" t="s">
        <v>162</v>
      </c>
      <c r="B4485" t="s">
        <v>7</v>
      </c>
      <c r="C4485" s="2">
        <v>45200</v>
      </c>
      <c r="D4485" s="1">
        <v>90011200</v>
      </c>
      <c r="E4485" t="s">
        <v>147</v>
      </c>
      <c r="F4485" t="s">
        <v>163</v>
      </c>
      <c r="G4485" t="s">
        <v>7</v>
      </c>
    </row>
    <row r="4486" spans="1:7" x14ac:dyDescent="0.25">
      <c r="A4486" t="s">
        <v>162</v>
      </c>
      <c r="B4486" t="s">
        <v>7</v>
      </c>
      <c r="C4486" s="2">
        <v>45231</v>
      </c>
      <c r="D4486" s="1">
        <v>85458687</v>
      </c>
      <c r="E4486" t="s">
        <v>147</v>
      </c>
      <c r="F4486" t="s">
        <v>163</v>
      </c>
      <c r="G4486" t="s">
        <v>7</v>
      </c>
    </row>
    <row r="4487" spans="1:7" x14ac:dyDescent="0.25">
      <c r="A4487" t="s">
        <v>162</v>
      </c>
      <c r="B4487" t="s">
        <v>7</v>
      </c>
      <c r="C4487" s="2">
        <v>45261</v>
      </c>
      <c r="D4487" s="1">
        <v>35152200</v>
      </c>
      <c r="E4487" t="s">
        <v>147</v>
      </c>
      <c r="F4487" t="s">
        <v>163</v>
      </c>
      <c r="G4487" t="s">
        <v>7</v>
      </c>
    </row>
    <row r="4488" spans="1:7" x14ac:dyDescent="0.25">
      <c r="A4488" t="s">
        <v>164</v>
      </c>
      <c r="B4488" t="s">
        <v>5</v>
      </c>
      <c r="C4488" s="2">
        <v>44927</v>
      </c>
      <c r="D4488" s="1">
        <v>400910900</v>
      </c>
      <c r="E4488" t="s">
        <v>147</v>
      </c>
      <c r="F4488" t="s">
        <v>165</v>
      </c>
      <c r="G4488" t="s">
        <v>5</v>
      </c>
    </row>
    <row r="4489" spans="1:7" x14ac:dyDescent="0.25">
      <c r="A4489" t="s">
        <v>164</v>
      </c>
      <c r="B4489" t="s">
        <v>5</v>
      </c>
      <c r="C4489" s="2">
        <v>44958</v>
      </c>
      <c r="D4489" s="1">
        <v>352330900</v>
      </c>
      <c r="E4489" t="s">
        <v>147</v>
      </c>
      <c r="F4489" t="s">
        <v>165</v>
      </c>
      <c r="G4489" t="s">
        <v>5</v>
      </c>
    </row>
    <row r="4490" spans="1:7" x14ac:dyDescent="0.25">
      <c r="A4490" t="s">
        <v>164</v>
      </c>
      <c r="B4490" t="s">
        <v>5</v>
      </c>
      <c r="C4490" s="2">
        <v>44986</v>
      </c>
      <c r="D4490" s="1">
        <v>402979900</v>
      </c>
      <c r="E4490" t="s">
        <v>147</v>
      </c>
      <c r="F4490" t="s">
        <v>165</v>
      </c>
      <c r="G4490" t="s">
        <v>5</v>
      </c>
    </row>
    <row r="4491" spans="1:7" x14ac:dyDescent="0.25">
      <c r="A4491" t="s">
        <v>164</v>
      </c>
      <c r="B4491" t="s">
        <v>5</v>
      </c>
      <c r="C4491" s="2">
        <v>45017</v>
      </c>
      <c r="D4491" s="1">
        <v>461144900</v>
      </c>
      <c r="E4491" t="s">
        <v>147</v>
      </c>
      <c r="F4491" t="s">
        <v>165</v>
      </c>
      <c r="G4491" t="s">
        <v>5</v>
      </c>
    </row>
    <row r="4492" spans="1:7" x14ac:dyDescent="0.25">
      <c r="A4492" t="s">
        <v>164</v>
      </c>
      <c r="B4492" t="s">
        <v>5</v>
      </c>
      <c r="C4492" s="2">
        <v>45047</v>
      </c>
      <c r="D4492" s="1">
        <v>469696500</v>
      </c>
      <c r="E4492" t="s">
        <v>147</v>
      </c>
      <c r="F4492" t="s">
        <v>165</v>
      </c>
      <c r="G4492" t="s">
        <v>5</v>
      </c>
    </row>
    <row r="4493" spans="1:7" x14ac:dyDescent="0.25">
      <c r="A4493" t="s">
        <v>164</v>
      </c>
      <c r="B4493" t="s">
        <v>5</v>
      </c>
      <c r="C4493" s="2">
        <v>45078</v>
      </c>
      <c r="D4493" s="1">
        <v>526987500</v>
      </c>
      <c r="E4493" t="s">
        <v>147</v>
      </c>
      <c r="F4493" t="s">
        <v>165</v>
      </c>
      <c r="G4493" t="s">
        <v>5</v>
      </c>
    </row>
    <row r="4494" spans="1:7" x14ac:dyDescent="0.25">
      <c r="A4494" t="s">
        <v>164</v>
      </c>
      <c r="B4494" t="s">
        <v>5</v>
      </c>
      <c r="C4494" s="2">
        <v>45108</v>
      </c>
      <c r="D4494" s="1">
        <v>543428000</v>
      </c>
      <c r="E4494" t="s">
        <v>147</v>
      </c>
      <c r="F4494" t="s">
        <v>165</v>
      </c>
      <c r="G4494" t="s">
        <v>5</v>
      </c>
    </row>
    <row r="4495" spans="1:7" x14ac:dyDescent="0.25">
      <c r="A4495" t="s">
        <v>164</v>
      </c>
      <c r="B4495" t="s">
        <v>5</v>
      </c>
      <c r="C4495" s="2">
        <v>45139</v>
      </c>
      <c r="D4495" s="1">
        <v>597668400</v>
      </c>
      <c r="E4495" t="s">
        <v>147</v>
      </c>
      <c r="F4495" t="s">
        <v>165</v>
      </c>
      <c r="G4495" t="s">
        <v>5</v>
      </c>
    </row>
    <row r="4496" spans="1:7" x14ac:dyDescent="0.25">
      <c r="A4496" t="s">
        <v>164</v>
      </c>
      <c r="B4496" t="s">
        <v>5</v>
      </c>
      <c r="C4496" s="2">
        <v>45170</v>
      </c>
      <c r="D4496" s="1">
        <v>555631100</v>
      </c>
      <c r="E4496" t="s">
        <v>147</v>
      </c>
      <c r="F4496" t="s">
        <v>165</v>
      </c>
      <c r="G4496" t="s">
        <v>5</v>
      </c>
    </row>
    <row r="4497" spans="1:7" x14ac:dyDescent="0.25">
      <c r="A4497" t="s">
        <v>164</v>
      </c>
      <c r="B4497" t="s">
        <v>5</v>
      </c>
      <c r="C4497" s="2">
        <v>45200</v>
      </c>
      <c r="D4497" s="1">
        <v>702654001</v>
      </c>
      <c r="E4497" t="s">
        <v>147</v>
      </c>
      <c r="F4497" t="s">
        <v>165</v>
      </c>
      <c r="G4497" t="s">
        <v>5</v>
      </c>
    </row>
    <row r="4498" spans="1:7" x14ac:dyDescent="0.25">
      <c r="A4498" t="s">
        <v>164</v>
      </c>
      <c r="B4498" t="s">
        <v>5</v>
      </c>
      <c r="C4498" s="2">
        <v>45231</v>
      </c>
      <c r="D4498" s="1">
        <v>503058900</v>
      </c>
      <c r="E4498" t="s">
        <v>147</v>
      </c>
      <c r="F4498" t="s">
        <v>165</v>
      </c>
      <c r="G4498" t="s">
        <v>5</v>
      </c>
    </row>
    <row r="4499" spans="1:7" x14ac:dyDescent="0.25">
      <c r="A4499" t="s">
        <v>164</v>
      </c>
      <c r="B4499" t="s">
        <v>5</v>
      </c>
      <c r="C4499" s="2">
        <v>45261</v>
      </c>
      <c r="D4499" s="1">
        <v>605148900</v>
      </c>
      <c r="E4499" t="s">
        <v>147</v>
      </c>
      <c r="F4499" t="s">
        <v>165</v>
      </c>
      <c r="G4499" t="s">
        <v>5</v>
      </c>
    </row>
    <row r="4500" spans="1:7" x14ac:dyDescent="0.25">
      <c r="A4500" t="s">
        <v>164</v>
      </c>
      <c r="B4500" t="s">
        <v>19</v>
      </c>
      <c r="C4500" s="2">
        <v>44927</v>
      </c>
      <c r="D4500" s="1">
        <v>20031000</v>
      </c>
      <c r="E4500" t="s">
        <v>147</v>
      </c>
      <c r="F4500" t="s">
        <v>165</v>
      </c>
      <c r="G4500" t="s">
        <v>19</v>
      </c>
    </row>
    <row r="4501" spans="1:7" x14ac:dyDescent="0.25">
      <c r="A4501" t="s">
        <v>164</v>
      </c>
      <c r="B4501" t="s">
        <v>19</v>
      </c>
      <c r="C4501" s="2">
        <v>44958</v>
      </c>
      <c r="D4501" s="1">
        <v>3876500</v>
      </c>
      <c r="E4501" t="s">
        <v>147</v>
      </c>
      <c r="F4501" t="s">
        <v>165</v>
      </c>
      <c r="G4501" t="s">
        <v>19</v>
      </c>
    </row>
    <row r="4502" spans="1:7" x14ac:dyDescent="0.25">
      <c r="A4502" t="s">
        <v>164</v>
      </c>
      <c r="B4502" t="s">
        <v>19</v>
      </c>
      <c r="C4502" s="2">
        <v>44986</v>
      </c>
      <c r="D4502" s="1">
        <v>24569700</v>
      </c>
      <c r="E4502" t="s">
        <v>147</v>
      </c>
      <c r="F4502" t="s">
        <v>165</v>
      </c>
      <c r="G4502" t="s">
        <v>19</v>
      </c>
    </row>
    <row r="4503" spans="1:7" x14ac:dyDescent="0.25">
      <c r="A4503" t="s">
        <v>164</v>
      </c>
      <c r="B4503" t="s">
        <v>19</v>
      </c>
      <c r="C4503" s="2">
        <v>45017</v>
      </c>
      <c r="D4503" s="1">
        <v>7159500</v>
      </c>
      <c r="E4503" t="s">
        <v>147</v>
      </c>
      <c r="F4503" t="s">
        <v>165</v>
      </c>
      <c r="G4503" t="s">
        <v>19</v>
      </c>
    </row>
    <row r="4504" spans="1:7" x14ac:dyDescent="0.25">
      <c r="A4504" t="s">
        <v>164</v>
      </c>
      <c r="B4504" t="s">
        <v>19</v>
      </c>
      <c r="C4504" s="2">
        <v>45047</v>
      </c>
      <c r="D4504" s="1">
        <v>32018208</v>
      </c>
      <c r="E4504" t="s">
        <v>147</v>
      </c>
      <c r="F4504" t="s">
        <v>165</v>
      </c>
      <c r="G4504" t="s">
        <v>19</v>
      </c>
    </row>
    <row r="4505" spans="1:7" x14ac:dyDescent="0.25">
      <c r="A4505" t="s">
        <v>164</v>
      </c>
      <c r="B4505" t="s">
        <v>19</v>
      </c>
      <c r="C4505" s="2">
        <v>45078</v>
      </c>
      <c r="D4505" s="1">
        <v>21110500</v>
      </c>
      <c r="E4505" t="s">
        <v>147</v>
      </c>
      <c r="F4505" t="s">
        <v>165</v>
      </c>
      <c r="G4505" t="s">
        <v>19</v>
      </c>
    </row>
    <row r="4506" spans="1:7" x14ac:dyDescent="0.25">
      <c r="A4506" t="s">
        <v>164</v>
      </c>
      <c r="B4506" t="s">
        <v>19</v>
      </c>
      <c r="C4506" s="2">
        <v>45108</v>
      </c>
      <c r="D4506" s="1">
        <v>11167300</v>
      </c>
      <c r="E4506" t="s">
        <v>147</v>
      </c>
      <c r="F4506" t="s">
        <v>165</v>
      </c>
      <c r="G4506" t="s">
        <v>19</v>
      </c>
    </row>
    <row r="4507" spans="1:7" x14ac:dyDescent="0.25">
      <c r="A4507" t="s">
        <v>164</v>
      </c>
      <c r="B4507" t="s">
        <v>19</v>
      </c>
      <c r="C4507" s="2">
        <v>45139</v>
      </c>
      <c r="D4507" s="1">
        <v>10082000</v>
      </c>
      <c r="E4507" t="s">
        <v>147</v>
      </c>
      <c r="F4507" t="s">
        <v>165</v>
      </c>
      <c r="G4507" t="s">
        <v>19</v>
      </c>
    </row>
    <row r="4508" spans="1:7" x14ac:dyDescent="0.25">
      <c r="A4508" t="s">
        <v>164</v>
      </c>
      <c r="B4508" t="s">
        <v>19</v>
      </c>
      <c r="C4508" s="2">
        <v>45170</v>
      </c>
      <c r="D4508" s="1">
        <v>23804500</v>
      </c>
      <c r="E4508" t="s">
        <v>147</v>
      </c>
      <c r="F4508" t="s">
        <v>165</v>
      </c>
      <c r="G4508" t="s">
        <v>19</v>
      </c>
    </row>
    <row r="4509" spans="1:7" x14ac:dyDescent="0.25">
      <c r="A4509" t="s">
        <v>164</v>
      </c>
      <c r="B4509" t="s">
        <v>19</v>
      </c>
      <c r="C4509" s="2">
        <v>45200</v>
      </c>
      <c r="D4509" s="1">
        <v>32057081</v>
      </c>
      <c r="E4509" t="s">
        <v>147</v>
      </c>
      <c r="F4509" t="s">
        <v>165</v>
      </c>
      <c r="G4509" t="s">
        <v>19</v>
      </c>
    </row>
    <row r="4510" spans="1:7" x14ac:dyDescent="0.25">
      <c r="A4510" t="s">
        <v>164</v>
      </c>
      <c r="B4510" t="s">
        <v>19</v>
      </c>
      <c r="C4510" s="2">
        <v>45231</v>
      </c>
      <c r="D4510" s="1">
        <v>21455800</v>
      </c>
      <c r="E4510" t="s">
        <v>147</v>
      </c>
      <c r="F4510" t="s">
        <v>165</v>
      </c>
      <c r="G4510" t="s">
        <v>19</v>
      </c>
    </row>
    <row r="4511" spans="1:7" x14ac:dyDescent="0.25">
      <c r="A4511" t="s">
        <v>164</v>
      </c>
      <c r="B4511" t="s">
        <v>19</v>
      </c>
      <c r="C4511" s="2">
        <v>45261</v>
      </c>
      <c r="D4511" s="1">
        <v>24993400</v>
      </c>
      <c r="E4511" t="s">
        <v>147</v>
      </c>
      <c r="F4511" t="s">
        <v>165</v>
      </c>
      <c r="G4511" t="s">
        <v>19</v>
      </c>
    </row>
    <row r="4512" spans="1:7" x14ac:dyDescent="0.25">
      <c r="A4512" t="s">
        <v>164</v>
      </c>
      <c r="B4512" t="s">
        <v>20</v>
      </c>
      <c r="C4512" s="2">
        <v>45108</v>
      </c>
      <c r="D4512" s="1">
        <v>702000</v>
      </c>
      <c r="E4512" t="s">
        <v>147</v>
      </c>
      <c r="F4512" t="s">
        <v>165</v>
      </c>
      <c r="G4512" t="s">
        <v>21</v>
      </c>
    </row>
    <row r="4513" spans="1:7" x14ac:dyDescent="0.25">
      <c r="A4513" t="s">
        <v>164</v>
      </c>
      <c r="B4513" t="s">
        <v>6</v>
      </c>
      <c r="C4513" s="2">
        <v>44927</v>
      </c>
      <c r="D4513" s="1">
        <v>89862491</v>
      </c>
      <c r="E4513" t="s">
        <v>147</v>
      </c>
      <c r="F4513" t="s">
        <v>165</v>
      </c>
      <c r="G4513" t="s">
        <v>6</v>
      </c>
    </row>
    <row r="4514" spans="1:7" x14ac:dyDescent="0.25">
      <c r="A4514" t="s">
        <v>164</v>
      </c>
      <c r="B4514" t="s">
        <v>6</v>
      </c>
      <c r="C4514" s="2">
        <v>44958</v>
      </c>
      <c r="D4514" s="1">
        <v>67340487</v>
      </c>
      <c r="E4514" t="s">
        <v>147</v>
      </c>
      <c r="F4514" t="s">
        <v>165</v>
      </c>
      <c r="G4514" t="s">
        <v>6</v>
      </c>
    </row>
    <row r="4515" spans="1:7" x14ac:dyDescent="0.25">
      <c r="A4515" t="s">
        <v>164</v>
      </c>
      <c r="B4515" t="s">
        <v>6</v>
      </c>
      <c r="C4515" s="2">
        <v>44986</v>
      </c>
      <c r="D4515" s="1">
        <v>77581529</v>
      </c>
      <c r="E4515" t="s">
        <v>147</v>
      </c>
      <c r="F4515" t="s">
        <v>165</v>
      </c>
      <c r="G4515" t="s">
        <v>6</v>
      </c>
    </row>
    <row r="4516" spans="1:7" x14ac:dyDescent="0.25">
      <c r="A4516" t="s">
        <v>164</v>
      </c>
      <c r="B4516" t="s">
        <v>6</v>
      </c>
      <c r="C4516" s="2">
        <v>45017</v>
      </c>
      <c r="D4516" s="1">
        <v>95134803</v>
      </c>
      <c r="E4516" t="s">
        <v>147</v>
      </c>
      <c r="F4516" t="s">
        <v>165</v>
      </c>
      <c r="G4516" t="s">
        <v>6</v>
      </c>
    </row>
    <row r="4517" spans="1:7" x14ac:dyDescent="0.25">
      <c r="A4517" t="s">
        <v>164</v>
      </c>
      <c r="B4517" t="s">
        <v>6</v>
      </c>
      <c r="C4517" s="2">
        <v>45047</v>
      </c>
      <c r="D4517" s="1">
        <v>104100733</v>
      </c>
      <c r="E4517" t="s">
        <v>147</v>
      </c>
      <c r="F4517" t="s">
        <v>165</v>
      </c>
      <c r="G4517" t="s">
        <v>6</v>
      </c>
    </row>
    <row r="4518" spans="1:7" x14ac:dyDescent="0.25">
      <c r="A4518" t="s">
        <v>164</v>
      </c>
      <c r="B4518" t="s">
        <v>6</v>
      </c>
      <c r="C4518" s="2">
        <v>45078</v>
      </c>
      <c r="D4518" s="1">
        <v>119348631</v>
      </c>
      <c r="E4518" t="s">
        <v>147</v>
      </c>
      <c r="F4518" t="s">
        <v>165</v>
      </c>
      <c r="G4518" t="s">
        <v>6</v>
      </c>
    </row>
    <row r="4519" spans="1:7" x14ac:dyDescent="0.25">
      <c r="A4519" t="s">
        <v>164</v>
      </c>
      <c r="B4519" t="s">
        <v>6</v>
      </c>
      <c r="C4519" s="2">
        <v>45108</v>
      </c>
      <c r="D4519" s="1">
        <v>92077779</v>
      </c>
      <c r="E4519" t="s">
        <v>147</v>
      </c>
      <c r="F4519" t="s">
        <v>165</v>
      </c>
      <c r="G4519" t="s">
        <v>6</v>
      </c>
    </row>
    <row r="4520" spans="1:7" x14ac:dyDescent="0.25">
      <c r="A4520" t="s">
        <v>164</v>
      </c>
      <c r="B4520" t="s">
        <v>6</v>
      </c>
      <c r="C4520" s="2">
        <v>45139</v>
      </c>
      <c r="D4520" s="1">
        <v>131868519</v>
      </c>
      <c r="E4520" t="s">
        <v>147</v>
      </c>
      <c r="F4520" t="s">
        <v>165</v>
      </c>
      <c r="G4520" t="s">
        <v>6</v>
      </c>
    </row>
    <row r="4521" spans="1:7" x14ac:dyDescent="0.25">
      <c r="A4521" t="s">
        <v>164</v>
      </c>
      <c r="B4521" t="s">
        <v>6</v>
      </c>
      <c r="C4521" s="2">
        <v>45170</v>
      </c>
      <c r="D4521" s="1">
        <v>81687165</v>
      </c>
      <c r="E4521" t="s">
        <v>147</v>
      </c>
      <c r="F4521" t="s">
        <v>165</v>
      </c>
      <c r="G4521" t="s">
        <v>6</v>
      </c>
    </row>
    <row r="4522" spans="1:7" x14ac:dyDescent="0.25">
      <c r="A4522" t="s">
        <v>164</v>
      </c>
      <c r="B4522" t="s">
        <v>6</v>
      </c>
      <c r="C4522" s="2">
        <v>45200</v>
      </c>
      <c r="D4522" s="1">
        <v>179309702</v>
      </c>
      <c r="E4522" t="s">
        <v>147</v>
      </c>
      <c r="F4522" t="s">
        <v>165</v>
      </c>
      <c r="G4522" t="s">
        <v>6</v>
      </c>
    </row>
    <row r="4523" spans="1:7" x14ac:dyDescent="0.25">
      <c r="A4523" t="s">
        <v>164</v>
      </c>
      <c r="B4523" t="s">
        <v>6</v>
      </c>
      <c r="C4523" s="2">
        <v>45231</v>
      </c>
      <c r="D4523" s="1">
        <v>118099878</v>
      </c>
      <c r="E4523" t="s">
        <v>147</v>
      </c>
      <c r="F4523" t="s">
        <v>165</v>
      </c>
      <c r="G4523" t="s">
        <v>6</v>
      </c>
    </row>
    <row r="4524" spans="1:7" x14ac:dyDescent="0.25">
      <c r="A4524" t="s">
        <v>164</v>
      </c>
      <c r="B4524" t="s">
        <v>6</v>
      </c>
      <c r="C4524" s="2">
        <v>45261</v>
      </c>
      <c r="D4524" s="1">
        <v>130082479</v>
      </c>
      <c r="E4524" t="s">
        <v>147</v>
      </c>
      <c r="F4524" t="s">
        <v>165</v>
      </c>
      <c r="G4524" t="s">
        <v>6</v>
      </c>
    </row>
    <row r="4525" spans="1:7" x14ac:dyDescent="0.25">
      <c r="A4525" t="s">
        <v>164</v>
      </c>
      <c r="B4525" t="s">
        <v>22</v>
      </c>
      <c r="C4525" s="2">
        <v>44958</v>
      </c>
      <c r="D4525" s="1">
        <v>59000</v>
      </c>
      <c r="E4525" t="s">
        <v>147</v>
      </c>
      <c r="F4525" t="s">
        <v>165</v>
      </c>
      <c r="G4525" t="s">
        <v>21</v>
      </c>
    </row>
    <row r="4526" spans="1:7" x14ac:dyDescent="0.25">
      <c r="A4526" t="s">
        <v>164</v>
      </c>
      <c r="B4526" t="s">
        <v>22</v>
      </c>
      <c r="C4526" s="2">
        <v>44986</v>
      </c>
      <c r="D4526" s="1">
        <v>219000</v>
      </c>
      <c r="E4526" t="s">
        <v>147</v>
      </c>
      <c r="F4526" t="s">
        <v>165</v>
      </c>
      <c r="G4526" t="s">
        <v>21</v>
      </c>
    </row>
    <row r="4527" spans="1:7" x14ac:dyDescent="0.25">
      <c r="A4527" t="s">
        <v>164</v>
      </c>
      <c r="B4527" t="s">
        <v>22</v>
      </c>
      <c r="C4527" s="2">
        <v>45017</v>
      </c>
      <c r="D4527" s="1">
        <v>588000</v>
      </c>
      <c r="E4527" t="s">
        <v>147</v>
      </c>
      <c r="F4527" t="s">
        <v>165</v>
      </c>
      <c r="G4527" t="s">
        <v>21</v>
      </c>
    </row>
    <row r="4528" spans="1:7" x14ac:dyDescent="0.25">
      <c r="A4528" t="s">
        <v>164</v>
      </c>
      <c r="B4528" t="s">
        <v>22</v>
      </c>
      <c r="C4528" s="2">
        <v>45047</v>
      </c>
      <c r="D4528" s="1">
        <v>690821</v>
      </c>
      <c r="E4528" t="s">
        <v>147</v>
      </c>
      <c r="F4528" t="s">
        <v>165</v>
      </c>
      <c r="G4528" t="s">
        <v>21</v>
      </c>
    </row>
    <row r="4529" spans="1:7" x14ac:dyDescent="0.25">
      <c r="A4529" t="s">
        <v>164</v>
      </c>
      <c r="B4529" t="s">
        <v>22</v>
      </c>
      <c r="C4529" s="2">
        <v>45108</v>
      </c>
      <c r="D4529" s="1">
        <v>490000</v>
      </c>
      <c r="E4529" t="s">
        <v>147</v>
      </c>
      <c r="F4529" t="s">
        <v>165</v>
      </c>
      <c r="G4529" t="s">
        <v>21</v>
      </c>
    </row>
    <row r="4530" spans="1:7" x14ac:dyDescent="0.25">
      <c r="A4530" t="s">
        <v>164</v>
      </c>
      <c r="B4530" t="s">
        <v>22</v>
      </c>
      <c r="C4530" s="2">
        <v>45139</v>
      </c>
      <c r="D4530" s="1">
        <v>588000</v>
      </c>
      <c r="E4530" t="s">
        <v>147</v>
      </c>
      <c r="F4530" t="s">
        <v>165</v>
      </c>
      <c r="G4530" t="s">
        <v>21</v>
      </c>
    </row>
    <row r="4531" spans="1:7" x14ac:dyDescent="0.25">
      <c r="A4531" t="s">
        <v>164</v>
      </c>
      <c r="B4531" t="s">
        <v>7</v>
      </c>
      <c r="C4531" s="2">
        <v>44927</v>
      </c>
      <c r="D4531" s="1">
        <v>2000000</v>
      </c>
      <c r="E4531" t="s">
        <v>147</v>
      </c>
      <c r="F4531" t="s">
        <v>165</v>
      </c>
      <c r="G4531" t="s">
        <v>7</v>
      </c>
    </row>
    <row r="4532" spans="1:7" x14ac:dyDescent="0.25">
      <c r="A4532" t="s">
        <v>164</v>
      </c>
      <c r="B4532" t="s">
        <v>7</v>
      </c>
      <c r="C4532" s="2">
        <v>44958</v>
      </c>
      <c r="D4532" s="1">
        <v>5166000</v>
      </c>
      <c r="E4532" t="s">
        <v>147</v>
      </c>
      <c r="F4532" t="s">
        <v>165</v>
      </c>
      <c r="G4532" t="s">
        <v>7</v>
      </c>
    </row>
    <row r="4533" spans="1:7" x14ac:dyDescent="0.25">
      <c r="A4533" t="s">
        <v>164</v>
      </c>
      <c r="B4533" t="s">
        <v>7</v>
      </c>
      <c r="C4533" s="2">
        <v>44986</v>
      </c>
      <c r="D4533" s="1">
        <v>2700000</v>
      </c>
      <c r="E4533" t="s">
        <v>147</v>
      </c>
      <c r="F4533" t="s">
        <v>165</v>
      </c>
      <c r="G4533" t="s">
        <v>7</v>
      </c>
    </row>
    <row r="4534" spans="1:7" x14ac:dyDescent="0.25">
      <c r="A4534" t="s">
        <v>164</v>
      </c>
      <c r="B4534" t="s">
        <v>7</v>
      </c>
      <c r="C4534" s="2">
        <v>45017</v>
      </c>
      <c r="D4534" s="1">
        <v>392000</v>
      </c>
      <c r="E4534" t="s">
        <v>147</v>
      </c>
      <c r="F4534" t="s">
        <v>165</v>
      </c>
      <c r="G4534" t="s">
        <v>7</v>
      </c>
    </row>
    <row r="4535" spans="1:7" x14ac:dyDescent="0.25">
      <c r="A4535" t="s">
        <v>164</v>
      </c>
      <c r="B4535" t="s">
        <v>7</v>
      </c>
      <c r="C4535" s="2">
        <v>45047</v>
      </c>
      <c r="D4535" s="1">
        <v>15579100</v>
      </c>
      <c r="E4535" t="s">
        <v>147</v>
      </c>
      <c r="F4535" t="s">
        <v>165</v>
      </c>
      <c r="G4535" t="s">
        <v>7</v>
      </c>
    </row>
    <row r="4536" spans="1:7" x14ac:dyDescent="0.25">
      <c r="A4536" t="s">
        <v>164</v>
      </c>
      <c r="B4536" t="s">
        <v>7</v>
      </c>
      <c r="C4536" s="2">
        <v>45078</v>
      </c>
      <c r="D4536" s="1">
        <v>16888600</v>
      </c>
      <c r="E4536" t="s">
        <v>147</v>
      </c>
      <c r="F4536" t="s">
        <v>165</v>
      </c>
      <c r="G4536" t="s">
        <v>7</v>
      </c>
    </row>
    <row r="4537" spans="1:7" x14ac:dyDescent="0.25">
      <c r="A4537" t="s">
        <v>164</v>
      </c>
      <c r="B4537" t="s">
        <v>7</v>
      </c>
      <c r="C4537" s="2">
        <v>45108</v>
      </c>
      <c r="D4537" s="1">
        <v>15838500</v>
      </c>
      <c r="E4537" t="s">
        <v>147</v>
      </c>
      <c r="F4537" t="s">
        <v>165</v>
      </c>
      <c r="G4537" t="s">
        <v>7</v>
      </c>
    </row>
    <row r="4538" spans="1:7" x14ac:dyDescent="0.25">
      <c r="A4538" t="s">
        <v>164</v>
      </c>
      <c r="B4538" t="s">
        <v>7</v>
      </c>
      <c r="C4538" s="2">
        <v>45139</v>
      </c>
      <c r="D4538" s="1">
        <v>17031600</v>
      </c>
      <c r="E4538" t="s">
        <v>147</v>
      </c>
      <c r="F4538" t="s">
        <v>165</v>
      </c>
      <c r="G4538" t="s">
        <v>7</v>
      </c>
    </row>
    <row r="4539" spans="1:7" x14ac:dyDescent="0.25">
      <c r="A4539" t="s">
        <v>164</v>
      </c>
      <c r="B4539" t="s">
        <v>7</v>
      </c>
      <c r="C4539" s="2">
        <v>45170</v>
      </c>
      <c r="D4539" s="1">
        <v>14953000</v>
      </c>
      <c r="E4539" t="s">
        <v>147</v>
      </c>
      <c r="F4539" t="s">
        <v>165</v>
      </c>
      <c r="G4539" t="s">
        <v>7</v>
      </c>
    </row>
    <row r="4540" spans="1:7" x14ac:dyDescent="0.25">
      <c r="A4540" t="s">
        <v>164</v>
      </c>
      <c r="B4540" t="s">
        <v>7</v>
      </c>
      <c r="C4540" s="2">
        <v>45200</v>
      </c>
      <c r="D4540" s="1">
        <v>14726000</v>
      </c>
      <c r="E4540" t="s">
        <v>147</v>
      </c>
      <c r="F4540" t="s">
        <v>165</v>
      </c>
      <c r="G4540" t="s">
        <v>7</v>
      </c>
    </row>
    <row r="4541" spans="1:7" x14ac:dyDescent="0.25">
      <c r="A4541" t="s">
        <v>164</v>
      </c>
      <c r="B4541" t="s">
        <v>7</v>
      </c>
      <c r="C4541" s="2">
        <v>45231</v>
      </c>
      <c r="D4541" s="1">
        <v>13905000</v>
      </c>
      <c r="E4541" t="s">
        <v>147</v>
      </c>
      <c r="F4541" t="s">
        <v>165</v>
      </c>
      <c r="G4541" t="s">
        <v>7</v>
      </c>
    </row>
    <row r="4542" spans="1:7" x14ac:dyDescent="0.25">
      <c r="A4542" t="s">
        <v>164</v>
      </c>
      <c r="B4542" t="s">
        <v>7</v>
      </c>
      <c r="C4542" s="2">
        <v>45261</v>
      </c>
      <c r="D4542" s="1">
        <v>6956500</v>
      </c>
      <c r="E4542" t="s">
        <v>147</v>
      </c>
      <c r="F4542" t="s">
        <v>165</v>
      </c>
      <c r="G4542" t="s">
        <v>7</v>
      </c>
    </row>
    <row r="4543" spans="1:7" x14ac:dyDescent="0.25">
      <c r="A4543" t="s">
        <v>166</v>
      </c>
      <c r="B4543" t="s">
        <v>5</v>
      </c>
      <c r="C4543" s="2">
        <v>44927</v>
      </c>
      <c r="D4543" s="1">
        <v>150993600</v>
      </c>
      <c r="E4543" t="s">
        <v>147</v>
      </c>
      <c r="F4543" t="s">
        <v>167</v>
      </c>
      <c r="G4543" t="s">
        <v>5</v>
      </c>
    </row>
    <row r="4544" spans="1:7" x14ac:dyDescent="0.25">
      <c r="A4544" t="s">
        <v>166</v>
      </c>
      <c r="B4544" t="s">
        <v>5</v>
      </c>
      <c r="C4544" s="2">
        <v>44958</v>
      </c>
      <c r="D4544" s="1">
        <v>125292800</v>
      </c>
      <c r="E4544" t="s">
        <v>147</v>
      </c>
      <c r="F4544" t="s">
        <v>167</v>
      </c>
      <c r="G4544" t="s">
        <v>5</v>
      </c>
    </row>
    <row r="4545" spans="1:7" x14ac:dyDescent="0.25">
      <c r="A4545" t="s">
        <v>166</v>
      </c>
      <c r="B4545" t="s">
        <v>5</v>
      </c>
      <c r="C4545" s="2">
        <v>44986</v>
      </c>
      <c r="D4545" s="1">
        <v>180116800</v>
      </c>
      <c r="E4545" t="s">
        <v>147</v>
      </c>
      <c r="F4545" t="s">
        <v>167</v>
      </c>
      <c r="G4545" t="s">
        <v>5</v>
      </c>
    </row>
    <row r="4546" spans="1:7" x14ac:dyDescent="0.25">
      <c r="A4546" t="s">
        <v>166</v>
      </c>
      <c r="B4546" t="s">
        <v>5</v>
      </c>
      <c r="C4546" s="2">
        <v>45017</v>
      </c>
      <c r="D4546" s="1">
        <v>208241100</v>
      </c>
      <c r="E4546" t="s">
        <v>147</v>
      </c>
      <c r="F4546" t="s">
        <v>167</v>
      </c>
      <c r="G4546" t="s">
        <v>5</v>
      </c>
    </row>
    <row r="4547" spans="1:7" x14ac:dyDescent="0.25">
      <c r="A4547" t="s">
        <v>166</v>
      </c>
      <c r="B4547" t="s">
        <v>5</v>
      </c>
      <c r="C4547" s="2">
        <v>45047</v>
      </c>
      <c r="D4547" s="1">
        <v>257281900</v>
      </c>
      <c r="E4547" t="s">
        <v>147</v>
      </c>
      <c r="F4547" t="s">
        <v>167</v>
      </c>
      <c r="G4547" t="s">
        <v>5</v>
      </c>
    </row>
    <row r="4548" spans="1:7" x14ac:dyDescent="0.25">
      <c r="A4548" t="s">
        <v>166</v>
      </c>
      <c r="B4548" t="s">
        <v>5</v>
      </c>
      <c r="C4548" s="2">
        <v>45078</v>
      </c>
      <c r="D4548" s="1">
        <v>226471300</v>
      </c>
      <c r="E4548" t="s">
        <v>147</v>
      </c>
      <c r="F4548" t="s">
        <v>167</v>
      </c>
      <c r="G4548" t="s">
        <v>5</v>
      </c>
    </row>
    <row r="4549" spans="1:7" x14ac:dyDescent="0.25">
      <c r="A4549" t="s">
        <v>166</v>
      </c>
      <c r="B4549" t="s">
        <v>5</v>
      </c>
      <c r="C4549" s="2">
        <v>45108</v>
      </c>
      <c r="D4549" s="1">
        <v>203364900</v>
      </c>
      <c r="E4549" t="s">
        <v>147</v>
      </c>
      <c r="F4549" t="s">
        <v>167</v>
      </c>
      <c r="G4549" t="s">
        <v>5</v>
      </c>
    </row>
    <row r="4550" spans="1:7" x14ac:dyDescent="0.25">
      <c r="A4550" t="s">
        <v>166</v>
      </c>
      <c r="B4550" t="s">
        <v>5</v>
      </c>
      <c r="C4550" s="2">
        <v>45139</v>
      </c>
      <c r="D4550" s="1">
        <v>253590700</v>
      </c>
      <c r="E4550" t="s">
        <v>147</v>
      </c>
      <c r="F4550" t="s">
        <v>167</v>
      </c>
      <c r="G4550" t="s">
        <v>5</v>
      </c>
    </row>
    <row r="4551" spans="1:7" x14ac:dyDescent="0.25">
      <c r="A4551" t="s">
        <v>166</v>
      </c>
      <c r="B4551" t="s">
        <v>5</v>
      </c>
      <c r="C4551" s="2">
        <v>45170</v>
      </c>
      <c r="D4551" s="1">
        <v>234730800</v>
      </c>
      <c r="E4551" t="s">
        <v>147</v>
      </c>
      <c r="F4551" t="s">
        <v>167</v>
      </c>
      <c r="G4551" t="s">
        <v>5</v>
      </c>
    </row>
    <row r="4552" spans="1:7" x14ac:dyDescent="0.25">
      <c r="A4552" t="s">
        <v>166</v>
      </c>
      <c r="B4552" t="s">
        <v>5</v>
      </c>
      <c r="C4552" s="2">
        <v>45200</v>
      </c>
      <c r="D4552" s="1">
        <v>247348500</v>
      </c>
      <c r="E4552" t="s">
        <v>147</v>
      </c>
      <c r="F4552" t="s">
        <v>167</v>
      </c>
      <c r="G4552" t="s">
        <v>5</v>
      </c>
    </row>
    <row r="4553" spans="1:7" x14ac:dyDescent="0.25">
      <c r="A4553" t="s">
        <v>166</v>
      </c>
      <c r="B4553" t="s">
        <v>5</v>
      </c>
      <c r="C4553" s="2">
        <v>45231</v>
      </c>
      <c r="D4553" s="1">
        <v>257938700</v>
      </c>
      <c r="E4553" t="s">
        <v>147</v>
      </c>
      <c r="F4553" t="s">
        <v>167</v>
      </c>
      <c r="G4553" t="s">
        <v>5</v>
      </c>
    </row>
    <row r="4554" spans="1:7" x14ac:dyDescent="0.25">
      <c r="A4554" t="s">
        <v>166</v>
      </c>
      <c r="B4554" t="s">
        <v>5</v>
      </c>
      <c r="C4554" s="2">
        <v>45261</v>
      </c>
      <c r="D4554" s="1">
        <v>232534500</v>
      </c>
      <c r="E4554" t="s">
        <v>147</v>
      </c>
      <c r="F4554" t="s">
        <v>167</v>
      </c>
      <c r="G4554" t="s">
        <v>5</v>
      </c>
    </row>
    <row r="4555" spans="1:7" x14ac:dyDescent="0.25">
      <c r="A4555" t="s">
        <v>166</v>
      </c>
      <c r="B4555" t="s">
        <v>19</v>
      </c>
      <c r="C4555" s="2">
        <v>44927</v>
      </c>
      <c r="D4555" s="1">
        <v>8600000</v>
      </c>
      <c r="E4555" t="s">
        <v>147</v>
      </c>
      <c r="F4555" t="s">
        <v>167</v>
      </c>
      <c r="G4555" t="s">
        <v>19</v>
      </c>
    </row>
    <row r="4556" spans="1:7" x14ac:dyDescent="0.25">
      <c r="A4556" t="s">
        <v>166</v>
      </c>
      <c r="B4556" t="s">
        <v>19</v>
      </c>
      <c r="C4556" s="2">
        <v>44958</v>
      </c>
      <c r="D4556" s="1">
        <v>7184200</v>
      </c>
      <c r="E4556" t="s">
        <v>147</v>
      </c>
      <c r="F4556" t="s">
        <v>167</v>
      </c>
      <c r="G4556" t="s">
        <v>19</v>
      </c>
    </row>
    <row r="4557" spans="1:7" x14ac:dyDescent="0.25">
      <c r="A4557" t="s">
        <v>166</v>
      </c>
      <c r="B4557" t="s">
        <v>19</v>
      </c>
      <c r="C4557" s="2">
        <v>44986</v>
      </c>
      <c r="D4557" s="1">
        <v>14268360</v>
      </c>
      <c r="E4557" t="s">
        <v>147</v>
      </c>
      <c r="F4557" t="s">
        <v>167</v>
      </c>
      <c r="G4557" t="s">
        <v>19</v>
      </c>
    </row>
    <row r="4558" spans="1:7" x14ac:dyDescent="0.25">
      <c r="A4558" t="s">
        <v>166</v>
      </c>
      <c r="B4558" t="s">
        <v>19</v>
      </c>
      <c r="C4558" s="2">
        <v>45017</v>
      </c>
      <c r="D4558" s="1">
        <v>15224600</v>
      </c>
      <c r="E4558" t="s">
        <v>147</v>
      </c>
      <c r="F4558" t="s">
        <v>167</v>
      </c>
      <c r="G4558" t="s">
        <v>19</v>
      </c>
    </row>
    <row r="4559" spans="1:7" x14ac:dyDescent="0.25">
      <c r="A4559" t="s">
        <v>166</v>
      </c>
      <c r="B4559" t="s">
        <v>19</v>
      </c>
      <c r="C4559" s="2">
        <v>45047</v>
      </c>
      <c r="D4559" s="1">
        <v>28350100</v>
      </c>
      <c r="E4559" t="s">
        <v>147</v>
      </c>
      <c r="F4559" t="s">
        <v>167</v>
      </c>
      <c r="G4559" t="s">
        <v>19</v>
      </c>
    </row>
    <row r="4560" spans="1:7" x14ac:dyDescent="0.25">
      <c r="A4560" t="s">
        <v>166</v>
      </c>
      <c r="B4560" t="s">
        <v>19</v>
      </c>
      <c r="C4560" s="2">
        <v>45078</v>
      </c>
      <c r="D4560" s="1">
        <v>7795000</v>
      </c>
      <c r="E4560" t="s">
        <v>147</v>
      </c>
      <c r="F4560" t="s">
        <v>167</v>
      </c>
      <c r="G4560" t="s">
        <v>19</v>
      </c>
    </row>
    <row r="4561" spans="1:7" x14ac:dyDescent="0.25">
      <c r="A4561" t="s">
        <v>166</v>
      </c>
      <c r="B4561" t="s">
        <v>19</v>
      </c>
      <c r="C4561" s="2">
        <v>45108</v>
      </c>
      <c r="D4561" s="1">
        <v>16149800</v>
      </c>
      <c r="E4561" t="s">
        <v>147</v>
      </c>
      <c r="F4561" t="s">
        <v>167</v>
      </c>
      <c r="G4561" t="s">
        <v>19</v>
      </c>
    </row>
    <row r="4562" spans="1:7" x14ac:dyDescent="0.25">
      <c r="A4562" t="s">
        <v>166</v>
      </c>
      <c r="B4562" t="s">
        <v>19</v>
      </c>
      <c r="C4562" s="2">
        <v>45139</v>
      </c>
      <c r="D4562" s="1">
        <v>8568200</v>
      </c>
      <c r="E4562" t="s">
        <v>147</v>
      </c>
      <c r="F4562" t="s">
        <v>167</v>
      </c>
      <c r="G4562" t="s">
        <v>19</v>
      </c>
    </row>
    <row r="4563" spans="1:7" x14ac:dyDescent="0.25">
      <c r="A4563" t="s">
        <v>166</v>
      </c>
      <c r="B4563" t="s">
        <v>19</v>
      </c>
      <c r="C4563" s="2">
        <v>45170</v>
      </c>
      <c r="D4563" s="1">
        <v>5110000</v>
      </c>
      <c r="E4563" t="s">
        <v>147</v>
      </c>
      <c r="F4563" t="s">
        <v>167</v>
      </c>
      <c r="G4563" t="s">
        <v>19</v>
      </c>
    </row>
    <row r="4564" spans="1:7" x14ac:dyDescent="0.25">
      <c r="A4564" t="s">
        <v>166</v>
      </c>
      <c r="B4564" t="s">
        <v>19</v>
      </c>
      <c r="C4564" s="2">
        <v>45200</v>
      </c>
      <c r="D4564" s="1">
        <v>8741100</v>
      </c>
      <c r="E4564" t="s">
        <v>147</v>
      </c>
      <c r="F4564" t="s">
        <v>167</v>
      </c>
      <c r="G4564" t="s">
        <v>19</v>
      </c>
    </row>
    <row r="4565" spans="1:7" x14ac:dyDescent="0.25">
      <c r="A4565" t="s">
        <v>166</v>
      </c>
      <c r="B4565" t="s">
        <v>19</v>
      </c>
      <c r="C4565" s="2">
        <v>45231</v>
      </c>
      <c r="D4565" s="1">
        <v>7401800</v>
      </c>
      <c r="E4565" t="s">
        <v>147</v>
      </c>
      <c r="F4565" t="s">
        <v>167</v>
      </c>
      <c r="G4565" t="s">
        <v>19</v>
      </c>
    </row>
    <row r="4566" spans="1:7" x14ac:dyDescent="0.25">
      <c r="A4566" t="s">
        <v>166</v>
      </c>
      <c r="B4566" t="s">
        <v>19</v>
      </c>
      <c r="C4566" s="2">
        <v>45261</v>
      </c>
      <c r="D4566" s="1">
        <v>15585200</v>
      </c>
      <c r="E4566" t="s">
        <v>147</v>
      </c>
      <c r="F4566" t="s">
        <v>167</v>
      </c>
      <c r="G4566" t="s">
        <v>19</v>
      </c>
    </row>
    <row r="4567" spans="1:7" x14ac:dyDescent="0.25">
      <c r="A4567" t="s">
        <v>166</v>
      </c>
      <c r="B4567" t="s">
        <v>6</v>
      </c>
      <c r="C4567" s="2">
        <v>44927</v>
      </c>
      <c r="D4567" s="1">
        <v>12787229</v>
      </c>
      <c r="E4567" t="s">
        <v>147</v>
      </c>
      <c r="F4567" t="s">
        <v>167</v>
      </c>
      <c r="G4567" t="s">
        <v>6</v>
      </c>
    </row>
    <row r="4568" spans="1:7" x14ac:dyDescent="0.25">
      <c r="A4568" t="s">
        <v>166</v>
      </c>
      <c r="B4568" t="s">
        <v>6</v>
      </c>
      <c r="C4568" s="2">
        <v>44958</v>
      </c>
      <c r="D4568" s="1">
        <v>46603404</v>
      </c>
      <c r="E4568" t="s">
        <v>147</v>
      </c>
      <c r="F4568" t="s">
        <v>167</v>
      </c>
      <c r="G4568" t="s">
        <v>6</v>
      </c>
    </row>
    <row r="4569" spans="1:7" x14ac:dyDescent="0.25">
      <c r="A4569" t="s">
        <v>166</v>
      </c>
      <c r="B4569" t="s">
        <v>6</v>
      </c>
      <c r="C4569" s="2">
        <v>44986</v>
      </c>
      <c r="D4569" s="1">
        <v>25926000</v>
      </c>
      <c r="E4569" t="s">
        <v>147</v>
      </c>
      <c r="F4569" t="s">
        <v>167</v>
      </c>
      <c r="G4569" t="s">
        <v>6</v>
      </c>
    </row>
    <row r="4570" spans="1:7" x14ac:dyDescent="0.25">
      <c r="A4570" t="s">
        <v>166</v>
      </c>
      <c r="B4570" t="s">
        <v>6</v>
      </c>
      <c r="C4570" s="2">
        <v>45017</v>
      </c>
      <c r="D4570" s="1">
        <v>38101469</v>
      </c>
      <c r="E4570" t="s">
        <v>147</v>
      </c>
      <c r="F4570" t="s">
        <v>167</v>
      </c>
      <c r="G4570" t="s">
        <v>6</v>
      </c>
    </row>
    <row r="4571" spans="1:7" x14ac:dyDescent="0.25">
      <c r="A4571" t="s">
        <v>166</v>
      </c>
      <c r="B4571" t="s">
        <v>6</v>
      </c>
      <c r="C4571" s="2">
        <v>45047</v>
      </c>
      <c r="D4571" s="1">
        <v>49481700</v>
      </c>
      <c r="E4571" t="s">
        <v>147</v>
      </c>
      <c r="F4571" t="s">
        <v>167</v>
      </c>
      <c r="G4571" t="s">
        <v>6</v>
      </c>
    </row>
    <row r="4572" spans="1:7" x14ac:dyDescent="0.25">
      <c r="A4572" t="s">
        <v>166</v>
      </c>
      <c r="B4572" t="s">
        <v>6</v>
      </c>
      <c r="C4572" s="2">
        <v>45078</v>
      </c>
      <c r="D4572" s="1">
        <v>63185747</v>
      </c>
      <c r="E4572" t="s">
        <v>147</v>
      </c>
      <c r="F4572" t="s">
        <v>167</v>
      </c>
      <c r="G4572" t="s">
        <v>6</v>
      </c>
    </row>
    <row r="4573" spans="1:7" x14ac:dyDescent="0.25">
      <c r="A4573" t="s">
        <v>166</v>
      </c>
      <c r="B4573" t="s">
        <v>6</v>
      </c>
      <c r="C4573" s="2">
        <v>45108</v>
      </c>
      <c r="D4573" s="1">
        <v>63229993</v>
      </c>
      <c r="E4573" t="s">
        <v>147</v>
      </c>
      <c r="F4573" t="s">
        <v>167</v>
      </c>
      <c r="G4573" t="s">
        <v>6</v>
      </c>
    </row>
    <row r="4574" spans="1:7" x14ac:dyDescent="0.25">
      <c r="A4574" t="s">
        <v>166</v>
      </c>
      <c r="B4574" t="s">
        <v>6</v>
      </c>
      <c r="C4574" s="2">
        <v>45139</v>
      </c>
      <c r="D4574" s="1">
        <v>61986566</v>
      </c>
      <c r="E4574" t="s">
        <v>147</v>
      </c>
      <c r="F4574" t="s">
        <v>167</v>
      </c>
      <c r="G4574" t="s">
        <v>6</v>
      </c>
    </row>
    <row r="4575" spans="1:7" x14ac:dyDescent="0.25">
      <c r="A4575" t="s">
        <v>166</v>
      </c>
      <c r="B4575" t="s">
        <v>6</v>
      </c>
      <c r="C4575" s="2">
        <v>45170</v>
      </c>
      <c r="D4575" s="1">
        <v>48188366</v>
      </c>
      <c r="E4575" t="s">
        <v>147</v>
      </c>
      <c r="F4575" t="s">
        <v>167</v>
      </c>
      <c r="G4575" t="s">
        <v>6</v>
      </c>
    </row>
    <row r="4576" spans="1:7" x14ac:dyDescent="0.25">
      <c r="A4576" t="s">
        <v>166</v>
      </c>
      <c r="B4576" t="s">
        <v>6</v>
      </c>
      <c r="C4576" s="2">
        <v>45200</v>
      </c>
      <c r="D4576" s="1">
        <v>32992705</v>
      </c>
      <c r="E4576" t="s">
        <v>147</v>
      </c>
      <c r="F4576" t="s">
        <v>167</v>
      </c>
      <c r="G4576" t="s">
        <v>6</v>
      </c>
    </row>
    <row r="4577" spans="1:7" x14ac:dyDescent="0.25">
      <c r="A4577" t="s">
        <v>166</v>
      </c>
      <c r="B4577" t="s">
        <v>6</v>
      </c>
      <c r="C4577" s="2">
        <v>45231</v>
      </c>
      <c r="D4577" s="1">
        <v>45528039</v>
      </c>
      <c r="E4577" t="s">
        <v>147</v>
      </c>
      <c r="F4577" t="s">
        <v>167</v>
      </c>
      <c r="G4577" t="s">
        <v>6</v>
      </c>
    </row>
    <row r="4578" spans="1:7" x14ac:dyDescent="0.25">
      <c r="A4578" t="s">
        <v>166</v>
      </c>
      <c r="B4578" t="s">
        <v>6</v>
      </c>
      <c r="C4578" s="2">
        <v>45261</v>
      </c>
      <c r="D4578" s="1">
        <v>105470530</v>
      </c>
      <c r="E4578" t="s">
        <v>147</v>
      </c>
      <c r="F4578" t="s">
        <v>167</v>
      </c>
      <c r="G4578" t="s">
        <v>6</v>
      </c>
    </row>
    <row r="4579" spans="1:7" x14ac:dyDescent="0.25">
      <c r="A4579" t="s">
        <v>166</v>
      </c>
      <c r="B4579" t="s">
        <v>22</v>
      </c>
      <c r="C4579" s="2">
        <v>44927</v>
      </c>
      <c r="D4579" s="1">
        <v>245000</v>
      </c>
      <c r="E4579" t="s">
        <v>147</v>
      </c>
      <c r="F4579" t="s">
        <v>167</v>
      </c>
      <c r="G4579" t="s">
        <v>21</v>
      </c>
    </row>
    <row r="4580" spans="1:7" x14ac:dyDescent="0.25">
      <c r="A4580" t="s">
        <v>166</v>
      </c>
      <c r="B4580" t="s">
        <v>22</v>
      </c>
      <c r="C4580" s="2">
        <v>44958</v>
      </c>
      <c r="D4580" s="1">
        <v>2597000</v>
      </c>
      <c r="E4580" t="s">
        <v>147</v>
      </c>
      <c r="F4580" t="s">
        <v>167</v>
      </c>
      <c r="G4580" t="s">
        <v>21</v>
      </c>
    </row>
    <row r="4581" spans="1:7" x14ac:dyDescent="0.25">
      <c r="A4581" t="s">
        <v>166</v>
      </c>
      <c r="B4581" t="s">
        <v>22</v>
      </c>
      <c r="C4581" s="2">
        <v>44986</v>
      </c>
      <c r="D4581" s="1">
        <v>2285000</v>
      </c>
      <c r="E4581" t="s">
        <v>147</v>
      </c>
      <c r="F4581" t="s">
        <v>167</v>
      </c>
      <c r="G4581" t="s">
        <v>21</v>
      </c>
    </row>
    <row r="4582" spans="1:7" x14ac:dyDescent="0.25">
      <c r="A4582" t="s">
        <v>166</v>
      </c>
      <c r="B4582" t="s">
        <v>22</v>
      </c>
      <c r="C4582" s="2">
        <v>45017</v>
      </c>
      <c r="D4582" s="1">
        <v>6968500</v>
      </c>
      <c r="E4582" t="s">
        <v>147</v>
      </c>
      <c r="F4582" t="s">
        <v>167</v>
      </c>
      <c r="G4582" t="s">
        <v>21</v>
      </c>
    </row>
    <row r="4583" spans="1:7" x14ac:dyDescent="0.25">
      <c r="A4583" t="s">
        <v>166</v>
      </c>
      <c r="B4583" t="s">
        <v>22</v>
      </c>
      <c r="C4583" s="2">
        <v>45047</v>
      </c>
      <c r="D4583" s="1">
        <v>5557500</v>
      </c>
      <c r="E4583" t="s">
        <v>147</v>
      </c>
      <c r="F4583" t="s">
        <v>167</v>
      </c>
      <c r="G4583" t="s">
        <v>21</v>
      </c>
    </row>
    <row r="4584" spans="1:7" x14ac:dyDescent="0.25">
      <c r="A4584" t="s">
        <v>166</v>
      </c>
      <c r="B4584" t="s">
        <v>22</v>
      </c>
      <c r="C4584" s="2">
        <v>45078</v>
      </c>
      <c r="D4584" s="1">
        <v>5547800</v>
      </c>
      <c r="E4584" t="s">
        <v>147</v>
      </c>
      <c r="F4584" t="s">
        <v>167</v>
      </c>
      <c r="G4584" t="s">
        <v>21</v>
      </c>
    </row>
    <row r="4585" spans="1:7" x14ac:dyDescent="0.25">
      <c r="A4585" t="s">
        <v>166</v>
      </c>
      <c r="B4585" t="s">
        <v>22</v>
      </c>
      <c r="C4585" s="2">
        <v>45108</v>
      </c>
      <c r="D4585" s="1">
        <v>3604000</v>
      </c>
      <c r="E4585" t="s">
        <v>147</v>
      </c>
      <c r="F4585" t="s">
        <v>167</v>
      </c>
      <c r="G4585" t="s">
        <v>21</v>
      </c>
    </row>
    <row r="4586" spans="1:7" x14ac:dyDescent="0.25">
      <c r="A4586" t="s">
        <v>166</v>
      </c>
      <c r="B4586" t="s">
        <v>22</v>
      </c>
      <c r="C4586" s="2">
        <v>45139</v>
      </c>
      <c r="D4586" s="1">
        <v>6675500</v>
      </c>
      <c r="E4586" t="s">
        <v>147</v>
      </c>
      <c r="F4586" t="s">
        <v>167</v>
      </c>
      <c r="G4586" t="s">
        <v>21</v>
      </c>
    </row>
    <row r="4587" spans="1:7" x14ac:dyDescent="0.25">
      <c r="A4587" t="s">
        <v>166</v>
      </c>
      <c r="B4587" t="s">
        <v>22</v>
      </c>
      <c r="C4587" s="2">
        <v>45170</v>
      </c>
      <c r="D4587" s="1">
        <v>10849000</v>
      </c>
      <c r="E4587" t="s">
        <v>147</v>
      </c>
      <c r="F4587" t="s">
        <v>167</v>
      </c>
      <c r="G4587" t="s">
        <v>21</v>
      </c>
    </row>
    <row r="4588" spans="1:7" x14ac:dyDescent="0.25">
      <c r="A4588" t="s">
        <v>166</v>
      </c>
      <c r="B4588" t="s">
        <v>22</v>
      </c>
      <c r="C4588" s="2">
        <v>45200</v>
      </c>
      <c r="D4588" s="1">
        <v>7328000</v>
      </c>
      <c r="E4588" t="s">
        <v>147</v>
      </c>
      <c r="F4588" t="s">
        <v>167</v>
      </c>
      <c r="G4588" t="s">
        <v>21</v>
      </c>
    </row>
    <row r="4589" spans="1:7" x14ac:dyDescent="0.25">
      <c r="A4589" t="s">
        <v>166</v>
      </c>
      <c r="B4589" t="s">
        <v>22</v>
      </c>
      <c r="C4589" s="2">
        <v>45231</v>
      </c>
      <c r="D4589" s="1">
        <v>9598500</v>
      </c>
      <c r="E4589" t="s">
        <v>147</v>
      </c>
      <c r="F4589" t="s">
        <v>167</v>
      </c>
      <c r="G4589" t="s">
        <v>21</v>
      </c>
    </row>
    <row r="4590" spans="1:7" x14ac:dyDescent="0.25">
      <c r="A4590" t="s">
        <v>166</v>
      </c>
      <c r="B4590" t="s">
        <v>22</v>
      </c>
      <c r="C4590" s="2">
        <v>45261</v>
      </c>
      <c r="D4590" s="1">
        <v>7043400</v>
      </c>
      <c r="E4590" t="s">
        <v>147</v>
      </c>
      <c r="F4590" t="s">
        <v>167</v>
      </c>
      <c r="G4590" t="s">
        <v>21</v>
      </c>
    </row>
    <row r="4591" spans="1:7" x14ac:dyDescent="0.25">
      <c r="A4591" t="s">
        <v>168</v>
      </c>
      <c r="B4591" t="s">
        <v>5</v>
      </c>
      <c r="C4591" s="2">
        <v>44927</v>
      </c>
      <c r="D4591" s="1">
        <v>587128900</v>
      </c>
      <c r="E4591" t="s">
        <v>147</v>
      </c>
      <c r="F4591" t="s">
        <v>169</v>
      </c>
      <c r="G4591" t="s">
        <v>5</v>
      </c>
    </row>
    <row r="4592" spans="1:7" x14ac:dyDescent="0.25">
      <c r="A4592" t="s">
        <v>168</v>
      </c>
      <c r="B4592" t="s">
        <v>5</v>
      </c>
      <c r="C4592" s="2">
        <v>44958</v>
      </c>
      <c r="D4592" s="1">
        <v>480281300</v>
      </c>
      <c r="E4592" t="s">
        <v>147</v>
      </c>
      <c r="F4592" t="s">
        <v>169</v>
      </c>
      <c r="G4592" t="s">
        <v>5</v>
      </c>
    </row>
    <row r="4593" spans="1:7" x14ac:dyDescent="0.25">
      <c r="A4593" t="s">
        <v>168</v>
      </c>
      <c r="B4593" t="s">
        <v>5</v>
      </c>
      <c r="C4593" s="2">
        <v>44986</v>
      </c>
      <c r="D4593" s="1">
        <v>616370600</v>
      </c>
      <c r="E4593" t="s">
        <v>147</v>
      </c>
      <c r="F4593" t="s">
        <v>169</v>
      </c>
      <c r="G4593" t="s">
        <v>5</v>
      </c>
    </row>
    <row r="4594" spans="1:7" x14ac:dyDescent="0.25">
      <c r="A4594" t="s">
        <v>168</v>
      </c>
      <c r="B4594" t="s">
        <v>5</v>
      </c>
      <c r="C4594" s="2">
        <v>45017</v>
      </c>
      <c r="D4594" s="1">
        <v>697671100</v>
      </c>
      <c r="E4594" t="s">
        <v>147</v>
      </c>
      <c r="F4594" t="s">
        <v>169</v>
      </c>
      <c r="G4594" t="s">
        <v>5</v>
      </c>
    </row>
    <row r="4595" spans="1:7" x14ac:dyDescent="0.25">
      <c r="A4595" t="s">
        <v>168</v>
      </c>
      <c r="B4595" t="s">
        <v>5</v>
      </c>
      <c r="C4595" s="2">
        <v>45047</v>
      </c>
      <c r="D4595" s="1">
        <v>712321400</v>
      </c>
      <c r="E4595" t="s">
        <v>147</v>
      </c>
      <c r="F4595" t="s">
        <v>169</v>
      </c>
      <c r="G4595" t="s">
        <v>5</v>
      </c>
    </row>
    <row r="4596" spans="1:7" x14ac:dyDescent="0.25">
      <c r="A4596" t="s">
        <v>168</v>
      </c>
      <c r="B4596" t="s">
        <v>5</v>
      </c>
      <c r="C4596" s="2">
        <v>45078</v>
      </c>
      <c r="D4596" s="1">
        <v>696405100</v>
      </c>
      <c r="E4596" t="s">
        <v>147</v>
      </c>
      <c r="F4596" t="s">
        <v>169</v>
      </c>
      <c r="G4596" t="s">
        <v>5</v>
      </c>
    </row>
    <row r="4597" spans="1:7" x14ac:dyDescent="0.25">
      <c r="A4597" t="s">
        <v>168</v>
      </c>
      <c r="B4597" t="s">
        <v>5</v>
      </c>
      <c r="C4597" s="2">
        <v>45108</v>
      </c>
      <c r="D4597" s="1">
        <v>834144200</v>
      </c>
      <c r="E4597" t="s">
        <v>147</v>
      </c>
      <c r="F4597" t="s">
        <v>169</v>
      </c>
      <c r="G4597" t="s">
        <v>5</v>
      </c>
    </row>
    <row r="4598" spans="1:7" x14ac:dyDescent="0.25">
      <c r="A4598" t="s">
        <v>168</v>
      </c>
      <c r="B4598" t="s">
        <v>5</v>
      </c>
      <c r="C4598" s="2">
        <v>45139</v>
      </c>
      <c r="D4598" s="1">
        <v>1057379300</v>
      </c>
      <c r="E4598" t="s">
        <v>147</v>
      </c>
      <c r="F4598" t="s">
        <v>169</v>
      </c>
      <c r="G4598" t="s">
        <v>5</v>
      </c>
    </row>
    <row r="4599" spans="1:7" x14ac:dyDescent="0.25">
      <c r="A4599" t="s">
        <v>168</v>
      </c>
      <c r="B4599" t="s">
        <v>5</v>
      </c>
      <c r="C4599" s="2">
        <v>45170</v>
      </c>
      <c r="D4599" s="1">
        <v>702124300</v>
      </c>
      <c r="E4599" t="s">
        <v>147</v>
      </c>
      <c r="F4599" t="s">
        <v>169</v>
      </c>
      <c r="G4599" t="s">
        <v>5</v>
      </c>
    </row>
    <row r="4600" spans="1:7" x14ac:dyDescent="0.25">
      <c r="A4600" t="s">
        <v>168</v>
      </c>
      <c r="B4600" t="s">
        <v>5</v>
      </c>
      <c r="C4600" s="2">
        <v>45200</v>
      </c>
      <c r="D4600" s="1">
        <v>680651938</v>
      </c>
      <c r="E4600" t="s">
        <v>147</v>
      </c>
      <c r="F4600" t="s">
        <v>169</v>
      </c>
      <c r="G4600" t="s">
        <v>5</v>
      </c>
    </row>
    <row r="4601" spans="1:7" x14ac:dyDescent="0.25">
      <c r="A4601" t="s">
        <v>168</v>
      </c>
      <c r="B4601" t="s">
        <v>5</v>
      </c>
      <c r="C4601" s="2">
        <v>45231</v>
      </c>
      <c r="D4601" s="1">
        <v>721253508</v>
      </c>
      <c r="E4601" t="s">
        <v>147</v>
      </c>
      <c r="F4601" t="s">
        <v>169</v>
      </c>
      <c r="G4601" t="s">
        <v>5</v>
      </c>
    </row>
    <row r="4602" spans="1:7" x14ac:dyDescent="0.25">
      <c r="A4602" t="s">
        <v>168</v>
      </c>
      <c r="B4602" t="s">
        <v>5</v>
      </c>
      <c r="C4602" s="2">
        <v>45261</v>
      </c>
      <c r="D4602" s="1">
        <v>749082600</v>
      </c>
      <c r="E4602" t="s">
        <v>147</v>
      </c>
      <c r="F4602" t="s">
        <v>169</v>
      </c>
      <c r="G4602" t="s">
        <v>5</v>
      </c>
    </row>
    <row r="4603" spans="1:7" x14ac:dyDescent="0.25">
      <c r="A4603" t="s">
        <v>168</v>
      </c>
      <c r="B4603" t="s">
        <v>19</v>
      </c>
      <c r="C4603" s="2">
        <v>44927</v>
      </c>
      <c r="D4603" s="1">
        <v>103340537</v>
      </c>
      <c r="E4603" t="s">
        <v>147</v>
      </c>
      <c r="F4603" t="s">
        <v>169</v>
      </c>
      <c r="G4603" t="s">
        <v>19</v>
      </c>
    </row>
    <row r="4604" spans="1:7" x14ac:dyDescent="0.25">
      <c r="A4604" t="s">
        <v>168</v>
      </c>
      <c r="B4604" t="s">
        <v>19</v>
      </c>
      <c r="C4604" s="2">
        <v>44958</v>
      </c>
      <c r="D4604" s="1">
        <v>154556600</v>
      </c>
      <c r="E4604" t="s">
        <v>147</v>
      </c>
      <c r="F4604" t="s">
        <v>169</v>
      </c>
      <c r="G4604" t="s">
        <v>19</v>
      </c>
    </row>
    <row r="4605" spans="1:7" x14ac:dyDescent="0.25">
      <c r="A4605" t="s">
        <v>168</v>
      </c>
      <c r="B4605" t="s">
        <v>19</v>
      </c>
      <c r="C4605" s="2">
        <v>44986</v>
      </c>
      <c r="D4605" s="1">
        <v>17512000</v>
      </c>
      <c r="E4605" t="s">
        <v>147</v>
      </c>
      <c r="F4605" t="s">
        <v>169</v>
      </c>
      <c r="G4605" t="s">
        <v>19</v>
      </c>
    </row>
    <row r="4606" spans="1:7" x14ac:dyDescent="0.25">
      <c r="A4606" t="s">
        <v>168</v>
      </c>
      <c r="B4606" t="s">
        <v>19</v>
      </c>
      <c r="C4606" s="2">
        <v>45017</v>
      </c>
      <c r="D4606" s="1">
        <v>27724200</v>
      </c>
      <c r="E4606" t="s">
        <v>147</v>
      </c>
      <c r="F4606" t="s">
        <v>169</v>
      </c>
      <c r="G4606" t="s">
        <v>19</v>
      </c>
    </row>
    <row r="4607" spans="1:7" x14ac:dyDescent="0.25">
      <c r="A4607" t="s">
        <v>168</v>
      </c>
      <c r="B4607" t="s">
        <v>19</v>
      </c>
      <c r="C4607" s="2">
        <v>45047</v>
      </c>
      <c r="D4607" s="1">
        <v>42466790</v>
      </c>
      <c r="E4607" t="s">
        <v>147</v>
      </c>
      <c r="F4607" t="s">
        <v>169</v>
      </c>
      <c r="G4607" t="s">
        <v>19</v>
      </c>
    </row>
    <row r="4608" spans="1:7" x14ac:dyDescent="0.25">
      <c r="A4608" t="s">
        <v>168</v>
      </c>
      <c r="B4608" t="s">
        <v>19</v>
      </c>
      <c r="C4608" s="2">
        <v>45078</v>
      </c>
      <c r="D4608" s="1">
        <v>44422050</v>
      </c>
      <c r="E4608" t="s">
        <v>147</v>
      </c>
      <c r="F4608" t="s">
        <v>169</v>
      </c>
      <c r="G4608" t="s">
        <v>19</v>
      </c>
    </row>
    <row r="4609" spans="1:7" x14ac:dyDescent="0.25">
      <c r="A4609" t="s">
        <v>168</v>
      </c>
      <c r="B4609" t="s">
        <v>19</v>
      </c>
      <c r="C4609" s="2">
        <v>45108</v>
      </c>
      <c r="D4609" s="1">
        <v>90760280</v>
      </c>
      <c r="E4609" t="s">
        <v>147</v>
      </c>
      <c r="F4609" t="s">
        <v>169</v>
      </c>
      <c r="G4609" t="s">
        <v>19</v>
      </c>
    </row>
    <row r="4610" spans="1:7" x14ac:dyDescent="0.25">
      <c r="A4610" t="s">
        <v>168</v>
      </c>
      <c r="B4610" t="s">
        <v>19</v>
      </c>
      <c r="C4610" s="2">
        <v>45139</v>
      </c>
      <c r="D4610" s="1">
        <v>69032100</v>
      </c>
      <c r="E4610" t="s">
        <v>147</v>
      </c>
      <c r="F4610" t="s">
        <v>169</v>
      </c>
      <c r="G4610" t="s">
        <v>19</v>
      </c>
    </row>
    <row r="4611" spans="1:7" x14ac:dyDescent="0.25">
      <c r="A4611" t="s">
        <v>168</v>
      </c>
      <c r="B4611" t="s">
        <v>19</v>
      </c>
      <c r="C4611" s="2">
        <v>45170</v>
      </c>
      <c r="D4611" s="1">
        <v>85469200</v>
      </c>
      <c r="E4611" t="s">
        <v>147</v>
      </c>
      <c r="F4611" t="s">
        <v>169</v>
      </c>
      <c r="G4611" t="s">
        <v>19</v>
      </c>
    </row>
    <row r="4612" spans="1:7" x14ac:dyDescent="0.25">
      <c r="A4612" t="s">
        <v>168</v>
      </c>
      <c r="B4612" t="s">
        <v>19</v>
      </c>
      <c r="C4612" s="2">
        <v>45200</v>
      </c>
      <c r="D4612" s="1">
        <v>71071260</v>
      </c>
      <c r="E4612" t="s">
        <v>147</v>
      </c>
      <c r="F4612" t="s">
        <v>169</v>
      </c>
      <c r="G4612" t="s">
        <v>19</v>
      </c>
    </row>
    <row r="4613" spans="1:7" x14ac:dyDescent="0.25">
      <c r="A4613" t="s">
        <v>168</v>
      </c>
      <c r="B4613" t="s">
        <v>19</v>
      </c>
      <c r="C4613" s="2">
        <v>45231</v>
      </c>
      <c r="D4613" s="1">
        <v>75840187</v>
      </c>
      <c r="E4613" t="s">
        <v>147</v>
      </c>
      <c r="F4613" t="s">
        <v>169</v>
      </c>
      <c r="G4613" t="s">
        <v>19</v>
      </c>
    </row>
    <row r="4614" spans="1:7" x14ac:dyDescent="0.25">
      <c r="A4614" t="s">
        <v>168</v>
      </c>
      <c r="B4614" t="s">
        <v>19</v>
      </c>
      <c r="C4614" s="2">
        <v>45261</v>
      </c>
      <c r="D4614" s="1">
        <v>45763900</v>
      </c>
      <c r="E4614" t="s">
        <v>147</v>
      </c>
      <c r="F4614" t="s">
        <v>169</v>
      </c>
      <c r="G4614" t="s">
        <v>19</v>
      </c>
    </row>
    <row r="4615" spans="1:7" x14ac:dyDescent="0.25">
      <c r="A4615" t="s">
        <v>168</v>
      </c>
      <c r="B4615" t="s">
        <v>20</v>
      </c>
      <c r="C4615" s="2">
        <v>44927</v>
      </c>
      <c r="D4615" s="1">
        <v>5456724</v>
      </c>
      <c r="E4615" t="s">
        <v>147</v>
      </c>
      <c r="F4615" t="s">
        <v>169</v>
      </c>
      <c r="G4615" t="s">
        <v>21</v>
      </c>
    </row>
    <row r="4616" spans="1:7" x14ac:dyDescent="0.25">
      <c r="A4616" t="s">
        <v>168</v>
      </c>
      <c r="B4616" t="s">
        <v>20</v>
      </c>
      <c r="C4616" s="2">
        <v>44958</v>
      </c>
      <c r="D4616" s="1">
        <v>5152900</v>
      </c>
      <c r="E4616" t="s">
        <v>147</v>
      </c>
      <c r="F4616" t="s">
        <v>169</v>
      </c>
      <c r="G4616" t="s">
        <v>21</v>
      </c>
    </row>
    <row r="4617" spans="1:7" x14ac:dyDescent="0.25">
      <c r="A4617" t="s">
        <v>168</v>
      </c>
      <c r="B4617" t="s">
        <v>20</v>
      </c>
      <c r="C4617" s="2">
        <v>44986</v>
      </c>
      <c r="D4617" s="1">
        <v>5073000</v>
      </c>
      <c r="E4617" t="s">
        <v>147</v>
      </c>
      <c r="F4617" t="s">
        <v>169</v>
      </c>
      <c r="G4617" t="s">
        <v>21</v>
      </c>
    </row>
    <row r="4618" spans="1:7" x14ac:dyDescent="0.25">
      <c r="A4618" t="s">
        <v>168</v>
      </c>
      <c r="B4618" t="s">
        <v>20</v>
      </c>
      <c r="C4618" s="2">
        <v>45017</v>
      </c>
      <c r="D4618" s="1">
        <v>7625500</v>
      </c>
      <c r="E4618" t="s">
        <v>147</v>
      </c>
      <c r="F4618" t="s">
        <v>169</v>
      </c>
      <c r="G4618" t="s">
        <v>21</v>
      </c>
    </row>
    <row r="4619" spans="1:7" x14ac:dyDescent="0.25">
      <c r="A4619" t="s">
        <v>168</v>
      </c>
      <c r="B4619" t="s">
        <v>20</v>
      </c>
      <c r="C4619" s="2">
        <v>45261</v>
      </c>
      <c r="D4619" s="1">
        <v>0</v>
      </c>
      <c r="E4619" t="s">
        <v>147</v>
      </c>
      <c r="F4619" t="s">
        <v>169</v>
      </c>
      <c r="G4619" t="s">
        <v>21</v>
      </c>
    </row>
    <row r="4620" spans="1:7" x14ac:dyDescent="0.25">
      <c r="A4620" t="s">
        <v>168</v>
      </c>
      <c r="B4620" t="s">
        <v>6</v>
      </c>
      <c r="C4620" s="2">
        <v>44927</v>
      </c>
      <c r="D4620" s="1">
        <v>70176870</v>
      </c>
      <c r="E4620" t="s">
        <v>147</v>
      </c>
      <c r="F4620" t="s">
        <v>169</v>
      </c>
      <c r="G4620" t="s">
        <v>6</v>
      </c>
    </row>
    <row r="4621" spans="1:7" x14ac:dyDescent="0.25">
      <c r="A4621" t="s">
        <v>168</v>
      </c>
      <c r="B4621" t="s">
        <v>6</v>
      </c>
      <c r="C4621" s="2">
        <v>44958</v>
      </c>
      <c r="D4621" s="1">
        <v>63050681</v>
      </c>
      <c r="E4621" t="s">
        <v>147</v>
      </c>
      <c r="F4621" t="s">
        <v>169</v>
      </c>
      <c r="G4621" t="s">
        <v>6</v>
      </c>
    </row>
    <row r="4622" spans="1:7" x14ac:dyDescent="0.25">
      <c r="A4622" t="s">
        <v>168</v>
      </c>
      <c r="B4622" t="s">
        <v>6</v>
      </c>
      <c r="C4622" s="2">
        <v>44986</v>
      </c>
      <c r="D4622" s="1">
        <v>64588750</v>
      </c>
      <c r="E4622" t="s">
        <v>147</v>
      </c>
      <c r="F4622" t="s">
        <v>169</v>
      </c>
      <c r="G4622" t="s">
        <v>6</v>
      </c>
    </row>
    <row r="4623" spans="1:7" x14ac:dyDescent="0.25">
      <c r="A4623" t="s">
        <v>168</v>
      </c>
      <c r="B4623" t="s">
        <v>6</v>
      </c>
      <c r="C4623" s="2">
        <v>45017</v>
      </c>
      <c r="D4623" s="1">
        <v>67949601</v>
      </c>
      <c r="E4623" t="s">
        <v>147</v>
      </c>
      <c r="F4623" t="s">
        <v>169</v>
      </c>
      <c r="G4623" t="s">
        <v>6</v>
      </c>
    </row>
    <row r="4624" spans="1:7" x14ac:dyDescent="0.25">
      <c r="A4624" t="s">
        <v>168</v>
      </c>
      <c r="B4624" t="s">
        <v>6</v>
      </c>
      <c r="C4624" s="2">
        <v>45047</v>
      </c>
      <c r="D4624" s="1">
        <v>80282331</v>
      </c>
      <c r="E4624" t="s">
        <v>147</v>
      </c>
      <c r="F4624" t="s">
        <v>169</v>
      </c>
      <c r="G4624" t="s">
        <v>6</v>
      </c>
    </row>
    <row r="4625" spans="1:7" x14ac:dyDescent="0.25">
      <c r="A4625" t="s">
        <v>168</v>
      </c>
      <c r="B4625" t="s">
        <v>6</v>
      </c>
      <c r="C4625" s="2">
        <v>45078</v>
      </c>
      <c r="D4625" s="1">
        <v>104376760</v>
      </c>
      <c r="E4625" t="s">
        <v>147</v>
      </c>
      <c r="F4625" t="s">
        <v>169</v>
      </c>
      <c r="G4625" t="s">
        <v>6</v>
      </c>
    </row>
    <row r="4626" spans="1:7" x14ac:dyDescent="0.25">
      <c r="A4626" t="s">
        <v>168</v>
      </c>
      <c r="B4626" t="s">
        <v>6</v>
      </c>
      <c r="C4626" s="2">
        <v>45108</v>
      </c>
      <c r="D4626" s="1">
        <v>125086826</v>
      </c>
      <c r="E4626" t="s">
        <v>147</v>
      </c>
      <c r="F4626" t="s">
        <v>169</v>
      </c>
      <c r="G4626" t="s">
        <v>6</v>
      </c>
    </row>
    <row r="4627" spans="1:7" x14ac:dyDescent="0.25">
      <c r="A4627" t="s">
        <v>168</v>
      </c>
      <c r="B4627" t="s">
        <v>6</v>
      </c>
      <c r="C4627" s="2">
        <v>45139</v>
      </c>
      <c r="D4627" s="1">
        <v>97836770</v>
      </c>
      <c r="E4627" t="s">
        <v>147</v>
      </c>
      <c r="F4627" t="s">
        <v>169</v>
      </c>
      <c r="G4627" t="s">
        <v>6</v>
      </c>
    </row>
    <row r="4628" spans="1:7" x14ac:dyDescent="0.25">
      <c r="A4628" t="s">
        <v>168</v>
      </c>
      <c r="B4628" t="s">
        <v>6</v>
      </c>
      <c r="C4628" s="2">
        <v>45170</v>
      </c>
      <c r="D4628" s="1">
        <v>55228058</v>
      </c>
      <c r="E4628" t="s">
        <v>147</v>
      </c>
      <c r="F4628" t="s">
        <v>169</v>
      </c>
      <c r="G4628" t="s">
        <v>6</v>
      </c>
    </row>
    <row r="4629" spans="1:7" x14ac:dyDescent="0.25">
      <c r="A4629" t="s">
        <v>168</v>
      </c>
      <c r="B4629" t="s">
        <v>6</v>
      </c>
      <c r="C4629" s="2">
        <v>45200</v>
      </c>
      <c r="D4629" s="1">
        <v>54588381</v>
      </c>
      <c r="E4629" t="s">
        <v>147</v>
      </c>
      <c r="F4629" t="s">
        <v>169</v>
      </c>
      <c r="G4629" t="s">
        <v>6</v>
      </c>
    </row>
    <row r="4630" spans="1:7" x14ac:dyDescent="0.25">
      <c r="A4630" t="s">
        <v>168</v>
      </c>
      <c r="B4630" t="s">
        <v>6</v>
      </c>
      <c r="C4630" s="2">
        <v>45231</v>
      </c>
      <c r="D4630" s="1">
        <v>52377696</v>
      </c>
      <c r="E4630" t="s">
        <v>147</v>
      </c>
      <c r="F4630" t="s">
        <v>169</v>
      </c>
      <c r="G4630" t="s">
        <v>6</v>
      </c>
    </row>
    <row r="4631" spans="1:7" x14ac:dyDescent="0.25">
      <c r="A4631" t="s">
        <v>168</v>
      </c>
      <c r="B4631" t="s">
        <v>6</v>
      </c>
      <c r="C4631" s="2">
        <v>45261</v>
      </c>
      <c r="D4631" s="1">
        <v>63356066</v>
      </c>
      <c r="E4631" t="s">
        <v>147</v>
      </c>
      <c r="F4631" t="s">
        <v>169</v>
      </c>
      <c r="G4631" t="s">
        <v>6</v>
      </c>
    </row>
    <row r="4632" spans="1:7" x14ac:dyDescent="0.25">
      <c r="A4632" t="s">
        <v>168</v>
      </c>
      <c r="B4632" t="s">
        <v>22</v>
      </c>
      <c r="C4632" s="2">
        <v>44927</v>
      </c>
      <c r="D4632" s="1">
        <v>55600950</v>
      </c>
      <c r="E4632" t="s">
        <v>147</v>
      </c>
      <c r="F4632" t="s">
        <v>169</v>
      </c>
      <c r="G4632" t="s">
        <v>21</v>
      </c>
    </row>
    <row r="4633" spans="1:7" x14ac:dyDescent="0.25">
      <c r="A4633" t="s">
        <v>168</v>
      </c>
      <c r="B4633" t="s">
        <v>22</v>
      </c>
      <c r="C4633" s="2">
        <v>44958</v>
      </c>
      <c r="D4633" s="1">
        <v>22037863</v>
      </c>
      <c r="E4633" t="s">
        <v>147</v>
      </c>
      <c r="F4633" t="s">
        <v>169</v>
      </c>
      <c r="G4633" t="s">
        <v>21</v>
      </c>
    </row>
    <row r="4634" spans="1:7" x14ac:dyDescent="0.25">
      <c r="A4634" t="s">
        <v>168</v>
      </c>
      <c r="B4634" t="s">
        <v>22</v>
      </c>
      <c r="C4634" s="2">
        <v>44986</v>
      </c>
      <c r="D4634" s="1">
        <v>24727101</v>
      </c>
      <c r="E4634" t="s">
        <v>147</v>
      </c>
      <c r="F4634" t="s">
        <v>169</v>
      </c>
      <c r="G4634" t="s">
        <v>21</v>
      </c>
    </row>
    <row r="4635" spans="1:7" x14ac:dyDescent="0.25">
      <c r="A4635" t="s">
        <v>168</v>
      </c>
      <c r="B4635" t="s">
        <v>22</v>
      </c>
      <c r="C4635" s="2">
        <v>45017</v>
      </c>
      <c r="D4635" s="1">
        <v>29152428</v>
      </c>
      <c r="E4635" t="s">
        <v>147</v>
      </c>
      <c r="F4635" t="s">
        <v>169</v>
      </c>
      <c r="G4635" t="s">
        <v>21</v>
      </c>
    </row>
    <row r="4636" spans="1:7" x14ac:dyDescent="0.25">
      <c r="A4636" t="s">
        <v>168</v>
      </c>
      <c r="B4636" t="s">
        <v>22</v>
      </c>
      <c r="C4636" s="2">
        <v>45047</v>
      </c>
      <c r="D4636" s="1">
        <v>46568900</v>
      </c>
      <c r="E4636" t="s">
        <v>147</v>
      </c>
      <c r="F4636" t="s">
        <v>169</v>
      </c>
      <c r="G4636" t="s">
        <v>21</v>
      </c>
    </row>
    <row r="4637" spans="1:7" x14ac:dyDescent="0.25">
      <c r="A4637" t="s">
        <v>168</v>
      </c>
      <c r="B4637" t="s">
        <v>22</v>
      </c>
      <c r="C4637" s="2">
        <v>45078</v>
      </c>
      <c r="D4637" s="1">
        <v>32832500</v>
      </c>
      <c r="E4637" t="s">
        <v>147</v>
      </c>
      <c r="F4637" t="s">
        <v>169</v>
      </c>
      <c r="G4637" t="s">
        <v>21</v>
      </c>
    </row>
    <row r="4638" spans="1:7" x14ac:dyDescent="0.25">
      <c r="A4638" t="s">
        <v>168</v>
      </c>
      <c r="B4638" t="s">
        <v>22</v>
      </c>
      <c r="C4638" s="2">
        <v>45108</v>
      </c>
      <c r="D4638" s="1">
        <v>31444200</v>
      </c>
      <c r="E4638" t="s">
        <v>147</v>
      </c>
      <c r="F4638" t="s">
        <v>169</v>
      </c>
      <c r="G4638" t="s">
        <v>21</v>
      </c>
    </row>
    <row r="4639" spans="1:7" x14ac:dyDescent="0.25">
      <c r="A4639" t="s">
        <v>168</v>
      </c>
      <c r="B4639" t="s">
        <v>22</v>
      </c>
      <c r="C4639" s="2">
        <v>45139</v>
      </c>
      <c r="D4639" s="1">
        <v>37695400</v>
      </c>
      <c r="E4639" t="s">
        <v>147</v>
      </c>
      <c r="F4639" t="s">
        <v>169</v>
      </c>
      <c r="G4639" t="s">
        <v>21</v>
      </c>
    </row>
    <row r="4640" spans="1:7" x14ac:dyDescent="0.25">
      <c r="A4640" t="s">
        <v>168</v>
      </c>
      <c r="B4640" t="s">
        <v>22</v>
      </c>
      <c r="C4640" s="2">
        <v>45170</v>
      </c>
      <c r="D4640" s="1">
        <v>16840600</v>
      </c>
      <c r="E4640" t="s">
        <v>147</v>
      </c>
      <c r="F4640" t="s">
        <v>169</v>
      </c>
      <c r="G4640" t="s">
        <v>21</v>
      </c>
    </row>
    <row r="4641" spans="1:7" x14ac:dyDescent="0.25">
      <c r="A4641" t="s">
        <v>168</v>
      </c>
      <c r="B4641" t="s">
        <v>22</v>
      </c>
      <c r="C4641" s="2">
        <v>45200</v>
      </c>
      <c r="D4641" s="1">
        <v>30197812</v>
      </c>
      <c r="E4641" t="s">
        <v>147</v>
      </c>
      <c r="F4641" t="s">
        <v>169</v>
      </c>
      <c r="G4641" t="s">
        <v>21</v>
      </c>
    </row>
    <row r="4642" spans="1:7" x14ac:dyDescent="0.25">
      <c r="A4642" t="s">
        <v>168</v>
      </c>
      <c r="B4642" t="s">
        <v>22</v>
      </c>
      <c r="C4642" s="2">
        <v>45231</v>
      </c>
      <c r="D4642" s="1">
        <v>25177537</v>
      </c>
      <c r="E4642" t="s">
        <v>147</v>
      </c>
      <c r="F4642" t="s">
        <v>169</v>
      </c>
      <c r="G4642" t="s">
        <v>21</v>
      </c>
    </row>
    <row r="4643" spans="1:7" x14ac:dyDescent="0.25">
      <c r="A4643" t="s">
        <v>168</v>
      </c>
      <c r="B4643" t="s">
        <v>22</v>
      </c>
      <c r="C4643" s="2">
        <v>45261</v>
      </c>
      <c r="D4643" s="1">
        <v>27736200</v>
      </c>
      <c r="E4643" t="s">
        <v>147</v>
      </c>
      <c r="F4643" t="s">
        <v>169</v>
      </c>
      <c r="G4643" t="s">
        <v>21</v>
      </c>
    </row>
    <row r="4644" spans="1:7" x14ac:dyDescent="0.25">
      <c r="A4644" t="s">
        <v>168</v>
      </c>
      <c r="B4644" t="s">
        <v>7</v>
      </c>
      <c r="C4644" s="2">
        <v>44927</v>
      </c>
      <c r="D4644" s="1">
        <v>102857259</v>
      </c>
      <c r="E4644" t="s">
        <v>147</v>
      </c>
      <c r="F4644" t="s">
        <v>169</v>
      </c>
      <c r="G4644" t="s">
        <v>7</v>
      </c>
    </row>
    <row r="4645" spans="1:7" x14ac:dyDescent="0.25">
      <c r="A4645" t="s">
        <v>168</v>
      </c>
      <c r="B4645" t="s">
        <v>7</v>
      </c>
      <c r="C4645" s="2">
        <v>44958</v>
      </c>
      <c r="D4645" s="1">
        <v>107674518</v>
      </c>
      <c r="E4645" t="s">
        <v>147</v>
      </c>
      <c r="F4645" t="s">
        <v>169</v>
      </c>
      <c r="G4645" t="s">
        <v>7</v>
      </c>
    </row>
    <row r="4646" spans="1:7" x14ac:dyDescent="0.25">
      <c r="A4646" t="s">
        <v>168</v>
      </c>
      <c r="B4646" t="s">
        <v>7</v>
      </c>
      <c r="C4646" s="2">
        <v>44986</v>
      </c>
      <c r="D4646" s="1">
        <v>68936911</v>
      </c>
      <c r="E4646" t="s">
        <v>147</v>
      </c>
      <c r="F4646" t="s">
        <v>169</v>
      </c>
      <c r="G4646" t="s">
        <v>7</v>
      </c>
    </row>
    <row r="4647" spans="1:7" x14ac:dyDescent="0.25">
      <c r="A4647" t="s">
        <v>168</v>
      </c>
      <c r="B4647" t="s">
        <v>7</v>
      </c>
      <c r="C4647" s="2">
        <v>45017</v>
      </c>
      <c r="D4647" s="1">
        <v>1511000</v>
      </c>
      <c r="E4647" t="s">
        <v>147</v>
      </c>
      <c r="F4647" t="s">
        <v>169</v>
      </c>
      <c r="G4647" t="s">
        <v>7</v>
      </c>
    </row>
    <row r="4648" spans="1:7" x14ac:dyDescent="0.25">
      <c r="A4648" t="s">
        <v>168</v>
      </c>
      <c r="B4648" t="s">
        <v>7</v>
      </c>
      <c r="C4648" s="2">
        <v>45047</v>
      </c>
      <c r="D4648" s="1">
        <v>76724100</v>
      </c>
      <c r="E4648" t="s">
        <v>147</v>
      </c>
      <c r="F4648" t="s">
        <v>169</v>
      </c>
      <c r="G4648" t="s">
        <v>7</v>
      </c>
    </row>
    <row r="4649" spans="1:7" x14ac:dyDescent="0.25">
      <c r="A4649" t="s">
        <v>168</v>
      </c>
      <c r="B4649" t="s">
        <v>7</v>
      </c>
      <c r="C4649" s="2">
        <v>45078</v>
      </c>
      <c r="D4649" s="1">
        <v>87558224</v>
      </c>
      <c r="E4649" t="s">
        <v>147</v>
      </c>
      <c r="F4649" t="s">
        <v>169</v>
      </c>
      <c r="G4649" t="s">
        <v>7</v>
      </c>
    </row>
    <row r="4650" spans="1:7" x14ac:dyDescent="0.25">
      <c r="A4650" t="s">
        <v>168</v>
      </c>
      <c r="B4650" t="s">
        <v>7</v>
      </c>
      <c r="C4650" s="2">
        <v>45108</v>
      </c>
      <c r="D4650" s="1">
        <v>86978800</v>
      </c>
      <c r="E4650" t="s">
        <v>147</v>
      </c>
      <c r="F4650" t="s">
        <v>169</v>
      </c>
      <c r="G4650" t="s">
        <v>7</v>
      </c>
    </row>
    <row r="4651" spans="1:7" x14ac:dyDescent="0.25">
      <c r="A4651" t="s">
        <v>168</v>
      </c>
      <c r="B4651" t="s">
        <v>7</v>
      </c>
      <c r="C4651" s="2">
        <v>45139</v>
      </c>
      <c r="D4651" s="1">
        <v>91871000</v>
      </c>
      <c r="E4651" t="s">
        <v>147</v>
      </c>
      <c r="F4651" t="s">
        <v>169</v>
      </c>
      <c r="G4651" t="s">
        <v>7</v>
      </c>
    </row>
    <row r="4652" spans="1:7" x14ac:dyDescent="0.25">
      <c r="A4652" t="s">
        <v>168</v>
      </c>
      <c r="B4652" t="s">
        <v>7</v>
      </c>
      <c r="C4652" s="2">
        <v>45170</v>
      </c>
      <c r="D4652" s="1">
        <v>89906200</v>
      </c>
      <c r="E4652" t="s">
        <v>147</v>
      </c>
      <c r="F4652" t="s">
        <v>169</v>
      </c>
      <c r="G4652" t="s">
        <v>7</v>
      </c>
    </row>
    <row r="4653" spans="1:7" x14ac:dyDescent="0.25">
      <c r="A4653" t="s">
        <v>168</v>
      </c>
      <c r="B4653" t="s">
        <v>7</v>
      </c>
      <c r="C4653" s="2">
        <v>45200</v>
      </c>
      <c r="D4653" s="1">
        <v>81463800</v>
      </c>
      <c r="E4653" t="s">
        <v>147</v>
      </c>
      <c r="F4653" t="s">
        <v>169</v>
      </c>
      <c r="G4653" t="s">
        <v>7</v>
      </c>
    </row>
    <row r="4654" spans="1:7" x14ac:dyDescent="0.25">
      <c r="A4654" t="s">
        <v>168</v>
      </c>
      <c r="B4654" t="s">
        <v>7</v>
      </c>
      <c r="C4654" s="2">
        <v>45231</v>
      </c>
      <c r="D4654" s="1">
        <v>70239700</v>
      </c>
      <c r="E4654" t="s">
        <v>147</v>
      </c>
      <c r="F4654" t="s">
        <v>169</v>
      </c>
      <c r="G4654" t="s">
        <v>7</v>
      </c>
    </row>
    <row r="4655" spans="1:7" x14ac:dyDescent="0.25">
      <c r="A4655" t="s">
        <v>168</v>
      </c>
      <c r="B4655" t="s">
        <v>7</v>
      </c>
      <c r="C4655" s="2">
        <v>45261</v>
      </c>
      <c r="D4655" s="1">
        <v>31274050</v>
      </c>
      <c r="E4655" t="s">
        <v>147</v>
      </c>
      <c r="F4655" t="s">
        <v>169</v>
      </c>
      <c r="G4655" t="s">
        <v>7</v>
      </c>
    </row>
    <row r="4656" spans="1:7" x14ac:dyDescent="0.25">
      <c r="A4656" t="s">
        <v>168</v>
      </c>
      <c r="B4656" t="s">
        <v>23</v>
      </c>
      <c r="C4656" s="2">
        <v>44927</v>
      </c>
      <c r="D4656" s="1">
        <v>20864000</v>
      </c>
      <c r="E4656" t="s">
        <v>147</v>
      </c>
      <c r="F4656" t="s">
        <v>169</v>
      </c>
      <c r="G4656" t="s">
        <v>21</v>
      </c>
    </row>
    <row r="4657" spans="1:7" x14ac:dyDescent="0.25">
      <c r="A4657" t="s">
        <v>168</v>
      </c>
      <c r="B4657" t="s">
        <v>23</v>
      </c>
      <c r="C4657" s="2">
        <v>44958</v>
      </c>
      <c r="D4657" s="1">
        <v>13555000</v>
      </c>
      <c r="E4657" t="s">
        <v>147</v>
      </c>
      <c r="F4657" t="s">
        <v>169</v>
      </c>
      <c r="G4657" t="s">
        <v>21</v>
      </c>
    </row>
    <row r="4658" spans="1:7" x14ac:dyDescent="0.25">
      <c r="A4658" t="s">
        <v>168</v>
      </c>
      <c r="B4658" t="s">
        <v>23</v>
      </c>
      <c r="C4658" s="2">
        <v>44986</v>
      </c>
      <c r="D4658" s="1">
        <v>19193472</v>
      </c>
      <c r="E4658" t="s">
        <v>147</v>
      </c>
      <c r="F4658" t="s">
        <v>169</v>
      </c>
      <c r="G4658" t="s">
        <v>21</v>
      </c>
    </row>
    <row r="4659" spans="1:7" x14ac:dyDescent="0.25">
      <c r="A4659" t="s">
        <v>168</v>
      </c>
      <c r="B4659" t="s">
        <v>23</v>
      </c>
      <c r="C4659" s="2">
        <v>45017</v>
      </c>
      <c r="D4659" s="1">
        <v>24683431</v>
      </c>
      <c r="E4659" t="s">
        <v>147</v>
      </c>
      <c r="F4659" t="s">
        <v>169</v>
      </c>
      <c r="G4659" t="s">
        <v>21</v>
      </c>
    </row>
    <row r="4660" spans="1:7" x14ac:dyDescent="0.25">
      <c r="A4660" t="s">
        <v>168</v>
      </c>
      <c r="B4660" t="s">
        <v>23</v>
      </c>
      <c r="C4660" s="2">
        <v>45047</v>
      </c>
      <c r="D4660" s="1">
        <v>23422700</v>
      </c>
      <c r="E4660" t="s">
        <v>147</v>
      </c>
      <c r="F4660" t="s">
        <v>169</v>
      </c>
      <c r="G4660" t="s">
        <v>21</v>
      </c>
    </row>
    <row r="4661" spans="1:7" x14ac:dyDescent="0.25">
      <c r="A4661" t="s">
        <v>168</v>
      </c>
      <c r="B4661" t="s">
        <v>23</v>
      </c>
      <c r="C4661" s="2">
        <v>45078</v>
      </c>
      <c r="D4661" s="1">
        <v>41412300</v>
      </c>
      <c r="E4661" t="s">
        <v>147</v>
      </c>
      <c r="F4661" t="s">
        <v>169</v>
      </c>
      <c r="G4661" t="s">
        <v>21</v>
      </c>
    </row>
    <row r="4662" spans="1:7" x14ac:dyDescent="0.25">
      <c r="A4662" t="s">
        <v>168</v>
      </c>
      <c r="B4662" t="s">
        <v>23</v>
      </c>
      <c r="C4662" s="2">
        <v>45108</v>
      </c>
      <c r="D4662" s="1">
        <v>38512599</v>
      </c>
      <c r="E4662" t="s">
        <v>147</v>
      </c>
      <c r="F4662" t="s">
        <v>169</v>
      </c>
      <c r="G4662" t="s">
        <v>21</v>
      </c>
    </row>
    <row r="4663" spans="1:7" x14ac:dyDescent="0.25">
      <c r="A4663" t="s">
        <v>168</v>
      </c>
      <c r="B4663" t="s">
        <v>23</v>
      </c>
      <c r="C4663" s="2">
        <v>45139</v>
      </c>
      <c r="D4663" s="1">
        <v>66095400</v>
      </c>
      <c r="E4663" t="s">
        <v>147</v>
      </c>
      <c r="F4663" t="s">
        <v>169</v>
      </c>
      <c r="G4663" t="s">
        <v>21</v>
      </c>
    </row>
    <row r="4664" spans="1:7" x14ac:dyDescent="0.25">
      <c r="A4664" t="s">
        <v>168</v>
      </c>
      <c r="B4664" t="s">
        <v>23</v>
      </c>
      <c r="C4664" s="2">
        <v>45170</v>
      </c>
      <c r="D4664" s="1">
        <v>20387000</v>
      </c>
      <c r="E4664" t="s">
        <v>147</v>
      </c>
      <c r="F4664" t="s">
        <v>169</v>
      </c>
      <c r="G4664" t="s">
        <v>21</v>
      </c>
    </row>
    <row r="4665" spans="1:7" x14ac:dyDescent="0.25">
      <c r="A4665" t="s">
        <v>168</v>
      </c>
      <c r="B4665" t="s">
        <v>23</v>
      </c>
      <c r="C4665" s="2">
        <v>45200</v>
      </c>
      <c r="D4665" s="1">
        <v>26430400</v>
      </c>
      <c r="E4665" t="s">
        <v>147</v>
      </c>
      <c r="F4665" t="s">
        <v>169</v>
      </c>
      <c r="G4665" t="s">
        <v>21</v>
      </c>
    </row>
    <row r="4666" spans="1:7" x14ac:dyDescent="0.25">
      <c r="A4666" t="s">
        <v>168</v>
      </c>
      <c r="B4666" t="s">
        <v>23</v>
      </c>
      <c r="C4666" s="2">
        <v>45231</v>
      </c>
      <c r="D4666" s="1">
        <v>36826300</v>
      </c>
      <c r="E4666" t="s">
        <v>147</v>
      </c>
      <c r="F4666" t="s">
        <v>169</v>
      </c>
      <c r="G4666" t="s">
        <v>21</v>
      </c>
    </row>
    <row r="4667" spans="1:7" x14ac:dyDescent="0.25">
      <c r="A4667" t="s">
        <v>168</v>
      </c>
      <c r="B4667" t="s">
        <v>23</v>
      </c>
      <c r="C4667" s="2">
        <v>45261</v>
      </c>
      <c r="D4667" s="1">
        <v>36382100</v>
      </c>
      <c r="E4667" t="s">
        <v>147</v>
      </c>
      <c r="F4667" t="s">
        <v>169</v>
      </c>
      <c r="G4667" t="s">
        <v>21</v>
      </c>
    </row>
    <row r="4668" spans="1:7" x14ac:dyDescent="0.25">
      <c r="A4668" t="s">
        <v>170</v>
      </c>
      <c r="B4668" t="s">
        <v>5</v>
      </c>
      <c r="C4668" s="2">
        <v>44927</v>
      </c>
      <c r="D4668" s="1">
        <v>351220191</v>
      </c>
      <c r="E4668" t="s">
        <v>172</v>
      </c>
      <c r="F4668" t="s">
        <v>171</v>
      </c>
      <c r="G4668" t="s">
        <v>5</v>
      </c>
    </row>
    <row r="4669" spans="1:7" x14ac:dyDescent="0.25">
      <c r="A4669" t="s">
        <v>170</v>
      </c>
      <c r="B4669" t="s">
        <v>5</v>
      </c>
      <c r="C4669" s="2">
        <v>44958</v>
      </c>
      <c r="D4669" s="1">
        <v>258603992</v>
      </c>
      <c r="E4669" t="s">
        <v>172</v>
      </c>
      <c r="F4669" t="s">
        <v>171</v>
      </c>
      <c r="G4669" t="s">
        <v>5</v>
      </c>
    </row>
    <row r="4670" spans="1:7" x14ac:dyDescent="0.25">
      <c r="A4670" t="s">
        <v>170</v>
      </c>
      <c r="B4670" t="s">
        <v>5</v>
      </c>
      <c r="C4670" s="2">
        <v>44986</v>
      </c>
      <c r="D4670" s="1">
        <v>309593674</v>
      </c>
      <c r="E4670" t="s">
        <v>172</v>
      </c>
      <c r="F4670" t="s">
        <v>171</v>
      </c>
      <c r="G4670" t="s">
        <v>5</v>
      </c>
    </row>
    <row r="4671" spans="1:7" x14ac:dyDescent="0.25">
      <c r="A4671" t="s">
        <v>170</v>
      </c>
      <c r="B4671" t="s">
        <v>5</v>
      </c>
      <c r="C4671" s="2">
        <v>45017</v>
      </c>
      <c r="D4671" s="1">
        <v>423816626</v>
      </c>
      <c r="E4671" t="s">
        <v>172</v>
      </c>
      <c r="F4671" t="s">
        <v>171</v>
      </c>
      <c r="G4671" t="s">
        <v>5</v>
      </c>
    </row>
    <row r="4672" spans="1:7" x14ac:dyDescent="0.25">
      <c r="A4672" t="s">
        <v>170</v>
      </c>
      <c r="B4672" t="s">
        <v>5</v>
      </c>
      <c r="C4672" s="2">
        <v>45047</v>
      </c>
      <c r="D4672" s="1">
        <v>345421411</v>
      </c>
      <c r="E4672" t="s">
        <v>172</v>
      </c>
      <c r="F4672" t="s">
        <v>171</v>
      </c>
      <c r="G4672" t="s">
        <v>5</v>
      </c>
    </row>
    <row r="4673" spans="1:7" x14ac:dyDescent="0.25">
      <c r="A4673" t="s">
        <v>170</v>
      </c>
      <c r="B4673" t="s">
        <v>5</v>
      </c>
      <c r="C4673" s="2">
        <v>45078</v>
      </c>
      <c r="D4673" s="1">
        <v>388625134</v>
      </c>
      <c r="E4673" t="s">
        <v>172</v>
      </c>
      <c r="F4673" t="s">
        <v>171</v>
      </c>
      <c r="G4673" t="s">
        <v>5</v>
      </c>
    </row>
    <row r="4674" spans="1:7" x14ac:dyDescent="0.25">
      <c r="A4674" t="s">
        <v>170</v>
      </c>
      <c r="B4674" t="s">
        <v>5</v>
      </c>
      <c r="C4674" s="2">
        <v>45108</v>
      </c>
      <c r="D4674" s="1">
        <v>378280800</v>
      </c>
      <c r="E4674" t="s">
        <v>172</v>
      </c>
      <c r="F4674" t="s">
        <v>171</v>
      </c>
      <c r="G4674" t="s">
        <v>5</v>
      </c>
    </row>
    <row r="4675" spans="1:7" x14ac:dyDescent="0.25">
      <c r="A4675" t="s">
        <v>170</v>
      </c>
      <c r="B4675" t="s">
        <v>5</v>
      </c>
      <c r="C4675" s="2">
        <v>45139</v>
      </c>
      <c r="D4675" s="1">
        <v>387301082</v>
      </c>
      <c r="E4675" t="s">
        <v>172</v>
      </c>
      <c r="F4675" t="s">
        <v>171</v>
      </c>
      <c r="G4675" t="s">
        <v>5</v>
      </c>
    </row>
    <row r="4676" spans="1:7" x14ac:dyDescent="0.25">
      <c r="A4676" t="s">
        <v>170</v>
      </c>
      <c r="B4676" t="s">
        <v>5</v>
      </c>
      <c r="C4676" s="2">
        <v>45170</v>
      </c>
      <c r="D4676" s="1">
        <v>550922925</v>
      </c>
      <c r="E4676" t="s">
        <v>172</v>
      </c>
      <c r="F4676" t="s">
        <v>171</v>
      </c>
      <c r="G4676" t="s">
        <v>5</v>
      </c>
    </row>
    <row r="4677" spans="1:7" x14ac:dyDescent="0.25">
      <c r="A4677" t="s">
        <v>170</v>
      </c>
      <c r="B4677" t="s">
        <v>5</v>
      </c>
      <c r="C4677" s="2">
        <v>45200</v>
      </c>
      <c r="D4677" s="1">
        <v>848617468</v>
      </c>
      <c r="E4677" t="s">
        <v>172</v>
      </c>
      <c r="F4677" t="s">
        <v>171</v>
      </c>
      <c r="G4677" t="s">
        <v>5</v>
      </c>
    </row>
    <row r="4678" spans="1:7" x14ac:dyDescent="0.25">
      <c r="A4678" t="s">
        <v>170</v>
      </c>
      <c r="B4678" t="s">
        <v>5</v>
      </c>
      <c r="C4678" s="2">
        <v>45231</v>
      </c>
      <c r="D4678" s="1">
        <v>930722140</v>
      </c>
      <c r="E4678" t="s">
        <v>172</v>
      </c>
      <c r="F4678" t="s">
        <v>171</v>
      </c>
      <c r="G4678" t="s">
        <v>5</v>
      </c>
    </row>
    <row r="4679" spans="1:7" x14ac:dyDescent="0.25">
      <c r="A4679" t="s">
        <v>170</v>
      </c>
      <c r="B4679" t="s">
        <v>5</v>
      </c>
      <c r="C4679" s="2">
        <v>45261</v>
      </c>
      <c r="D4679" s="1">
        <v>694826878</v>
      </c>
      <c r="E4679" t="s">
        <v>172</v>
      </c>
      <c r="F4679" t="s">
        <v>171</v>
      </c>
      <c r="G4679" t="s">
        <v>5</v>
      </c>
    </row>
    <row r="4680" spans="1:7" x14ac:dyDescent="0.25">
      <c r="A4680" t="s">
        <v>170</v>
      </c>
      <c r="B4680" t="s">
        <v>19</v>
      </c>
      <c r="C4680" s="2">
        <v>44927</v>
      </c>
      <c r="D4680" s="1">
        <v>1831320</v>
      </c>
      <c r="E4680" t="s">
        <v>172</v>
      </c>
      <c r="F4680" t="s">
        <v>171</v>
      </c>
      <c r="G4680" t="s">
        <v>19</v>
      </c>
    </row>
    <row r="4681" spans="1:7" x14ac:dyDescent="0.25">
      <c r="A4681" t="s">
        <v>170</v>
      </c>
      <c r="B4681" t="s">
        <v>19</v>
      </c>
      <c r="C4681" s="2">
        <v>44958</v>
      </c>
      <c r="D4681" s="1">
        <v>12688230</v>
      </c>
      <c r="E4681" t="s">
        <v>172</v>
      </c>
      <c r="F4681" t="s">
        <v>171</v>
      </c>
      <c r="G4681" t="s">
        <v>19</v>
      </c>
    </row>
    <row r="4682" spans="1:7" x14ac:dyDescent="0.25">
      <c r="A4682" t="s">
        <v>170</v>
      </c>
      <c r="B4682" t="s">
        <v>19</v>
      </c>
      <c r="C4682" s="2">
        <v>44986</v>
      </c>
      <c r="D4682" s="1">
        <v>16566930</v>
      </c>
      <c r="E4682" t="s">
        <v>172</v>
      </c>
      <c r="F4682" t="s">
        <v>171</v>
      </c>
      <c r="G4682" t="s">
        <v>19</v>
      </c>
    </row>
    <row r="4683" spans="1:7" x14ac:dyDescent="0.25">
      <c r="A4683" t="s">
        <v>170</v>
      </c>
      <c r="B4683" t="s">
        <v>19</v>
      </c>
      <c r="C4683" s="2">
        <v>45017</v>
      </c>
      <c r="D4683" s="1">
        <v>13675000</v>
      </c>
      <c r="E4683" t="s">
        <v>172</v>
      </c>
      <c r="F4683" t="s">
        <v>171</v>
      </c>
      <c r="G4683" t="s">
        <v>19</v>
      </c>
    </row>
    <row r="4684" spans="1:7" x14ac:dyDescent="0.25">
      <c r="A4684" t="s">
        <v>170</v>
      </c>
      <c r="B4684" t="s">
        <v>19</v>
      </c>
      <c r="C4684" s="2">
        <v>45047</v>
      </c>
      <c r="D4684" s="1">
        <v>7695730</v>
      </c>
      <c r="E4684" t="s">
        <v>172</v>
      </c>
      <c r="F4684" t="s">
        <v>171</v>
      </c>
      <c r="G4684" t="s">
        <v>19</v>
      </c>
    </row>
    <row r="4685" spans="1:7" x14ac:dyDescent="0.25">
      <c r="A4685" t="s">
        <v>170</v>
      </c>
      <c r="B4685" t="s">
        <v>19</v>
      </c>
      <c r="C4685" s="2">
        <v>45078</v>
      </c>
      <c r="D4685" s="1">
        <v>9093001</v>
      </c>
      <c r="E4685" t="s">
        <v>172</v>
      </c>
      <c r="F4685" t="s">
        <v>171</v>
      </c>
      <c r="G4685" t="s">
        <v>19</v>
      </c>
    </row>
    <row r="4686" spans="1:7" x14ac:dyDescent="0.25">
      <c r="A4686" t="s">
        <v>170</v>
      </c>
      <c r="B4686" t="s">
        <v>19</v>
      </c>
      <c r="C4686" s="2">
        <v>45108</v>
      </c>
      <c r="D4686" s="1">
        <v>3866000</v>
      </c>
      <c r="E4686" t="s">
        <v>172</v>
      </c>
      <c r="F4686" t="s">
        <v>171</v>
      </c>
      <c r="G4686" t="s">
        <v>19</v>
      </c>
    </row>
    <row r="4687" spans="1:7" x14ac:dyDescent="0.25">
      <c r="A4687" t="s">
        <v>170</v>
      </c>
      <c r="B4687" t="s">
        <v>19</v>
      </c>
      <c r="C4687" s="2">
        <v>45139</v>
      </c>
      <c r="D4687" s="1">
        <v>4073800</v>
      </c>
      <c r="E4687" t="s">
        <v>172</v>
      </c>
      <c r="F4687" t="s">
        <v>171</v>
      </c>
      <c r="G4687" t="s">
        <v>19</v>
      </c>
    </row>
    <row r="4688" spans="1:7" x14ac:dyDescent="0.25">
      <c r="A4688" t="s">
        <v>170</v>
      </c>
      <c r="B4688" t="s">
        <v>19</v>
      </c>
      <c r="C4688" s="2">
        <v>45170</v>
      </c>
      <c r="D4688" s="1">
        <v>7341600</v>
      </c>
      <c r="E4688" t="s">
        <v>172</v>
      </c>
      <c r="F4688" t="s">
        <v>171</v>
      </c>
      <c r="G4688" t="s">
        <v>19</v>
      </c>
    </row>
    <row r="4689" spans="1:7" x14ac:dyDescent="0.25">
      <c r="A4689" t="s">
        <v>170</v>
      </c>
      <c r="B4689" t="s">
        <v>19</v>
      </c>
      <c r="C4689" s="2">
        <v>45200</v>
      </c>
      <c r="D4689" s="1">
        <v>3358330</v>
      </c>
      <c r="E4689" t="s">
        <v>172</v>
      </c>
      <c r="F4689" t="s">
        <v>171</v>
      </c>
      <c r="G4689" t="s">
        <v>19</v>
      </c>
    </row>
    <row r="4690" spans="1:7" x14ac:dyDescent="0.25">
      <c r="A4690" t="s">
        <v>170</v>
      </c>
      <c r="B4690" t="s">
        <v>19</v>
      </c>
      <c r="C4690" s="2">
        <v>45231</v>
      </c>
      <c r="D4690" s="1">
        <v>12496530</v>
      </c>
      <c r="E4690" t="s">
        <v>172</v>
      </c>
      <c r="F4690" t="s">
        <v>171</v>
      </c>
      <c r="G4690" t="s">
        <v>19</v>
      </c>
    </row>
    <row r="4691" spans="1:7" x14ac:dyDescent="0.25">
      <c r="A4691" t="s">
        <v>170</v>
      </c>
      <c r="B4691" t="s">
        <v>19</v>
      </c>
      <c r="C4691" s="2">
        <v>45261</v>
      </c>
      <c r="D4691" s="1">
        <v>6793230</v>
      </c>
      <c r="E4691" t="s">
        <v>172</v>
      </c>
      <c r="F4691" t="s">
        <v>171</v>
      </c>
      <c r="G4691" t="s">
        <v>19</v>
      </c>
    </row>
    <row r="4692" spans="1:7" x14ac:dyDescent="0.25">
      <c r="A4692" t="s">
        <v>170</v>
      </c>
      <c r="B4692" t="s">
        <v>6</v>
      </c>
      <c r="C4692" s="2">
        <v>44927</v>
      </c>
      <c r="D4692" s="1">
        <v>46982069</v>
      </c>
      <c r="E4692" t="s">
        <v>172</v>
      </c>
      <c r="F4692" t="s">
        <v>171</v>
      </c>
      <c r="G4692" t="s">
        <v>6</v>
      </c>
    </row>
    <row r="4693" spans="1:7" x14ac:dyDescent="0.25">
      <c r="A4693" t="s">
        <v>170</v>
      </c>
      <c r="B4693" t="s">
        <v>6</v>
      </c>
      <c r="C4693" s="2">
        <v>44958</v>
      </c>
      <c r="D4693" s="1">
        <v>72525908</v>
      </c>
      <c r="E4693" t="s">
        <v>172</v>
      </c>
      <c r="F4693" t="s">
        <v>171</v>
      </c>
      <c r="G4693" t="s">
        <v>6</v>
      </c>
    </row>
    <row r="4694" spans="1:7" x14ac:dyDescent="0.25">
      <c r="A4694" t="s">
        <v>170</v>
      </c>
      <c r="B4694" t="s">
        <v>6</v>
      </c>
      <c r="C4694" s="2">
        <v>44986</v>
      </c>
      <c r="D4694" s="1">
        <v>61892796</v>
      </c>
      <c r="E4694" t="s">
        <v>172</v>
      </c>
      <c r="F4694" t="s">
        <v>171</v>
      </c>
      <c r="G4694" t="s">
        <v>6</v>
      </c>
    </row>
    <row r="4695" spans="1:7" x14ac:dyDescent="0.25">
      <c r="A4695" t="s">
        <v>170</v>
      </c>
      <c r="B4695" t="s">
        <v>6</v>
      </c>
      <c r="C4695" s="2">
        <v>45017</v>
      </c>
      <c r="D4695" s="1">
        <v>48931984</v>
      </c>
      <c r="E4695" t="s">
        <v>172</v>
      </c>
      <c r="F4695" t="s">
        <v>171</v>
      </c>
      <c r="G4695" t="s">
        <v>6</v>
      </c>
    </row>
    <row r="4696" spans="1:7" x14ac:dyDescent="0.25">
      <c r="A4696" t="s">
        <v>170</v>
      </c>
      <c r="B4696" t="s">
        <v>6</v>
      </c>
      <c r="C4696" s="2">
        <v>45047</v>
      </c>
      <c r="D4696" s="1">
        <v>60341759</v>
      </c>
      <c r="E4696" t="s">
        <v>172</v>
      </c>
      <c r="F4696" t="s">
        <v>171</v>
      </c>
      <c r="G4696" t="s">
        <v>6</v>
      </c>
    </row>
    <row r="4697" spans="1:7" x14ac:dyDescent="0.25">
      <c r="A4697" t="s">
        <v>170</v>
      </c>
      <c r="B4697" t="s">
        <v>6</v>
      </c>
      <c r="C4697" s="2">
        <v>45078</v>
      </c>
      <c r="D4697" s="1">
        <v>54866755</v>
      </c>
      <c r="E4697" t="s">
        <v>172</v>
      </c>
      <c r="F4697" t="s">
        <v>171</v>
      </c>
      <c r="G4697" t="s">
        <v>6</v>
      </c>
    </row>
    <row r="4698" spans="1:7" x14ac:dyDescent="0.25">
      <c r="A4698" t="s">
        <v>170</v>
      </c>
      <c r="B4698" t="s">
        <v>6</v>
      </c>
      <c r="C4698" s="2">
        <v>45108</v>
      </c>
      <c r="D4698" s="1">
        <v>53125296</v>
      </c>
      <c r="E4698" t="s">
        <v>172</v>
      </c>
      <c r="F4698" t="s">
        <v>171</v>
      </c>
      <c r="G4698" t="s">
        <v>6</v>
      </c>
    </row>
    <row r="4699" spans="1:7" x14ac:dyDescent="0.25">
      <c r="A4699" t="s">
        <v>170</v>
      </c>
      <c r="B4699" t="s">
        <v>6</v>
      </c>
      <c r="C4699" s="2">
        <v>45139</v>
      </c>
      <c r="D4699" s="1">
        <v>72243718</v>
      </c>
      <c r="E4699" t="s">
        <v>172</v>
      </c>
      <c r="F4699" t="s">
        <v>171</v>
      </c>
      <c r="G4699" t="s">
        <v>6</v>
      </c>
    </row>
    <row r="4700" spans="1:7" x14ac:dyDescent="0.25">
      <c r="A4700" t="s">
        <v>170</v>
      </c>
      <c r="B4700" t="s">
        <v>6</v>
      </c>
      <c r="C4700" s="2">
        <v>45170</v>
      </c>
      <c r="D4700" s="1">
        <v>76477821</v>
      </c>
      <c r="E4700" t="s">
        <v>172</v>
      </c>
      <c r="F4700" t="s">
        <v>171</v>
      </c>
      <c r="G4700" t="s">
        <v>6</v>
      </c>
    </row>
    <row r="4701" spans="1:7" x14ac:dyDescent="0.25">
      <c r="A4701" t="s">
        <v>170</v>
      </c>
      <c r="B4701" t="s">
        <v>6</v>
      </c>
      <c r="C4701" s="2">
        <v>45200</v>
      </c>
      <c r="D4701" s="1">
        <v>53242822</v>
      </c>
      <c r="E4701" t="s">
        <v>172</v>
      </c>
      <c r="F4701" t="s">
        <v>171</v>
      </c>
      <c r="G4701" t="s">
        <v>6</v>
      </c>
    </row>
    <row r="4702" spans="1:7" x14ac:dyDescent="0.25">
      <c r="A4702" t="s">
        <v>170</v>
      </c>
      <c r="B4702" t="s">
        <v>6</v>
      </c>
      <c r="C4702" s="2">
        <v>45231</v>
      </c>
      <c r="D4702" s="1">
        <v>61488120</v>
      </c>
      <c r="E4702" t="s">
        <v>172</v>
      </c>
      <c r="F4702" t="s">
        <v>171</v>
      </c>
      <c r="G4702" t="s">
        <v>6</v>
      </c>
    </row>
    <row r="4703" spans="1:7" x14ac:dyDescent="0.25">
      <c r="A4703" t="s">
        <v>170</v>
      </c>
      <c r="B4703" t="s">
        <v>6</v>
      </c>
      <c r="C4703" s="2">
        <v>45261</v>
      </c>
      <c r="D4703" s="1">
        <v>63734512</v>
      </c>
      <c r="E4703" t="s">
        <v>172</v>
      </c>
      <c r="F4703" t="s">
        <v>171</v>
      </c>
      <c r="G4703" t="s">
        <v>6</v>
      </c>
    </row>
    <row r="4704" spans="1:7" x14ac:dyDescent="0.25">
      <c r="A4704" t="s">
        <v>170</v>
      </c>
      <c r="B4704" t="s">
        <v>22</v>
      </c>
      <c r="C4704" s="2">
        <v>44927</v>
      </c>
      <c r="D4704" s="1">
        <v>7574000</v>
      </c>
      <c r="E4704" t="s">
        <v>172</v>
      </c>
      <c r="F4704" t="s">
        <v>171</v>
      </c>
      <c r="G4704" t="s">
        <v>21</v>
      </c>
    </row>
    <row r="4705" spans="1:7" x14ac:dyDescent="0.25">
      <c r="A4705" t="s">
        <v>170</v>
      </c>
      <c r="B4705" t="s">
        <v>22</v>
      </c>
      <c r="C4705" s="2">
        <v>44958</v>
      </c>
      <c r="D4705" s="1">
        <v>7557700</v>
      </c>
      <c r="E4705" t="s">
        <v>172</v>
      </c>
      <c r="F4705" t="s">
        <v>171</v>
      </c>
      <c r="G4705" t="s">
        <v>21</v>
      </c>
    </row>
    <row r="4706" spans="1:7" x14ac:dyDescent="0.25">
      <c r="A4706" t="s">
        <v>170</v>
      </c>
      <c r="B4706" t="s">
        <v>22</v>
      </c>
      <c r="C4706" s="2">
        <v>44986</v>
      </c>
      <c r="D4706" s="1">
        <v>6366500</v>
      </c>
      <c r="E4706" t="s">
        <v>172</v>
      </c>
      <c r="F4706" t="s">
        <v>171</v>
      </c>
      <c r="G4706" t="s">
        <v>21</v>
      </c>
    </row>
    <row r="4707" spans="1:7" x14ac:dyDescent="0.25">
      <c r="A4707" t="s">
        <v>170</v>
      </c>
      <c r="B4707" t="s">
        <v>22</v>
      </c>
      <c r="C4707" s="2">
        <v>45017</v>
      </c>
      <c r="D4707" s="1">
        <v>10169000</v>
      </c>
      <c r="E4707" t="s">
        <v>172</v>
      </c>
      <c r="F4707" t="s">
        <v>171</v>
      </c>
      <c r="G4707" t="s">
        <v>21</v>
      </c>
    </row>
    <row r="4708" spans="1:7" x14ac:dyDescent="0.25">
      <c r="A4708" t="s">
        <v>170</v>
      </c>
      <c r="B4708" t="s">
        <v>22</v>
      </c>
      <c r="C4708" s="2">
        <v>45047</v>
      </c>
      <c r="D4708" s="1">
        <v>13677000</v>
      </c>
      <c r="E4708" t="s">
        <v>172</v>
      </c>
      <c r="F4708" t="s">
        <v>171</v>
      </c>
      <c r="G4708" t="s">
        <v>21</v>
      </c>
    </row>
    <row r="4709" spans="1:7" x14ac:dyDescent="0.25">
      <c r="A4709" t="s">
        <v>170</v>
      </c>
      <c r="B4709" t="s">
        <v>22</v>
      </c>
      <c r="C4709" s="2">
        <v>45078</v>
      </c>
      <c r="D4709" s="1">
        <v>12519700</v>
      </c>
      <c r="E4709" t="s">
        <v>172</v>
      </c>
      <c r="F4709" t="s">
        <v>171</v>
      </c>
      <c r="G4709" t="s">
        <v>21</v>
      </c>
    </row>
    <row r="4710" spans="1:7" x14ac:dyDescent="0.25">
      <c r="A4710" t="s">
        <v>170</v>
      </c>
      <c r="B4710" t="s">
        <v>22</v>
      </c>
      <c r="C4710" s="2">
        <v>45108</v>
      </c>
      <c r="D4710" s="1">
        <v>7093000</v>
      </c>
      <c r="E4710" t="s">
        <v>172</v>
      </c>
      <c r="F4710" t="s">
        <v>171</v>
      </c>
      <c r="G4710" t="s">
        <v>21</v>
      </c>
    </row>
    <row r="4711" spans="1:7" x14ac:dyDescent="0.25">
      <c r="A4711" t="s">
        <v>170</v>
      </c>
      <c r="B4711" t="s">
        <v>22</v>
      </c>
      <c r="C4711" s="2">
        <v>45139</v>
      </c>
      <c r="D4711" s="1">
        <v>17503000</v>
      </c>
      <c r="E4711" t="s">
        <v>172</v>
      </c>
      <c r="F4711" t="s">
        <v>171</v>
      </c>
      <c r="G4711" t="s">
        <v>21</v>
      </c>
    </row>
    <row r="4712" spans="1:7" x14ac:dyDescent="0.25">
      <c r="A4712" t="s">
        <v>170</v>
      </c>
      <c r="B4712" t="s">
        <v>22</v>
      </c>
      <c r="C4712" s="2">
        <v>45170</v>
      </c>
      <c r="D4712" s="1">
        <v>18383000</v>
      </c>
      <c r="E4712" t="s">
        <v>172</v>
      </c>
      <c r="F4712" t="s">
        <v>171</v>
      </c>
      <c r="G4712" t="s">
        <v>21</v>
      </c>
    </row>
    <row r="4713" spans="1:7" x14ac:dyDescent="0.25">
      <c r="A4713" t="s">
        <v>170</v>
      </c>
      <c r="B4713" t="s">
        <v>22</v>
      </c>
      <c r="C4713" s="2">
        <v>45200</v>
      </c>
      <c r="D4713" s="1">
        <v>19130700</v>
      </c>
      <c r="E4713" t="s">
        <v>172</v>
      </c>
      <c r="F4713" t="s">
        <v>171</v>
      </c>
      <c r="G4713" t="s">
        <v>21</v>
      </c>
    </row>
    <row r="4714" spans="1:7" x14ac:dyDescent="0.25">
      <c r="A4714" t="s">
        <v>170</v>
      </c>
      <c r="B4714" t="s">
        <v>22</v>
      </c>
      <c r="C4714" s="2">
        <v>45231</v>
      </c>
      <c r="D4714" s="1">
        <v>10398000</v>
      </c>
      <c r="E4714" t="s">
        <v>172</v>
      </c>
      <c r="F4714" t="s">
        <v>171</v>
      </c>
      <c r="G4714" t="s">
        <v>21</v>
      </c>
    </row>
    <row r="4715" spans="1:7" x14ac:dyDescent="0.25">
      <c r="A4715" t="s">
        <v>170</v>
      </c>
      <c r="B4715" t="s">
        <v>22</v>
      </c>
      <c r="C4715" s="2">
        <v>45261</v>
      </c>
      <c r="D4715" s="1">
        <v>11218500</v>
      </c>
      <c r="E4715" t="s">
        <v>172</v>
      </c>
      <c r="F4715" t="s">
        <v>171</v>
      </c>
      <c r="G4715" t="s">
        <v>21</v>
      </c>
    </row>
    <row r="4716" spans="1:7" x14ac:dyDescent="0.25">
      <c r="A4716" t="s">
        <v>170</v>
      </c>
      <c r="B4716" t="s">
        <v>7</v>
      </c>
      <c r="C4716" s="2">
        <v>44927</v>
      </c>
      <c r="D4716" s="1">
        <v>20082700</v>
      </c>
      <c r="E4716" t="s">
        <v>172</v>
      </c>
      <c r="F4716" t="s">
        <v>171</v>
      </c>
      <c r="G4716" t="s">
        <v>7</v>
      </c>
    </row>
    <row r="4717" spans="1:7" x14ac:dyDescent="0.25">
      <c r="A4717" t="s">
        <v>170</v>
      </c>
      <c r="B4717" t="s">
        <v>7</v>
      </c>
      <c r="C4717" s="2">
        <v>44958</v>
      </c>
      <c r="D4717" s="1">
        <v>78795320</v>
      </c>
      <c r="E4717" t="s">
        <v>172</v>
      </c>
      <c r="F4717" t="s">
        <v>171</v>
      </c>
      <c r="G4717" t="s">
        <v>7</v>
      </c>
    </row>
    <row r="4718" spans="1:7" x14ac:dyDescent="0.25">
      <c r="A4718" t="s">
        <v>170</v>
      </c>
      <c r="B4718" t="s">
        <v>7</v>
      </c>
      <c r="C4718" s="2">
        <v>44986</v>
      </c>
      <c r="D4718" s="1">
        <v>39060500</v>
      </c>
      <c r="E4718" t="s">
        <v>172</v>
      </c>
      <c r="F4718" t="s">
        <v>171</v>
      </c>
      <c r="G4718" t="s">
        <v>7</v>
      </c>
    </row>
    <row r="4719" spans="1:7" x14ac:dyDescent="0.25">
      <c r="A4719" t="s">
        <v>170</v>
      </c>
      <c r="B4719" t="s">
        <v>7</v>
      </c>
      <c r="C4719" s="2">
        <v>45017</v>
      </c>
      <c r="D4719" s="1">
        <v>9409700</v>
      </c>
      <c r="E4719" t="s">
        <v>172</v>
      </c>
      <c r="F4719" t="s">
        <v>171</v>
      </c>
      <c r="G4719" t="s">
        <v>7</v>
      </c>
    </row>
    <row r="4720" spans="1:7" x14ac:dyDescent="0.25">
      <c r="A4720" t="s">
        <v>170</v>
      </c>
      <c r="B4720" t="s">
        <v>7</v>
      </c>
      <c r="C4720" s="2">
        <v>45047</v>
      </c>
      <c r="D4720" s="1">
        <v>88559900</v>
      </c>
      <c r="E4720" t="s">
        <v>172</v>
      </c>
      <c r="F4720" t="s">
        <v>171</v>
      </c>
      <c r="G4720" t="s">
        <v>7</v>
      </c>
    </row>
    <row r="4721" spans="1:7" x14ac:dyDescent="0.25">
      <c r="A4721" t="s">
        <v>170</v>
      </c>
      <c r="B4721" t="s">
        <v>7</v>
      </c>
      <c r="C4721" s="2">
        <v>45078</v>
      </c>
      <c r="D4721" s="1">
        <v>39993000</v>
      </c>
      <c r="E4721" t="s">
        <v>172</v>
      </c>
      <c r="F4721" t="s">
        <v>171</v>
      </c>
      <c r="G4721" t="s">
        <v>7</v>
      </c>
    </row>
    <row r="4722" spans="1:7" x14ac:dyDescent="0.25">
      <c r="A4722" t="s">
        <v>170</v>
      </c>
      <c r="B4722" t="s">
        <v>7</v>
      </c>
      <c r="C4722" s="2">
        <v>45108</v>
      </c>
      <c r="D4722" s="1">
        <v>39958394</v>
      </c>
      <c r="E4722" t="s">
        <v>172</v>
      </c>
      <c r="F4722" t="s">
        <v>171</v>
      </c>
      <c r="G4722" t="s">
        <v>7</v>
      </c>
    </row>
    <row r="4723" spans="1:7" x14ac:dyDescent="0.25">
      <c r="A4723" t="s">
        <v>170</v>
      </c>
      <c r="B4723" t="s">
        <v>7</v>
      </c>
      <c r="C4723" s="2">
        <v>45139</v>
      </c>
      <c r="D4723" s="1">
        <v>39968500</v>
      </c>
      <c r="E4723" t="s">
        <v>172</v>
      </c>
      <c r="F4723" t="s">
        <v>171</v>
      </c>
      <c r="G4723" t="s">
        <v>7</v>
      </c>
    </row>
    <row r="4724" spans="1:7" x14ac:dyDescent="0.25">
      <c r="A4724" t="s">
        <v>170</v>
      </c>
      <c r="B4724" t="s">
        <v>7</v>
      </c>
      <c r="C4724" s="2">
        <v>45170</v>
      </c>
      <c r="D4724" s="1">
        <v>34766194</v>
      </c>
      <c r="E4724" t="s">
        <v>172</v>
      </c>
      <c r="F4724" t="s">
        <v>171</v>
      </c>
      <c r="G4724" t="s">
        <v>7</v>
      </c>
    </row>
    <row r="4725" spans="1:7" x14ac:dyDescent="0.25">
      <c r="A4725" t="s">
        <v>170</v>
      </c>
      <c r="B4725" t="s">
        <v>7</v>
      </c>
      <c r="C4725" s="2">
        <v>45200</v>
      </c>
      <c r="D4725" s="1">
        <v>39291000</v>
      </c>
      <c r="E4725" t="s">
        <v>172</v>
      </c>
      <c r="F4725" t="s">
        <v>171</v>
      </c>
      <c r="G4725" t="s">
        <v>7</v>
      </c>
    </row>
    <row r="4726" spans="1:7" x14ac:dyDescent="0.25">
      <c r="A4726" t="s">
        <v>170</v>
      </c>
      <c r="B4726" t="s">
        <v>7</v>
      </c>
      <c r="C4726" s="2">
        <v>45231</v>
      </c>
      <c r="D4726" s="1">
        <v>46811500</v>
      </c>
      <c r="E4726" t="s">
        <v>172</v>
      </c>
      <c r="F4726" t="s">
        <v>171</v>
      </c>
      <c r="G4726" t="s">
        <v>7</v>
      </c>
    </row>
    <row r="4727" spans="1:7" x14ac:dyDescent="0.25">
      <c r="A4727" t="s">
        <v>170</v>
      </c>
      <c r="B4727" t="s">
        <v>7</v>
      </c>
      <c r="C4727" s="2">
        <v>45261</v>
      </c>
      <c r="D4727" s="1">
        <v>17997600</v>
      </c>
      <c r="E4727" t="s">
        <v>172</v>
      </c>
      <c r="F4727" t="s">
        <v>171</v>
      </c>
      <c r="G4727" t="s">
        <v>7</v>
      </c>
    </row>
    <row r="4728" spans="1:7" x14ac:dyDescent="0.25">
      <c r="A4728" t="s">
        <v>173</v>
      </c>
      <c r="B4728" t="s">
        <v>5</v>
      </c>
      <c r="C4728" s="2">
        <v>44927</v>
      </c>
      <c r="D4728" s="1">
        <v>612092478</v>
      </c>
      <c r="E4728" t="s">
        <v>172</v>
      </c>
      <c r="F4728" t="s">
        <v>174</v>
      </c>
      <c r="G4728" t="s">
        <v>5</v>
      </c>
    </row>
    <row r="4729" spans="1:7" x14ac:dyDescent="0.25">
      <c r="A4729" t="s">
        <v>173</v>
      </c>
      <c r="B4729" t="s">
        <v>5</v>
      </c>
      <c r="C4729" s="2">
        <v>44958</v>
      </c>
      <c r="D4729" s="1">
        <v>504452384</v>
      </c>
      <c r="E4729" t="s">
        <v>172</v>
      </c>
      <c r="F4729" t="s">
        <v>174</v>
      </c>
      <c r="G4729" t="s">
        <v>5</v>
      </c>
    </row>
    <row r="4730" spans="1:7" x14ac:dyDescent="0.25">
      <c r="A4730" t="s">
        <v>173</v>
      </c>
      <c r="B4730" t="s">
        <v>5</v>
      </c>
      <c r="C4730" s="2">
        <v>44986</v>
      </c>
      <c r="D4730" s="1">
        <v>625096227</v>
      </c>
      <c r="E4730" t="s">
        <v>172</v>
      </c>
      <c r="F4730" t="s">
        <v>174</v>
      </c>
      <c r="G4730" t="s">
        <v>5</v>
      </c>
    </row>
    <row r="4731" spans="1:7" x14ac:dyDescent="0.25">
      <c r="A4731" t="s">
        <v>173</v>
      </c>
      <c r="B4731" t="s">
        <v>5</v>
      </c>
      <c r="C4731" s="2">
        <v>45017</v>
      </c>
      <c r="D4731" s="1">
        <v>866043187</v>
      </c>
      <c r="E4731" t="s">
        <v>172</v>
      </c>
      <c r="F4731" t="s">
        <v>174</v>
      </c>
      <c r="G4731" t="s">
        <v>5</v>
      </c>
    </row>
    <row r="4732" spans="1:7" x14ac:dyDescent="0.25">
      <c r="A4732" t="s">
        <v>173</v>
      </c>
      <c r="B4732" t="s">
        <v>5</v>
      </c>
      <c r="C4732" s="2">
        <v>45047</v>
      </c>
      <c r="D4732" s="1">
        <v>827819363</v>
      </c>
      <c r="E4732" t="s">
        <v>172</v>
      </c>
      <c r="F4732" t="s">
        <v>174</v>
      </c>
      <c r="G4732" t="s">
        <v>5</v>
      </c>
    </row>
    <row r="4733" spans="1:7" x14ac:dyDescent="0.25">
      <c r="A4733" t="s">
        <v>173</v>
      </c>
      <c r="B4733" t="s">
        <v>5</v>
      </c>
      <c r="C4733" s="2">
        <v>45078</v>
      </c>
      <c r="D4733" s="1">
        <v>901428856</v>
      </c>
      <c r="E4733" t="s">
        <v>172</v>
      </c>
      <c r="F4733" t="s">
        <v>174</v>
      </c>
      <c r="G4733" t="s">
        <v>5</v>
      </c>
    </row>
    <row r="4734" spans="1:7" x14ac:dyDescent="0.25">
      <c r="A4734" t="s">
        <v>173</v>
      </c>
      <c r="B4734" t="s">
        <v>5</v>
      </c>
      <c r="C4734" s="2">
        <v>45108</v>
      </c>
      <c r="D4734" s="1">
        <v>910399207</v>
      </c>
      <c r="E4734" t="s">
        <v>172</v>
      </c>
      <c r="F4734" t="s">
        <v>174</v>
      </c>
      <c r="G4734" t="s">
        <v>5</v>
      </c>
    </row>
    <row r="4735" spans="1:7" x14ac:dyDescent="0.25">
      <c r="A4735" t="s">
        <v>173</v>
      </c>
      <c r="B4735" t="s">
        <v>5</v>
      </c>
      <c r="C4735" s="2">
        <v>45139</v>
      </c>
      <c r="D4735" s="1">
        <v>750023600</v>
      </c>
      <c r="E4735" t="s">
        <v>172</v>
      </c>
      <c r="F4735" t="s">
        <v>174</v>
      </c>
      <c r="G4735" t="s">
        <v>5</v>
      </c>
    </row>
    <row r="4736" spans="1:7" x14ac:dyDescent="0.25">
      <c r="A4736" t="s">
        <v>173</v>
      </c>
      <c r="B4736" t="s">
        <v>5</v>
      </c>
      <c r="C4736" s="2">
        <v>45170</v>
      </c>
      <c r="D4736" s="1">
        <v>914934089</v>
      </c>
      <c r="E4736" t="s">
        <v>172</v>
      </c>
      <c r="F4736" t="s">
        <v>174</v>
      </c>
      <c r="G4736" t="s">
        <v>5</v>
      </c>
    </row>
    <row r="4737" spans="1:7" x14ac:dyDescent="0.25">
      <c r="A4737" t="s">
        <v>173</v>
      </c>
      <c r="B4737" t="s">
        <v>5</v>
      </c>
      <c r="C4737" s="2">
        <v>45200</v>
      </c>
      <c r="D4737" s="1">
        <v>778615740</v>
      </c>
      <c r="E4737" t="s">
        <v>172</v>
      </c>
      <c r="F4737" t="s">
        <v>174</v>
      </c>
      <c r="G4737" t="s">
        <v>5</v>
      </c>
    </row>
    <row r="4738" spans="1:7" x14ac:dyDescent="0.25">
      <c r="A4738" t="s">
        <v>173</v>
      </c>
      <c r="B4738" t="s">
        <v>5</v>
      </c>
      <c r="C4738" s="2">
        <v>45231</v>
      </c>
      <c r="D4738" s="1">
        <v>673106162</v>
      </c>
      <c r="E4738" t="s">
        <v>172</v>
      </c>
      <c r="F4738" t="s">
        <v>174</v>
      </c>
      <c r="G4738" t="s">
        <v>5</v>
      </c>
    </row>
    <row r="4739" spans="1:7" x14ac:dyDescent="0.25">
      <c r="A4739" t="s">
        <v>173</v>
      </c>
      <c r="B4739" t="s">
        <v>5</v>
      </c>
      <c r="C4739" s="2">
        <v>45261</v>
      </c>
      <c r="D4739" s="1">
        <v>698608350</v>
      </c>
      <c r="E4739" t="s">
        <v>172</v>
      </c>
      <c r="F4739" t="s">
        <v>174</v>
      </c>
      <c r="G4739" t="s">
        <v>5</v>
      </c>
    </row>
    <row r="4740" spans="1:7" x14ac:dyDescent="0.25">
      <c r="A4740" t="s">
        <v>173</v>
      </c>
      <c r="B4740" t="s">
        <v>19</v>
      </c>
      <c r="C4740" s="2">
        <v>44927</v>
      </c>
      <c r="D4740" s="1">
        <v>83582100</v>
      </c>
      <c r="E4740" t="s">
        <v>172</v>
      </c>
      <c r="F4740" t="s">
        <v>174</v>
      </c>
      <c r="G4740" t="s">
        <v>19</v>
      </c>
    </row>
    <row r="4741" spans="1:7" x14ac:dyDescent="0.25">
      <c r="A4741" t="s">
        <v>173</v>
      </c>
      <c r="B4741" t="s">
        <v>19</v>
      </c>
      <c r="C4741" s="2">
        <v>44958</v>
      </c>
      <c r="D4741" s="1">
        <v>40340277</v>
      </c>
      <c r="E4741" t="s">
        <v>172</v>
      </c>
      <c r="F4741" t="s">
        <v>174</v>
      </c>
      <c r="G4741" t="s">
        <v>19</v>
      </c>
    </row>
    <row r="4742" spans="1:7" x14ac:dyDescent="0.25">
      <c r="A4742" t="s">
        <v>173</v>
      </c>
      <c r="B4742" t="s">
        <v>19</v>
      </c>
      <c r="C4742" s="2">
        <v>44986</v>
      </c>
      <c r="D4742" s="1">
        <v>108996200</v>
      </c>
      <c r="E4742" t="s">
        <v>172</v>
      </c>
      <c r="F4742" t="s">
        <v>174</v>
      </c>
      <c r="G4742" t="s">
        <v>19</v>
      </c>
    </row>
    <row r="4743" spans="1:7" x14ac:dyDescent="0.25">
      <c r="A4743" t="s">
        <v>173</v>
      </c>
      <c r="B4743" t="s">
        <v>19</v>
      </c>
      <c r="C4743" s="2">
        <v>45017</v>
      </c>
      <c r="D4743" s="1">
        <v>90906300</v>
      </c>
      <c r="E4743" t="s">
        <v>172</v>
      </c>
      <c r="F4743" t="s">
        <v>174</v>
      </c>
      <c r="G4743" t="s">
        <v>19</v>
      </c>
    </row>
    <row r="4744" spans="1:7" x14ac:dyDescent="0.25">
      <c r="A4744" t="s">
        <v>173</v>
      </c>
      <c r="B4744" t="s">
        <v>19</v>
      </c>
      <c r="C4744" s="2">
        <v>45047</v>
      </c>
      <c r="D4744" s="1">
        <v>90896600</v>
      </c>
      <c r="E4744" t="s">
        <v>172</v>
      </c>
      <c r="F4744" t="s">
        <v>174</v>
      </c>
      <c r="G4744" t="s">
        <v>19</v>
      </c>
    </row>
    <row r="4745" spans="1:7" x14ac:dyDescent="0.25">
      <c r="A4745" t="s">
        <v>173</v>
      </c>
      <c r="B4745" t="s">
        <v>19</v>
      </c>
      <c r="C4745" s="2">
        <v>45078</v>
      </c>
      <c r="D4745" s="1">
        <v>68590200</v>
      </c>
      <c r="E4745" t="s">
        <v>172</v>
      </c>
      <c r="F4745" t="s">
        <v>174</v>
      </c>
      <c r="G4745" t="s">
        <v>19</v>
      </c>
    </row>
    <row r="4746" spans="1:7" x14ac:dyDescent="0.25">
      <c r="A4746" t="s">
        <v>173</v>
      </c>
      <c r="B4746" t="s">
        <v>19</v>
      </c>
      <c r="C4746" s="2">
        <v>45108</v>
      </c>
      <c r="D4746" s="1">
        <v>127874924</v>
      </c>
      <c r="E4746" t="s">
        <v>172</v>
      </c>
      <c r="F4746" t="s">
        <v>174</v>
      </c>
      <c r="G4746" t="s">
        <v>19</v>
      </c>
    </row>
    <row r="4747" spans="1:7" x14ac:dyDescent="0.25">
      <c r="A4747" t="s">
        <v>173</v>
      </c>
      <c r="B4747" t="s">
        <v>19</v>
      </c>
      <c r="C4747" s="2">
        <v>45139</v>
      </c>
      <c r="D4747" s="1">
        <v>165323200</v>
      </c>
      <c r="E4747" t="s">
        <v>172</v>
      </c>
      <c r="F4747" t="s">
        <v>174</v>
      </c>
      <c r="G4747" t="s">
        <v>19</v>
      </c>
    </row>
    <row r="4748" spans="1:7" x14ac:dyDescent="0.25">
      <c r="A4748" t="s">
        <v>173</v>
      </c>
      <c r="B4748" t="s">
        <v>19</v>
      </c>
      <c r="C4748" s="2">
        <v>45170</v>
      </c>
      <c r="D4748" s="1">
        <v>323030800</v>
      </c>
      <c r="E4748" t="s">
        <v>172</v>
      </c>
      <c r="F4748" t="s">
        <v>174</v>
      </c>
      <c r="G4748" t="s">
        <v>19</v>
      </c>
    </row>
    <row r="4749" spans="1:7" x14ac:dyDescent="0.25">
      <c r="A4749" t="s">
        <v>173</v>
      </c>
      <c r="B4749" t="s">
        <v>19</v>
      </c>
      <c r="C4749" s="2">
        <v>45200</v>
      </c>
      <c r="D4749" s="1">
        <v>361137397</v>
      </c>
      <c r="E4749" t="s">
        <v>172</v>
      </c>
      <c r="F4749" t="s">
        <v>174</v>
      </c>
      <c r="G4749" t="s">
        <v>19</v>
      </c>
    </row>
    <row r="4750" spans="1:7" x14ac:dyDescent="0.25">
      <c r="A4750" t="s">
        <v>173</v>
      </c>
      <c r="B4750" t="s">
        <v>19</v>
      </c>
      <c r="C4750" s="2">
        <v>45231</v>
      </c>
      <c r="D4750" s="1">
        <v>462383200</v>
      </c>
      <c r="E4750" t="s">
        <v>172</v>
      </c>
      <c r="F4750" t="s">
        <v>174</v>
      </c>
      <c r="G4750" t="s">
        <v>19</v>
      </c>
    </row>
    <row r="4751" spans="1:7" x14ac:dyDescent="0.25">
      <c r="A4751" t="s">
        <v>173</v>
      </c>
      <c r="B4751" t="s">
        <v>19</v>
      </c>
      <c r="C4751" s="2">
        <v>45261</v>
      </c>
      <c r="D4751" s="1">
        <v>423467400</v>
      </c>
      <c r="E4751" t="s">
        <v>172</v>
      </c>
      <c r="F4751" t="s">
        <v>174</v>
      </c>
      <c r="G4751" t="s">
        <v>19</v>
      </c>
    </row>
    <row r="4752" spans="1:7" x14ac:dyDescent="0.25">
      <c r="A4752" t="s">
        <v>173</v>
      </c>
      <c r="B4752" t="s">
        <v>6</v>
      </c>
      <c r="C4752" s="2">
        <v>44927</v>
      </c>
      <c r="D4752" s="1">
        <v>152380947</v>
      </c>
      <c r="E4752" t="s">
        <v>172</v>
      </c>
      <c r="F4752" t="s">
        <v>174</v>
      </c>
      <c r="G4752" t="s">
        <v>6</v>
      </c>
    </row>
    <row r="4753" spans="1:7" x14ac:dyDescent="0.25">
      <c r="A4753" t="s">
        <v>173</v>
      </c>
      <c r="B4753" t="s">
        <v>6</v>
      </c>
      <c r="C4753" s="2">
        <v>44958</v>
      </c>
      <c r="D4753" s="1">
        <v>108909186</v>
      </c>
      <c r="E4753" t="s">
        <v>172</v>
      </c>
      <c r="F4753" t="s">
        <v>174</v>
      </c>
      <c r="G4753" t="s">
        <v>6</v>
      </c>
    </row>
    <row r="4754" spans="1:7" x14ac:dyDescent="0.25">
      <c r="A4754" t="s">
        <v>173</v>
      </c>
      <c r="B4754" t="s">
        <v>6</v>
      </c>
      <c r="C4754" s="2">
        <v>44986</v>
      </c>
      <c r="D4754" s="1">
        <v>232499710</v>
      </c>
      <c r="E4754" t="s">
        <v>172</v>
      </c>
      <c r="F4754" t="s">
        <v>174</v>
      </c>
      <c r="G4754" t="s">
        <v>6</v>
      </c>
    </row>
    <row r="4755" spans="1:7" x14ac:dyDescent="0.25">
      <c r="A4755" t="s">
        <v>173</v>
      </c>
      <c r="B4755" t="s">
        <v>6</v>
      </c>
      <c r="C4755" s="2">
        <v>45017</v>
      </c>
      <c r="D4755" s="1">
        <v>204159463</v>
      </c>
      <c r="E4755" t="s">
        <v>172</v>
      </c>
      <c r="F4755" t="s">
        <v>174</v>
      </c>
      <c r="G4755" t="s">
        <v>6</v>
      </c>
    </row>
    <row r="4756" spans="1:7" x14ac:dyDescent="0.25">
      <c r="A4756" t="s">
        <v>173</v>
      </c>
      <c r="B4756" t="s">
        <v>6</v>
      </c>
      <c r="C4756" s="2">
        <v>45047</v>
      </c>
      <c r="D4756" s="1">
        <v>237958559</v>
      </c>
      <c r="E4756" t="s">
        <v>172</v>
      </c>
      <c r="F4756" t="s">
        <v>174</v>
      </c>
      <c r="G4756" t="s">
        <v>6</v>
      </c>
    </row>
    <row r="4757" spans="1:7" x14ac:dyDescent="0.25">
      <c r="A4757" t="s">
        <v>173</v>
      </c>
      <c r="B4757" t="s">
        <v>6</v>
      </c>
      <c r="C4757" s="2">
        <v>45078</v>
      </c>
      <c r="D4757" s="1">
        <v>274003057</v>
      </c>
      <c r="E4757" t="s">
        <v>172</v>
      </c>
      <c r="F4757" t="s">
        <v>174</v>
      </c>
      <c r="G4757" t="s">
        <v>6</v>
      </c>
    </row>
    <row r="4758" spans="1:7" x14ac:dyDescent="0.25">
      <c r="A4758" t="s">
        <v>173</v>
      </c>
      <c r="B4758" t="s">
        <v>6</v>
      </c>
      <c r="C4758" s="2">
        <v>45108</v>
      </c>
      <c r="D4758" s="1">
        <v>368445088</v>
      </c>
      <c r="E4758" t="s">
        <v>172</v>
      </c>
      <c r="F4758" t="s">
        <v>174</v>
      </c>
      <c r="G4758" t="s">
        <v>6</v>
      </c>
    </row>
    <row r="4759" spans="1:7" x14ac:dyDescent="0.25">
      <c r="A4759" t="s">
        <v>173</v>
      </c>
      <c r="B4759" t="s">
        <v>6</v>
      </c>
      <c r="C4759" s="2">
        <v>45139</v>
      </c>
      <c r="D4759" s="1">
        <v>92977538</v>
      </c>
      <c r="E4759" t="s">
        <v>172</v>
      </c>
      <c r="F4759" t="s">
        <v>174</v>
      </c>
      <c r="G4759" t="s">
        <v>6</v>
      </c>
    </row>
    <row r="4760" spans="1:7" x14ac:dyDescent="0.25">
      <c r="A4760" t="s">
        <v>173</v>
      </c>
      <c r="B4760" t="s">
        <v>6</v>
      </c>
      <c r="C4760" s="2">
        <v>45170</v>
      </c>
      <c r="D4760" s="1">
        <v>111662937</v>
      </c>
      <c r="E4760" t="s">
        <v>172</v>
      </c>
      <c r="F4760" t="s">
        <v>174</v>
      </c>
      <c r="G4760" t="s">
        <v>6</v>
      </c>
    </row>
    <row r="4761" spans="1:7" x14ac:dyDescent="0.25">
      <c r="A4761" t="s">
        <v>173</v>
      </c>
      <c r="B4761" t="s">
        <v>6</v>
      </c>
      <c r="C4761" s="2">
        <v>45200</v>
      </c>
      <c r="D4761" s="1">
        <v>95467346</v>
      </c>
      <c r="E4761" t="s">
        <v>172</v>
      </c>
      <c r="F4761" t="s">
        <v>174</v>
      </c>
      <c r="G4761" t="s">
        <v>6</v>
      </c>
    </row>
    <row r="4762" spans="1:7" x14ac:dyDescent="0.25">
      <c r="A4762" t="s">
        <v>173</v>
      </c>
      <c r="B4762" t="s">
        <v>6</v>
      </c>
      <c r="C4762" s="2">
        <v>45231</v>
      </c>
      <c r="D4762" s="1">
        <v>133286027</v>
      </c>
      <c r="E4762" t="s">
        <v>172</v>
      </c>
      <c r="F4762" t="s">
        <v>174</v>
      </c>
      <c r="G4762" t="s">
        <v>6</v>
      </c>
    </row>
    <row r="4763" spans="1:7" x14ac:dyDescent="0.25">
      <c r="A4763" t="s">
        <v>173</v>
      </c>
      <c r="B4763" t="s">
        <v>6</v>
      </c>
      <c r="C4763" s="2">
        <v>45261</v>
      </c>
      <c r="D4763" s="1">
        <v>74407903</v>
      </c>
      <c r="E4763" t="s">
        <v>172</v>
      </c>
      <c r="F4763" t="s">
        <v>174</v>
      </c>
      <c r="G4763" t="s">
        <v>6</v>
      </c>
    </row>
    <row r="4764" spans="1:7" x14ac:dyDescent="0.25">
      <c r="A4764" t="s">
        <v>173</v>
      </c>
      <c r="B4764" t="s">
        <v>22</v>
      </c>
      <c r="C4764" s="2">
        <v>44927</v>
      </c>
      <c r="D4764" s="1">
        <v>18612400</v>
      </c>
      <c r="E4764" t="s">
        <v>172</v>
      </c>
      <c r="F4764" t="s">
        <v>174</v>
      </c>
      <c r="G4764" t="s">
        <v>21</v>
      </c>
    </row>
    <row r="4765" spans="1:7" x14ac:dyDescent="0.25">
      <c r="A4765" t="s">
        <v>173</v>
      </c>
      <c r="B4765" t="s">
        <v>22</v>
      </c>
      <c r="C4765" s="2">
        <v>44958</v>
      </c>
      <c r="D4765" s="1">
        <v>17192400</v>
      </c>
      <c r="E4765" t="s">
        <v>172</v>
      </c>
      <c r="F4765" t="s">
        <v>174</v>
      </c>
      <c r="G4765" t="s">
        <v>21</v>
      </c>
    </row>
    <row r="4766" spans="1:7" x14ac:dyDescent="0.25">
      <c r="A4766" t="s">
        <v>173</v>
      </c>
      <c r="B4766" t="s">
        <v>22</v>
      </c>
      <c r="C4766" s="2">
        <v>44986</v>
      </c>
      <c r="D4766" s="1">
        <v>7968800</v>
      </c>
      <c r="E4766" t="s">
        <v>172</v>
      </c>
      <c r="F4766" t="s">
        <v>174</v>
      </c>
      <c r="G4766" t="s">
        <v>21</v>
      </c>
    </row>
    <row r="4767" spans="1:7" x14ac:dyDescent="0.25">
      <c r="A4767" t="s">
        <v>173</v>
      </c>
      <c r="B4767" t="s">
        <v>22</v>
      </c>
      <c r="C4767" s="2">
        <v>45017</v>
      </c>
      <c r="D4767" s="1">
        <v>10251000</v>
      </c>
      <c r="E4767" t="s">
        <v>172</v>
      </c>
      <c r="F4767" t="s">
        <v>174</v>
      </c>
      <c r="G4767" t="s">
        <v>21</v>
      </c>
    </row>
    <row r="4768" spans="1:7" x14ac:dyDescent="0.25">
      <c r="A4768" t="s">
        <v>173</v>
      </c>
      <c r="B4768" t="s">
        <v>22</v>
      </c>
      <c r="C4768" s="2">
        <v>45047</v>
      </c>
      <c r="D4768" s="1">
        <v>9541000</v>
      </c>
      <c r="E4768" t="s">
        <v>172</v>
      </c>
      <c r="F4768" t="s">
        <v>174</v>
      </c>
      <c r="G4768" t="s">
        <v>21</v>
      </c>
    </row>
    <row r="4769" spans="1:7" x14ac:dyDescent="0.25">
      <c r="A4769" t="s">
        <v>173</v>
      </c>
      <c r="B4769" t="s">
        <v>22</v>
      </c>
      <c r="C4769" s="2">
        <v>45078</v>
      </c>
      <c r="D4769" s="1">
        <v>4828000</v>
      </c>
      <c r="E4769" t="s">
        <v>172</v>
      </c>
      <c r="F4769" t="s">
        <v>174</v>
      </c>
      <c r="G4769" t="s">
        <v>21</v>
      </c>
    </row>
    <row r="4770" spans="1:7" x14ac:dyDescent="0.25">
      <c r="A4770" t="s">
        <v>173</v>
      </c>
      <c r="B4770" t="s">
        <v>22</v>
      </c>
      <c r="C4770" s="2">
        <v>45108</v>
      </c>
      <c r="D4770" s="1">
        <v>13758854</v>
      </c>
      <c r="E4770" t="s">
        <v>172</v>
      </c>
      <c r="F4770" t="s">
        <v>174</v>
      </c>
      <c r="G4770" t="s">
        <v>21</v>
      </c>
    </row>
    <row r="4771" spans="1:7" x14ac:dyDescent="0.25">
      <c r="A4771" t="s">
        <v>173</v>
      </c>
      <c r="B4771" t="s">
        <v>22</v>
      </c>
      <c r="C4771" s="2">
        <v>45139</v>
      </c>
      <c r="D4771" s="1">
        <v>12198400</v>
      </c>
      <c r="E4771" t="s">
        <v>172</v>
      </c>
      <c r="F4771" t="s">
        <v>174</v>
      </c>
      <c r="G4771" t="s">
        <v>21</v>
      </c>
    </row>
    <row r="4772" spans="1:7" x14ac:dyDescent="0.25">
      <c r="A4772" t="s">
        <v>173</v>
      </c>
      <c r="B4772" t="s">
        <v>22</v>
      </c>
      <c r="C4772" s="2">
        <v>45170</v>
      </c>
      <c r="D4772" s="1">
        <v>4245402</v>
      </c>
      <c r="E4772" t="s">
        <v>172</v>
      </c>
      <c r="F4772" t="s">
        <v>174</v>
      </c>
      <c r="G4772" t="s">
        <v>21</v>
      </c>
    </row>
    <row r="4773" spans="1:7" x14ac:dyDescent="0.25">
      <c r="A4773" t="s">
        <v>173</v>
      </c>
      <c r="B4773" t="s">
        <v>22</v>
      </c>
      <c r="C4773" s="2">
        <v>45200</v>
      </c>
      <c r="D4773" s="1">
        <v>11626700</v>
      </c>
      <c r="E4773" t="s">
        <v>172</v>
      </c>
      <c r="F4773" t="s">
        <v>174</v>
      </c>
      <c r="G4773" t="s">
        <v>21</v>
      </c>
    </row>
    <row r="4774" spans="1:7" x14ac:dyDescent="0.25">
      <c r="A4774" t="s">
        <v>173</v>
      </c>
      <c r="B4774" t="s">
        <v>22</v>
      </c>
      <c r="C4774" s="2">
        <v>45231</v>
      </c>
      <c r="D4774" s="1">
        <v>8573000</v>
      </c>
      <c r="E4774" t="s">
        <v>172</v>
      </c>
      <c r="F4774" t="s">
        <v>174</v>
      </c>
      <c r="G4774" t="s">
        <v>21</v>
      </c>
    </row>
    <row r="4775" spans="1:7" x14ac:dyDescent="0.25">
      <c r="A4775" t="s">
        <v>173</v>
      </c>
      <c r="B4775" t="s">
        <v>22</v>
      </c>
      <c r="C4775" s="2">
        <v>45261</v>
      </c>
      <c r="D4775" s="1">
        <v>7893000</v>
      </c>
      <c r="E4775" t="s">
        <v>172</v>
      </c>
      <c r="F4775" t="s">
        <v>174</v>
      </c>
      <c r="G4775" t="s">
        <v>21</v>
      </c>
    </row>
    <row r="4776" spans="1:7" x14ac:dyDescent="0.25">
      <c r="A4776" t="s">
        <v>173</v>
      </c>
      <c r="B4776" t="s">
        <v>7</v>
      </c>
      <c r="C4776" s="2">
        <v>44927</v>
      </c>
      <c r="D4776" s="1">
        <v>6099622</v>
      </c>
      <c r="E4776" t="s">
        <v>172</v>
      </c>
      <c r="F4776" t="s">
        <v>174</v>
      </c>
      <c r="G4776" t="s">
        <v>7</v>
      </c>
    </row>
    <row r="4777" spans="1:7" x14ac:dyDescent="0.25">
      <c r="A4777" t="s">
        <v>173</v>
      </c>
      <c r="B4777" t="s">
        <v>7</v>
      </c>
      <c r="C4777" s="2">
        <v>44958</v>
      </c>
      <c r="D4777" s="1">
        <v>34935383</v>
      </c>
      <c r="E4777" t="s">
        <v>172</v>
      </c>
      <c r="F4777" t="s">
        <v>174</v>
      </c>
      <c r="G4777" t="s">
        <v>7</v>
      </c>
    </row>
    <row r="4778" spans="1:7" x14ac:dyDescent="0.25">
      <c r="A4778" t="s">
        <v>173</v>
      </c>
      <c r="B4778" t="s">
        <v>7</v>
      </c>
      <c r="C4778" s="2">
        <v>44986</v>
      </c>
      <c r="D4778" s="1">
        <v>7290082</v>
      </c>
      <c r="E4778" t="s">
        <v>172</v>
      </c>
      <c r="F4778" t="s">
        <v>174</v>
      </c>
      <c r="G4778" t="s">
        <v>7</v>
      </c>
    </row>
    <row r="4779" spans="1:7" x14ac:dyDescent="0.25">
      <c r="A4779" t="s">
        <v>173</v>
      </c>
      <c r="B4779" t="s">
        <v>7</v>
      </c>
      <c r="C4779" s="2">
        <v>45047</v>
      </c>
      <c r="D4779" s="1">
        <v>63511258</v>
      </c>
      <c r="E4779" t="s">
        <v>172</v>
      </c>
      <c r="F4779" t="s">
        <v>174</v>
      </c>
      <c r="G4779" t="s">
        <v>7</v>
      </c>
    </row>
    <row r="4780" spans="1:7" x14ac:dyDescent="0.25">
      <c r="A4780" t="s">
        <v>173</v>
      </c>
      <c r="B4780" t="s">
        <v>7</v>
      </c>
      <c r="C4780" s="2">
        <v>45078</v>
      </c>
      <c r="D4780" s="1">
        <v>47605577</v>
      </c>
      <c r="E4780" t="s">
        <v>172</v>
      </c>
      <c r="F4780" t="s">
        <v>174</v>
      </c>
      <c r="G4780" t="s">
        <v>7</v>
      </c>
    </row>
    <row r="4781" spans="1:7" x14ac:dyDescent="0.25">
      <c r="A4781" t="s">
        <v>173</v>
      </c>
      <c r="B4781" t="s">
        <v>7</v>
      </c>
      <c r="C4781" s="2">
        <v>45108</v>
      </c>
      <c r="D4781" s="1">
        <v>45695237</v>
      </c>
      <c r="E4781" t="s">
        <v>172</v>
      </c>
      <c r="F4781" t="s">
        <v>174</v>
      </c>
      <c r="G4781" t="s">
        <v>7</v>
      </c>
    </row>
    <row r="4782" spans="1:7" x14ac:dyDescent="0.25">
      <c r="A4782" t="s">
        <v>173</v>
      </c>
      <c r="B4782" t="s">
        <v>7</v>
      </c>
      <c r="C4782" s="2">
        <v>45139</v>
      </c>
      <c r="D4782" s="1">
        <v>49434572</v>
      </c>
      <c r="E4782" t="s">
        <v>172</v>
      </c>
      <c r="F4782" t="s">
        <v>174</v>
      </c>
      <c r="G4782" t="s">
        <v>7</v>
      </c>
    </row>
    <row r="4783" spans="1:7" x14ac:dyDescent="0.25">
      <c r="A4783" t="s">
        <v>173</v>
      </c>
      <c r="B4783" t="s">
        <v>7</v>
      </c>
      <c r="C4783" s="2">
        <v>45170</v>
      </c>
      <c r="D4783" s="1">
        <v>7437082</v>
      </c>
      <c r="E4783" t="s">
        <v>172</v>
      </c>
      <c r="F4783" t="s">
        <v>174</v>
      </c>
      <c r="G4783" t="s">
        <v>7</v>
      </c>
    </row>
    <row r="4784" spans="1:7" x14ac:dyDescent="0.25">
      <c r="A4784" t="s">
        <v>173</v>
      </c>
      <c r="B4784" t="s">
        <v>7</v>
      </c>
      <c r="C4784" s="2">
        <v>45200</v>
      </c>
      <c r="D4784" s="1">
        <v>8620567</v>
      </c>
      <c r="E4784" t="s">
        <v>172</v>
      </c>
      <c r="F4784" t="s">
        <v>174</v>
      </c>
      <c r="G4784" t="s">
        <v>7</v>
      </c>
    </row>
    <row r="4785" spans="1:7" x14ac:dyDescent="0.25">
      <c r="A4785" t="s">
        <v>173</v>
      </c>
      <c r="B4785" t="s">
        <v>7</v>
      </c>
      <c r="C4785" s="2">
        <v>45231</v>
      </c>
      <c r="D4785" s="1">
        <v>8566851</v>
      </c>
      <c r="E4785" t="s">
        <v>172</v>
      </c>
      <c r="F4785" t="s">
        <v>174</v>
      </c>
      <c r="G4785" t="s">
        <v>7</v>
      </c>
    </row>
    <row r="4786" spans="1:7" x14ac:dyDescent="0.25">
      <c r="A4786" t="s">
        <v>173</v>
      </c>
      <c r="B4786" t="s">
        <v>7</v>
      </c>
      <c r="C4786" s="2">
        <v>45261</v>
      </c>
      <c r="D4786" s="1">
        <v>480857</v>
      </c>
      <c r="E4786" t="s">
        <v>172</v>
      </c>
      <c r="F4786" t="s">
        <v>174</v>
      </c>
      <c r="G4786" t="s">
        <v>7</v>
      </c>
    </row>
    <row r="4787" spans="1:7" x14ac:dyDescent="0.25">
      <c r="A4787" t="s">
        <v>173</v>
      </c>
      <c r="B4787" t="s">
        <v>23</v>
      </c>
      <c r="C4787" s="2">
        <v>44927</v>
      </c>
      <c r="D4787" s="1">
        <v>3475113</v>
      </c>
      <c r="E4787" t="s">
        <v>172</v>
      </c>
      <c r="F4787" t="s">
        <v>174</v>
      </c>
      <c r="G4787" t="s">
        <v>21</v>
      </c>
    </row>
    <row r="4788" spans="1:7" x14ac:dyDescent="0.25">
      <c r="A4788" t="s">
        <v>173</v>
      </c>
      <c r="B4788" t="s">
        <v>23</v>
      </c>
      <c r="C4788" s="2">
        <v>44958</v>
      </c>
      <c r="D4788" s="1">
        <v>3660600</v>
      </c>
      <c r="E4788" t="s">
        <v>172</v>
      </c>
      <c r="F4788" t="s">
        <v>174</v>
      </c>
      <c r="G4788" t="s">
        <v>21</v>
      </c>
    </row>
    <row r="4789" spans="1:7" x14ac:dyDescent="0.25">
      <c r="A4789" t="s">
        <v>173</v>
      </c>
      <c r="B4789" t="s">
        <v>23</v>
      </c>
      <c r="C4789" s="2">
        <v>44986</v>
      </c>
      <c r="D4789" s="1">
        <v>10113831</v>
      </c>
      <c r="E4789" t="s">
        <v>172</v>
      </c>
      <c r="F4789" t="s">
        <v>174</v>
      </c>
      <c r="G4789" t="s">
        <v>21</v>
      </c>
    </row>
    <row r="4790" spans="1:7" x14ac:dyDescent="0.25">
      <c r="A4790" t="s">
        <v>173</v>
      </c>
      <c r="B4790" t="s">
        <v>23</v>
      </c>
      <c r="C4790" s="2">
        <v>45017</v>
      </c>
      <c r="D4790" s="1">
        <v>4818200</v>
      </c>
      <c r="E4790" t="s">
        <v>172</v>
      </c>
      <c r="F4790" t="s">
        <v>174</v>
      </c>
      <c r="G4790" t="s">
        <v>21</v>
      </c>
    </row>
    <row r="4791" spans="1:7" x14ac:dyDescent="0.25">
      <c r="A4791" t="s">
        <v>173</v>
      </c>
      <c r="B4791" t="s">
        <v>23</v>
      </c>
      <c r="C4791" s="2">
        <v>45047</v>
      </c>
      <c r="D4791" s="1">
        <v>16441000</v>
      </c>
      <c r="E4791" t="s">
        <v>172</v>
      </c>
      <c r="F4791" t="s">
        <v>174</v>
      </c>
      <c r="G4791" t="s">
        <v>21</v>
      </c>
    </row>
    <row r="4792" spans="1:7" x14ac:dyDescent="0.25">
      <c r="A4792" t="s">
        <v>173</v>
      </c>
      <c r="B4792" t="s">
        <v>23</v>
      </c>
      <c r="C4792" s="2">
        <v>45078</v>
      </c>
      <c r="D4792" s="1">
        <v>5956300</v>
      </c>
      <c r="E4792" t="s">
        <v>172</v>
      </c>
      <c r="F4792" t="s">
        <v>174</v>
      </c>
      <c r="G4792" t="s">
        <v>21</v>
      </c>
    </row>
    <row r="4793" spans="1:7" x14ac:dyDescent="0.25">
      <c r="A4793" t="s">
        <v>173</v>
      </c>
      <c r="B4793" t="s">
        <v>23</v>
      </c>
      <c r="C4793" s="2">
        <v>45108</v>
      </c>
      <c r="D4793" s="1">
        <v>10698800</v>
      </c>
      <c r="E4793" t="s">
        <v>172</v>
      </c>
      <c r="F4793" t="s">
        <v>174</v>
      </c>
      <c r="G4793" t="s">
        <v>21</v>
      </c>
    </row>
    <row r="4794" spans="1:7" x14ac:dyDescent="0.25">
      <c r="A4794" t="s">
        <v>173</v>
      </c>
      <c r="B4794" t="s">
        <v>23</v>
      </c>
      <c r="C4794" s="2">
        <v>45139</v>
      </c>
      <c r="D4794" s="1">
        <v>28272600</v>
      </c>
      <c r="E4794" t="s">
        <v>172</v>
      </c>
      <c r="F4794" t="s">
        <v>174</v>
      </c>
      <c r="G4794" t="s">
        <v>21</v>
      </c>
    </row>
    <row r="4795" spans="1:7" x14ac:dyDescent="0.25">
      <c r="A4795" t="s">
        <v>173</v>
      </c>
      <c r="B4795" t="s">
        <v>23</v>
      </c>
      <c r="C4795" s="2">
        <v>45170</v>
      </c>
      <c r="D4795" s="1">
        <v>29634200</v>
      </c>
      <c r="E4795" t="s">
        <v>172</v>
      </c>
      <c r="F4795" t="s">
        <v>174</v>
      </c>
      <c r="G4795" t="s">
        <v>21</v>
      </c>
    </row>
    <row r="4796" spans="1:7" x14ac:dyDescent="0.25">
      <c r="A4796" t="s">
        <v>173</v>
      </c>
      <c r="B4796" t="s">
        <v>23</v>
      </c>
      <c r="C4796" s="2">
        <v>45200</v>
      </c>
      <c r="D4796" s="1">
        <v>19137400</v>
      </c>
      <c r="E4796" t="s">
        <v>172</v>
      </c>
      <c r="F4796" t="s">
        <v>174</v>
      </c>
      <c r="G4796" t="s">
        <v>21</v>
      </c>
    </row>
    <row r="4797" spans="1:7" x14ac:dyDescent="0.25">
      <c r="A4797" t="s">
        <v>173</v>
      </c>
      <c r="B4797" t="s">
        <v>23</v>
      </c>
      <c r="C4797" s="2">
        <v>45231</v>
      </c>
      <c r="D4797" s="1">
        <v>25057900</v>
      </c>
      <c r="E4797" t="s">
        <v>172</v>
      </c>
      <c r="F4797" t="s">
        <v>174</v>
      </c>
      <c r="G4797" t="s">
        <v>21</v>
      </c>
    </row>
    <row r="4798" spans="1:7" x14ac:dyDescent="0.25">
      <c r="A4798" t="s">
        <v>173</v>
      </c>
      <c r="B4798" t="s">
        <v>23</v>
      </c>
      <c r="C4798" s="2">
        <v>45261</v>
      </c>
      <c r="D4798" s="1">
        <v>13099800</v>
      </c>
      <c r="E4798" t="s">
        <v>172</v>
      </c>
      <c r="F4798" t="s">
        <v>174</v>
      </c>
      <c r="G4798" t="s">
        <v>21</v>
      </c>
    </row>
    <row r="4799" spans="1:7" x14ac:dyDescent="0.25">
      <c r="A4799" t="s">
        <v>175</v>
      </c>
      <c r="B4799" t="s">
        <v>5</v>
      </c>
      <c r="C4799" s="2">
        <v>44927</v>
      </c>
      <c r="D4799" s="1">
        <v>67485154</v>
      </c>
      <c r="E4799" t="s">
        <v>172</v>
      </c>
      <c r="F4799" t="s">
        <v>176</v>
      </c>
      <c r="G4799" t="s">
        <v>5</v>
      </c>
    </row>
    <row r="4800" spans="1:7" x14ac:dyDescent="0.25">
      <c r="A4800" t="s">
        <v>175</v>
      </c>
      <c r="B4800" t="s">
        <v>5</v>
      </c>
      <c r="C4800" s="2">
        <v>44958</v>
      </c>
      <c r="D4800" s="1">
        <v>84785549</v>
      </c>
      <c r="E4800" t="s">
        <v>172</v>
      </c>
      <c r="F4800" t="s">
        <v>176</v>
      </c>
      <c r="G4800" t="s">
        <v>5</v>
      </c>
    </row>
    <row r="4801" spans="1:7" x14ac:dyDescent="0.25">
      <c r="A4801" t="s">
        <v>175</v>
      </c>
      <c r="B4801" t="s">
        <v>5</v>
      </c>
      <c r="C4801" s="2">
        <v>44986</v>
      </c>
      <c r="D4801" s="1">
        <v>101568600</v>
      </c>
      <c r="E4801" t="s">
        <v>172</v>
      </c>
      <c r="F4801" t="s">
        <v>176</v>
      </c>
      <c r="G4801" t="s">
        <v>5</v>
      </c>
    </row>
    <row r="4802" spans="1:7" x14ac:dyDescent="0.25">
      <c r="A4802" t="s">
        <v>175</v>
      </c>
      <c r="B4802" t="s">
        <v>5</v>
      </c>
      <c r="C4802" s="2">
        <v>45017</v>
      </c>
      <c r="D4802" s="1">
        <v>156385960</v>
      </c>
      <c r="E4802" t="s">
        <v>172</v>
      </c>
      <c r="F4802" t="s">
        <v>176</v>
      </c>
      <c r="G4802" t="s">
        <v>5</v>
      </c>
    </row>
    <row r="4803" spans="1:7" x14ac:dyDescent="0.25">
      <c r="A4803" t="s">
        <v>175</v>
      </c>
      <c r="B4803" t="s">
        <v>5</v>
      </c>
      <c r="C4803" s="2">
        <v>45047</v>
      </c>
      <c r="D4803" s="1">
        <v>114837500</v>
      </c>
      <c r="E4803" t="s">
        <v>172</v>
      </c>
      <c r="F4803" t="s">
        <v>176</v>
      </c>
      <c r="G4803" t="s">
        <v>5</v>
      </c>
    </row>
    <row r="4804" spans="1:7" x14ac:dyDescent="0.25">
      <c r="A4804" t="s">
        <v>175</v>
      </c>
      <c r="B4804" t="s">
        <v>5</v>
      </c>
      <c r="C4804" s="2">
        <v>45078</v>
      </c>
      <c r="D4804" s="1">
        <v>130846863</v>
      </c>
      <c r="E4804" t="s">
        <v>172</v>
      </c>
      <c r="F4804" t="s">
        <v>176</v>
      </c>
      <c r="G4804" t="s">
        <v>5</v>
      </c>
    </row>
    <row r="4805" spans="1:7" x14ac:dyDescent="0.25">
      <c r="A4805" t="s">
        <v>175</v>
      </c>
      <c r="B4805" t="s">
        <v>5</v>
      </c>
      <c r="C4805" s="2">
        <v>45108</v>
      </c>
      <c r="D4805" s="1">
        <v>118149318</v>
      </c>
      <c r="E4805" t="s">
        <v>172</v>
      </c>
      <c r="F4805" t="s">
        <v>176</v>
      </c>
      <c r="G4805" t="s">
        <v>5</v>
      </c>
    </row>
    <row r="4806" spans="1:7" x14ac:dyDescent="0.25">
      <c r="A4806" t="s">
        <v>175</v>
      </c>
      <c r="B4806" t="s">
        <v>5</v>
      </c>
      <c r="C4806" s="2">
        <v>45139</v>
      </c>
      <c r="D4806" s="1">
        <v>144999730</v>
      </c>
      <c r="E4806" t="s">
        <v>172</v>
      </c>
      <c r="F4806" t="s">
        <v>176</v>
      </c>
      <c r="G4806" t="s">
        <v>5</v>
      </c>
    </row>
    <row r="4807" spans="1:7" x14ac:dyDescent="0.25">
      <c r="A4807" t="s">
        <v>175</v>
      </c>
      <c r="B4807" t="s">
        <v>5</v>
      </c>
      <c r="C4807" s="2">
        <v>45170</v>
      </c>
      <c r="D4807" s="1">
        <v>168090200</v>
      </c>
      <c r="E4807" t="s">
        <v>172</v>
      </c>
      <c r="F4807" t="s">
        <v>176</v>
      </c>
      <c r="G4807" t="s">
        <v>5</v>
      </c>
    </row>
    <row r="4808" spans="1:7" x14ac:dyDescent="0.25">
      <c r="A4808" t="s">
        <v>175</v>
      </c>
      <c r="B4808" t="s">
        <v>5</v>
      </c>
      <c r="C4808" s="2">
        <v>45200</v>
      </c>
      <c r="D4808" s="1">
        <v>263152800</v>
      </c>
      <c r="E4808" t="s">
        <v>172</v>
      </c>
      <c r="F4808" t="s">
        <v>176</v>
      </c>
      <c r="G4808" t="s">
        <v>5</v>
      </c>
    </row>
    <row r="4809" spans="1:7" x14ac:dyDescent="0.25">
      <c r="A4809" t="s">
        <v>175</v>
      </c>
      <c r="B4809" t="s">
        <v>5</v>
      </c>
      <c r="C4809" s="2">
        <v>45231</v>
      </c>
      <c r="D4809" s="1">
        <v>229311100</v>
      </c>
      <c r="E4809" t="s">
        <v>172</v>
      </c>
      <c r="F4809" t="s">
        <v>176</v>
      </c>
      <c r="G4809" t="s">
        <v>5</v>
      </c>
    </row>
    <row r="4810" spans="1:7" x14ac:dyDescent="0.25">
      <c r="A4810" t="s">
        <v>175</v>
      </c>
      <c r="B4810" t="s">
        <v>5</v>
      </c>
      <c r="C4810" s="2">
        <v>45261</v>
      </c>
      <c r="D4810" s="1">
        <v>215533413</v>
      </c>
      <c r="E4810" t="s">
        <v>172</v>
      </c>
      <c r="F4810" t="s">
        <v>176</v>
      </c>
      <c r="G4810" t="s">
        <v>5</v>
      </c>
    </row>
    <row r="4811" spans="1:7" x14ac:dyDescent="0.25">
      <c r="A4811" t="s">
        <v>175</v>
      </c>
      <c r="B4811" t="s">
        <v>19</v>
      </c>
      <c r="C4811" s="2">
        <v>44927</v>
      </c>
      <c r="D4811" s="1">
        <v>57189127</v>
      </c>
      <c r="E4811" t="s">
        <v>172</v>
      </c>
      <c r="F4811" t="s">
        <v>176</v>
      </c>
      <c r="G4811" t="s">
        <v>19</v>
      </c>
    </row>
    <row r="4812" spans="1:7" x14ac:dyDescent="0.25">
      <c r="A4812" t="s">
        <v>175</v>
      </c>
      <c r="B4812" t="s">
        <v>19</v>
      </c>
      <c r="C4812" s="2">
        <v>44958</v>
      </c>
      <c r="D4812" s="1">
        <v>77367465</v>
      </c>
      <c r="E4812" t="s">
        <v>172</v>
      </c>
      <c r="F4812" t="s">
        <v>176</v>
      </c>
      <c r="G4812" t="s">
        <v>19</v>
      </c>
    </row>
    <row r="4813" spans="1:7" x14ac:dyDescent="0.25">
      <c r="A4813" t="s">
        <v>175</v>
      </c>
      <c r="B4813" t="s">
        <v>19</v>
      </c>
      <c r="C4813" s="2">
        <v>44986</v>
      </c>
      <c r="D4813" s="1">
        <v>73155065</v>
      </c>
      <c r="E4813" t="s">
        <v>172</v>
      </c>
      <c r="F4813" t="s">
        <v>176</v>
      </c>
      <c r="G4813" t="s">
        <v>19</v>
      </c>
    </row>
    <row r="4814" spans="1:7" x14ac:dyDescent="0.25">
      <c r="A4814" t="s">
        <v>175</v>
      </c>
      <c r="B4814" t="s">
        <v>19</v>
      </c>
      <c r="C4814" s="2">
        <v>45017</v>
      </c>
      <c r="D4814" s="1">
        <v>108372080</v>
      </c>
      <c r="E4814" t="s">
        <v>172</v>
      </c>
      <c r="F4814" t="s">
        <v>176</v>
      </c>
      <c r="G4814" t="s">
        <v>19</v>
      </c>
    </row>
    <row r="4815" spans="1:7" x14ac:dyDescent="0.25">
      <c r="A4815" t="s">
        <v>175</v>
      </c>
      <c r="B4815" t="s">
        <v>19</v>
      </c>
      <c r="C4815" s="2">
        <v>45047</v>
      </c>
      <c r="D4815" s="1">
        <v>61184811</v>
      </c>
      <c r="E4815" t="s">
        <v>172</v>
      </c>
      <c r="F4815" t="s">
        <v>176</v>
      </c>
      <c r="G4815" t="s">
        <v>19</v>
      </c>
    </row>
    <row r="4816" spans="1:7" x14ac:dyDescent="0.25">
      <c r="A4816" t="s">
        <v>175</v>
      </c>
      <c r="B4816" t="s">
        <v>19</v>
      </c>
      <c r="C4816" s="2">
        <v>45078</v>
      </c>
      <c r="D4816" s="1">
        <v>72215587</v>
      </c>
      <c r="E4816" t="s">
        <v>172</v>
      </c>
      <c r="F4816" t="s">
        <v>176</v>
      </c>
      <c r="G4816" t="s">
        <v>19</v>
      </c>
    </row>
    <row r="4817" spans="1:7" x14ac:dyDescent="0.25">
      <c r="A4817" t="s">
        <v>175</v>
      </c>
      <c r="B4817" t="s">
        <v>19</v>
      </c>
      <c r="C4817" s="2">
        <v>45108</v>
      </c>
      <c r="D4817" s="1">
        <v>62808008</v>
      </c>
      <c r="E4817" t="s">
        <v>172</v>
      </c>
      <c r="F4817" t="s">
        <v>176</v>
      </c>
      <c r="G4817" t="s">
        <v>19</v>
      </c>
    </row>
    <row r="4818" spans="1:7" x14ac:dyDescent="0.25">
      <c r="A4818" t="s">
        <v>175</v>
      </c>
      <c r="B4818" t="s">
        <v>19</v>
      </c>
      <c r="C4818" s="2">
        <v>45139</v>
      </c>
      <c r="D4818" s="1">
        <v>67557771</v>
      </c>
      <c r="E4818" t="s">
        <v>172</v>
      </c>
      <c r="F4818" t="s">
        <v>176</v>
      </c>
      <c r="G4818" t="s">
        <v>19</v>
      </c>
    </row>
    <row r="4819" spans="1:7" x14ac:dyDescent="0.25">
      <c r="A4819" t="s">
        <v>175</v>
      </c>
      <c r="B4819" t="s">
        <v>19</v>
      </c>
      <c r="C4819" s="2">
        <v>45170</v>
      </c>
      <c r="D4819" s="1">
        <v>92379874</v>
      </c>
      <c r="E4819" t="s">
        <v>172</v>
      </c>
      <c r="F4819" t="s">
        <v>176</v>
      </c>
      <c r="G4819" t="s">
        <v>19</v>
      </c>
    </row>
    <row r="4820" spans="1:7" x14ac:dyDescent="0.25">
      <c r="A4820" t="s">
        <v>175</v>
      </c>
      <c r="B4820" t="s">
        <v>19</v>
      </c>
      <c r="C4820" s="2">
        <v>45200</v>
      </c>
      <c r="D4820" s="1">
        <v>81436972</v>
      </c>
      <c r="E4820" t="s">
        <v>172</v>
      </c>
      <c r="F4820" t="s">
        <v>176</v>
      </c>
      <c r="G4820" t="s">
        <v>19</v>
      </c>
    </row>
    <row r="4821" spans="1:7" x14ac:dyDescent="0.25">
      <c r="A4821" t="s">
        <v>175</v>
      </c>
      <c r="B4821" t="s">
        <v>19</v>
      </c>
      <c r="C4821" s="2">
        <v>45231</v>
      </c>
      <c r="D4821" s="1">
        <v>81354311</v>
      </c>
      <c r="E4821" t="s">
        <v>172</v>
      </c>
      <c r="F4821" t="s">
        <v>176</v>
      </c>
      <c r="G4821" t="s">
        <v>19</v>
      </c>
    </row>
    <row r="4822" spans="1:7" x14ac:dyDescent="0.25">
      <c r="A4822" t="s">
        <v>175</v>
      </c>
      <c r="B4822" t="s">
        <v>19</v>
      </c>
      <c r="C4822" s="2">
        <v>45261</v>
      </c>
      <c r="D4822" s="1">
        <v>69791404</v>
      </c>
      <c r="E4822" t="s">
        <v>172</v>
      </c>
      <c r="F4822" t="s">
        <v>176</v>
      </c>
      <c r="G4822" t="s">
        <v>19</v>
      </c>
    </row>
    <row r="4823" spans="1:7" x14ac:dyDescent="0.25">
      <c r="A4823" t="s">
        <v>175</v>
      </c>
      <c r="B4823" t="s">
        <v>6</v>
      </c>
      <c r="C4823" s="2">
        <v>44927</v>
      </c>
      <c r="D4823" s="1">
        <v>5067163</v>
      </c>
      <c r="E4823" t="s">
        <v>172</v>
      </c>
      <c r="F4823" t="s">
        <v>176</v>
      </c>
      <c r="G4823" t="s">
        <v>6</v>
      </c>
    </row>
    <row r="4824" spans="1:7" x14ac:dyDescent="0.25">
      <c r="A4824" t="s">
        <v>175</v>
      </c>
      <c r="B4824" t="s">
        <v>6</v>
      </c>
      <c r="C4824" s="2">
        <v>44958</v>
      </c>
      <c r="D4824" s="1">
        <v>7648790</v>
      </c>
      <c r="E4824" t="s">
        <v>172</v>
      </c>
      <c r="F4824" t="s">
        <v>176</v>
      </c>
      <c r="G4824" t="s">
        <v>6</v>
      </c>
    </row>
    <row r="4825" spans="1:7" x14ac:dyDescent="0.25">
      <c r="A4825" t="s">
        <v>175</v>
      </c>
      <c r="B4825" t="s">
        <v>6</v>
      </c>
      <c r="C4825" s="2">
        <v>44986</v>
      </c>
      <c r="D4825" s="1">
        <v>7000034</v>
      </c>
      <c r="E4825" t="s">
        <v>172</v>
      </c>
      <c r="F4825" t="s">
        <v>176</v>
      </c>
      <c r="G4825" t="s">
        <v>6</v>
      </c>
    </row>
    <row r="4826" spans="1:7" x14ac:dyDescent="0.25">
      <c r="A4826" t="s">
        <v>175</v>
      </c>
      <c r="B4826" t="s">
        <v>6</v>
      </c>
      <c r="C4826" s="2">
        <v>45017</v>
      </c>
      <c r="D4826" s="1">
        <v>7428590</v>
      </c>
      <c r="E4826" t="s">
        <v>172</v>
      </c>
      <c r="F4826" t="s">
        <v>176</v>
      </c>
      <c r="G4826" t="s">
        <v>6</v>
      </c>
    </row>
    <row r="4827" spans="1:7" x14ac:dyDescent="0.25">
      <c r="A4827" t="s">
        <v>175</v>
      </c>
      <c r="B4827" t="s">
        <v>6</v>
      </c>
      <c r="C4827" s="2">
        <v>45047</v>
      </c>
      <c r="D4827" s="1">
        <v>16555949</v>
      </c>
      <c r="E4827" t="s">
        <v>172</v>
      </c>
      <c r="F4827" t="s">
        <v>176</v>
      </c>
      <c r="G4827" t="s">
        <v>6</v>
      </c>
    </row>
    <row r="4828" spans="1:7" x14ac:dyDescent="0.25">
      <c r="A4828" t="s">
        <v>175</v>
      </c>
      <c r="B4828" t="s">
        <v>6</v>
      </c>
      <c r="C4828" s="2">
        <v>45078</v>
      </c>
      <c r="D4828" s="1">
        <v>28230220</v>
      </c>
      <c r="E4828" t="s">
        <v>172</v>
      </c>
      <c r="F4828" t="s">
        <v>176</v>
      </c>
      <c r="G4828" t="s">
        <v>6</v>
      </c>
    </row>
    <row r="4829" spans="1:7" x14ac:dyDescent="0.25">
      <c r="A4829" t="s">
        <v>175</v>
      </c>
      <c r="B4829" t="s">
        <v>6</v>
      </c>
      <c r="C4829" s="2">
        <v>45108</v>
      </c>
      <c r="D4829" s="1">
        <v>25483234</v>
      </c>
      <c r="E4829" t="s">
        <v>172</v>
      </c>
      <c r="F4829" t="s">
        <v>176</v>
      </c>
      <c r="G4829" t="s">
        <v>6</v>
      </c>
    </row>
    <row r="4830" spans="1:7" x14ac:dyDescent="0.25">
      <c r="A4830" t="s">
        <v>175</v>
      </c>
      <c r="B4830" t="s">
        <v>6</v>
      </c>
      <c r="C4830" s="2">
        <v>45139</v>
      </c>
      <c r="D4830" s="1">
        <v>27878369</v>
      </c>
      <c r="E4830" t="s">
        <v>172</v>
      </c>
      <c r="F4830" t="s">
        <v>176</v>
      </c>
      <c r="G4830" t="s">
        <v>6</v>
      </c>
    </row>
    <row r="4831" spans="1:7" x14ac:dyDescent="0.25">
      <c r="A4831" t="s">
        <v>175</v>
      </c>
      <c r="B4831" t="s">
        <v>6</v>
      </c>
      <c r="C4831" s="2">
        <v>45170</v>
      </c>
      <c r="D4831" s="1">
        <v>14904813</v>
      </c>
      <c r="E4831" t="s">
        <v>172</v>
      </c>
      <c r="F4831" t="s">
        <v>176</v>
      </c>
      <c r="G4831" t="s">
        <v>6</v>
      </c>
    </row>
    <row r="4832" spans="1:7" x14ac:dyDescent="0.25">
      <c r="A4832" t="s">
        <v>175</v>
      </c>
      <c r="B4832" t="s">
        <v>6</v>
      </c>
      <c r="C4832" s="2">
        <v>45200</v>
      </c>
      <c r="D4832" s="1">
        <v>14194198</v>
      </c>
      <c r="E4832" t="s">
        <v>172</v>
      </c>
      <c r="F4832" t="s">
        <v>176</v>
      </c>
      <c r="G4832" t="s">
        <v>6</v>
      </c>
    </row>
    <row r="4833" spans="1:7" x14ac:dyDescent="0.25">
      <c r="A4833" t="s">
        <v>175</v>
      </c>
      <c r="B4833" t="s">
        <v>6</v>
      </c>
      <c r="C4833" s="2">
        <v>45231</v>
      </c>
      <c r="D4833" s="1">
        <v>13520719</v>
      </c>
      <c r="E4833" t="s">
        <v>172</v>
      </c>
      <c r="F4833" t="s">
        <v>176</v>
      </c>
      <c r="G4833" t="s">
        <v>6</v>
      </c>
    </row>
    <row r="4834" spans="1:7" x14ac:dyDescent="0.25">
      <c r="A4834" t="s">
        <v>175</v>
      </c>
      <c r="B4834" t="s">
        <v>6</v>
      </c>
      <c r="C4834" s="2">
        <v>45261</v>
      </c>
      <c r="D4834" s="1">
        <v>14479963</v>
      </c>
      <c r="E4834" t="s">
        <v>172</v>
      </c>
      <c r="F4834" t="s">
        <v>176</v>
      </c>
      <c r="G4834" t="s">
        <v>6</v>
      </c>
    </row>
    <row r="4835" spans="1:7" x14ac:dyDescent="0.25">
      <c r="A4835" t="s">
        <v>175</v>
      </c>
      <c r="B4835" t="s">
        <v>22</v>
      </c>
      <c r="C4835" s="2">
        <v>44927</v>
      </c>
      <c r="D4835" s="1">
        <v>21568000</v>
      </c>
      <c r="E4835" t="s">
        <v>172</v>
      </c>
      <c r="F4835" t="s">
        <v>176</v>
      </c>
      <c r="G4835" t="s">
        <v>21</v>
      </c>
    </row>
    <row r="4836" spans="1:7" x14ac:dyDescent="0.25">
      <c r="A4836" t="s">
        <v>175</v>
      </c>
      <c r="B4836" t="s">
        <v>22</v>
      </c>
      <c r="C4836" s="2">
        <v>44958</v>
      </c>
      <c r="D4836" s="1">
        <v>10533000</v>
      </c>
      <c r="E4836" t="s">
        <v>172</v>
      </c>
      <c r="F4836" t="s">
        <v>176</v>
      </c>
      <c r="G4836" t="s">
        <v>21</v>
      </c>
    </row>
    <row r="4837" spans="1:7" x14ac:dyDescent="0.25">
      <c r="A4837" t="s">
        <v>175</v>
      </c>
      <c r="B4837" t="s">
        <v>22</v>
      </c>
      <c r="C4837" s="2">
        <v>44986</v>
      </c>
      <c r="D4837" s="1">
        <v>10813300</v>
      </c>
      <c r="E4837" t="s">
        <v>172</v>
      </c>
      <c r="F4837" t="s">
        <v>176</v>
      </c>
      <c r="G4837" t="s">
        <v>21</v>
      </c>
    </row>
    <row r="4838" spans="1:7" x14ac:dyDescent="0.25">
      <c r="A4838" t="s">
        <v>175</v>
      </c>
      <c r="B4838" t="s">
        <v>22</v>
      </c>
      <c r="C4838" s="2">
        <v>45017</v>
      </c>
      <c r="D4838" s="1">
        <v>26671160</v>
      </c>
      <c r="E4838" t="s">
        <v>172</v>
      </c>
      <c r="F4838" t="s">
        <v>176</v>
      </c>
      <c r="G4838" t="s">
        <v>21</v>
      </c>
    </row>
    <row r="4839" spans="1:7" x14ac:dyDescent="0.25">
      <c r="A4839" t="s">
        <v>175</v>
      </c>
      <c r="B4839" t="s">
        <v>22</v>
      </c>
      <c r="C4839" s="2">
        <v>45047</v>
      </c>
      <c r="D4839" s="1">
        <v>39572100</v>
      </c>
      <c r="E4839" t="s">
        <v>172</v>
      </c>
      <c r="F4839" t="s">
        <v>176</v>
      </c>
      <c r="G4839" t="s">
        <v>21</v>
      </c>
    </row>
    <row r="4840" spans="1:7" x14ac:dyDescent="0.25">
      <c r="A4840" t="s">
        <v>175</v>
      </c>
      <c r="B4840" t="s">
        <v>22</v>
      </c>
      <c r="C4840" s="2">
        <v>45078</v>
      </c>
      <c r="D4840" s="1">
        <v>22152600</v>
      </c>
      <c r="E4840" t="s">
        <v>172</v>
      </c>
      <c r="F4840" t="s">
        <v>176</v>
      </c>
      <c r="G4840" t="s">
        <v>21</v>
      </c>
    </row>
    <row r="4841" spans="1:7" x14ac:dyDescent="0.25">
      <c r="A4841" t="s">
        <v>175</v>
      </c>
      <c r="B4841" t="s">
        <v>22</v>
      </c>
      <c r="C4841" s="2">
        <v>45108</v>
      </c>
      <c r="D4841" s="1">
        <v>39732700</v>
      </c>
      <c r="E4841" t="s">
        <v>172</v>
      </c>
      <c r="F4841" t="s">
        <v>176</v>
      </c>
      <c r="G4841" t="s">
        <v>21</v>
      </c>
    </row>
    <row r="4842" spans="1:7" x14ac:dyDescent="0.25">
      <c r="A4842" t="s">
        <v>175</v>
      </c>
      <c r="B4842" t="s">
        <v>22</v>
      </c>
      <c r="C4842" s="2">
        <v>45139</v>
      </c>
      <c r="D4842" s="1">
        <v>50460700</v>
      </c>
      <c r="E4842" t="s">
        <v>172</v>
      </c>
      <c r="F4842" t="s">
        <v>176</v>
      </c>
      <c r="G4842" t="s">
        <v>21</v>
      </c>
    </row>
    <row r="4843" spans="1:7" x14ac:dyDescent="0.25">
      <c r="A4843" t="s">
        <v>175</v>
      </c>
      <c r="B4843" t="s">
        <v>22</v>
      </c>
      <c r="C4843" s="2">
        <v>45170</v>
      </c>
      <c r="D4843" s="1">
        <v>45424243</v>
      </c>
      <c r="E4843" t="s">
        <v>172</v>
      </c>
      <c r="F4843" t="s">
        <v>176</v>
      </c>
      <c r="G4843" t="s">
        <v>21</v>
      </c>
    </row>
    <row r="4844" spans="1:7" x14ac:dyDescent="0.25">
      <c r="A4844" t="s">
        <v>175</v>
      </c>
      <c r="B4844" t="s">
        <v>22</v>
      </c>
      <c r="C4844" s="2">
        <v>45200</v>
      </c>
      <c r="D4844" s="1">
        <v>55540900</v>
      </c>
      <c r="E4844" t="s">
        <v>172</v>
      </c>
      <c r="F4844" t="s">
        <v>176</v>
      </c>
      <c r="G4844" t="s">
        <v>21</v>
      </c>
    </row>
    <row r="4845" spans="1:7" x14ac:dyDescent="0.25">
      <c r="A4845" t="s">
        <v>175</v>
      </c>
      <c r="B4845" t="s">
        <v>22</v>
      </c>
      <c r="C4845" s="2">
        <v>45231</v>
      </c>
      <c r="D4845" s="1">
        <v>51467600</v>
      </c>
      <c r="E4845" t="s">
        <v>172</v>
      </c>
      <c r="F4845" t="s">
        <v>176</v>
      </c>
      <c r="G4845" t="s">
        <v>21</v>
      </c>
    </row>
    <row r="4846" spans="1:7" x14ac:dyDescent="0.25">
      <c r="A4846" t="s">
        <v>175</v>
      </c>
      <c r="B4846" t="s">
        <v>22</v>
      </c>
      <c r="C4846" s="2">
        <v>45261</v>
      </c>
      <c r="D4846" s="1">
        <v>30673500</v>
      </c>
      <c r="E4846" t="s">
        <v>172</v>
      </c>
      <c r="F4846" t="s">
        <v>176</v>
      </c>
      <c r="G4846" t="s">
        <v>21</v>
      </c>
    </row>
    <row r="4847" spans="1:7" x14ac:dyDescent="0.25">
      <c r="A4847" t="s">
        <v>175</v>
      </c>
      <c r="B4847" t="s">
        <v>7</v>
      </c>
      <c r="C4847" s="2">
        <v>44927</v>
      </c>
      <c r="D4847" s="1">
        <v>22110223</v>
      </c>
      <c r="E4847" t="s">
        <v>172</v>
      </c>
      <c r="F4847" t="s">
        <v>176</v>
      </c>
      <c r="G4847" t="s">
        <v>7</v>
      </c>
    </row>
    <row r="4848" spans="1:7" x14ac:dyDescent="0.25">
      <c r="A4848" t="s">
        <v>175</v>
      </c>
      <c r="B4848" t="s">
        <v>7</v>
      </c>
      <c r="C4848" s="2">
        <v>44958</v>
      </c>
      <c r="D4848" s="1">
        <v>25556056</v>
      </c>
      <c r="E4848" t="s">
        <v>172</v>
      </c>
      <c r="F4848" t="s">
        <v>176</v>
      </c>
      <c r="G4848" t="s">
        <v>7</v>
      </c>
    </row>
    <row r="4849" spans="1:7" x14ac:dyDescent="0.25">
      <c r="A4849" t="s">
        <v>175</v>
      </c>
      <c r="B4849" t="s">
        <v>7</v>
      </c>
      <c r="C4849" s="2">
        <v>44986</v>
      </c>
      <c r="D4849" s="1">
        <v>15899671</v>
      </c>
      <c r="E4849" t="s">
        <v>172</v>
      </c>
      <c r="F4849" t="s">
        <v>176</v>
      </c>
      <c r="G4849" t="s">
        <v>7</v>
      </c>
    </row>
    <row r="4850" spans="1:7" x14ac:dyDescent="0.25">
      <c r="A4850" t="s">
        <v>175</v>
      </c>
      <c r="B4850" t="s">
        <v>7</v>
      </c>
      <c r="C4850" s="2">
        <v>45017</v>
      </c>
      <c r="D4850" s="1">
        <v>2338000</v>
      </c>
      <c r="E4850" t="s">
        <v>172</v>
      </c>
      <c r="F4850" t="s">
        <v>176</v>
      </c>
      <c r="G4850" t="s">
        <v>7</v>
      </c>
    </row>
    <row r="4851" spans="1:7" x14ac:dyDescent="0.25">
      <c r="A4851" t="s">
        <v>175</v>
      </c>
      <c r="B4851" t="s">
        <v>7</v>
      </c>
      <c r="C4851" s="2">
        <v>45047</v>
      </c>
      <c r="D4851" s="1">
        <v>30003100</v>
      </c>
      <c r="E4851" t="s">
        <v>172</v>
      </c>
      <c r="F4851" t="s">
        <v>176</v>
      </c>
      <c r="G4851" t="s">
        <v>7</v>
      </c>
    </row>
    <row r="4852" spans="1:7" x14ac:dyDescent="0.25">
      <c r="A4852" t="s">
        <v>175</v>
      </c>
      <c r="B4852" t="s">
        <v>7</v>
      </c>
      <c r="C4852" s="2">
        <v>45078</v>
      </c>
      <c r="D4852" s="1">
        <v>18198200</v>
      </c>
      <c r="E4852" t="s">
        <v>172</v>
      </c>
      <c r="F4852" t="s">
        <v>176</v>
      </c>
      <c r="G4852" t="s">
        <v>7</v>
      </c>
    </row>
    <row r="4853" spans="1:7" x14ac:dyDescent="0.25">
      <c r="A4853" t="s">
        <v>175</v>
      </c>
      <c r="B4853" t="s">
        <v>7</v>
      </c>
      <c r="C4853" s="2">
        <v>45108</v>
      </c>
      <c r="D4853" s="1">
        <v>24260700</v>
      </c>
      <c r="E4853" t="s">
        <v>172</v>
      </c>
      <c r="F4853" t="s">
        <v>176</v>
      </c>
      <c r="G4853" t="s">
        <v>7</v>
      </c>
    </row>
    <row r="4854" spans="1:7" x14ac:dyDescent="0.25">
      <c r="A4854" t="s">
        <v>175</v>
      </c>
      <c r="B4854" t="s">
        <v>7</v>
      </c>
      <c r="C4854" s="2">
        <v>45139</v>
      </c>
      <c r="D4854" s="1">
        <v>13141000</v>
      </c>
      <c r="E4854" t="s">
        <v>172</v>
      </c>
      <c r="F4854" t="s">
        <v>176</v>
      </c>
      <c r="G4854" t="s">
        <v>7</v>
      </c>
    </row>
    <row r="4855" spans="1:7" x14ac:dyDescent="0.25">
      <c r="A4855" t="s">
        <v>175</v>
      </c>
      <c r="B4855" t="s">
        <v>7</v>
      </c>
      <c r="C4855" s="2">
        <v>45170</v>
      </c>
      <c r="D4855" s="1">
        <v>16207250</v>
      </c>
      <c r="E4855" t="s">
        <v>172</v>
      </c>
      <c r="F4855" t="s">
        <v>176</v>
      </c>
      <c r="G4855" t="s">
        <v>7</v>
      </c>
    </row>
    <row r="4856" spans="1:7" x14ac:dyDescent="0.25">
      <c r="A4856" t="s">
        <v>175</v>
      </c>
      <c r="B4856" t="s">
        <v>7</v>
      </c>
      <c r="C4856" s="2">
        <v>45200</v>
      </c>
      <c r="D4856" s="1">
        <v>23696200</v>
      </c>
      <c r="E4856" t="s">
        <v>172</v>
      </c>
      <c r="F4856" t="s">
        <v>176</v>
      </c>
      <c r="G4856" t="s">
        <v>7</v>
      </c>
    </row>
    <row r="4857" spans="1:7" x14ac:dyDescent="0.25">
      <c r="A4857" t="s">
        <v>175</v>
      </c>
      <c r="B4857" t="s">
        <v>7</v>
      </c>
      <c r="C4857" s="2">
        <v>45231</v>
      </c>
      <c r="D4857" s="1">
        <v>16891400</v>
      </c>
      <c r="E4857" t="s">
        <v>172</v>
      </c>
      <c r="F4857" t="s">
        <v>176</v>
      </c>
      <c r="G4857" t="s">
        <v>7</v>
      </c>
    </row>
    <row r="4858" spans="1:7" x14ac:dyDescent="0.25">
      <c r="A4858" t="s">
        <v>175</v>
      </c>
      <c r="B4858" t="s">
        <v>7</v>
      </c>
      <c r="C4858" s="2">
        <v>45261</v>
      </c>
      <c r="D4858" s="1">
        <v>700000</v>
      </c>
      <c r="E4858" t="s">
        <v>172</v>
      </c>
      <c r="F4858" t="s">
        <v>176</v>
      </c>
      <c r="G4858" t="s">
        <v>7</v>
      </c>
    </row>
    <row r="4859" spans="1:7" x14ac:dyDescent="0.25">
      <c r="A4859" t="s">
        <v>175</v>
      </c>
      <c r="B4859" t="s">
        <v>23</v>
      </c>
      <c r="C4859" s="2">
        <v>45047</v>
      </c>
      <c r="D4859" s="1">
        <v>672000</v>
      </c>
      <c r="E4859" t="s">
        <v>172</v>
      </c>
      <c r="F4859" t="s">
        <v>176</v>
      </c>
      <c r="G4859" t="s">
        <v>21</v>
      </c>
    </row>
    <row r="4860" spans="1:7" x14ac:dyDescent="0.25">
      <c r="A4860" t="s">
        <v>177</v>
      </c>
      <c r="B4860" t="s">
        <v>5</v>
      </c>
      <c r="C4860" s="2">
        <v>44927</v>
      </c>
      <c r="D4860" s="1">
        <v>258116442</v>
      </c>
      <c r="E4860" t="s">
        <v>172</v>
      </c>
      <c r="F4860" t="s">
        <v>178</v>
      </c>
      <c r="G4860" t="s">
        <v>5</v>
      </c>
    </row>
    <row r="4861" spans="1:7" x14ac:dyDescent="0.25">
      <c r="A4861" t="s">
        <v>177</v>
      </c>
      <c r="B4861" t="s">
        <v>5</v>
      </c>
      <c r="C4861" s="2">
        <v>44958</v>
      </c>
      <c r="D4861" s="1">
        <v>189605814</v>
      </c>
      <c r="E4861" t="s">
        <v>172</v>
      </c>
      <c r="F4861" t="s">
        <v>178</v>
      </c>
      <c r="G4861" t="s">
        <v>5</v>
      </c>
    </row>
    <row r="4862" spans="1:7" x14ac:dyDescent="0.25">
      <c r="A4862" t="s">
        <v>177</v>
      </c>
      <c r="B4862" t="s">
        <v>5</v>
      </c>
      <c r="C4862" s="2">
        <v>44986</v>
      </c>
      <c r="D4862" s="1">
        <v>233517613</v>
      </c>
      <c r="E4862" t="s">
        <v>172</v>
      </c>
      <c r="F4862" t="s">
        <v>178</v>
      </c>
      <c r="G4862" t="s">
        <v>5</v>
      </c>
    </row>
    <row r="4863" spans="1:7" x14ac:dyDescent="0.25">
      <c r="A4863" t="s">
        <v>177</v>
      </c>
      <c r="B4863" t="s">
        <v>5</v>
      </c>
      <c r="C4863" s="2">
        <v>45017</v>
      </c>
      <c r="D4863" s="1">
        <v>282927737</v>
      </c>
      <c r="E4863" t="s">
        <v>172</v>
      </c>
      <c r="F4863" t="s">
        <v>178</v>
      </c>
      <c r="G4863" t="s">
        <v>5</v>
      </c>
    </row>
    <row r="4864" spans="1:7" x14ac:dyDescent="0.25">
      <c r="A4864" t="s">
        <v>177</v>
      </c>
      <c r="B4864" t="s">
        <v>5</v>
      </c>
      <c r="C4864" s="2">
        <v>45047</v>
      </c>
      <c r="D4864" s="1">
        <v>260073064</v>
      </c>
      <c r="E4864" t="s">
        <v>172</v>
      </c>
      <c r="F4864" t="s">
        <v>178</v>
      </c>
      <c r="G4864" t="s">
        <v>5</v>
      </c>
    </row>
    <row r="4865" spans="1:7" x14ac:dyDescent="0.25">
      <c r="A4865" t="s">
        <v>177</v>
      </c>
      <c r="B4865" t="s">
        <v>5</v>
      </c>
      <c r="C4865" s="2">
        <v>45078</v>
      </c>
      <c r="D4865" s="1">
        <v>234261227</v>
      </c>
      <c r="E4865" t="s">
        <v>172</v>
      </c>
      <c r="F4865" t="s">
        <v>178</v>
      </c>
      <c r="G4865" t="s">
        <v>5</v>
      </c>
    </row>
    <row r="4866" spans="1:7" x14ac:dyDescent="0.25">
      <c r="A4866" t="s">
        <v>177</v>
      </c>
      <c r="B4866" t="s">
        <v>5</v>
      </c>
      <c r="C4866" s="2">
        <v>45108</v>
      </c>
      <c r="D4866" s="1">
        <v>396942346</v>
      </c>
      <c r="E4866" t="s">
        <v>172</v>
      </c>
      <c r="F4866" t="s">
        <v>178</v>
      </c>
      <c r="G4866" t="s">
        <v>5</v>
      </c>
    </row>
    <row r="4867" spans="1:7" x14ac:dyDescent="0.25">
      <c r="A4867" t="s">
        <v>177</v>
      </c>
      <c r="B4867" t="s">
        <v>5</v>
      </c>
      <c r="C4867" s="2">
        <v>45139</v>
      </c>
      <c r="D4867" s="1">
        <v>326102461</v>
      </c>
      <c r="E4867" t="s">
        <v>172</v>
      </c>
      <c r="F4867" t="s">
        <v>178</v>
      </c>
      <c r="G4867" t="s">
        <v>5</v>
      </c>
    </row>
    <row r="4868" spans="1:7" x14ac:dyDescent="0.25">
      <c r="A4868" t="s">
        <v>177</v>
      </c>
      <c r="B4868" t="s">
        <v>5</v>
      </c>
      <c r="C4868" s="2">
        <v>45170</v>
      </c>
      <c r="D4868" s="1">
        <v>362394682</v>
      </c>
      <c r="E4868" t="s">
        <v>172</v>
      </c>
      <c r="F4868" t="s">
        <v>178</v>
      </c>
      <c r="G4868" t="s">
        <v>5</v>
      </c>
    </row>
    <row r="4869" spans="1:7" x14ac:dyDescent="0.25">
      <c r="A4869" t="s">
        <v>177</v>
      </c>
      <c r="B4869" t="s">
        <v>5</v>
      </c>
      <c r="C4869" s="2">
        <v>45200</v>
      </c>
      <c r="D4869" s="1">
        <v>413053373</v>
      </c>
      <c r="E4869" t="s">
        <v>172</v>
      </c>
      <c r="F4869" t="s">
        <v>178</v>
      </c>
      <c r="G4869" t="s">
        <v>5</v>
      </c>
    </row>
    <row r="4870" spans="1:7" x14ac:dyDescent="0.25">
      <c r="A4870" t="s">
        <v>177</v>
      </c>
      <c r="B4870" t="s">
        <v>5</v>
      </c>
      <c r="C4870" s="2">
        <v>45231</v>
      </c>
      <c r="D4870" s="1">
        <v>406550909</v>
      </c>
      <c r="E4870" t="s">
        <v>172</v>
      </c>
      <c r="F4870" t="s">
        <v>178</v>
      </c>
      <c r="G4870" t="s">
        <v>5</v>
      </c>
    </row>
    <row r="4871" spans="1:7" x14ac:dyDescent="0.25">
      <c r="A4871" t="s">
        <v>177</v>
      </c>
      <c r="B4871" t="s">
        <v>5</v>
      </c>
      <c r="C4871" s="2">
        <v>45261</v>
      </c>
      <c r="D4871" s="1">
        <v>436280457</v>
      </c>
      <c r="E4871" t="s">
        <v>172</v>
      </c>
      <c r="F4871" t="s">
        <v>178</v>
      </c>
      <c r="G4871" t="s">
        <v>5</v>
      </c>
    </row>
    <row r="4872" spans="1:7" x14ac:dyDescent="0.25">
      <c r="A4872" t="s">
        <v>177</v>
      </c>
      <c r="B4872" t="s">
        <v>19</v>
      </c>
      <c r="C4872" s="2">
        <v>44927</v>
      </c>
      <c r="D4872" s="1">
        <v>33732536</v>
      </c>
      <c r="E4872" t="s">
        <v>172</v>
      </c>
      <c r="F4872" t="s">
        <v>178</v>
      </c>
      <c r="G4872" t="s">
        <v>19</v>
      </c>
    </row>
    <row r="4873" spans="1:7" x14ac:dyDescent="0.25">
      <c r="A4873" t="s">
        <v>177</v>
      </c>
      <c r="B4873" t="s">
        <v>19</v>
      </c>
      <c r="C4873" s="2">
        <v>44958</v>
      </c>
      <c r="D4873" s="1">
        <v>60794788</v>
      </c>
      <c r="E4873" t="s">
        <v>172</v>
      </c>
      <c r="F4873" t="s">
        <v>178</v>
      </c>
      <c r="G4873" t="s">
        <v>19</v>
      </c>
    </row>
    <row r="4874" spans="1:7" x14ac:dyDescent="0.25">
      <c r="A4874" t="s">
        <v>177</v>
      </c>
      <c r="B4874" t="s">
        <v>19</v>
      </c>
      <c r="C4874" s="2">
        <v>44986</v>
      </c>
      <c r="D4874" s="1">
        <v>66926781</v>
      </c>
      <c r="E4874" t="s">
        <v>172</v>
      </c>
      <c r="F4874" t="s">
        <v>178</v>
      </c>
      <c r="G4874" t="s">
        <v>19</v>
      </c>
    </row>
    <row r="4875" spans="1:7" x14ac:dyDescent="0.25">
      <c r="A4875" t="s">
        <v>177</v>
      </c>
      <c r="B4875" t="s">
        <v>19</v>
      </c>
      <c r="C4875" s="2">
        <v>45017</v>
      </c>
      <c r="D4875" s="1">
        <v>66255478</v>
      </c>
      <c r="E4875" t="s">
        <v>172</v>
      </c>
      <c r="F4875" t="s">
        <v>178</v>
      </c>
      <c r="G4875" t="s">
        <v>19</v>
      </c>
    </row>
    <row r="4876" spans="1:7" x14ac:dyDescent="0.25">
      <c r="A4876" t="s">
        <v>177</v>
      </c>
      <c r="B4876" t="s">
        <v>19</v>
      </c>
      <c r="C4876" s="2">
        <v>45047</v>
      </c>
      <c r="D4876" s="1">
        <v>40068182</v>
      </c>
      <c r="E4876" t="s">
        <v>172</v>
      </c>
      <c r="F4876" t="s">
        <v>178</v>
      </c>
      <c r="G4876" t="s">
        <v>19</v>
      </c>
    </row>
    <row r="4877" spans="1:7" x14ac:dyDescent="0.25">
      <c r="A4877" t="s">
        <v>177</v>
      </c>
      <c r="B4877" t="s">
        <v>19</v>
      </c>
      <c r="C4877" s="2">
        <v>45078</v>
      </c>
      <c r="D4877" s="1">
        <v>64152514</v>
      </c>
      <c r="E4877" t="s">
        <v>172</v>
      </c>
      <c r="F4877" t="s">
        <v>178</v>
      </c>
      <c r="G4877" t="s">
        <v>19</v>
      </c>
    </row>
    <row r="4878" spans="1:7" x14ac:dyDescent="0.25">
      <c r="A4878" t="s">
        <v>177</v>
      </c>
      <c r="B4878" t="s">
        <v>19</v>
      </c>
      <c r="C4878" s="2">
        <v>45108</v>
      </c>
      <c r="D4878" s="1">
        <v>37614388</v>
      </c>
      <c r="E4878" t="s">
        <v>172</v>
      </c>
      <c r="F4878" t="s">
        <v>178</v>
      </c>
      <c r="G4878" t="s">
        <v>19</v>
      </c>
    </row>
    <row r="4879" spans="1:7" x14ac:dyDescent="0.25">
      <c r="A4879" t="s">
        <v>177</v>
      </c>
      <c r="B4879" t="s">
        <v>19</v>
      </c>
      <c r="C4879" s="2">
        <v>45139</v>
      </c>
      <c r="D4879" s="1">
        <v>81910656</v>
      </c>
      <c r="E4879" t="s">
        <v>172</v>
      </c>
      <c r="F4879" t="s">
        <v>178</v>
      </c>
      <c r="G4879" t="s">
        <v>19</v>
      </c>
    </row>
    <row r="4880" spans="1:7" x14ac:dyDescent="0.25">
      <c r="A4880" t="s">
        <v>177</v>
      </c>
      <c r="B4880" t="s">
        <v>19</v>
      </c>
      <c r="C4880" s="2">
        <v>45170</v>
      </c>
      <c r="D4880" s="1">
        <v>85954678</v>
      </c>
      <c r="E4880" t="s">
        <v>172</v>
      </c>
      <c r="F4880" t="s">
        <v>178</v>
      </c>
      <c r="G4880" t="s">
        <v>19</v>
      </c>
    </row>
    <row r="4881" spans="1:7" x14ac:dyDescent="0.25">
      <c r="A4881" t="s">
        <v>177</v>
      </c>
      <c r="B4881" t="s">
        <v>19</v>
      </c>
      <c r="C4881" s="2">
        <v>45200</v>
      </c>
      <c r="D4881" s="1">
        <v>85522687</v>
      </c>
      <c r="E4881" t="s">
        <v>172</v>
      </c>
      <c r="F4881" t="s">
        <v>178</v>
      </c>
      <c r="G4881" t="s">
        <v>19</v>
      </c>
    </row>
    <row r="4882" spans="1:7" x14ac:dyDescent="0.25">
      <c r="A4882" t="s">
        <v>177</v>
      </c>
      <c r="B4882" t="s">
        <v>19</v>
      </c>
      <c r="C4882" s="2">
        <v>45231</v>
      </c>
      <c r="D4882" s="1">
        <v>78464660</v>
      </c>
      <c r="E4882" t="s">
        <v>172</v>
      </c>
      <c r="F4882" t="s">
        <v>178</v>
      </c>
      <c r="G4882" t="s">
        <v>19</v>
      </c>
    </row>
    <row r="4883" spans="1:7" x14ac:dyDescent="0.25">
      <c r="A4883" t="s">
        <v>177</v>
      </c>
      <c r="B4883" t="s">
        <v>19</v>
      </c>
      <c r="C4883" s="2">
        <v>45261</v>
      </c>
      <c r="D4883" s="1">
        <v>81981301</v>
      </c>
      <c r="E4883" t="s">
        <v>172</v>
      </c>
      <c r="F4883" t="s">
        <v>178</v>
      </c>
      <c r="G4883" t="s">
        <v>19</v>
      </c>
    </row>
    <row r="4884" spans="1:7" x14ac:dyDescent="0.25">
      <c r="A4884" t="s">
        <v>177</v>
      </c>
      <c r="B4884" t="s">
        <v>6</v>
      </c>
      <c r="C4884" s="2">
        <v>44927</v>
      </c>
      <c r="D4884" s="1">
        <v>41563783</v>
      </c>
      <c r="E4884" t="s">
        <v>172</v>
      </c>
      <c r="F4884" t="s">
        <v>178</v>
      </c>
      <c r="G4884" t="s">
        <v>6</v>
      </c>
    </row>
    <row r="4885" spans="1:7" x14ac:dyDescent="0.25">
      <c r="A4885" t="s">
        <v>177</v>
      </c>
      <c r="B4885" t="s">
        <v>6</v>
      </c>
      <c r="C4885" s="2">
        <v>44958</v>
      </c>
      <c r="D4885" s="1">
        <v>44780901</v>
      </c>
      <c r="E4885" t="s">
        <v>172</v>
      </c>
      <c r="F4885" t="s">
        <v>178</v>
      </c>
      <c r="G4885" t="s">
        <v>6</v>
      </c>
    </row>
    <row r="4886" spans="1:7" x14ac:dyDescent="0.25">
      <c r="A4886" t="s">
        <v>177</v>
      </c>
      <c r="B4886" t="s">
        <v>6</v>
      </c>
      <c r="C4886" s="2">
        <v>44986</v>
      </c>
      <c r="D4886" s="1">
        <v>58848254</v>
      </c>
      <c r="E4886" t="s">
        <v>172</v>
      </c>
      <c r="F4886" t="s">
        <v>178</v>
      </c>
      <c r="G4886" t="s">
        <v>6</v>
      </c>
    </row>
    <row r="4887" spans="1:7" x14ac:dyDescent="0.25">
      <c r="A4887" t="s">
        <v>177</v>
      </c>
      <c r="B4887" t="s">
        <v>6</v>
      </c>
      <c r="C4887" s="2">
        <v>45017</v>
      </c>
      <c r="D4887" s="1">
        <v>46381958</v>
      </c>
      <c r="E4887" t="s">
        <v>172</v>
      </c>
      <c r="F4887" t="s">
        <v>178</v>
      </c>
      <c r="G4887" t="s">
        <v>6</v>
      </c>
    </row>
    <row r="4888" spans="1:7" x14ac:dyDescent="0.25">
      <c r="A4888" t="s">
        <v>177</v>
      </c>
      <c r="B4888" t="s">
        <v>6</v>
      </c>
      <c r="C4888" s="2">
        <v>45047</v>
      </c>
      <c r="D4888" s="1">
        <v>53633151</v>
      </c>
      <c r="E4888" t="s">
        <v>172</v>
      </c>
      <c r="F4888" t="s">
        <v>178</v>
      </c>
      <c r="G4888" t="s">
        <v>6</v>
      </c>
    </row>
    <row r="4889" spans="1:7" x14ac:dyDescent="0.25">
      <c r="A4889" t="s">
        <v>177</v>
      </c>
      <c r="B4889" t="s">
        <v>6</v>
      </c>
      <c r="C4889" s="2">
        <v>45078</v>
      </c>
      <c r="D4889" s="1">
        <v>80331893</v>
      </c>
      <c r="E4889" t="s">
        <v>172</v>
      </c>
      <c r="F4889" t="s">
        <v>178</v>
      </c>
      <c r="G4889" t="s">
        <v>6</v>
      </c>
    </row>
    <row r="4890" spans="1:7" x14ac:dyDescent="0.25">
      <c r="A4890" t="s">
        <v>177</v>
      </c>
      <c r="B4890" t="s">
        <v>6</v>
      </c>
      <c r="C4890" s="2">
        <v>45108</v>
      </c>
      <c r="D4890" s="1">
        <v>44603233</v>
      </c>
      <c r="E4890" t="s">
        <v>172</v>
      </c>
      <c r="F4890" t="s">
        <v>178</v>
      </c>
      <c r="G4890" t="s">
        <v>6</v>
      </c>
    </row>
    <row r="4891" spans="1:7" x14ac:dyDescent="0.25">
      <c r="A4891" t="s">
        <v>177</v>
      </c>
      <c r="B4891" t="s">
        <v>6</v>
      </c>
      <c r="C4891" s="2">
        <v>45139</v>
      </c>
      <c r="D4891" s="1">
        <v>49290785</v>
      </c>
      <c r="E4891" t="s">
        <v>172</v>
      </c>
      <c r="F4891" t="s">
        <v>178</v>
      </c>
      <c r="G4891" t="s">
        <v>6</v>
      </c>
    </row>
    <row r="4892" spans="1:7" x14ac:dyDescent="0.25">
      <c r="A4892" t="s">
        <v>177</v>
      </c>
      <c r="B4892" t="s">
        <v>6</v>
      </c>
      <c r="C4892" s="2">
        <v>45170</v>
      </c>
      <c r="D4892" s="1">
        <v>49653082</v>
      </c>
      <c r="E4892" t="s">
        <v>172</v>
      </c>
      <c r="F4892" t="s">
        <v>178</v>
      </c>
      <c r="G4892" t="s">
        <v>6</v>
      </c>
    </row>
    <row r="4893" spans="1:7" x14ac:dyDescent="0.25">
      <c r="A4893" t="s">
        <v>177</v>
      </c>
      <c r="B4893" t="s">
        <v>6</v>
      </c>
      <c r="C4893" s="2">
        <v>45200</v>
      </c>
      <c r="D4893" s="1">
        <v>49519819</v>
      </c>
      <c r="E4893" t="s">
        <v>172</v>
      </c>
      <c r="F4893" t="s">
        <v>178</v>
      </c>
      <c r="G4893" t="s">
        <v>6</v>
      </c>
    </row>
    <row r="4894" spans="1:7" x14ac:dyDescent="0.25">
      <c r="A4894" t="s">
        <v>177</v>
      </c>
      <c r="B4894" t="s">
        <v>6</v>
      </c>
      <c r="C4894" s="2">
        <v>45231</v>
      </c>
      <c r="D4894" s="1">
        <v>51935556</v>
      </c>
      <c r="E4894" t="s">
        <v>172</v>
      </c>
      <c r="F4894" t="s">
        <v>178</v>
      </c>
      <c r="G4894" t="s">
        <v>6</v>
      </c>
    </row>
    <row r="4895" spans="1:7" x14ac:dyDescent="0.25">
      <c r="A4895" t="s">
        <v>177</v>
      </c>
      <c r="B4895" t="s">
        <v>6</v>
      </c>
      <c r="C4895" s="2">
        <v>45261</v>
      </c>
      <c r="D4895" s="1">
        <v>39953179</v>
      </c>
      <c r="E4895" t="s">
        <v>172</v>
      </c>
      <c r="F4895" t="s">
        <v>178</v>
      </c>
      <c r="G4895" t="s">
        <v>6</v>
      </c>
    </row>
    <row r="4896" spans="1:7" x14ac:dyDescent="0.25">
      <c r="A4896" t="s">
        <v>177</v>
      </c>
      <c r="B4896" t="s">
        <v>22</v>
      </c>
      <c r="C4896" s="2">
        <v>44927</v>
      </c>
      <c r="D4896" s="1">
        <v>13511400</v>
      </c>
      <c r="E4896" t="s">
        <v>172</v>
      </c>
      <c r="F4896" t="s">
        <v>178</v>
      </c>
      <c r="G4896" t="s">
        <v>21</v>
      </c>
    </row>
    <row r="4897" spans="1:7" x14ac:dyDescent="0.25">
      <c r="A4897" t="s">
        <v>177</v>
      </c>
      <c r="B4897" t="s">
        <v>22</v>
      </c>
      <c r="C4897" s="2">
        <v>44958</v>
      </c>
      <c r="D4897" s="1">
        <v>10452600</v>
      </c>
      <c r="E4897" t="s">
        <v>172</v>
      </c>
      <c r="F4897" t="s">
        <v>178</v>
      </c>
      <c r="G4897" t="s">
        <v>21</v>
      </c>
    </row>
    <row r="4898" spans="1:7" x14ac:dyDescent="0.25">
      <c r="A4898" t="s">
        <v>177</v>
      </c>
      <c r="B4898" t="s">
        <v>22</v>
      </c>
      <c r="C4898" s="2">
        <v>44986</v>
      </c>
      <c r="D4898" s="1">
        <v>11201825</v>
      </c>
      <c r="E4898" t="s">
        <v>172</v>
      </c>
      <c r="F4898" t="s">
        <v>178</v>
      </c>
      <c r="G4898" t="s">
        <v>21</v>
      </c>
    </row>
    <row r="4899" spans="1:7" x14ac:dyDescent="0.25">
      <c r="A4899" t="s">
        <v>177</v>
      </c>
      <c r="B4899" t="s">
        <v>22</v>
      </c>
      <c r="C4899" s="2">
        <v>45017</v>
      </c>
      <c r="D4899" s="1">
        <v>13806842</v>
      </c>
      <c r="E4899" t="s">
        <v>172</v>
      </c>
      <c r="F4899" t="s">
        <v>178</v>
      </c>
      <c r="G4899" t="s">
        <v>21</v>
      </c>
    </row>
    <row r="4900" spans="1:7" x14ac:dyDescent="0.25">
      <c r="A4900" t="s">
        <v>177</v>
      </c>
      <c r="B4900" t="s">
        <v>22</v>
      </c>
      <c r="C4900" s="2">
        <v>45047</v>
      </c>
      <c r="D4900" s="1">
        <v>11743250</v>
      </c>
      <c r="E4900" t="s">
        <v>172</v>
      </c>
      <c r="F4900" t="s">
        <v>178</v>
      </c>
      <c r="G4900" t="s">
        <v>21</v>
      </c>
    </row>
    <row r="4901" spans="1:7" x14ac:dyDescent="0.25">
      <c r="A4901" t="s">
        <v>177</v>
      </c>
      <c r="B4901" t="s">
        <v>22</v>
      </c>
      <c r="C4901" s="2">
        <v>45078</v>
      </c>
      <c r="D4901" s="1">
        <v>9603444</v>
      </c>
      <c r="E4901" t="s">
        <v>172</v>
      </c>
      <c r="F4901" t="s">
        <v>178</v>
      </c>
      <c r="G4901" t="s">
        <v>21</v>
      </c>
    </row>
    <row r="4902" spans="1:7" x14ac:dyDescent="0.25">
      <c r="A4902" t="s">
        <v>177</v>
      </c>
      <c r="B4902" t="s">
        <v>22</v>
      </c>
      <c r="C4902" s="2">
        <v>45108</v>
      </c>
      <c r="D4902" s="1">
        <v>12739700</v>
      </c>
      <c r="E4902" t="s">
        <v>172</v>
      </c>
      <c r="F4902" t="s">
        <v>178</v>
      </c>
      <c r="G4902" t="s">
        <v>21</v>
      </c>
    </row>
    <row r="4903" spans="1:7" x14ac:dyDescent="0.25">
      <c r="A4903" t="s">
        <v>177</v>
      </c>
      <c r="B4903" t="s">
        <v>22</v>
      </c>
      <c r="C4903" s="2">
        <v>45139</v>
      </c>
      <c r="D4903" s="1">
        <v>14591800</v>
      </c>
      <c r="E4903" t="s">
        <v>172</v>
      </c>
      <c r="F4903" t="s">
        <v>178</v>
      </c>
      <c r="G4903" t="s">
        <v>21</v>
      </c>
    </row>
    <row r="4904" spans="1:7" x14ac:dyDescent="0.25">
      <c r="A4904" t="s">
        <v>177</v>
      </c>
      <c r="B4904" t="s">
        <v>22</v>
      </c>
      <c r="C4904" s="2">
        <v>45170</v>
      </c>
      <c r="D4904" s="1">
        <v>15111800</v>
      </c>
      <c r="E4904" t="s">
        <v>172</v>
      </c>
      <c r="F4904" t="s">
        <v>178</v>
      </c>
      <c r="G4904" t="s">
        <v>21</v>
      </c>
    </row>
    <row r="4905" spans="1:7" x14ac:dyDescent="0.25">
      <c r="A4905" t="s">
        <v>177</v>
      </c>
      <c r="B4905" t="s">
        <v>22</v>
      </c>
      <c r="C4905" s="2">
        <v>45200</v>
      </c>
      <c r="D4905" s="1">
        <v>12414200</v>
      </c>
      <c r="E4905" t="s">
        <v>172</v>
      </c>
      <c r="F4905" t="s">
        <v>178</v>
      </c>
      <c r="G4905" t="s">
        <v>21</v>
      </c>
    </row>
    <row r="4906" spans="1:7" x14ac:dyDescent="0.25">
      <c r="A4906" t="s">
        <v>177</v>
      </c>
      <c r="B4906" t="s">
        <v>22</v>
      </c>
      <c r="C4906" s="2">
        <v>45231</v>
      </c>
      <c r="D4906" s="1">
        <v>14559900</v>
      </c>
      <c r="E4906" t="s">
        <v>172</v>
      </c>
      <c r="F4906" t="s">
        <v>178</v>
      </c>
      <c r="G4906" t="s">
        <v>21</v>
      </c>
    </row>
    <row r="4907" spans="1:7" x14ac:dyDescent="0.25">
      <c r="A4907" t="s">
        <v>177</v>
      </c>
      <c r="B4907" t="s">
        <v>22</v>
      </c>
      <c r="C4907" s="2">
        <v>45261</v>
      </c>
      <c r="D4907" s="1">
        <v>11748000</v>
      </c>
      <c r="E4907" t="s">
        <v>172</v>
      </c>
      <c r="F4907" t="s">
        <v>178</v>
      </c>
      <c r="G4907" t="s">
        <v>21</v>
      </c>
    </row>
    <row r="4908" spans="1:7" x14ac:dyDescent="0.25">
      <c r="A4908" t="s">
        <v>177</v>
      </c>
      <c r="B4908" t="s">
        <v>27</v>
      </c>
      <c r="C4908" s="2">
        <v>44958</v>
      </c>
      <c r="D4908" s="1">
        <v>0</v>
      </c>
      <c r="E4908" t="s">
        <v>172</v>
      </c>
      <c r="F4908" t="s">
        <v>178</v>
      </c>
      <c r="G4908" t="s">
        <v>21</v>
      </c>
    </row>
    <row r="4909" spans="1:7" x14ac:dyDescent="0.25">
      <c r="A4909" t="s">
        <v>177</v>
      </c>
      <c r="B4909" t="s">
        <v>27</v>
      </c>
      <c r="C4909" s="2">
        <v>45017</v>
      </c>
      <c r="D4909" s="1">
        <v>139000</v>
      </c>
      <c r="E4909" t="s">
        <v>172</v>
      </c>
      <c r="F4909" t="s">
        <v>178</v>
      </c>
      <c r="G4909" t="s">
        <v>21</v>
      </c>
    </row>
    <row r="4910" spans="1:7" x14ac:dyDescent="0.25">
      <c r="A4910" t="s">
        <v>177</v>
      </c>
      <c r="B4910" t="s">
        <v>7</v>
      </c>
      <c r="C4910" s="2">
        <v>44927</v>
      </c>
      <c r="D4910" s="1">
        <v>19668578</v>
      </c>
      <c r="E4910" t="s">
        <v>172</v>
      </c>
      <c r="F4910" t="s">
        <v>178</v>
      </c>
      <c r="G4910" t="s">
        <v>7</v>
      </c>
    </row>
    <row r="4911" spans="1:7" x14ac:dyDescent="0.25">
      <c r="A4911" t="s">
        <v>177</v>
      </c>
      <c r="B4911" t="s">
        <v>7</v>
      </c>
      <c r="C4911" s="2">
        <v>44958</v>
      </c>
      <c r="D4911" s="1">
        <v>29280897</v>
      </c>
      <c r="E4911" t="s">
        <v>172</v>
      </c>
      <c r="F4911" t="s">
        <v>178</v>
      </c>
      <c r="G4911" t="s">
        <v>7</v>
      </c>
    </row>
    <row r="4912" spans="1:7" x14ac:dyDescent="0.25">
      <c r="A4912" t="s">
        <v>177</v>
      </c>
      <c r="B4912" t="s">
        <v>7</v>
      </c>
      <c r="C4912" s="2">
        <v>44986</v>
      </c>
      <c r="D4912" s="1">
        <v>10446020</v>
      </c>
      <c r="E4912" t="s">
        <v>172</v>
      </c>
      <c r="F4912" t="s">
        <v>178</v>
      </c>
      <c r="G4912" t="s">
        <v>7</v>
      </c>
    </row>
    <row r="4913" spans="1:7" x14ac:dyDescent="0.25">
      <c r="A4913" t="s">
        <v>177</v>
      </c>
      <c r="B4913" t="s">
        <v>7</v>
      </c>
      <c r="C4913" s="2">
        <v>45017</v>
      </c>
      <c r="D4913" s="1">
        <v>1400000</v>
      </c>
      <c r="E4913" t="s">
        <v>172</v>
      </c>
      <c r="F4913" t="s">
        <v>178</v>
      </c>
      <c r="G4913" t="s">
        <v>7</v>
      </c>
    </row>
    <row r="4914" spans="1:7" x14ac:dyDescent="0.25">
      <c r="A4914" t="s">
        <v>177</v>
      </c>
      <c r="B4914" t="s">
        <v>7</v>
      </c>
      <c r="C4914" s="2">
        <v>45047</v>
      </c>
      <c r="D4914" s="1">
        <v>61456631</v>
      </c>
      <c r="E4914" t="s">
        <v>172</v>
      </c>
      <c r="F4914" t="s">
        <v>178</v>
      </c>
      <c r="G4914" t="s">
        <v>7</v>
      </c>
    </row>
    <row r="4915" spans="1:7" x14ac:dyDescent="0.25">
      <c r="A4915" t="s">
        <v>177</v>
      </c>
      <c r="B4915" t="s">
        <v>7</v>
      </c>
      <c r="C4915" s="2">
        <v>45078</v>
      </c>
      <c r="D4915" s="1">
        <v>20494588</v>
      </c>
      <c r="E4915" t="s">
        <v>172</v>
      </c>
      <c r="F4915" t="s">
        <v>178</v>
      </c>
      <c r="G4915" t="s">
        <v>7</v>
      </c>
    </row>
    <row r="4916" spans="1:7" x14ac:dyDescent="0.25">
      <c r="A4916" t="s">
        <v>177</v>
      </c>
      <c r="B4916" t="s">
        <v>7</v>
      </c>
      <c r="C4916" s="2">
        <v>45108</v>
      </c>
      <c r="D4916" s="1">
        <v>20000000</v>
      </c>
      <c r="E4916" t="s">
        <v>172</v>
      </c>
      <c r="F4916" t="s">
        <v>178</v>
      </c>
      <c r="G4916" t="s">
        <v>7</v>
      </c>
    </row>
    <row r="4917" spans="1:7" x14ac:dyDescent="0.25">
      <c r="A4917" t="s">
        <v>177</v>
      </c>
      <c r="B4917" t="s">
        <v>7</v>
      </c>
      <c r="C4917" s="2">
        <v>45139</v>
      </c>
      <c r="D4917" s="1">
        <v>19998206</v>
      </c>
      <c r="E4917" t="s">
        <v>172</v>
      </c>
      <c r="F4917" t="s">
        <v>178</v>
      </c>
      <c r="G4917" t="s">
        <v>7</v>
      </c>
    </row>
    <row r="4918" spans="1:7" x14ac:dyDescent="0.25">
      <c r="A4918" t="s">
        <v>177</v>
      </c>
      <c r="B4918" t="s">
        <v>7</v>
      </c>
      <c r="C4918" s="2">
        <v>45170</v>
      </c>
      <c r="D4918" s="1">
        <v>15000000</v>
      </c>
      <c r="E4918" t="s">
        <v>172</v>
      </c>
      <c r="F4918" t="s">
        <v>178</v>
      </c>
      <c r="G4918" t="s">
        <v>7</v>
      </c>
    </row>
    <row r="4919" spans="1:7" x14ac:dyDescent="0.25">
      <c r="A4919" t="s">
        <v>177</v>
      </c>
      <c r="B4919" t="s">
        <v>7</v>
      </c>
      <c r="C4919" s="2">
        <v>45200</v>
      </c>
      <c r="D4919" s="1">
        <v>15000000</v>
      </c>
      <c r="E4919" t="s">
        <v>172</v>
      </c>
      <c r="F4919" t="s">
        <v>178</v>
      </c>
      <c r="G4919" t="s">
        <v>7</v>
      </c>
    </row>
    <row r="4920" spans="1:7" x14ac:dyDescent="0.25">
      <c r="A4920" t="s">
        <v>177</v>
      </c>
      <c r="B4920" t="s">
        <v>7</v>
      </c>
      <c r="C4920" s="2">
        <v>45231</v>
      </c>
      <c r="D4920" s="1">
        <v>15000000</v>
      </c>
      <c r="E4920" t="s">
        <v>172</v>
      </c>
      <c r="F4920" t="s">
        <v>178</v>
      </c>
      <c r="G4920" t="s">
        <v>7</v>
      </c>
    </row>
    <row r="4921" spans="1:7" x14ac:dyDescent="0.25">
      <c r="A4921" t="s">
        <v>177</v>
      </c>
      <c r="B4921" t="s">
        <v>7</v>
      </c>
      <c r="C4921" s="2">
        <v>45261</v>
      </c>
      <c r="D4921" s="1">
        <v>8000000</v>
      </c>
      <c r="E4921" t="s">
        <v>172</v>
      </c>
      <c r="F4921" t="s">
        <v>178</v>
      </c>
      <c r="G4921" t="s">
        <v>7</v>
      </c>
    </row>
    <row r="4922" spans="1:7" x14ac:dyDescent="0.25">
      <c r="A4922" t="s">
        <v>177</v>
      </c>
      <c r="B4922" t="s">
        <v>30</v>
      </c>
      <c r="C4922" s="2">
        <v>45017</v>
      </c>
      <c r="D4922" s="1">
        <v>0</v>
      </c>
      <c r="E4922" t="s">
        <v>172</v>
      </c>
      <c r="F4922" t="s">
        <v>178</v>
      </c>
      <c r="G4922" t="s">
        <v>21</v>
      </c>
    </row>
    <row r="4923" spans="1:7" x14ac:dyDescent="0.25">
      <c r="A4923" t="s">
        <v>177</v>
      </c>
      <c r="B4923" t="s">
        <v>23</v>
      </c>
      <c r="C4923" s="2">
        <v>44927</v>
      </c>
      <c r="D4923" s="1">
        <v>36455257</v>
      </c>
      <c r="E4923" t="s">
        <v>172</v>
      </c>
      <c r="F4923" t="s">
        <v>178</v>
      </c>
      <c r="G4923" t="s">
        <v>21</v>
      </c>
    </row>
    <row r="4924" spans="1:7" x14ac:dyDescent="0.25">
      <c r="A4924" t="s">
        <v>177</v>
      </c>
      <c r="B4924" t="s">
        <v>23</v>
      </c>
      <c r="C4924" s="2">
        <v>44958</v>
      </c>
      <c r="D4924" s="1">
        <v>25010608</v>
      </c>
      <c r="E4924" t="s">
        <v>172</v>
      </c>
      <c r="F4924" t="s">
        <v>178</v>
      </c>
      <c r="G4924" t="s">
        <v>21</v>
      </c>
    </row>
    <row r="4925" spans="1:7" x14ac:dyDescent="0.25">
      <c r="A4925" t="s">
        <v>177</v>
      </c>
      <c r="B4925" t="s">
        <v>23</v>
      </c>
      <c r="C4925" s="2">
        <v>44986</v>
      </c>
      <c r="D4925" s="1">
        <v>32823195</v>
      </c>
      <c r="E4925" t="s">
        <v>172</v>
      </c>
      <c r="F4925" t="s">
        <v>178</v>
      </c>
      <c r="G4925" t="s">
        <v>21</v>
      </c>
    </row>
    <row r="4926" spans="1:7" x14ac:dyDescent="0.25">
      <c r="A4926" t="s">
        <v>177</v>
      </c>
      <c r="B4926" t="s">
        <v>23</v>
      </c>
      <c r="C4926" s="2">
        <v>45017</v>
      </c>
      <c r="D4926" s="1">
        <v>51365435</v>
      </c>
      <c r="E4926" t="s">
        <v>172</v>
      </c>
      <c r="F4926" t="s">
        <v>178</v>
      </c>
      <c r="G4926" t="s">
        <v>21</v>
      </c>
    </row>
    <row r="4927" spans="1:7" x14ac:dyDescent="0.25">
      <c r="A4927" t="s">
        <v>177</v>
      </c>
      <c r="B4927" t="s">
        <v>23</v>
      </c>
      <c r="C4927" s="2">
        <v>45047</v>
      </c>
      <c r="D4927" s="1">
        <v>34856202</v>
      </c>
      <c r="E4927" t="s">
        <v>172</v>
      </c>
      <c r="F4927" t="s">
        <v>178</v>
      </c>
      <c r="G4927" t="s">
        <v>21</v>
      </c>
    </row>
    <row r="4928" spans="1:7" x14ac:dyDescent="0.25">
      <c r="A4928" t="s">
        <v>177</v>
      </c>
      <c r="B4928" t="s">
        <v>23</v>
      </c>
      <c r="C4928" s="2">
        <v>45078</v>
      </c>
      <c r="D4928" s="1">
        <v>34081364</v>
      </c>
      <c r="E4928" t="s">
        <v>172</v>
      </c>
      <c r="F4928" t="s">
        <v>178</v>
      </c>
      <c r="G4928" t="s">
        <v>21</v>
      </c>
    </row>
    <row r="4929" spans="1:7" x14ac:dyDescent="0.25">
      <c r="A4929" t="s">
        <v>177</v>
      </c>
      <c r="B4929" t="s">
        <v>23</v>
      </c>
      <c r="C4929" s="2">
        <v>45108</v>
      </c>
      <c r="D4929" s="1">
        <v>34982223</v>
      </c>
      <c r="E4929" t="s">
        <v>172</v>
      </c>
      <c r="F4929" t="s">
        <v>178</v>
      </c>
      <c r="G4929" t="s">
        <v>21</v>
      </c>
    </row>
    <row r="4930" spans="1:7" x14ac:dyDescent="0.25">
      <c r="A4930" t="s">
        <v>177</v>
      </c>
      <c r="B4930" t="s">
        <v>23</v>
      </c>
      <c r="C4930" s="2">
        <v>45139</v>
      </c>
      <c r="D4930" s="1">
        <v>48678961</v>
      </c>
      <c r="E4930" t="s">
        <v>172</v>
      </c>
      <c r="F4930" t="s">
        <v>178</v>
      </c>
      <c r="G4930" t="s">
        <v>21</v>
      </c>
    </row>
    <row r="4931" spans="1:7" x14ac:dyDescent="0.25">
      <c r="A4931" t="s">
        <v>177</v>
      </c>
      <c r="B4931" t="s">
        <v>23</v>
      </c>
      <c r="C4931" s="2">
        <v>45170</v>
      </c>
      <c r="D4931" s="1">
        <v>47014341</v>
      </c>
      <c r="E4931" t="s">
        <v>172</v>
      </c>
      <c r="F4931" t="s">
        <v>178</v>
      </c>
      <c r="G4931" t="s">
        <v>21</v>
      </c>
    </row>
    <row r="4932" spans="1:7" x14ac:dyDescent="0.25">
      <c r="A4932" t="s">
        <v>177</v>
      </c>
      <c r="B4932" t="s">
        <v>23</v>
      </c>
      <c r="C4932" s="2">
        <v>45200</v>
      </c>
      <c r="D4932" s="1">
        <v>59874311</v>
      </c>
      <c r="E4932" t="s">
        <v>172</v>
      </c>
      <c r="F4932" t="s">
        <v>178</v>
      </c>
      <c r="G4932" t="s">
        <v>21</v>
      </c>
    </row>
    <row r="4933" spans="1:7" x14ac:dyDescent="0.25">
      <c r="A4933" t="s">
        <v>177</v>
      </c>
      <c r="B4933" t="s">
        <v>23</v>
      </c>
      <c r="C4933" s="2">
        <v>45231</v>
      </c>
      <c r="D4933" s="1">
        <v>75486702</v>
      </c>
      <c r="E4933" t="s">
        <v>172</v>
      </c>
      <c r="F4933" t="s">
        <v>178</v>
      </c>
      <c r="G4933" t="s">
        <v>21</v>
      </c>
    </row>
    <row r="4934" spans="1:7" x14ac:dyDescent="0.25">
      <c r="A4934" t="s">
        <v>177</v>
      </c>
      <c r="B4934" t="s">
        <v>23</v>
      </c>
      <c r="C4934" s="2">
        <v>45261</v>
      </c>
      <c r="D4934" s="1">
        <v>58560435</v>
      </c>
      <c r="E4934" t="s">
        <v>172</v>
      </c>
      <c r="F4934" t="s">
        <v>178</v>
      </c>
      <c r="G4934" t="s">
        <v>21</v>
      </c>
    </row>
    <row r="4935" spans="1:7" x14ac:dyDescent="0.25">
      <c r="A4935" t="s">
        <v>179</v>
      </c>
      <c r="B4935" t="s">
        <v>5</v>
      </c>
      <c r="C4935" s="2">
        <v>44927</v>
      </c>
      <c r="D4935" s="1">
        <v>245136070</v>
      </c>
      <c r="E4935" t="s">
        <v>172</v>
      </c>
      <c r="F4935" t="s">
        <v>180</v>
      </c>
      <c r="G4935" t="s">
        <v>5</v>
      </c>
    </row>
    <row r="4936" spans="1:7" x14ac:dyDescent="0.25">
      <c r="A4936" t="s">
        <v>179</v>
      </c>
      <c r="B4936" t="s">
        <v>5</v>
      </c>
      <c r="C4936" s="2">
        <v>44958</v>
      </c>
      <c r="D4936" s="1">
        <v>239507852</v>
      </c>
      <c r="E4936" t="s">
        <v>172</v>
      </c>
      <c r="F4936" t="s">
        <v>180</v>
      </c>
      <c r="G4936" t="s">
        <v>5</v>
      </c>
    </row>
    <row r="4937" spans="1:7" x14ac:dyDescent="0.25">
      <c r="A4937" t="s">
        <v>179</v>
      </c>
      <c r="B4937" t="s">
        <v>5</v>
      </c>
      <c r="C4937" s="2">
        <v>44986</v>
      </c>
      <c r="D4937" s="1">
        <v>283203881</v>
      </c>
      <c r="E4937" t="s">
        <v>172</v>
      </c>
      <c r="F4937" t="s">
        <v>180</v>
      </c>
      <c r="G4937" t="s">
        <v>5</v>
      </c>
    </row>
    <row r="4938" spans="1:7" x14ac:dyDescent="0.25">
      <c r="A4938" t="s">
        <v>179</v>
      </c>
      <c r="B4938" t="s">
        <v>5</v>
      </c>
      <c r="C4938" s="2">
        <v>45017</v>
      </c>
      <c r="D4938" s="1">
        <v>320364103</v>
      </c>
      <c r="E4938" t="s">
        <v>172</v>
      </c>
      <c r="F4938" t="s">
        <v>180</v>
      </c>
      <c r="G4938" t="s">
        <v>5</v>
      </c>
    </row>
    <row r="4939" spans="1:7" x14ac:dyDescent="0.25">
      <c r="A4939" t="s">
        <v>179</v>
      </c>
      <c r="B4939" t="s">
        <v>5</v>
      </c>
      <c r="C4939" s="2">
        <v>45047</v>
      </c>
      <c r="D4939" s="1">
        <v>290403508</v>
      </c>
      <c r="E4939" t="s">
        <v>172</v>
      </c>
      <c r="F4939" t="s">
        <v>180</v>
      </c>
      <c r="G4939" t="s">
        <v>5</v>
      </c>
    </row>
    <row r="4940" spans="1:7" x14ac:dyDescent="0.25">
      <c r="A4940" t="s">
        <v>179</v>
      </c>
      <c r="B4940" t="s">
        <v>5</v>
      </c>
      <c r="C4940" s="2">
        <v>45078</v>
      </c>
      <c r="D4940" s="1">
        <v>293918825</v>
      </c>
      <c r="E4940" t="s">
        <v>172</v>
      </c>
      <c r="F4940" t="s">
        <v>180</v>
      </c>
      <c r="G4940" t="s">
        <v>5</v>
      </c>
    </row>
    <row r="4941" spans="1:7" x14ac:dyDescent="0.25">
      <c r="A4941" t="s">
        <v>179</v>
      </c>
      <c r="B4941" t="s">
        <v>5</v>
      </c>
      <c r="C4941" s="2">
        <v>45108</v>
      </c>
      <c r="D4941" s="1">
        <v>327011631</v>
      </c>
      <c r="E4941" t="s">
        <v>172</v>
      </c>
      <c r="F4941" t="s">
        <v>180</v>
      </c>
      <c r="G4941" t="s">
        <v>5</v>
      </c>
    </row>
    <row r="4942" spans="1:7" x14ac:dyDescent="0.25">
      <c r="A4942" t="s">
        <v>179</v>
      </c>
      <c r="B4942" t="s">
        <v>5</v>
      </c>
      <c r="C4942" s="2">
        <v>45139</v>
      </c>
      <c r="D4942" s="1">
        <v>259041289</v>
      </c>
      <c r="E4942" t="s">
        <v>172</v>
      </c>
      <c r="F4942" t="s">
        <v>180</v>
      </c>
      <c r="G4942" t="s">
        <v>5</v>
      </c>
    </row>
    <row r="4943" spans="1:7" x14ac:dyDescent="0.25">
      <c r="A4943" t="s">
        <v>179</v>
      </c>
      <c r="B4943" t="s">
        <v>5</v>
      </c>
      <c r="C4943" s="2">
        <v>45170</v>
      </c>
      <c r="D4943" s="1">
        <v>279096094</v>
      </c>
      <c r="E4943" t="s">
        <v>172</v>
      </c>
      <c r="F4943" t="s">
        <v>180</v>
      </c>
      <c r="G4943" t="s">
        <v>5</v>
      </c>
    </row>
    <row r="4944" spans="1:7" x14ac:dyDescent="0.25">
      <c r="A4944" t="s">
        <v>179</v>
      </c>
      <c r="B4944" t="s">
        <v>5</v>
      </c>
      <c r="C4944" s="2">
        <v>45200</v>
      </c>
      <c r="D4944" s="1">
        <v>277999837</v>
      </c>
      <c r="E4944" t="s">
        <v>172</v>
      </c>
      <c r="F4944" t="s">
        <v>180</v>
      </c>
      <c r="G4944" t="s">
        <v>5</v>
      </c>
    </row>
    <row r="4945" spans="1:7" x14ac:dyDescent="0.25">
      <c r="A4945" t="s">
        <v>179</v>
      </c>
      <c r="B4945" t="s">
        <v>5</v>
      </c>
      <c r="C4945" s="2">
        <v>45231</v>
      </c>
      <c r="D4945" s="1">
        <v>306153787</v>
      </c>
      <c r="E4945" t="s">
        <v>172</v>
      </c>
      <c r="F4945" t="s">
        <v>180</v>
      </c>
      <c r="G4945" t="s">
        <v>5</v>
      </c>
    </row>
    <row r="4946" spans="1:7" x14ac:dyDescent="0.25">
      <c r="A4946" t="s">
        <v>179</v>
      </c>
      <c r="B4946" t="s">
        <v>5</v>
      </c>
      <c r="C4946" s="2">
        <v>45261</v>
      </c>
      <c r="D4946" s="1">
        <v>379520929</v>
      </c>
      <c r="E4946" t="s">
        <v>172</v>
      </c>
      <c r="F4946" t="s">
        <v>180</v>
      </c>
      <c r="G4946" t="s">
        <v>5</v>
      </c>
    </row>
    <row r="4947" spans="1:7" x14ac:dyDescent="0.25">
      <c r="A4947" t="s">
        <v>179</v>
      </c>
      <c r="B4947" t="s">
        <v>19</v>
      </c>
      <c r="C4947" s="2">
        <v>44927</v>
      </c>
      <c r="D4947" s="1">
        <v>40541899</v>
      </c>
      <c r="E4947" t="s">
        <v>172</v>
      </c>
      <c r="F4947" t="s">
        <v>180</v>
      </c>
      <c r="G4947" t="s">
        <v>19</v>
      </c>
    </row>
    <row r="4948" spans="1:7" x14ac:dyDescent="0.25">
      <c r="A4948" t="s">
        <v>179</v>
      </c>
      <c r="B4948" t="s">
        <v>19</v>
      </c>
      <c r="C4948" s="2">
        <v>44958</v>
      </c>
      <c r="D4948" s="1">
        <v>47785347</v>
      </c>
      <c r="E4948" t="s">
        <v>172</v>
      </c>
      <c r="F4948" t="s">
        <v>180</v>
      </c>
      <c r="G4948" t="s">
        <v>19</v>
      </c>
    </row>
    <row r="4949" spans="1:7" x14ac:dyDescent="0.25">
      <c r="A4949" t="s">
        <v>179</v>
      </c>
      <c r="B4949" t="s">
        <v>19</v>
      </c>
      <c r="C4949" s="2">
        <v>44986</v>
      </c>
      <c r="D4949" s="1">
        <v>41044830</v>
      </c>
      <c r="E4949" t="s">
        <v>172</v>
      </c>
      <c r="F4949" t="s">
        <v>180</v>
      </c>
      <c r="G4949" t="s">
        <v>19</v>
      </c>
    </row>
    <row r="4950" spans="1:7" x14ac:dyDescent="0.25">
      <c r="A4950" t="s">
        <v>179</v>
      </c>
      <c r="B4950" t="s">
        <v>19</v>
      </c>
      <c r="C4950" s="2">
        <v>45017</v>
      </c>
      <c r="D4950" s="1">
        <v>40117889</v>
      </c>
      <c r="E4950" t="s">
        <v>172</v>
      </c>
      <c r="F4950" t="s">
        <v>180</v>
      </c>
      <c r="G4950" t="s">
        <v>19</v>
      </c>
    </row>
    <row r="4951" spans="1:7" x14ac:dyDescent="0.25">
      <c r="A4951" t="s">
        <v>179</v>
      </c>
      <c r="B4951" t="s">
        <v>19</v>
      </c>
      <c r="C4951" s="2">
        <v>45047</v>
      </c>
      <c r="D4951" s="1">
        <v>79242537</v>
      </c>
      <c r="E4951" t="s">
        <v>172</v>
      </c>
      <c r="F4951" t="s">
        <v>180</v>
      </c>
      <c r="G4951" t="s">
        <v>19</v>
      </c>
    </row>
    <row r="4952" spans="1:7" x14ac:dyDescent="0.25">
      <c r="A4952" t="s">
        <v>179</v>
      </c>
      <c r="B4952" t="s">
        <v>19</v>
      </c>
      <c r="C4952" s="2">
        <v>45078</v>
      </c>
      <c r="D4952" s="1">
        <v>110713003</v>
      </c>
      <c r="E4952" t="s">
        <v>172</v>
      </c>
      <c r="F4952" t="s">
        <v>180</v>
      </c>
      <c r="G4952" t="s">
        <v>19</v>
      </c>
    </row>
    <row r="4953" spans="1:7" x14ac:dyDescent="0.25">
      <c r="A4953" t="s">
        <v>179</v>
      </c>
      <c r="B4953" t="s">
        <v>19</v>
      </c>
      <c r="C4953" s="2">
        <v>45108</v>
      </c>
      <c r="D4953" s="1">
        <v>133488055</v>
      </c>
      <c r="E4953" t="s">
        <v>172</v>
      </c>
      <c r="F4953" t="s">
        <v>180</v>
      </c>
      <c r="G4953" t="s">
        <v>19</v>
      </c>
    </row>
    <row r="4954" spans="1:7" x14ac:dyDescent="0.25">
      <c r="A4954" t="s">
        <v>179</v>
      </c>
      <c r="B4954" t="s">
        <v>19</v>
      </c>
      <c r="C4954" s="2">
        <v>45139</v>
      </c>
      <c r="D4954" s="1">
        <v>129897322</v>
      </c>
      <c r="E4954" t="s">
        <v>172</v>
      </c>
      <c r="F4954" t="s">
        <v>180</v>
      </c>
      <c r="G4954" t="s">
        <v>19</v>
      </c>
    </row>
    <row r="4955" spans="1:7" x14ac:dyDescent="0.25">
      <c r="A4955" t="s">
        <v>179</v>
      </c>
      <c r="B4955" t="s">
        <v>19</v>
      </c>
      <c r="C4955" s="2">
        <v>45170</v>
      </c>
      <c r="D4955" s="1">
        <v>148687488</v>
      </c>
      <c r="E4955" t="s">
        <v>172</v>
      </c>
      <c r="F4955" t="s">
        <v>180</v>
      </c>
      <c r="G4955" t="s">
        <v>19</v>
      </c>
    </row>
    <row r="4956" spans="1:7" x14ac:dyDescent="0.25">
      <c r="A4956" t="s">
        <v>179</v>
      </c>
      <c r="B4956" t="s">
        <v>19</v>
      </c>
      <c r="C4956" s="2">
        <v>45200</v>
      </c>
      <c r="D4956" s="1">
        <v>140886324</v>
      </c>
      <c r="E4956" t="s">
        <v>172</v>
      </c>
      <c r="F4956" t="s">
        <v>180</v>
      </c>
      <c r="G4956" t="s">
        <v>19</v>
      </c>
    </row>
    <row r="4957" spans="1:7" x14ac:dyDescent="0.25">
      <c r="A4957" t="s">
        <v>179</v>
      </c>
      <c r="B4957" t="s">
        <v>19</v>
      </c>
      <c r="C4957" s="2">
        <v>45231</v>
      </c>
      <c r="D4957" s="1">
        <v>126944514</v>
      </c>
      <c r="E4957" t="s">
        <v>172</v>
      </c>
      <c r="F4957" t="s">
        <v>180</v>
      </c>
      <c r="G4957" t="s">
        <v>19</v>
      </c>
    </row>
    <row r="4958" spans="1:7" x14ac:dyDescent="0.25">
      <c r="A4958" t="s">
        <v>179</v>
      </c>
      <c r="B4958" t="s">
        <v>19</v>
      </c>
      <c r="C4958" s="2">
        <v>45261</v>
      </c>
      <c r="D4958" s="1">
        <v>149494517</v>
      </c>
      <c r="E4958" t="s">
        <v>172</v>
      </c>
      <c r="F4958" t="s">
        <v>180</v>
      </c>
      <c r="G4958" t="s">
        <v>19</v>
      </c>
    </row>
    <row r="4959" spans="1:7" x14ac:dyDescent="0.25">
      <c r="A4959" t="s">
        <v>179</v>
      </c>
      <c r="B4959" t="s">
        <v>6</v>
      </c>
      <c r="C4959" s="2">
        <v>44927</v>
      </c>
      <c r="D4959" s="1">
        <v>94162683</v>
      </c>
      <c r="E4959" t="s">
        <v>172</v>
      </c>
      <c r="F4959" t="s">
        <v>180</v>
      </c>
      <c r="G4959" t="s">
        <v>6</v>
      </c>
    </row>
    <row r="4960" spans="1:7" x14ac:dyDescent="0.25">
      <c r="A4960" t="s">
        <v>179</v>
      </c>
      <c r="B4960" t="s">
        <v>6</v>
      </c>
      <c r="C4960" s="2">
        <v>44958</v>
      </c>
      <c r="D4960" s="1">
        <v>98662538</v>
      </c>
      <c r="E4960" t="s">
        <v>172</v>
      </c>
      <c r="F4960" t="s">
        <v>180</v>
      </c>
      <c r="G4960" t="s">
        <v>6</v>
      </c>
    </row>
    <row r="4961" spans="1:7" x14ac:dyDescent="0.25">
      <c r="A4961" t="s">
        <v>179</v>
      </c>
      <c r="B4961" t="s">
        <v>6</v>
      </c>
      <c r="C4961" s="2">
        <v>44986</v>
      </c>
      <c r="D4961" s="1">
        <v>116020657</v>
      </c>
      <c r="E4961" t="s">
        <v>172</v>
      </c>
      <c r="F4961" t="s">
        <v>180</v>
      </c>
      <c r="G4961" t="s">
        <v>6</v>
      </c>
    </row>
    <row r="4962" spans="1:7" x14ac:dyDescent="0.25">
      <c r="A4962" t="s">
        <v>179</v>
      </c>
      <c r="B4962" t="s">
        <v>6</v>
      </c>
      <c r="C4962" s="2">
        <v>45017</v>
      </c>
      <c r="D4962" s="1">
        <v>102659138</v>
      </c>
      <c r="E4962" t="s">
        <v>172</v>
      </c>
      <c r="F4962" t="s">
        <v>180</v>
      </c>
      <c r="G4962" t="s">
        <v>6</v>
      </c>
    </row>
    <row r="4963" spans="1:7" x14ac:dyDescent="0.25">
      <c r="A4963" t="s">
        <v>179</v>
      </c>
      <c r="B4963" t="s">
        <v>6</v>
      </c>
      <c r="C4963" s="2">
        <v>45047</v>
      </c>
      <c r="D4963" s="1">
        <v>112956801</v>
      </c>
      <c r="E4963" t="s">
        <v>172</v>
      </c>
      <c r="F4963" t="s">
        <v>180</v>
      </c>
      <c r="G4963" t="s">
        <v>6</v>
      </c>
    </row>
    <row r="4964" spans="1:7" x14ac:dyDescent="0.25">
      <c r="A4964" t="s">
        <v>179</v>
      </c>
      <c r="B4964" t="s">
        <v>6</v>
      </c>
      <c r="C4964" s="2">
        <v>45078</v>
      </c>
      <c r="D4964" s="1">
        <v>109566818</v>
      </c>
      <c r="E4964" t="s">
        <v>172</v>
      </c>
      <c r="F4964" t="s">
        <v>180</v>
      </c>
      <c r="G4964" t="s">
        <v>6</v>
      </c>
    </row>
    <row r="4965" spans="1:7" x14ac:dyDescent="0.25">
      <c r="A4965" t="s">
        <v>179</v>
      </c>
      <c r="B4965" t="s">
        <v>6</v>
      </c>
      <c r="C4965" s="2">
        <v>45108</v>
      </c>
      <c r="D4965" s="1">
        <v>99549648</v>
      </c>
      <c r="E4965" t="s">
        <v>172</v>
      </c>
      <c r="F4965" t="s">
        <v>180</v>
      </c>
      <c r="G4965" t="s">
        <v>6</v>
      </c>
    </row>
    <row r="4966" spans="1:7" x14ac:dyDescent="0.25">
      <c r="A4966" t="s">
        <v>179</v>
      </c>
      <c r="B4966" t="s">
        <v>6</v>
      </c>
      <c r="C4966" s="2">
        <v>45139</v>
      </c>
      <c r="D4966" s="1">
        <v>129564289</v>
      </c>
      <c r="E4966" t="s">
        <v>172</v>
      </c>
      <c r="F4966" t="s">
        <v>180</v>
      </c>
      <c r="G4966" t="s">
        <v>6</v>
      </c>
    </row>
    <row r="4967" spans="1:7" x14ac:dyDescent="0.25">
      <c r="A4967" t="s">
        <v>179</v>
      </c>
      <c r="B4967" t="s">
        <v>6</v>
      </c>
      <c r="C4967" s="2">
        <v>45170</v>
      </c>
      <c r="D4967" s="1">
        <v>111141325</v>
      </c>
      <c r="E4967" t="s">
        <v>172</v>
      </c>
      <c r="F4967" t="s">
        <v>180</v>
      </c>
      <c r="G4967" t="s">
        <v>6</v>
      </c>
    </row>
    <row r="4968" spans="1:7" x14ac:dyDescent="0.25">
      <c r="A4968" t="s">
        <v>179</v>
      </c>
      <c r="B4968" t="s">
        <v>6</v>
      </c>
      <c r="C4968" s="2">
        <v>45200</v>
      </c>
      <c r="D4968" s="1">
        <v>113676437</v>
      </c>
      <c r="E4968" t="s">
        <v>172</v>
      </c>
      <c r="F4968" t="s">
        <v>180</v>
      </c>
      <c r="G4968" t="s">
        <v>6</v>
      </c>
    </row>
    <row r="4969" spans="1:7" x14ac:dyDescent="0.25">
      <c r="A4969" t="s">
        <v>179</v>
      </c>
      <c r="B4969" t="s">
        <v>6</v>
      </c>
      <c r="C4969" s="2">
        <v>45231</v>
      </c>
      <c r="D4969" s="1">
        <v>110171290</v>
      </c>
      <c r="E4969" t="s">
        <v>172</v>
      </c>
      <c r="F4969" t="s">
        <v>180</v>
      </c>
      <c r="G4969" t="s">
        <v>6</v>
      </c>
    </row>
    <row r="4970" spans="1:7" x14ac:dyDescent="0.25">
      <c r="A4970" t="s">
        <v>179</v>
      </c>
      <c r="B4970" t="s">
        <v>6</v>
      </c>
      <c r="C4970" s="2">
        <v>45261</v>
      </c>
      <c r="D4970" s="1">
        <v>104772433</v>
      </c>
      <c r="E4970" t="s">
        <v>172</v>
      </c>
      <c r="F4970" t="s">
        <v>180</v>
      </c>
      <c r="G4970" t="s">
        <v>6</v>
      </c>
    </row>
    <row r="4971" spans="1:7" x14ac:dyDescent="0.25">
      <c r="A4971" t="s">
        <v>179</v>
      </c>
      <c r="B4971" t="s">
        <v>22</v>
      </c>
      <c r="C4971" s="2">
        <v>44927</v>
      </c>
      <c r="D4971" s="1">
        <v>7582190</v>
      </c>
      <c r="E4971" t="s">
        <v>172</v>
      </c>
      <c r="F4971" t="s">
        <v>180</v>
      </c>
      <c r="G4971" t="s">
        <v>21</v>
      </c>
    </row>
    <row r="4972" spans="1:7" x14ac:dyDescent="0.25">
      <c r="A4972" t="s">
        <v>179</v>
      </c>
      <c r="B4972" t="s">
        <v>22</v>
      </c>
      <c r="C4972" s="2">
        <v>44958</v>
      </c>
      <c r="D4972" s="1">
        <v>6273700</v>
      </c>
      <c r="E4972" t="s">
        <v>172</v>
      </c>
      <c r="F4972" t="s">
        <v>180</v>
      </c>
      <c r="G4972" t="s">
        <v>21</v>
      </c>
    </row>
    <row r="4973" spans="1:7" x14ac:dyDescent="0.25">
      <c r="A4973" t="s">
        <v>179</v>
      </c>
      <c r="B4973" t="s">
        <v>22</v>
      </c>
      <c r="C4973" s="2">
        <v>44986</v>
      </c>
      <c r="D4973" s="1">
        <v>5140600</v>
      </c>
      <c r="E4973" t="s">
        <v>172</v>
      </c>
      <c r="F4973" t="s">
        <v>180</v>
      </c>
      <c r="G4973" t="s">
        <v>21</v>
      </c>
    </row>
    <row r="4974" spans="1:7" x14ac:dyDescent="0.25">
      <c r="A4974" t="s">
        <v>179</v>
      </c>
      <c r="B4974" t="s">
        <v>22</v>
      </c>
      <c r="C4974" s="2">
        <v>45017</v>
      </c>
      <c r="D4974" s="1">
        <v>5955600</v>
      </c>
      <c r="E4974" t="s">
        <v>172</v>
      </c>
      <c r="F4974" t="s">
        <v>180</v>
      </c>
      <c r="G4974" t="s">
        <v>21</v>
      </c>
    </row>
    <row r="4975" spans="1:7" x14ac:dyDescent="0.25">
      <c r="A4975" t="s">
        <v>179</v>
      </c>
      <c r="B4975" t="s">
        <v>22</v>
      </c>
      <c r="C4975" s="2">
        <v>45047</v>
      </c>
      <c r="D4975" s="1">
        <v>5193900</v>
      </c>
      <c r="E4975" t="s">
        <v>172</v>
      </c>
      <c r="F4975" t="s">
        <v>180</v>
      </c>
      <c r="G4975" t="s">
        <v>21</v>
      </c>
    </row>
    <row r="4976" spans="1:7" x14ac:dyDescent="0.25">
      <c r="A4976" t="s">
        <v>179</v>
      </c>
      <c r="B4976" t="s">
        <v>22</v>
      </c>
      <c r="C4976" s="2">
        <v>45078</v>
      </c>
      <c r="D4976" s="1">
        <v>14033200</v>
      </c>
      <c r="E4976" t="s">
        <v>172</v>
      </c>
      <c r="F4976" t="s">
        <v>180</v>
      </c>
      <c r="G4976" t="s">
        <v>21</v>
      </c>
    </row>
    <row r="4977" spans="1:7" x14ac:dyDescent="0.25">
      <c r="A4977" t="s">
        <v>179</v>
      </c>
      <c r="B4977" t="s">
        <v>22</v>
      </c>
      <c r="C4977" s="2">
        <v>45108</v>
      </c>
      <c r="D4977" s="1">
        <v>6954788</v>
      </c>
      <c r="E4977" t="s">
        <v>172</v>
      </c>
      <c r="F4977" t="s">
        <v>180</v>
      </c>
      <c r="G4977" t="s">
        <v>21</v>
      </c>
    </row>
    <row r="4978" spans="1:7" x14ac:dyDescent="0.25">
      <c r="A4978" t="s">
        <v>179</v>
      </c>
      <c r="B4978" t="s">
        <v>22</v>
      </c>
      <c r="C4978" s="2">
        <v>45139</v>
      </c>
      <c r="D4978" s="1">
        <v>7579580</v>
      </c>
      <c r="E4978" t="s">
        <v>172</v>
      </c>
      <c r="F4978" t="s">
        <v>180</v>
      </c>
      <c r="G4978" t="s">
        <v>21</v>
      </c>
    </row>
    <row r="4979" spans="1:7" x14ac:dyDescent="0.25">
      <c r="A4979" t="s">
        <v>179</v>
      </c>
      <c r="B4979" t="s">
        <v>22</v>
      </c>
      <c r="C4979" s="2">
        <v>45170</v>
      </c>
      <c r="D4979" s="1">
        <v>13081956</v>
      </c>
      <c r="E4979" t="s">
        <v>172</v>
      </c>
      <c r="F4979" t="s">
        <v>180</v>
      </c>
      <c r="G4979" t="s">
        <v>21</v>
      </c>
    </row>
    <row r="4980" spans="1:7" x14ac:dyDescent="0.25">
      <c r="A4980" t="s">
        <v>179</v>
      </c>
      <c r="B4980" t="s">
        <v>22</v>
      </c>
      <c r="C4980" s="2">
        <v>45200</v>
      </c>
      <c r="D4980" s="1">
        <v>6344265</v>
      </c>
      <c r="E4980" t="s">
        <v>172</v>
      </c>
      <c r="F4980" t="s">
        <v>180</v>
      </c>
      <c r="G4980" t="s">
        <v>21</v>
      </c>
    </row>
    <row r="4981" spans="1:7" x14ac:dyDescent="0.25">
      <c r="A4981" t="s">
        <v>179</v>
      </c>
      <c r="B4981" t="s">
        <v>22</v>
      </c>
      <c r="C4981" s="2">
        <v>45231</v>
      </c>
      <c r="D4981" s="1">
        <v>4654300</v>
      </c>
      <c r="E4981" t="s">
        <v>172</v>
      </c>
      <c r="F4981" t="s">
        <v>180</v>
      </c>
      <c r="G4981" t="s">
        <v>21</v>
      </c>
    </row>
    <row r="4982" spans="1:7" x14ac:dyDescent="0.25">
      <c r="A4982" t="s">
        <v>179</v>
      </c>
      <c r="B4982" t="s">
        <v>22</v>
      </c>
      <c r="C4982" s="2">
        <v>45261</v>
      </c>
      <c r="D4982" s="1">
        <v>4368356</v>
      </c>
      <c r="E4982" t="s">
        <v>172</v>
      </c>
      <c r="F4982" t="s">
        <v>180</v>
      </c>
      <c r="G4982" t="s">
        <v>21</v>
      </c>
    </row>
    <row r="4983" spans="1:7" x14ac:dyDescent="0.25">
      <c r="A4983" t="s">
        <v>179</v>
      </c>
      <c r="B4983" t="s">
        <v>27</v>
      </c>
      <c r="C4983" s="2">
        <v>44958</v>
      </c>
      <c r="D4983" s="1">
        <v>1768850</v>
      </c>
      <c r="E4983" t="s">
        <v>172</v>
      </c>
      <c r="F4983" t="s">
        <v>180</v>
      </c>
      <c r="G4983" t="s">
        <v>21</v>
      </c>
    </row>
    <row r="4984" spans="1:7" x14ac:dyDescent="0.25">
      <c r="A4984" t="s">
        <v>179</v>
      </c>
      <c r="B4984" t="s">
        <v>27</v>
      </c>
      <c r="C4984" s="2">
        <v>44986</v>
      </c>
      <c r="D4984" s="1">
        <v>9386472</v>
      </c>
      <c r="E4984" t="s">
        <v>172</v>
      </c>
      <c r="F4984" t="s">
        <v>180</v>
      </c>
      <c r="G4984" t="s">
        <v>21</v>
      </c>
    </row>
    <row r="4985" spans="1:7" x14ac:dyDescent="0.25">
      <c r="A4985" t="s">
        <v>179</v>
      </c>
      <c r="B4985" t="s">
        <v>27</v>
      </c>
      <c r="C4985" s="2">
        <v>45017</v>
      </c>
      <c r="D4985" s="1">
        <v>7243240</v>
      </c>
      <c r="E4985" t="s">
        <v>172</v>
      </c>
      <c r="F4985" t="s">
        <v>180</v>
      </c>
      <c r="G4985" t="s">
        <v>21</v>
      </c>
    </row>
    <row r="4986" spans="1:7" x14ac:dyDescent="0.25">
      <c r="A4986" t="s">
        <v>179</v>
      </c>
      <c r="B4986" t="s">
        <v>27</v>
      </c>
      <c r="C4986" s="2">
        <v>45047</v>
      </c>
      <c r="D4986" s="1">
        <v>8103400</v>
      </c>
      <c r="E4986" t="s">
        <v>172</v>
      </c>
      <c r="F4986" t="s">
        <v>180</v>
      </c>
      <c r="G4986" t="s">
        <v>21</v>
      </c>
    </row>
    <row r="4987" spans="1:7" x14ac:dyDescent="0.25">
      <c r="A4987" t="s">
        <v>179</v>
      </c>
      <c r="B4987" t="s">
        <v>27</v>
      </c>
      <c r="C4987" s="2">
        <v>45078</v>
      </c>
      <c r="D4987" s="1">
        <v>12696000</v>
      </c>
      <c r="E4987" t="s">
        <v>172</v>
      </c>
      <c r="F4987" t="s">
        <v>180</v>
      </c>
      <c r="G4987" t="s">
        <v>21</v>
      </c>
    </row>
    <row r="4988" spans="1:7" x14ac:dyDescent="0.25">
      <c r="A4988" t="s">
        <v>179</v>
      </c>
      <c r="B4988" t="s">
        <v>27</v>
      </c>
      <c r="C4988" s="2">
        <v>45108</v>
      </c>
      <c r="D4988" s="1">
        <v>22744500</v>
      </c>
      <c r="E4988" t="s">
        <v>172</v>
      </c>
      <c r="F4988" t="s">
        <v>180</v>
      </c>
      <c r="G4988" t="s">
        <v>21</v>
      </c>
    </row>
    <row r="4989" spans="1:7" x14ac:dyDescent="0.25">
      <c r="A4989" t="s">
        <v>179</v>
      </c>
      <c r="B4989" t="s">
        <v>27</v>
      </c>
      <c r="C4989" s="2">
        <v>45170</v>
      </c>
      <c r="D4989" s="1">
        <v>12366340</v>
      </c>
      <c r="E4989" t="s">
        <v>172</v>
      </c>
      <c r="F4989" t="s">
        <v>180</v>
      </c>
      <c r="G4989" t="s">
        <v>21</v>
      </c>
    </row>
    <row r="4990" spans="1:7" x14ac:dyDescent="0.25">
      <c r="A4990" t="s">
        <v>179</v>
      </c>
      <c r="B4990" t="s">
        <v>27</v>
      </c>
      <c r="C4990" s="2">
        <v>45200</v>
      </c>
      <c r="D4990" s="1">
        <v>7262300</v>
      </c>
      <c r="E4990" t="s">
        <v>172</v>
      </c>
      <c r="F4990" t="s">
        <v>180</v>
      </c>
      <c r="G4990" t="s">
        <v>21</v>
      </c>
    </row>
    <row r="4991" spans="1:7" x14ac:dyDescent="0.25">
      <c r="A4991" t="s">
        <v>179</v>
      </c>
      <c r="B4991" t="s">
        <v>27</v>
      </c>
      <c r="C4991" s="2">
        <v>45261</v>
      </c>
      <c r="D4991" s="1">
        <v>8380700</v>
      </c>
      <c r="E4991" t="s">
        <v>172</v>
      </c>
      <c r="F4991" t="s">
        <v>180</v>
      </c>
      <c r="G4991" t="s">
        <v>21</v>
      </c>
    </row>
    <row r="4992" spans="1:7" x14ac:dyDescent="0.25">
      <c r="A4992" t="s">
        <v>179</v>
      </c>
      <c r="B4992" t="s">
        <v>7</v>
      </c>
      <c r="C4992" s="2">
        <v>44927</v>
      </c>
      <c r="D4992" s="1">
        <v>80902592</v>
      </c>
      <c r="E4992" t="s">
        <v>172</v>
      </c>
      <c r="F4992" t="s">
        <v>180</v>
      </c>
      <c r="G4992" t="s">
        <v>7</v>
      </c>
    </row>
    <row r="4993" spans="1:7" x14ac:dyDescent="0.25">
      <c r="A4993" t="s">
        <v>179</v>
      </c>
      <c r="B4993" t="s">
        <v>7</v>
      </c>
      <c r="C4993" s="2">
        <v>44958</v>
      </c>
      <c r="D4993" s="1">
        <v>90129149</v>
      </c>
      <c r="E4993" t="s">
        <v>172</v>
      </c>
      <c r="F4993" t="s">
        <v>180</v>
      </c>
      <c r="G4993" t="s">
        <v>7</v>
      </c>
    </row>
    <row r="4994" spans="1:7" x14ac:dyDescent="0.25">
      <c r="A4994" t="s">
        <v>179</v>
      </c>
      <c r="B4994" t="s">
        <v>7</v>
      </c>
      <c r="C4994" s="2">
        <v>44986</v>
      </c>
      <c r="D4994" s="1">
        <v>38887334</v>
      </c>
      <c r="E4994" t="s">
        <v>172</v>
      </c>
      <c r="F4994" t="s">
        <v>180</v>
      </c>
      <c r="G4994" t="s">
        <v>7</v>
      </c>
    </row>
    <row r="4995" spans="1:7" x14ac:dyDescent="0.25">
      <c r="A4995" t="s">
        <v>179</v>
      </c>
      <c r="B4995" t="s">
        <v>7</v>
      </c>
      <c r="C4995" s="2">
        <v>45017</v>
      </c>
      <c r="D4995" s="1">
        <v>3300000</v>
      </c>
      <c r="E4995" t="s">
        <v>172</v>
      </c>
      <c r="F4995" t="s">
        <v>180</v>
      </c>
      <c r="G4995" t="s">
        <v>7</v>
      </c>
    </row>
    <row r="4996" spans="1:7" x14ac:dyDescent="0.25">
      <c r="A4996" t="s">
        <v>179</v>
      </c>
      <c r="B4996" t="s">
        <v>7</v>
      </c>
      <c r="C4996" s="2">
        <v>45047</v>
      </c>
      <c r="D4996" s="1">
        <v>147635406</v>
      </c>
      <c r="E4996" t="s">
        <v>172</v>
      </c>
      <c r="F4996" t="s">
        <v>180</v>
      </c>
      <c r="G4996" t="s">
        <v>7</v>
      </c>
    </row>
    <row r="4997" spans="1:7" x14ac:dyDescent="0.25">
      <c r="A4997" t="s">
        <v>179</v>
      </c>
      <c r="B4997" t="s">
        <v>7</v>
      </c>
      <c r="C4997" s="2">
        <v>45078</v>
      </c>
      <c r="D4997" s="1">
        <v>72486235</v>
      </c>
      <c r="E4997" t="s">
        <v>172</v>
      </c>
      <c r="F4997" t="s">
        <v>180</v>
      </c>
      <c r="G4997" t="s">
        <v>7</v>
      </c>
    </row>
    <row r="4998" spans="1:7" x14ac:dyDescent="0.25">
      <c r="A4998" t="s">
        <v>179</v>
      </c>
      <c r="B4998" t="s">
        <v>7</v>
      </c>
      <c r="C4998" s="2">
        <v>45108</v>
      </c>
      <c r="D4998" s="1">
        <v>73371720</v>
      </c>
      <c r="E4998" t="s">
        <v>172</v>
      </c>
      <c r="F4998" t="s">
        <v>180</v>
      </c>
      <c r="G4998" t="s">
        <v>7</v>
      </c>
    </row>
    <row r="4999" spans="1:7" x14ac:dyDescent="0.25">
      <c r="A4999" t="s">
        <v>179</v>
      </c>
      <c r="B4999" t="s">
        <v>7</v>
      </c>
      <c r="C4999" s="2">
        <v>45139</v>
      </c>
      <c r="D4999" s="1">
        <v>75362175</v>
      </c>
      <c r="E4999" t="s">
        <v>172</v>
      </c>
      <c r="F4999" t="s">
        <v>180</v>
      </c>
      <c r="G4999" t="s">
        <v>7</v>
      </c>
    </row>
    <row r="5000" spans="1:7" x14ac:dyDescent="0.25">
      <c r="A5000" t="s">
        <v>179</v>
      </c>
      <c r="B5000" t="s">
        <v>7</v>
      </c>
      <c r="C5000" s="2">
        <v>45170</v>
      </c>
      <c r="D5000" s="1">
        <v>82161096</v>
      </c>
      <c r="E5000" t="s">
        <v>172</v>
      </c>
      <c r="F5000" t="s">
        <v>180</v>
      </c>
      <c r="G5000" t="s">
        <v>7</v>
      </c>
    </row>
    <row r="5001" spans="1:7" x14ac:dyDescent="0.25">
      <c r="A5001" t="s">
        <v>179</v>
      </c>
      <c r="B5001" t="s">
        <v>7</v>
      </c>
      <c r="C5001" s="2">
        <v>45200</v>
      </c>
      <c r="D5001" s="1">
        <v>61763224</v>
      </c>
      <c r="E5001" t="s">
        <v>172</v>
      </c>
      <c r="F5001" t="s">
        <v>180</v>
      </c>
      <c r="G5001" t="s">
        <v>7</v>
      </c>
    </row>
    <row r="5002" spans="1:7" x14ac:dyDescent="0.25">
      <c r="A5002" t="s">
        <v>179</v>
      </c>
      <c r="B5002" t="s">
        <v>7</v>
      </c>
      <c r="C5002" s="2">
        <v>45231</v>
      </c>
      <c r="D5002" s="1">
        <v>77739747</v>
      </c>
      <c r="E5002" t="s">
        <v>172</v>
      </c>
      <c r="F5002" t="s">
        <v>180</v>
      </c>
      <c r="G5002" t="s">
        <v>7</v>
      </c>
    </row>
    <row r="5003" spans="1:7" x14ac:dyDescent="0.25">
      <c r="A5003" t="s">
        <v>179</v>
      </c>
      <c r="B5003" t="s">
        <v>7</v>
      </c>
      <c r="C5003" s="2">
        <v>45261</v>
      </c>
      <c r="D5003" s="1">
        <v>34919971</v>
      </c>
      <c r="E5003" t="s">
        <v>172</v>
      </c>
      <c r="F5003" t="s">
        <v>180</v>
      </c>
      <c r="G5003" t="s">
        <v>7</v>
      </c>
    </row>
    <row r="5004" spans="1:7" x14ac:dyDescent="0.25">
      <c r="A5004" t="s">
        <v>179</v>
      </c>
      <c r="B5004" t="s">
        <v>23</v>
      </c>
      <c r="C5004" s="2">
        <v>44927</v>
      </c>
      <c r="D5004" s="1">
        <v>680800</v>
      </c>
      <c r="E5004" t="s">
        <v>172</v>
      </c>
      <c r="F5004" t="s">
        <v>180</v>
      </c>
      <c r="G5004" t="s">
        <v>21</v>
      </c>
    </row>
    <row r="5005" spans="1:7" x14ac:dyDescent="0.25">
      <c r="A5005" t="s">
        <v>179</v>
      </c>
      <c r="B5005" t="s">
        <v>23</v>
      </c>
      <c r="C5005" s="2">
        <v>44958</v>
      </c>
      <c r="D5005" s="1">
        <v>938400</v>
      </c>
      <c r="E5005" t="s">
        <v>172</v>
      </c>
      <c r="F5005" t="s">
        <v>180</v>
      </c>
      <c r="G5005" t="s">
        <v>21</v>
      </c>
    </row>
    <row r="5006" spans="1:7" x14ac:dyDescent="0.25">
      <c r="A5006" t="s">
        <v>179</v>
      </c>
      <c r="B5006" t="s">
        <v>23</v>
      </c>
      <c r="C5006" s="2">
        <v>44986</v>
      </c>
      <c r="D5006" s="1">
        <v>2257900</v>
      </c>
      <c r="E5006" t="s">
        <v>172</v>
      </c>
      <c r="F5006" t="s">
        <v>180</v>
      </c>
      <c r="G5006" t="s">
        <v>21</v>
      </c>
    </row>
    <row r="5007" spans="1:7" x14ac:dyDescent="0.25">
      <c r="A5007" t="s">
        <v>179</v>
      </c>
      <c r="B5007" t="s">
        <v>23</v>
      </c>
      <c r="C5007" s="2">
        <v>45017</v>
      </c>
      <c r="D5007" s="1">
        <v>4763336</v>
      </c>
      <c r="E5007" t="s">
        <v>172</v>
      </c>
      <c r="F5007" t="s">
        <v>180</v>
      </c>
      <c r="G5007" t="s">
        <v>21</v>
      </c>
    </row>
    <row r="5008" spans="1:7" x14ac:dyDescent="0.25">
      <c r="A5008" t="s">
        <v>179</v>
      </c>
      <c r="B5008" t="s">
        <v>23</v>
      </c>
      <c r="C5008" s="2">
        <v>45047</v>
      </c>
      <c r="D5008" s="1">
        <v>946700</v>
      </c>
      <c r="E5008" t="s">
        <v>172</v>
      </c>
      <c r="F5008" t="s">
        <v>180</v>
      </c>
      <c r="G5008" t="s">
        <v>21</v>
      </c>
    </row>
    <row r="5009" spans="1:7" x14ac:dyDescent="0.25">
      <c r="A5009" t="s">
        <v>179</v>
      </c>
      <c r="B5009" t="s">
        <v>23</v>
      </c>
      <c r="C5009" s="2">
        <v>45078</v>
      </c>
      <c r="D5009" s="1">
        <v>3299564</v>
      </c>
      <c r="E5009" t="s">
        <v>172</v>
      </c>
      <c r="F5009" t="s">
        <v>180</v>
      </c>
      <c r="G5009" t="s">
        <v>21</v>
      </c>
    </row>
    <row r="5010" spans="1:7" x14ac:dyDescent="0.25">
      <c r="A5010" t="s">
        <v>179</v>
      </c>
      <c r="B5010" t="s">
        <v>23</v>
      </c>
      <c r="C5010" s="2">
        <v>45108</v>
      </c>
      <c r="D5010" s="1">
        <v>2675208</v>
      </c>
      <c r="E5010" t="s">
        <v>172</v>
      </c>
      <c r="F5010" t="s">
        <v>180</v>
      </c>
      <c r="G5010" t="s">
        <v>21</v>
      </c>
    </row>
    <row r="5011" spans="1:7" x14ac:dyDescent="0.25">
      <c r="A5011" t="s">
        <v>179</v>
      </c>
      <c r="B5011" t="s">
        <v>23</v>
      </c>
      <c r="C5011" s="2">
        <v>45139</v>
      </c>
      <c r="D5011" s="1">
        <v>2154633</v>
      </c>
      <c r="E5011" t="s">
        <v>172</v>
      </c>
      <c r="F5011" t="s">
        <v>180</v>
      </c>
      <c r="G5011" t="s">
        <v>21</v>
      </c>
    </row>
    <row r="5012" spans="1:7" x14ac:dyDescent="0.25">
      <c r="A5012" t="s">
        <v>179</v>
      </c>
      <c r="B5012" t="s">
        <v>23</v>
      </c>
      <c r="C5012" s="2">
        <v>45170</v>
      </c>
      <c r="D5012" s="1">
        <v>15469400</v>
      </c>
      <c r="E5012" t="s">
        <v>172</v>
      </c>
      <c r="F5012" t="s">
        <v>180</v>
      </c>
      <c r="G5012" t="s">
        <v>21</v>
      </c>
    </row>
    <row r="5013" spans="1:7" x14ac:dyDescent="0.25">
      <c r="A5013" t="s">
        <v>179</v>
      </c>
      <c r="B5013" t="s">
        <v>23</v>
      </c>
      <c r="C5013" s="2">
        <v>45200</v>
      </c>
      <c r="D5013" s="1">
        <v>8767687</v>
      </c>
      <c r="E5013" t="s">
        <v>172</v>
      </c>
      <c r="F5013" t="s">
        <v>180</v>
      </c>
      <c r="G5013" t="s">
        <v>21</v>
      </c>
    </row>
    <row r="5014" spans="1:7" x14ac:dyDescent="0.25">
      <c r="A5014" t="s">
        <v>179</v>
      </c>
      <c r="B5014" t="s">
        <v>23</v>
      </c>
      <c r="C5014" s="2">
        <v>45231</v>
      </c>
      <c r="D5014" s="1">
        <v>3864333</v>
      </c>
      <c r="E5014" t="s">
        <v>172</v>
      </c>
      <c r="F5014" t="s">
        <v>180</v>
      </c>
      <c r="G5014" t="s">
        <v>21</v>
      </c>
    </row>
    <row r="5015" spans="1:7" x14ac:dyDescent="0.25">
      <c r="A5015" t="s">
        <v>179</v>
      </c>
      <c r="B5015" t="s">
        <v>23</v>
      </c>
      <c r="C5015" s="2">
        <v>45261</v>
      </c>
      <c r="D5015" s="1">
        <v>3520914</v>
      </c>
      <c r="E5015" t="s">
        <v>172</v>
      </c>
      <c r="F5015" t="s">
        <v>180</v>
      </c>
      <c r="G5015" t="s">
        <v>21</v>
      </c>
    </row>
    <row r="5016" spans="1:7" x14ac:dyDescent="0.25">
      <c r="A5016" t="s">
        <v>179</v>
      </c>
      <c r="B5016" t="s">
        <v>44</v>
      </c>
      <c r="C5016" s="2">
        <v>45200</v>
      </c>
      <c r="D5016" s="1">
        <v>0</v>
      </c>
      <c r="E5016" t="s">
        <v>172</v>
      </c>
      <c r="F5016" t="s">
        <v>180</v>
      </c>
      <c r="G5016" t="s">
        <v>21</v>
      </c>
    </row>
    <row r="5017" spans="1:7" x14ac:dyDescent="0.25">
      <c r="A5017" t="s">
        <v>179</v>
      </c>
      <c r="B5017" t="s">
        <v>44</v>
      </c>
      <c r="C5017" s="2">
        <v>45231</v>
      </c>
      <c r="D5017" s="1">
        <v>8238600</v>
      </c>
      <c r="E5017" t="s">
        <v>172</v>
      </c>
      <c r="F5017" t="s">
        <v>180</v>
      </c>
      <c r="G5017" t="s">
        <v>21</v>
      </c>
    </row>
    <row r="5018" spans="1:7" x14ac:dyDescent="0.25">
      <c r="A5018" t="s">
        <v>181</v>
      </c>
      <c r="B5018" t="s">
        <v>5</v>
      </c>
      <c r="C5018" s="2">
        <v>44927</v>
      </c>
      <c r="D5018" s="1">
        <v>352440711</v>
      </c>
      <c r="E5018" t="s">
        <v>183</v>
      </c>
      <c r="F5018" t="s">
        <v>182</v>
      </c>
      <c r="G5018" t="s">
        <v>5</v>
      </c>
    </row>
    <row r="5019" spans="1:7" x14ac:dyDescent="0.25">
      <c r="A5019" t="s">
        <v>181</v>
      </c>
      <c r="B5019" t="s">
        <v>5</v>
      </c>
      <c r="C5019" s="2">
        <v>44958</v>
      </c>
      <c r="D5019" s="1">
        <v>256626410</v>
      </c>
      <c r="E5019" t="s">
        <v>183</v>
      </c>
      <c r="F5019" t="s">
        <v>182</v>
      </c>
      <c r="G5019" t="s">
        <v>5</v>
      </c>
    </row>
    <row r="5020" spans="1:7" x14ac:dyDescent="0.25">
      <c r="A5020" t="s">
        <v>181</v>
      </c>
      <c r="B5020" t="s">
        <v>5</v>
      </c>
      <c r="C5020" s="2">
        <v>44986</v>
      </c>
      <c r="D5020" s="1">
        <v>309730504</v>
      </c>
      <c r="E5020" t="s">
        <v>183</v>
      </c>
      <c r="F5020" t="s">
        <v>182</v>
      </c>
      <c r="G5020" t="s">
        <v>5</v>
      </c>
    </row>
    <row r="5021" spans="1:7" x14ac:dyDescent="0.25">
      <c r="A5021" t="s">
        <v>181</v>
      </c>
      <c r="B5021" t="s">
        <v>5</v>
      </c>
      <c r="C5021" s="2">
        <v>45017</v>
      </c>
      <c r="D5021" s="1">
        <v>571350706</v>
      </c>
      <c r="E5021" t="s">
        <v>183</v>
      </c>
      <c r="F5021" t="s">
        <v>182</v>
      </c>
      <c r="G5021" t="s">
        <v>5</v>
      </c>
    </row>
    <row r="5022" spans="1:7" x14ac:dyDescent="0.25">
      <c r="A5022" t="s">
        <v>181</v>
      </c>
      <c r="B5022" t="s">
        <v>5</v>
      </c>
      <c r="C5022" s="2">
        <v>45047</v>
      </c>
      <c r="D5022" s="1">
        <v>697372974</v>
      </c>
      <c r="E5022" t="s">
        <v>183</v>
      </c>
      <c r="F5022" t="s">
        <v>182</v>
      </c>
      <c r="G5022" t="s">
        <v>5</v>
      </c>
    </row>
    <row r="5023" spans="1:7" x14ac:dyDescent="0.25">
      <c r="A5023" t="s">
        <v>181</v>
      </c>
      <c r="B5023" t="s">
        <v>5</v>
      </c>
      <c r="C5023" s="2">
        <v>45078</v>
      </c>
      <c r="D5023" s="1">
        <v>663694299</v>
      </c>
      <c r="E5023" t="s">
        <v>183</v>
      </c>
      <c r="F5023" t="s">
        <v>182</v>
      </c>
      <c r="G5023" t="s">
        <v>5</v>
      </c>
    </row>
    <row r="5024" spans="1:7" x14ac:dyDescent="0.25">
      <c r="A5024" t="s">
        <v>181</v>
      </c>
      <c r="B5024" t="s">
        <v>5</v>
      </c>
      <c r="C5024" s="2">
        <v>45108</v>
      </c>
      <c r="D5024" s="1">
        <v>643552292</v>
      </c>
      <c r="E5024" t="s">
        <v>183</v>
      </c>
      <c r="F5024" t="s">
        <v>182</v>
      </c>
      <c r="G5024" t="s">
        <v>5</v>
      </c>
    </row>
    <row r="5025" spans="1:7" x14ac:dyDescent="0.25">
      <c r="A5025" t="s">
        <v>181</v>
      </c>
      <c r="B5025" t="s">
        <v>5</v>
      </c>
      <c r="C5025" s="2">
        <v>45139</v>
      </c>
      <c r="D5025" s="1">
        <v>726771247</v>
      </c>
      <c r="E5025" t="s">
        <v>183</v>
      </c>
      <c r="F5025" t="s">
        <v>182</v>
      </c>
      <c r="G5025" t="s">
        <v>5</v>
      </c>
    </row>
    <row r="5026" spans="1:7" x14ac:dyDescent="0.25">
      <c r="A5026" t="s">
        <v>181</v>
      </c>
      <c r="B5026" t="s">
        <v>5</v>
      </c>
      <c r="C5026" s="2">
        <v>45170</v>
      </c>
      <c r="D5026" s="1">
        <v>606743613</v>
      </c>
      <c r="E5026" t="s">
        <v>183</v>
      </c>
      <c r="F5026" t="s">
        <v>182</v>
      </c>
      <c r="G5026" t="s">
        <v>5</v>
      </c>
    </row>
    <row r="5027" spans="1:7" x14ac:dyDescent="0.25">
      <c r="A5027" t="s">
        <v>181</v>
      </c>
      <c r="B5027" t="s">
        <v>5</v>
      </c>
      <c r="C5027" s="2">
        <v>45200</v>
      </c>
      <c r="D5027" s="1">
        <v>897428827</v>
      </c>
      <c r="E5027" t="s">
        <v>183</v>
      </c>
      <c r="F5027" t="s">
        <v>182</v>
      </c>
      <c r="G5027" t="s">
        <v>5</v>
      </c>
    </row>
    <row r="5028" spans="1:7" x14ac:dyDescent="0.25">
      <c r="A5028" t="s">
        <v>181</v>
      </c>
      <c r="B5028" t="s">
        <v>5</v>
      </c>
      <c r="C5028" s="2">
        <v>45231</v>
      </c>
      <c r="D5028" s="1">
        <v>747135662</v>
      </c>
      <c r="E5028" t="s">
        <v>183</v>
      </c>
      <c r="F5028" t="s">
        <v>182</v>
      </c>
      <c r="G5028" t="s">
        <v>5</v>
      </c>
    </row>
    <row r="5029" spans="1:7" x14ac:dyDescent="0.25">
      <c r="A5029" t="s">
        <v>181</v>
      </c>
      <c r="B5029" t="s">
        <v>5</v>
      </c>
      <c r="C5029" s="2">
        <v>45261</v>
      </c>
      <c r="D5029" s="1">
        <v>716427553</v>
      </c>
      <c r="E5029" t="s">
        <v>183</v>
      </c>
      <c r="F5029" t="s">
        <v>182</v>
      </c>
      <c r="G5029" t="s">
        <v>5</v>
      </c>
    </row>
    <row r="5030" spans="1:7" x14ac:dyDescent="0.25">
      <c r="A5030" t="s">
        <v>181</v>
      </c>
      <c r="B5030" t="s">
        <v>19</v>
      </c>
      <c r="C5030" s="2">
        <v>44927</v>
      </c>
      <c r="D5030" s="1">
        <v>63767400</v>
      </c>
      <c r="E5030" t="s">
        <v>183</v>
      </c>
      <c r="F5030" t="s">
        <v>182</v>
      </c>
      <c r="G5030" t="s">
        <v>19</v>
      </c>
    </row>
    <row r="5031" spans="1:7" x14ac:dyDescent="0.25">
      <c r="A5031" t="s">
        <v>181</v>
      </c>
      <c r="B5031" t="s">
        <v>19</v>
      </c>
      <c r="C5031" s="2">
        <v>44958</v>
      </c>
      <c r="D5031" s="1">
        <v>89994200</v>
      </c>
      <c r="E5031" t="s">
        <v>183</v>
      </c>
      <c r="F5031" t="s">
        <v>182</v>
      </c>
      <c r="G5031" t="s">
        <v>19</v>
      </c>
    </row>
    <row r="5032" spans="1:7" x14ac:dyDescent="0.25">
      <c r="A5032" t="s">
        <v>181</v>
      </c>
      <c r="B5032" t="s">
        <v>19</v>
      </c>
      <c r="C5032" s="2">
        <v>44986</v>
      </c>
      <c r="D5032" s="1">
        <v>75888032</v>
      </c>
      <c r="E5032" t="s">
        <v>183</v>
      </c>
      <c r="F5032" t="s">
        <v>182</v>
      </c>
      <c r="G5032" t="s">
        <v>19</v>
      </c>
    </row>
    <row r="5033" spans="1:7" x14ac:dyDescent="0.25">
      <c r="A5033" t="s">
        <v>181</v>
      </c>
      <c r="B5033" t="s">
        <v>19</v>
      </c>
      <c r="C5033" s="2">
        <v>45017</v>
      </c>
      <c r="D5033" s="1">
        <v>184619060</v>
      </c>
      <c r="E5033" t="s">
        <v>183</v>
      </c>
      <c r="F5033" t="s">
        <v>182</v>
      </c>
      <c r="G5033" t="s">
        <v>19</v>
      </c>
    </row>
    <row r="5034" spans="1:7" x14ac:dyDescent="0.25">
      <c r="A5034" t="s">
        <v>181</v>
      </c>
      <c r="B5034" t="s">
        <v>19</v>
      </c>
      <c r="C5034" s="2">
        <v>45047</v>
      </c>
      <c r="D5034" s="1">
        <v>268697100</v>
      </c>
      <c r="E5034" t="s">
        <v>183</v>
      </c>
      <c r="F5034" t="s">
        <v>182</v>
      </c>
      <c r="G5034" t="s">
        <v>19</v>
      </c>
    </row>
    <row r="5035" spans="1:7" x14ac:dyDescent="0.25">
      <c r="A5035" t="s">
        <v>181</v>
      </c>
      <c r="B5035" t="s">
        <v>19</v>
      </c>
      <c r="C5035" s="2">
        <v>45078</v>
      </c>
      <c r="D5035" s="1">
        <v>163879246</v>
      </c>
      <c r="E5035" t="s">
        <v>183</v>
      </c>
      <c r="F5035" t="s">
        <v>182</v>
      </c>
      <c r="G5035" t="s">
        <v>19</v>
      </c>
    </row>
    <row r="5036" spans="1:7" x14ac:dyDescent="0.25">
      <c r="A5036" t="s">
        <v>181</v>
      </c>
      <c r="B5036" t="s">
        <v>19</v>
      </c>
      <c r="C5036" s="2">
        <v>45108</v>
      </c>
      <c r="D5036" s="1">
        <v>161836907</v>
      </c>
      <c r="E5036" t="s">
        <v>183</v>
      </c>
      <c r="F5036" t="s">
        <v>182</v>
      </c>
      <c r="G5036" t="s">
        <v>19</v>
      </c>
    </row>
    <row r="5037" spans="1:7" x14ac:dyDescent="0.25">
      <c r="A5037" t="s">
        <v>181</v>
      </c>
      <c r="B5037" t="s">
        <v>19</v>
      </c>
      <c r="C5037" s="2">
        <v>45139</v>
      </c>
      <c r="D5037" s="1">
        <v>155032100</v>
      </c>
      <c r="E5037" t="s">
        <v>183</v>
      </c>
      <c r="F5037" t="s">
        <v>182</v>
      </c>
      <c r="G5037" t="s">
        <v>19</v>
      </c>
    </row>
    <row r="5038" spans="1:7" x14ac:dyDescent="0.25">
      <c r="A5038" t="s">
        <v>181</v>
      </c>
      <c r="B5038" t="s">
        <v>19</v>
      </c>
      <c r="C5038" s="2">
        <v>45170</v>
      </c>
      <c r="D5038" s="1">
        <v>117117766</v>
      </c>
      <c r="E5038" t="s">
        <v>183</v>
      </c>
      <c r="F5038" t="s">
        <v>182</v>
      </c>
      <c r="G5038" t="s">
        <v>19</v>
      </c>
    </row>
    <row r="5039" spans="1:7" x14ac:dyDescent="0.25">
      <c r="A5039" t="s">
        <v>181</v>
      </c>
      <c r="B5039" t="s">
        <v>19</v>
      </c>
      <c r="C5039" s="2">
        <v>45200</v>
      </c>
      <c r="D5039" s="1">
        <v>200856075</v>
      </c>
      <c r="E5039" t="s">
        <v>183</v>
      </c>
      <c r="F5039" t="s">
        <v>182</v>
      </c>
      <c r="G5039" t="s">
        <v>19</v>
      </c>
    </row>
    <row r="5040" spans="1:7" x14ac:dyDescent="0.25">
      <c r="A5040" t="s">
        <v>181</v>
      </c>
      <c r="B5040" t="s">
        <v>19</v>
      </c>
      <c r="C5040" s="2">
        <v>45231</v>
      </c>
      <c r="D5040" s="1">
        <v>197187821</v>
      </c>
      <c r="E5040" t="s">
        <v>183</v>
      </c>
      <c r="F5040" t="s">
        <v>182</v>
      </c>
      <c r="G5040" t="s">
        <v>19</v>
      </c>
    </row>
    <row r="5041" spans="1:7" x14ac:dyDescent="0.25">
      <c r="A5041" t="s">
        <v>181</v>
      </c>
      <c r="B5041" t="s">
        <v>19</v>
      </c>
      <c r="C5041" s="2">
        <v>45261</v>
      </c>
      <c r="D5041" s="1">
        <v>154377919</v>
      </c>
      <c r="E5041" t="s">
        <v>183</v>
      </c>
      <c r="F5041" t="s">
        <v>182</v>
      </c>
      <c r="G5041" t="s">
        <v>19</v>
      </c>
    </row>
    <row r="5042" spans="1:7" x14ac:dyDescent="0.25">
      <c r="A5042" t="s">
        <v>181</v>
      </c>
      <c r="B5042" t="s">
        <v>20</v>
      </c>
      <c r="C5042" s="2">
        <v>44927</v>
      </c>
      <c r="D5042" s="1">
        <v>1398400</v>
      </c>
      <c r="E5042" t="s">
        <v>183</v>
      </c>
      <c r="F5042" t="s">
        <v>182</v>
      </c>
      <c r="G5042" t="s">
        <v>21</v>
      </c>
    </row>
    <row r="5043" spans="1:7" x14ac:dyDescent="0.25">
      <c r="A5043" t="s">
        <v>181</v>
      </c>
      <c r="B5043" t="s">
        <v>20</v>
      </c>
      <c r="C5043" s="2">
        <v>44958</v>
      </c>
      <c r="D5043" s="1">
        <v>1941300</v>
      </c>
      <c r="E5043" t="s">
        <v>183</v>
      </c>
      <c r="F5043" t="s">
        <v>182</v>
      </c>
      <c r="G5043" t="s">
        <v>21</v>
      </c>
    </row>
    <row r="5044" spans="1:7" x14ac:dyDescent="0.25">
      <c r="A5044" t="s">
        <v>181</v>
      </c>
      <c r="B5044" t="s">
        <v>20</v>
      </c>
      <c r="C5044" s="2">
        <v>44986</v>
      </c>
      <c r="D5044" s="1">
        <v>2725700</v>
      </c>
      <c r="E5044" t="s">
        <v>183</v>
      </c>
      <c r="F5044" t="s">
        <v>182</v>
      </c>
      <c r="G5044" t="s">
        <v>21</v>
      </c>
    </row>
    <row r="5045" spans="1:7" x14ac:dyDescent="0.25">
      <c r="A5045" t="s">
        <v>181</v>
      </c>
      <c r="B5045" t="s">
        <v>20</v>
      </c>
      <c r="C5045" s="2">
        <v>45017</v>
      </c>
      <c r="D5045" s="1">
        <v>6351358</v>
      </c>
      <c r="E5045" t="s">
        <v>183</v>
      </c>
      <c r="F5045" t="s">
        <v>182</v>
      </c>
      <c r="G5045" t="s">
        <v>21</v>
      </c>
    </row>
    <row r="5046" spans="1:7" x14ac:dyDescent="0.25">
      <c r="A5046" t="s">
        <v>181</v>
      </c>
      <c r="B5046" t="s">
        <v>20</v>
      </c>
      <c r="C5046" s="2">
        <v>45047</v>
      </c>
      <c r="D5046" s="1">
        <v>8248400</v>
      </c>
      <c r="E5046" t="s">
        <v>183</v>
      </c>
      <c r="F5046" t="s">
        <v>182</v>
      </c>
      <c r="G5046" t="s">
        <v>21</v>
      </c>
    </row>
    <row r="5047" spans="1:7" x14ac:dyDescent="0.25">
      <c r="A5047" t="s">
        <v>181</v>
      </c>
      <c r="B5047" t="s">
        <v>20</v>
      </c>
      <c r="C5047" s="2">
        <v>45078</v>
      </c>
      <c r="D5047" s="1">
        <v>5873400</v>
      </c>
      <c r="E5047" t="s">
        <v>183</v>
      </c>
      <c r="F5047" t="s">
        <v>182</v>
      </c>
      <c r="G5047" t="s">
        <v>21</v>
      </c>
    </row>
    <row r="5048" spans="1:7" x14ac:dyDescent="0.25">
      <c r="A5048" t="s">
        <v>181</v>
      </c>
      <c r="B5048" t="s">
        <v>20</v>
      </c>
      <c r="C5048" s="2">
        <v>45108</v>
      </c>
      <c r="D5048" s="1">
        <v>15607346</v>
      </c>
      <c r="E5048" t="s">
        <v>183</v>
      </c>
      <c r="F5048" t="s">
        <v>182</v>
      </c>
      <c r="G5048" t="s">
        <v>21</v>
      </c>
    </row>
    <row r="5049" spans="1:7" x14ac:dyDescent="0.25">
      <c r="A5049" t="s">
        <v>181</v>
      </c>
      <c r="B5049" t="s">
        <v>20</v>
      </c>
      <c r="C5049" s="2">
        <v>45139</v>
      </c>
      <c r="D5049" s="1">
        <v>18023944</v>
      </c>
      <c r="E5049" t="s">
        <v>183</v>
      </c>
      <c r="F5049" t="s">
        <v>182</v>
      </c>
      <c r="G5049" t="s">
        <v>21</v>
      </c>
    </row>
    <row r="5050" spans="1:7" x14ac:dyDescent="0.25">
      <c r="A5050" t="s">
        <v>181</v>
      </c>
      <c r="B5050" t="s">
        <v>20</v>
      </c>
      <c r="C5050" s="2">
        <v>45170</v>
      </c>
      <c r="D5050" s="1">
        <v>6649174</v>
      </c>
      <c r="E5050" t="s">
        <v>183</v>
      </c>
      <c r="F5050" t="s">
        <v>182</v>
      </c>
      <c r="G5050" t="s">
        <v>21</v>
      </c>
    </row>
    <row r="5051" spans="1:7" x14ac:dyDescent="0.25">
      <c r="A5051" t="s">
        <v>181</v>
      </c>
      <c r="B5051" t="s">
        <v>20</v>
      </c>
      <c r="C5051" s="2">
        <v>45200</v>
      </c>
      <c r="D5051" s="1">
        <v>5822747</v>
      </c>
      <c r="E5051" t="s">
        <v>183</v>
      </c>
      <c r="F5051" t="s">
        <v>182</v>
      </c>
      <c r="G5051" t="s">
        <v>21</v>
      </c>
    </row>
    <row r="5052" spans="1:7" x14ac:dyDescent="0.25">
      <c r="A5052" t="s">
        <v>181</v>
      </c>
      <c r="B5052" t="s">
        <v>20</v>
      </c>
      <c r="C5052" s="2">
        <v>45231</v>
      </c>
      <c r="D5052" s="1">
        <v>6218100</v>
      </c>
      <c r="E5052" t="s">
        <v>183</v>
      </c>
      <c r="F5052" t="s">
        <v>182</v>
      </c>
      <c r="G5052" t="s">
        <v>21</v>
      </c>
    </row>
    <row r="5053" spans="1:7" x14ac:dyDescent="0.25">
      <c r="A5053" t="s">
        <v>181</v>
      </c>
      <c r="B5053" t="s">
        <v>20</v>
      </c>
      <c r="C5053" s="2">
        <v>45261</v>
      </c>
      <c r="D5053" s="1">
        <v>6705800</v>
      </c>
      <c r="E5053" t="s">
        <v>183</v>
      </c>
      <c r="F5053" t="s">
        <v>182</v>
      </c>
      <c r="G5053" t="s">
        <v>21</v>
      </c>
    </row>
    <row r="5054" spans="1:7" x14ac:dyDescent="0.25">
      <c r="A5054" t="s">
        <v>181</v>
      </c>
      <c r="B5054" t="s">
        <v>6</v>
      </c>
      <c r="C5054" s="2">
        <v>44927</v>
      </c>
      <c r="D5054" s="1">
        <v>153798181</v>
      </c>
      <c r="E5054" t="s">
        <v>183</v>
      </c>
      <c r="F5054" t="s">
        <v>182</v>
      </c>
      <c r="G5054" t="s">
        <v>6</v>
      </c>
    </row>
    <row r="5055" spans="1:7" x14ac:dyDescent="0.25">
      <c r="A5055" t="s">
        <v>181</v>
      </c>
      <c r="B5055" t="s">
        <v>6</v>
      </c>
      <c r="C5055" s="2">
        <v>44958</v>
      </c>
      <c r="D5055" s="1">
        <v>108614369</v>
      </c>
      <c r="E5055" t="s">
        <v>183</v>
      </c>
      <c r="F5055" t="s">
        <v>182</v>
      </c>
      <c r="G5055" t="s">
        <v>6</v>
      </c>
    </row>
    <row r="5056" spans="1:7" x14ac:dyDescent="0.25">
      <c r="A5056" t="s">
        <v>181</v>
      </c>
      <c r="B5056" t="s">
        <v>6</v>
      </c>
      <c r="C5056" s="2">
        <v>44986</v>
      </c>
      <c r="D5056" s="1">
        <v>134054627</v>
      </c>
      <c r="E5056" t="s">
        <v>183</v>
      </c>
      <c r="F5056" t="s">
        <v>182</v>
      </c>
      <c r="G5056" t="s">
        <v>6</v>
      </c>
    </row>
    <row r="5057" spans="1:7" x14ac:dyDescent="0.25">
      <c r="A5057" t="s">
        <v>181</v>
      </c>
      <c r="B5057" t="s">
        <v>6</v>
      </c>
      <c r="C5057" s="2">
        <v>45017</v>
      </c>
      <c r="D5057" s="1">
        <v>188044773</v>
      </c>
      <c r="E5057" t="s">
        <v>183</v>
      </c>
      <c r="F5057" t="s">
        <v>182</v>
      </c>
      <c r="G5057" t="s">
        <v>6</v>
      </c>
    </row>
    <row r="5058" spans="1:7" x14ac:dyDescent="0.25">
      <c r="A5058" t="s">
        <v>181</v>
      </c>
      <c r="B5058" t="s">
        <v>6</v>
      </c>
      <c r="C5058" s="2">
        <v>45047</v>
      </c>
      <c r="D5058" s="1">
        <v>212329238</v>
      </c>
      <c r="E5058" t="s">
        <v>183</v>
      </c>
      <c r="F5058" t="s">
        <v>182</v>
      </c>
      <c r="G5058" t="s">
        <v>6</v>
      </c>
    </row>
    <row r="5059" spans="1:7" x14ac:dyDescent="0.25">
      <c r="A5059" t="s">
        <v>181</v>
      </c>
      <c r="B5059" t="s">
        <v>6</v>
      </c>
      <c r="C5059" s="2">
        <v>45078</v>
      </c>
      <c r="D5059" s="1">
        <v>232645579</v>
      </c>
      <c r="E5059" t="s">
        <v>183</v>
      </c>
      <c r="F5059" t="s">
        <v>182</v>
      </c>
      <c r="G5059" t="s">
        <v>6</v>
      </c>
    </row>
    <row r="5060" spans="1:7" x14ac:dyDescent="0.25">
      <c r="A5060" t="s">
        <v>181</v>
      </c>
      <c r="B5060" t="s">
        <v>6</v>
      </c>
      <c r="C5060" s="2">
        <v>45108</v>
      </c>
      <c r="D5060" s="1">
        <v>252479552</v>
      </c>
      <c r="E5060" t="s">
        <v>183</v>
      </c>
      <c r="F5060" t="s">
        <v>182</v>
      </c>
      <c r="G5060" t="s">
        <v>6</v>
      </c>
    </row>
    <row r="5061" spans="1:7" x14ac:dyDescent="0.25">
      <c r="A5061" t="s">
        <v>181</v>
      </c>
      <c r="B5061" t="s">
        <v>6</v>
      </c>
      <c r="C5061" s="2">
        <v>45139</v>
      </c>
      <c r="D5061" s="1">
        <v>189793378</v>
      </c>
      <c r="E5061" t="s">
        <v>183</v>
      </c>
      <c r="F5061" t="s">
        <v>182</v>
      </c>
      <c r="G5061" t="s">
        <v>6</v>
      </c>
    </row>
    <row r="5062" spans="1:7" x14ac:dyDescent="0.25">
      <c r="A5062" t="s">
        <v>181</v>
      </c>
      <c r="B5062" t="s">
        <v>6</v>
      </c>
      <c r="C5062" s="2">
        <v>45170</v>
      </c>
      <c r="D5062" s="1">
        <v>145642874</v>
      </c>
      <c r="E5062" t="s">
        <v>183</v>
      </c>
      <c r="F5062" t="s">
        <v>182</v>
      </c>
      <c r="G5062" t="s">
        <v>6</v>
      </c>
    </row>
    <row r="5063" spans="1:7" x14ac:dyDescent="0.25">
      <c r="A5063" t="s">
        <v>181</v>
      </c>
      <c r="B5063" t="s">
        <v>6</v>
      </c>
      <c r="C5063" s="2">
        <v>45200</v>
      </c>
      <c r="D5063" s="1">
        <v>181239108</v>
      </c>
      <c r="E5063" t="s">
        <v>183</v>
      </c>
      <c r="F5063" t="s">
        <v>182</v>
      </c>
      <c r="G5063" t="s">
        <v>6</v>
      </c>
    </row>
    <row r="5064" spans="1:7" x14ac:dyDescent="0.25">
      <c r="A5064" t="s">
        <v>181</v>
      </c>
      <c r="B5064" t="s">
        <v>6</v>
      </c>
      <c r="C5064" s="2">
        <v>45231</v>
      </c>
      <c r="D5064" s="1">
        <v>228380752</v>
      </c>
      <c r="E5064" t="s">
        <v>183</v>
      </c>
      <c r="F5064" t="s">
        <v>182</v>
      </c>
      <c r="G5064" t="s">
        <v>6</v>
      </c>
    </row>
    <row r="5065" spans="1:7" x14ac:dyDescent="0.25">
      <c r="A5065" t="s">
        <v>181</v>
      </c>
      <c r="B5065" t="s">
        <v>6</v>
      </c>
      <c r="C5065" s="2">
        <v>45261</v>
      </c>
      <c r="D5065" s="1">
        <v>228645731</v>
      </c>
      <c r="E5065" t="s">
        <v>183</v>
      </c>
      <c r="F5065" t="s">
        <v>182</v>
      </c>
      <c r="G5065" t="s">
        <v>6</v>
      </c>
    </row>
    <row r="5066" spans="1:7" x14ac:dyDescent="0.25">
      <c r="A5066" t="s">
        <v>181</v>
      </c>
      <c r="B5066" t="s">
        <v>22</v>
      </c>
      <c r="C5066" s="2">
        <v>44927</v>
      </c>
      <c r="D5066" s="1">
        <v>7951000</v>
      </c>
      <c r="E5066" t="s">
        <v>183</v>
      </c>
      <c r="F5066" t="s">
        <v>182</v>
      </c>
      <c r="G5066" t="s">
        <v>21</v>
      </c>
    </row>
    <row r="5067" spans="1:7" x14ac:dyDescent="0.25">
      <c r="A5067" t="s">
        <v>181</v>
      </c>
      <c r="B5067" t="s">
        <v>22</v>
      </c>
      <c r="C5067" s="2">
        <v>44958</v>
      </c>
      <c r="D5067" s="1">
        <v>5932500</v>
      </c>
      <c r="E5067" t="s">
        <v>183</v>
      </c>
      <c r="F5067" t="s">
        <v>182</v>
      </c>
      <c r="G5067" t="s">
        <v>21</v>
      </c>
    </row>
    <row r="5068" spans="1:7" x14ac:dyDescent="0.25">
      <c r="A5068" t="s">
        <v>181</v>
      </c>
      <c r="B5068" t="s">
        <v>22</v>
      </c>
      <c r="C5068" s="2">
        <v>44986</v>
      </c>
      <c r="D5068" s="1">
        <v>8473000</v>
      </c>
      <c r="E5068" t="s">
        <v>183</v>
      </c>
      <c r="F5068" t="s">
        <v>182</v>
      </c>
      <c r="G5068" t="s">
        <v>21</v>
      </c>
    </row>
    <row r="5069" spans="1:7" x14ac:dyDescent="0.25">
      <c r="A5069" t="s">
        <v>181</v>
      </c>
      <c r="B5069" t="s">
        <v>22</v>
      </c>
      <c r="C5069" s="2">
        <v>45017</v>
      </c>
      <c r="D5069" s="1">
        <v>14029100</v>
      </c>
      <c r="E5069" t="s">
        <v>183</v>
      </c>
      <c r="F5069" t="s">
        <v>182</v>
      </c>
      <c r="G5069" t="s">
        <v>21</v>
      </c>
    </row>
    <row r="5070" spans="1:7" x14ac:dyDescent="0.25">
      <c r="A5070" t="s">
        <v>181</v>
      </c>
      <c r="B5070" t="s">
        <v>22</v>
      </c>
      <c r="C5070" s="2">
        <v>45047</v>
      </c>
      <c r="D5070" s="1">
        <v>32773100</v>
      </c>
      <c r="E5070" t="s">
        <v>183</v>
      </c>
      <c r="F5070" t="s">
        <v>182</v>
      </c>
      <c r="G5070" t="s">
        <v>21</v>
      </c>
    </row>
    <row r="5071" spans="1:7" x14ac:dyDescent="0.25">
      <c r="A5071" t="s">
        <v>181</v>
      </c>
      <c r="B5071" t="s">
        <v>22</v>
      </c>
      <c r="C5071" s="2">
        <v>45078</v>
      </c>
      <c r="D5071" s="1">
        <v>17559637</v>
      </c>
      <c r="E5071" t="s">
        <v>183</v>
      </c>
      <c r="F5071" t="s">
        <v>182</v>
      </c>
      <c r="G5071" t="s">
        <v>21</v>
      </c>
    </row>
    <row r="5072" spans="1:7" x14ac:dyDescent="0.25">
      <c r="A5072" t="s">
        <v>181</v>
      </c>
      <c r="B5072" t="s">
        <v>22</v>
      </c>
      <c r="C5072" s="2">
        <v>45108</v>
      </c>
      <c r="D5072" s="1">
        <v>15083835</v>
      </c>
      <c r="E5072" t="s">
        <v>183</v>
      </c>
      <c r="F5072" t="s">
        <v>182</v>
      </c>
      <c r="G5072" t="s">
        <v>21</v>
      </c>
    </row>
    <row r="5073" spans="1:7" x14ac:dyDescent="0.25">
      <c r="A5073" t="s">
        <v>181</v>
      </c>
      <c r="B5073" t="s">
        <v>22</v>
      </c>
      <c r="C5073" s="2">
        <v>45139</v>
      </c>
      <c r="D5073" s="1">
        <v>13953967</v>
      </c>
      <c r="E5073" t="s">
        <v>183</v>
      </c>
      <c r="F5073" t="s">
        <v>182</v>
      </c>
      <c r="G5073" t="s">
        <v>21</v>
      </c>
    </row>
    <row r="5074" spans="1:7" x14ac:dyDescent="0.25">
      <c r="A5074" t="s">
        <v>181</v>
      </c>
      <c r="B5074" t="s">
        <v>22</v>
      </c>
      <c r="C5074" s="2">
        <v>45170</v>
      </c>
      <c r="D5074" s="1">
        <v>11565943</v>
      </c>
      <c r="E5074" t="s">
        <v>183</v>
      </c>
      <c r="F5074" t="s">
        <v>182</v>
      </c>
      <c r="G5074" t="s">
        <v>21</v>
      </c>
    </row>
    <row r="5075" spans="1:7" x14ac:dyDescent="0.25">
      <c r="A5075" t="s">
        <v>181</v>
      </c>
      <c r="B5075" t="s">
        <v>22</v>
      </c>
      <c r="C5075" s="2">
        <v>45200</v>
      </c>
      <c r="D5075" s="1">
        <v>21039400</v>
      </c>
      <c r="E5075" t="s">
        <v>183</v>
      </c>
      <c r="F5075" t="s">
        <v>182</v>
      </c>
      <c r="G5075" t="s">
        <v>21</v>
      </c>
    </row>
    <row r="5076" spans="1:7" x14ac:dyDescent="0.25">
      <c r="A5076" t="s">
        <v>181</v>
      </c>
      <c r="B5076" t="s">
        <v>22</v>
      </c>
      <c r="C5076" s="2">
        <v>45231</v>
      </c>
      <c r="D5076" s="1">
        <v>37589035</v>
      </c>
      <c r="E5076" t="s">
        <v>183</v>
      </c>
      <c r="F5076" t="s">
        <v>182</v>
      </c>
      <c r="G5076" t="s">
        <v>21</v>
      </c>
    </row>
    <row r="5077" spans="1:7" x14ac:dyDescent="0.25">
      <c r="A5077" t="s">
        <v>181</v>
      </c>
      <c r="B5077" t="s">
        <v>22</v>
      </c>
      <c r="C5077" s="2">
        <v>45261</v>
      </c>
      <c r="D5077" s="1">
        <v>18158125</v>
      </c>
      <c r="E5077" t="s">
        <v>183</v>
      </c>
      <c r="F5077" t="s">
        <v>182</v>
      </c>
      <c r="G5077" t="s">
        <v>21</v>
      </c>
    </row>
    <row r="5078" spans="1:7" x14ac:dyDescent="0.25">
      <c r="A5078" t="s">
        <v>181</v>
      </c>
      <c r="B5078" t="s">
        <v>27</v>
      </c>
      <c r="C5078" s="2">
        <v>44927</v>
      </c>
      <c r="D5078" s="1">
        <v>5525424</v>
      </c>
      <c r="E5078" t="s">
        <v>183</v>
      </c>
      <c r="F5078" t="s">
        <v>182</v>
      </c>
      <c r="G5078" t="s">
        <v>21</v>
      </c>
    </row>
    <row r="5079" spans="1:7" x14ac:dyDescent="0.25">
      <c r="A5079" t="s">
        <v>181</v>
      </c>
      <c r="B5079" t="s">
        <v>27</v>
      </c>
      <c r="C5079" s="2">
        <v>44958</v>
      </c>
      <c r="D5079" s="1">
        <v>3242400</v>
      </c>
      <c r="E5079" t="s">
        <v>183</v>
      </c>
      <c r="F5079" t="s">
        <v>182</v>
      </c>
      <c r="G5079" t="s">
        <v>21</v>
      </c>
    </row>
    <row r="5080" spans="1:7" x14ac:dyDescent="0.25">
      <c r="A5080" t="s">
        <v>181</v>
      </c>
      <c r="B5080" t="s">
        <v>27</v>
      </c>
      <c r="C5080" s="2">
        <v>44986</v>
      </c>
      <c r="D5080" s="1">
        <v>4941900</v>
      </c>
      <c r="E5080" t="s">
        <v>183</v>
      </c>
      <c r="F5080" t="s">
        <v>182</v>
      </c>
      <c r="G5080" t="s">
        <v>21</v>
      </c>
    </row>
    <row r="5081" spans="1:7" x14ac:dyDescent="0.25">
      <c r="A5081" t="s">
        <v>181</v>
      </c>
      <c r="B5081" t="s">
        <v>27</v>
      </c>
      <c r="C5081" s="2">
        <v>45017</v>
      </c>
      <c r="D5081" s="1">
        <v>9581700</v>
      </c>
      <c r="E5081" t="s">
        <v>183</v>
      </c>
      <c r="F5081" t="s">
        <v>182</v>
      </c>
      <c r="G5081" t="s">
        <v>21</v>
      </c>
    </row>
    <row r="5082" spans="1:7" x14ac:dyDescent="0.25">
      <c r="A5082" t="s">
        <v>181</v>
      </c>
      <c r="B5082" t="s">
        <v>27</v>
      </c>
      <c r="C5082" s="2">
        <v>45047</v>
      </c>
      <c r="D5082" s="1">
        <v>5119719</v>
      </c>
      <c r="E5082" t="s">
        <v>183</v>
      </c>
      <c r="F5082" t="s">
        <v>182</v>
      </c>
      <c r="G5082" t="s">
        <v>21</v>
      </c>
    </row>
    <row r="5083" spans="1:7" x14ac:dyDescent="0.25">
      <c r="A5083" t="s">
        <v>181</v>
      </c>
      <c r="B5083" t="s">
        <v>27</v>
      </c>
      <c r="C5083" s="2">
        <v>45078</v>
      </c>
      <c r="D5083" s="1">
        <v>4372200</v>
      </c>
      <c r="E5083" t="s">
        <v>183</v>
      </c>
      <c r="F5083" t="s">
        <v>182</v>
      </c>
      <c r="G5083" t="s">
        <v>21</v>
      </c>
    </row>
    <row r="5084" spans="1:7" x14ac:dyDescent="0.25">
      <c r="A5084" t="s">
        <v>181</v>
      </c>
      <c r="B5084" t="s">
        <v>27</v>
      </c>
      <c r="C5084" s="2">
        <v>45108</v>
      </c>
      <c r="D5084" s="1">
        <v>12798000</v>
      </c>
      <c r="E5084" t="s">
        <v>183</v>
      </c>
      <c r="F5084" t="s">
        <v>182</v>
      </c>
      <c r="G5084" t="s">
        <v>21</v>
      </c>
    </row>
    <row r="5085" spans="1:7" x14ac:dyDescent="0.25">
      <c r="A5085" t="s">
        <v>181</v>
      </c>
      <c r="B5085" t="s">
        <v>27</v>
      </c>
      <c r="C5085" s="2">
        <v>45139</v>
      </c>
      <c r="D5085" s="1">
        <v>2540300</v>
      </c>
      <c r="E5085" t="s">
        <v>183</v>
      </c>
      <c r="F5085" t="s">
        <v>182</v>
      </c>
      <c r="G5085" t="s">
        <v>21</v>
      </c>
    </row>
    <row r="5086" spans="1:7" x14ac:dyDescent="0.25">
      <c r="A5086" t="s">
        <v>181</v>
      </c>
      <c r="B5086" t="s">
        <v>27</v>
      </c>
      <c r="C5086" s="2">
        <v>45170</v>
      </c>
      <c r="D5086" s="1">
        <v>18513000</v>
      </c>
      <c r="E5086" t="s">
        <v>183</v>
      </c>
      <c r="F5086" t="s">
        <v>182</v>
      </c>
      <c r="G5086" t="s">
        <v>21</v>
      </c>
    </row>
    <row r="5087" spans="1:7" x14ac:dyDescent="0.25">
      <c r="A5087" t="s">
        <v>181</v>
      </c>
      <c r="B5087" t="s">
        <v>27</v>
      </c>
      <c r="C5087" s="2">
        <v>45200</v>
      </c>
      <c r="D5087" s="1">
        <v>15033800</v>
      </c>
      <c r="E5087" t="s">
        <v>183</v>
      </c>
      <c r="F5087" t="s">
        <v>182</v>
      </c>
      <c r="G5087" t="s">
        <v>21</v>
      </c>
    </row>
    <row r="5088" spans="1:7" x14ac:dyDescent="0.25">
      <c r="A5088" t="s">
        <v>181</v>
      </c>
      <c r="B5088" t="s">
        <v>27</v>
      </c>
      <c r="C5088" s="2">
        <v>45231</v>
      </c>
      <c r="D5088" s="1">
        <v>8641400</v>
      </c>
      <c r="E5088" t="s">
        <v>183</v>
      </c>
      <c r="F5088" t="s">
        <v>182</v>
      </c>
      <c r="G5088" t="s">
        <v>21</v>
      </c>
    </row>
    <row r="5089" spans="1:7" x14ac:dyDescent="0.25">
      <c r="A5089" t="s">
        <v>181</v>
      </c>
      <c r="B5089" t="s">
        <v>27</v>
      </c>
      <c r="C5089" s="2">
        <v>45261</v>
      </c>
      <c r="D5089" s="1">
        <v>4607700</v>
      </c>
      <c r="E5089" t="s">
        <v>183</v>
      </c>
      <c r="F5089" t="s">
        <v>182</v>
      </c>
      <c r="G5089" t="s">
        <v>21</v>
      </c>
    </row>
    <row r="5090" spans="1:7" x14ac:dyDescent="0.25">
      <c r="A5090" t="s">
        <v>181</v>
      </c>
      <c r="B5090" t="s">
        <v>7</v>
      </c>
      <c r="C5090" s="2">
        <v>44927</v>
      </c>
      <c r="D5090" s="1">
        <v>47193076</v>
      </c>
      <c r="E5090" t="s">
        <v>183</v>
      </c>
      <c r="F5090" t="s">
        <v>182</v>
      </c>
      <c r="G5090" t="s">
        <v>7</v>
      </c>
    </row>
    <row r="5091" spans="1:7" x14ac:dyDescent="0.25">
      <c r="A5091" t="s">
        <v>181</v>
      </c>
      <c r="B5091" t="s">
        <v>7</v>
      </c>
      <c r="C5091" s="2">
        <v>44958</v>
      </c>
      <c r="D5091" s="1">
        <v>127997401</v>
      </c>
      <c r="E5091" t="s">
        <v>183</v>
      </c>
      <c r="F5091" t="s">
        <v>182</v>
      </c>
      <c r="G5091" t="s">
        <v>7</v>
      </c>
    </row>
    <row r="5092" spans="1:7" x14ac:dyDescent="0.25">
      <c r="A5092" t="s">
        <v>181</v>
      </c>
      <c r="B5092" t="s">
        <v>7</v>
      </c>
      <c r="C5092" s="2">
        <v>44986</v>
      </c>
      <c r="D5092" s="1">
        <v>72534892</v>
      </c>
      <c r="E5092" t="s">
        <v>183</v>
      </c>
      <c r="F5092" t="s">
        <v>182</v>
      </c>
      <c r="G5092" t="s">
        <v>7</v>
      </c>
    </row>
    <row r="5093" spans="1:7" x14ac:dyDescent="0.25">
      <c r="A5093" t="s">
        <v>181</v>
      </c>
      <c r="B5093" t="s">
        <v>7</v>
      </c>
      <c r="C5093" s="2">
        <v>45017</v>
      </c>
      <c r="D5093" s="1">
        <v>2000000</v>
      </c>
      <c r="E5093" t="s">
        <v>183</v>
      </c>
      <c r="F5093" t="s">
        <v>182</v>
      </c>
      <c r="G5093" t="s">
        <v>7</v>
      </c>
    </row>
    <row r="5094" spans="1:7" x14ac:dyDescent="0.25">
      <c r="A5094" t="s">
        <v>181</v>
      </c>
      <c r="B5094" t="s">
        <v>7</v>
      </c>
      <c r="C5094" s="2">
        <v>45047</v>
      </c>
      <c r="D5094" s="1">
        <v>69791619</v>
      </c>
      <c r="E5094" t="s">
        <v>183</v>
      </c>
      <c r="F5094" t="s">
        <v>182</v>
      </c>
      <c r="G5094" t="s">
        <v>7</v>
      </c>
    </row>
    <row r="5095" spans="1:7" x14ac:dyDescent="0.25">
      <c r="A5095" t="s">
        <v>181</v>
      </c>
      <c r="B5095" t="s">
        <v>7</v>
      </c>
      <c r="C5095" s="2">
        <v>45078</v>
      </c>
      <c r="D5095" s="1">
        <v>73612543</v>
      </c>
      <c r="E5095" t="s">
        <v>183</v>
      </c>
      <c r="F5095" t="s">
        <v>182</v>
      </c>
      <c r="G5095" t="s">
        <v>7</v>
      </c>
    </row>
    <row r="5096" spans="1:7" x14ac:dyDescent="0.25">
      <c r="A5096" t="s">
        <v>181</v>
      </c>
      <c r="B5096" t="s">
        <v>7</v>
      </c>
      <c r="C5096" s="2">
        <v>45108</v>
      </c>
      <c r="D5096" s="1">
        <v>72592260</v>
      </c>
      <c r="E5096" t="s">
        <v>183</v>
      </c>
      <c r="F5096" t="s">
        <v>182</v>
      </c>
      <c r="G5096" t="s">
        <v>7</v>
      </c>
    </row>
    <row r="5097" spans="1:7" x14ac:dyDescent="0.25">
      <c r="A5097" t="s">
        <v>181</v>
      </c>
      <c r="B5097" t="s">
        <v>7</v>
      </c>
      <c r="C5097" s="2">
        <v>45139</v>
      </c>
      <c r="D5097" s="1">
        <v>68866184</v>
      </c>
      <c r="E5097" t="s">
        <v>183</v>
      </c>
      <c r="F5097" t="s">
        <v>182</v>
      </c>
      <c r="G5097" t="s">
        <v>7</v>
      </c>
    </row>
    <row r="5098" spans="1:7" x14ac:dyDescent="0.25">
      <c r="A5098" t="s">
        <v>181</v>
      </c>
      <c r="B5098" t="s">
        <v>7</v>
      </c>
      <c r="C5098" s="2">
        <v>45170</v>
      </c>
      <c r="D5098" s="1">
        <v>69990820</v>
      </c>
      <c r="E5098" t="s">
        <v>183</v>
      </c>
      <c r="F5098" t="s">
        <v>182</v>
      </c>
      <c r="G5098" t="s">
        <v>7</v>
      </c>
    </row>
    <row r="5099" spans="1:7" x14ac:dyDescent="0.25">
      <c r="A5099" t="s">
        <v>181</v>
      </c>
      <c r="B5099" t="s">
        <v>7</v>
      </c>
      <c r="C5099" s="2">
        <v>45200</v>
      </c>
      <c r="D5099" s="1">
        <v>72935877</v>
      </c>
      <c r="E5099" t="s">
        <v>183</v>
      </c>
      <c r="F5099" t="s">
        <v>182</v>
      </c>
      <c r="G5099" t="s">
        <v>7</v>
      </c>
    </row>
    <row r="5100" spans="1:7" x14ac:dyDescent="0.25">
      <c r="A5100" t="s">
        <v>181</v>
      </c>
      <c r="B5100" t="s">
        <v>7</v>
      </c>
      <c r="C5100" s="2">
        <v>45231</v>
      </c>
      <c r="D5100" s="1">
        <v>68715908</v>
      </c>
      <c r="E5100" t="s">
        <v>183</v>
      </c>
      <c r="F5100" t="s">
        <v>182</v>
      </c>
      <c r="G5100" t="s">
        <v>7</v>
      </c>
    </row>
    <row r="5101" spans="1:7" x14ac:dyDescent="0.25">
      <c r="A5101" t="s">
        <v>181</v>
      </c>
      <c r="B5101" t="s">
        <v>7</v>
      </c>
      <c r="C5101" s="2">
        <v>45261</v>
      </c>
      <c r="D5101" s="1">
        <v>31955635</v>
      </c>
      <c r="E5101" t="s">
        <v>183</v>
      </c>
      <c r="F5101" t="s">
        <v>182</v>
      </c>
      <c r="G5101" t="s">
        <v>7</v>
      </c>
    </row>
    <row r="5102" spans="1:7" x14ac:dyDescent="0.25">
      <c r="A5102" t="s">
        <v>181</v>
      </c>
      <c r="B5102" t="s">
        <v>30</v>
      </c>
      <c r="C5102" s="2">
        <v>44986</v>
      </c>
      <c r="D5102" s="1">
        <v>0</v>
      </c>
      <c r="E5102" t="s">
        <v>183</v>
      </c>
      <c r="F5102" t="s">
        <v>182</v>
      </c>
      <c r="G5102" t="s">
        <v>21</v>
      </c>
    </row>
    <row r="5103" spans="1:7" x14ac:dyDescent="0.25">
      <c r="A5103" t="s">
        <v>181</v>
      </c>
      <c r="B5103" t="s">
        <v>23</v>
      </c>
      <c r="C5103" s="2">
        <v>44927</v>
      </c>
      <c r="D5103" s="1">
        <v>31802900</v>
      </c>
      <c r="E5103" t="s">
        <v>183</v>
      </c>
      <c r="F5103" t="s">
        <v>182</v>
      </c>
      <c r="G5103" t="s">
        <v>21</v>
      </c>
    </row>
    <row r="5104" spans="1:7" x14ac:dyDescent="0.25">
      <c r="A5104" t="s">
        <v>181</v>
      </c>
      <c r="B5104" t="s">
        <v>23</v>
      </c>
      <c r="C5104" s="2">
        <v>44958</v>
      </c>
      <c r="D5104" s="1">
        <v>17202120</v>
      </c>
      <c r="E5104" t="s">
        <v>183</v>
      </c>
      <c r="F5104" t="s">
        <v>182</v>
      </c>
      <c r="G5104" t="s">
        <v>21</v>
      </c>
    </row>
    <row r="5105" spans="1:7" x14ac:dyDescent="0.25">
      <c r="A5105" t="s">
        <v>181</v>
      </c>
      <c r="B5105" t="s">
        <v>23</v>
      </c>
      <c r="C5105" s="2">
        <v>44986</v>
      </c>
      <c r="D5105" s="1">
        <v>20645045</v>
      </c>
      <c r="E5105" t="s">
        <v>183</v>
      </c>
      <c r="F5105" t="s">
        <v>182</v>
      </c>
      <c r="G5105" t="s">
        <v>21</v>
      </c>
    </row>
    <row r="5106" spans="1:7" x14ac:dyDescent="0.25">
      <c r="A5106" t="s">
        <v>181</v>
      </c>
      <c r="B5106" t="s">
        <v>23</v>
      </c>
      <c r="C5106" s="2">
        <v>45017</v>
      </c>
      <c r="D5106" s="1">
        <v>11373000</v>
      </c>
      <c r="E5106" t="s">
        <v>183</v>
      </c>
      <c r="F5106" t="s">
        <v>182</v>
      </c>
      <c r="G5106" t="s">
        <v>21</v>
      </c>
    </row>
    <row r="5107" spans="1:7" x14ac:dyDescent="0.25">
      <c r="A5107" t="s">
        <v>181</v>
      </c>
      <c r="B5107" t="s">
        <v>23</v>
      </c>
      <c r="C5107" s="2">
        <v>45047</v>
      </c>
      <c r="D5107" s="1">
        <v>41938850</v>
      </c>
      <c r="E5107" t="s">
        <v>183</v>
      </c>
      <c r="F5107" t="s">
        <v>182</v>
      </c>
      <c r="G5107" t="s">
        <v>21</v>
      </c>
    </row>
    <row r="5108" spans="1:7" x14ac:dyDescent="0.25">
      <c r="A5108" t="s">
        <v>181</v>
      </c>
      <c r="B5108" t="s">
        <v>23</v>
      </c>
      <c r="C5108" s="2">
        <v>45078</v>
      </c>
      <c r="D5108" s="1">
        <v>19021796</v>
      </c>
      <c r="E5108" t="s">
        <v>183</v>
      </c>
      <c r="F5108" t="s">
        <v>182</v>
      </c>
      <c r="G5108" t="s">
        <v>21</v>
      </c>
    </row>
    <row r="5109" spans="1:7" x14ac:dyDescent="0.25">
      <c r="A5109" t="s">
        <v>181</v>
      </c>
      <c r="B5109" t="s">
        <v>23</v>
      </c>
      <c r="C5109" s="2">
        <v>45108</v>
      </c>
      <c r="D5109" s="1">
        <v>24279508</v>
      </c>
      <c r="E5109" t="s">
        <v>183</v>
      </c>
      <c r="F5109" t="s">
        <v>182</v>
      </c>
      <c r="G5109" t="s">
        <v>21</v>
      </c>
    </row>
    <row r="5110" spans="1:7" x14ac:dyDescent="0.25">
      <c r="A5110" t="s">
        <v>181</v>
      </c>
      <c r="B5110" t="s">
        <v>23</v>
      </c>
      <c r="C5110" s="2">
        <v>45139</v>
      </c>
      <c r="D5110" s="1">
        <v>38680880</v>
      </c>
      <c r="E5110" t="s">
        <v>183</v>
      </c>
      <c r="F5110" t="s">
        <v>182</v>
      </c>
      <c r="G5110" t="s">
        <v>21</v>
      </c>
    </row>
    <row r="5111" spans="1:7" x14ac:dyDescent="0.25">
      <c r="A5111" t="s">
        <v>181</v>
      </c>
      <c r="B5111" t="s">
        <v>23</v>
      </c>
      <c r="C5111" s="2">
        <v>45170</v>
      </c>
      <c r="D5111" s="1">
        <v>31570225</v>
      </c>
      <c r="E5111" t="s">
        <v>183</v>
      </c>
      <c r="F5111" t="s">
        <v>182</v>
      </c>
      <c r="G5111" t="s">
        <v>21</v>
      </c>
    </row>
    <row r="5112" spans="1:7" x14ac:dyDescent="0.25">
      <c r="A5112" t="s">
        <v>181</v>
      </c>
      <c r="B5112" t="s">
        <v>23</v>
      </c>
      <c r="C5112" s="2">
        <v>45200</v>
      </c>
      <c r="D5112" s="1">
        <v>45540300</v>
      </c>
      <c r="E5112" t="s">
        <v>183</v>
      </c>
      <c r="F5112" t="s">
        <v>182</v>
      </c>
      <c r="G5112" t="s">
        <v>21</v>
      </c>
    </row>
    <row r="5113" spans="1:7" x14ac:dyDescent="0.25">
      <c r="A5113" t="s">
        <v>181</v>
      </c>
      <c r="B5113" t="s">
        <v>23</v>
      </c>
      <c r="C5113" s="2">
        <v>45231</v>
      </c>
      <c r="D5113" s="1">
        <v>50862467</v>
      </c>
      <c r="E5113" t="s">
        <v>183</v>
      </c>
      <c r="F5113" t="s">
        <v>182</v>
      </c>
      <c r="G5113" t="s">
        <v>21</v>
      </c>
    </row>
    <row r="5114" spans="1:7" x14ac:dyDescent="0.25">
      <c r="A5114" t="s">
        <v>181</v>
      </c>
      <c r="B5114" t="s">
        <v>23</v>
      </c>
      <c r="C5114" s="2">
        <v>45261</v>
      </c>
      <c r="D5114" s="1">
        <v>35288249</v>
      </c>
      <c r="E5114" t="s">
        <v>183</v>
      </c>
      <c r="F5114" t="s">
        <v>182</v>
      </c>
      <c r="G5114" t="s">
        <v>21</v>
      </c>
    </row>
    <row r="5115" spans="1:7" x14ac:dyDescent="0.25">
      <c r="A5115" t="s">
        <v>184</v>
      </c>
      <c r="B5115" t="s">
        <v>5</v>
      </c>
      <c r="C5115" s="2">
        <v>44927</v>
      </c>
      <c r="D5115" s="1">
        <v>880238300</v>
      </c>
      <c r="E5115" t="s">
        <v>186</v>
      </c>
      <c r="F5115" t="s">
        <v>185</v>
      </c>
      <c r="G5115" t="s">
        <v>5</v>
      </c>
    </row>
    <row r="5116" spans="1:7" x14ac:dyDescent="0.25">
      <c r="A5116" t="s">
        <v>184</v>
      </c>
      <c r="B5116" t="s">
        <v>5</v>
      </c>
      <c r="C5116" s="2">
        <v>44958</v>
      </c>
      <c r="D5116" s="1">
        <v>767095700</v>
      </c>
      <c r="E5116" t="s">
        <v>186</v>
      </c>
      <c r="F5116" t="s">
        <v>185</v>
      </c>
      <c r="G5116" t="s">
        <v>5</v>
      </c>
    </row>
    <row r="5117" spans="1:7" x14ac:dyDescent="0.25">
      <c r="A5117" t="s">
        <v>184</v>
      </c>
      <c r="B5117" t="s">
        <v>5</v>
      </c>
      <c r="C5117" s="2">
        <v>44986</v>
      </c>
      <c r="D5117" s="1">
        <v>1047214360</v>
      </c>
      <c r="E5117" t="s">
        <v>186</v>
      </c>
      <c r="F5117" t="s">
        <v>185</v>
      </c>
      <c r="G5117" t="s">
        <v>5</v>
      </c>
    </row>
    <row r="5118" spans="1:7" x14ac:dyDescent="0.25">
      <c r="A5118" t="s">
        <v>184</v>
      </c>
      <c r="B5118" t="s">
        <v>5</v>
      </c>
      <c r="C5118" s="2">
        <v>45017</v>
      </c>
      <c r="D5118" s="1">
        <v>1261684800</v>
      </c>
      <c r="E5118" t="s">
        <v>186</v>
      </c>
      <c r="F5118" t="s">
        <v>185</v>
      </c>
      <c r="G5118" t="s">
        <v>5</v>
      </c>
    </row>
    <row r="5119" spans="1:7" x14ac:dyDescent="0.25">
      <c r="A5119" t="s">
        <v>184</v>
      </c>
      <c r="B5119" t="s">
        <v>5</v>
      </c>
      <c r="C5119" s="2">
        <v>45047</v>
      </c>
      <c r="D5119" s="1">
        <v>1213404900</v>
      </c>
      <c r="E5119" t="s">
        <v>186</v>
      </c>
      <c r="F5119" t="s">
        <v>185</v>
      </c>
      <c r="G5119" t="s">
        <v>5</v>
      </c>
    </row>
    <row r="5120" spans="1:7" x14ac:dyDescent="0.25">
      <c r="A5120" t="s">
        <v>184</v>
      </c>
      <c r="B5120" t="s">
        <v>5</v>
      </c>
      <c r="C5120" s="2">
        <v>45078</v>
      </c>
      <c r="D5120" s="1">
        <v>1161308330</v>
      </c>
      <c r="E5120" t="s">
        <v>186</v>
      </c>
      <c r="F5120" t="s">
        <v>185</v>
      </c>
      <c r="G5120" t="s">
        <v>5</v>
      </c>
    </row>
    <row r="5121" spans="1:7" x14ac:dyDescent="0.25">
      <c r="A5121" t="s">
        <v>184</v>
      </c>
      <c r="B5121" t="s">
        <v>5</v>
      </c>
      <c r="C5121" s="2">
        <v>45108</v>
      </c>
      <c r="D5121" s="1">
        <v>1336770680</v>
      </c>
      <c r="E5121" t="s">
        <v>186</v>
      </c>
      <c r="F5121" t="s">
        <v>185</v>
      </c>
      <c r="G5121" t="s">
        <v>5</v>
      </c>
    </row>
    <row r="5122" spans="1:7" x14ac:dyDescent="0.25">
      <c r="A5122" t="s">
        <v>184</v>
      </c>
      <c r="B5122" t="s">
        <v>5</v>
      </c>
      <c r="C5122" s="2">
        <v>45139</v>
      </c>
      <c r="D5122" s="1">
        <v>2106553800</v>
      </c>
      <c r="E5122" t="s">
        <v>186</v>
      </c>
      <c r="F5122" t="s">
        <v>185</v>
      </c>
      <c r="G5122" t="s">
        <v>5</v>
      </c>
    </row>
    <row r="5123" spans="1:7" x14ac:dyDescent="0.25">
      <c r="A5123" t="s">
        <v>184</v>
      </c>
      <c r="B5123" t="s">
        <v>5</v>
      </c>
      <c r="C5123" s="2">
        <v>45170</v>
      </c>
      <c r="D5123" s="1">
        <v>1357949360</v>
      </c>
      <c r="E5123" t="s">
        <v>186</v>
      </c>
      <c r="F5123" t="s">
        <v>185</v>
      </c>
      <c r="G5123" t="s">
        <v>5</v>
      </c>
    </row>
    <row r="5124" spans="1:7" x14ac:dyDescent="0.25">
      <c r="A5124" t="s">
        <v>184</v>
      </c>
      <c r="B5124" t="s">
        <v>5</v>
      </c>
      <c r="C5124" s="2">
        <v>45200</v>
      </c>
      <c r="D5124" s="1">
        <v>1580583600</v>
      </c>
      <c r="E5124" t="s">
        <v>186</v>
      </c>
      <c r="F5124" t="s">
        <v>185</v>
      </c>
      <c r="G5124" t="s">
        <v>5</v>
      </c>
    </row>
    <row r="5125" spans="1:7" x14ac:dyDescent="0.25">
      <c r="A5125" t="s">
        <v>184</v>
      </c>
      <c r="B5125" t="s">
        <v>5</v>
      </c>
      <c r="C5125" s="2">
        <v>45231</v>
      </c>
      <c r="D5125" s="1">
        <v>1501703100</v>
      </c>
      <c r="E5125" t="s">
        <v>186</v>
      </c>
      <c r="F5125" t="s">
        <v>185</v>
      </c>
      <c r="G5125" t="s">
        <v>5</v>
      </c>
    </row>
    <row r="5126" spans="1:7" x14ac:dyDescent="0.25">
      <c r="A5126" t="s">
        <v>184</v>
      </c>
      <c r="B5126" t="s">
        <v>5</v>
      </c>
      <c r="C5126" s="2">
        <v>45261</v>
      </c>
      <c r="D5126" s="1">
        <v>1286903400</v>
      </c>
      <c r="E5126" t="s">
        <v>186</v>
      </c>
      <c r="F5126" t="s">
        <v>185</v>
      </c>
      <c r="G5126" t="s">
        <v>5</v>
      </c>
    </row>
    <row r="5127" spans="1:7" x14ac:dyDescent="0.25">
      <c r="A5127" t="s">
        <v>184</v>
      </c>
      <c r="B5127" t="s">
        <v>19</v>
      </c>
      <c r="C5127" s="2">
        <v>44927</v>
      </c>
      <c r="D5127" s="1">
        <v>42140294</v>
      </c>
      <c r="E5127" t="s">
        <v>186</v>
      </c>
      <c r="F5127" t="s">
        <v>185</v>
      </c>
      <c r="G5127" t="s">
        <v>19</v>
      </c>
    </row>
    <row r="5128" spans="1:7" x14ac:dyDescent="0.25">
      <c r="A5128" t="s">
        <v>184</v>
      </c>
      <c r="B5128" t="s">
        <v>19</v>
      </c>
      <c r="C5128" s="2">
        <v>44958</v>
      </c>
      <c r="D5128" s="1">
        <v>36174294</v>
      </c>
      <c r="E5128" t="s">
        <v>186</v>
      </c>
      <c r="F5128" t="s">
        <v>185</v>
      </c>
      <c r="G5128" t="s">
        <v>19</v>
      </c>
    </row>
    <row r="5129" spans="1:7" x14ac:dyDescent="0.25">
      <c r="A5129" t="s">
        <v>184</v>
      </c>
      <c r="B5129" t="s">
        <v>19</v>
      </c>
      <c r="C5129" s="2">
        <v>44986</v>
      </c>
      <c r="D5129" s="1">
        <v>57641700</v>
      </c>
      <c r="E5129" t="s">
        <v>186</v>
      </c>
      <c r="F5129" t="s">
        <v>185</v>
      </c>
      <c r="G5129" t="s">
        <v>19</v>
      </c>
    </row>
    <row r="5130" spans="1:7" x14ac:dyDescent="0.25">
      <c r="A5130" t="s">
        <v>184</v>
      </c>
      <c r="B5130" t="s">
        <v>19</v>
      </c>
      <c r="C5130" s="2">
        <v>45017</v>
      </c>
      <c r="D5130" s="1">
        <v>64211267</v>
      </c>
      <c r="E5130" t="s">
        <v>186</v>
      </c>
      <c r="F5130" t="s">
        <v>185</v>
      </c>
      <c r="G5130" t="s">
        <v>19</v>
      </c>
    </row>
    <row r="5131" spans="1:7" x14ac:dyDescent="0.25">
      <c r="A5131" t="s">
        <v>184</v>
      </c>
      <c r="B5131" t="s">
        <v>19</v>
      </c>
      <c r="C5131" s="2">
        <v>45047</v>
      </c>
      <c r="D5131" s="1">
        <v>72761740</v>
      </c>
      <c r="E5131" t="s">
        <v>186</v>
      </c>
      <c r="F5131" t="s">
        <v>185</v>
      </c>
      <c r="G5131" t="s">
        <v>19</v>
      </c>
    </row>
    <row r="5132" spans="1:7" x14ac:dyDescent="0.25">
      <c r="A5132" t="s">
        <v>184</v>
      </c>
      <c r="B5132" t="s">
        <v>19</v>
      </c>
      <c r="C5132" s="2">
        <v>45078</v>
      </c>
      <c r="D5132" s="1">
        <v>50479594</v>
      </c>
      <c r="E5132" t="s">
        <v>186</v>
      </c>
      <c r="F5132" t="s">
        <v>185</v>
      </c>
      <c r="G5132" t="s">
        <v>19</v>
      </c>
    </row>
    <row r="5133" spans="1:7" x14ac:dyDescent="0.25">
      <c r="A5133" t="s">
        <v>184</v>
      </c>
      <c r="B5133" t="s">
        <v>19</v>
      </c>
      <c r="C5133" s="2">
        <v>45108</v>
      </c>
      <c r="D5133" s="1">
        <v>135797490</v>
      </c>
      <c r="E5133" t="s">
        <v>186</v>
      </c>
      <c r="F5133" t="s">
        <v>185</v>
      </c>
      <c r="G5133" t="s">
        <v>19</v>
      </c>
    </row>
    <row r="5134" spans="1:7" x14ac:dyDescent="0.25">
      <c r="A5134" t="s">
        <v>184</v>
      </c>
      <c r="B5134" t="s">
        <v>19</v>
      </c>
      <c r="C5134" s="2">
        <v>45139</v>
      </c>
      <c r="D5134" s="1">
        <v>70230794</v>
      </c>
      <c r="E5134" t="s">
        <v>186</v>
      </c>
      <c r="F5134" t="s">
        <v>185</v>
      </c>
      <c r="G5134" t="s">
        <v>19</v>
      </c>
    </row>
    <row r="5135" spans="1:7" x14ac:dyDescent="0.25">
      <c r="A5135" t="s">
        <v>184</v>
      </c>
      <c r="B5135" t="s">
        <v>19</v>
      </c>
      <c r="C5135" s="2">
        <v>45170</v>
      </c>
      <c r="D5135" s="1">
        <v>75473344</v>
      </c>
      <c r="E5135" t="s">
        <v>186</v>
      </c>
      <c r="F5135" t="s">
        <v>185</v>
      </c>
      <c r="G5135" t="s">
        <v>19</v>
      </c>
    </row>
    <row r="5136" spans="1:7" x14ac:dyDescent="0.25">
      <c r="A5136" t="s">
        <v>184</v>
      </c>
      <c r="B5136" t="s">
        <v>19</v>
      </c>
      <c r="C5136" s="2">
        <v>45200</v>
      </c>
      <c r="D5136" s="1">
        <v>73176487</v>
      </c>
      <c r="E5136" t="s">
        <v>186</v>
      </c>
      <c r="F5136" t="s">
        <v>185</v>
      </c>
      <c r="G5136" t="s">
        <v>19</v>
      </c>
    </row>
    <row r="5137" spans="1:7" x14ac:dyDescent="0.25">
      <c r="A5137" t="s">
        <v>184</v>
      </c>
      <c r="B5137" t="s">
        <v>19</v>
      </c>
      <c r="C5137" s="2">
        <v>45231</v>
      </c>
      <c r="D5137" s="1">
        <v>73306963</v>
      </c>
      <c r="E5137" t="s">
        <v>186</v>
      </c>
      <c r="F5137" t="s">
        <v>185</v>
      </c>
      <c r="G5137" t="s">
        <v>19</v>
      </c>
    </row>
    <row r="5138" spans="1:7" x14ac:dyDescent="0.25">
      <c r="A5138" t="s">
        <v>184</v>
      </c>
      <c r="B5138" t="s">
        <v>19</v>
      </c>
      <c r="C5138" s="2">
        <v>45261</v>
      </c>
      <c r="D5138" s="1">
        <v>66767900</v>
      </c>
      <c r="E5138" t="s">
        <v>186</v>
      </c>
      <c r="F5138" t="s">
        <v>185</v>
      </c>
      <c r="G5138" t="s">
        <v>19</v>
      </c>
    </row>
    <row r="5139" spans="1:7" x14ac:dyDescent="0.25">
      <c r="A5139" t="s">
        <v>184</v>
      </c>
      <c r="B5139" t="s">
        <v>20</v>
      </c>
      <c r="C5139" s="2">
        <v>44927</v>
      </c>
      <c r="D5139" s="1">
        <v>11645500</v>
      </c>
      <c r="E5139" t="s">
        <v>186</v>
      </c>
      <c r="F5139" t="s">
        <v>185</v>
      </c>
      <c r="G5139" t="s">
        <v>21</v>
      </c>
    </row>
    <row r="5140" spans="1:7" x14ac:dyDescent="0.25">
      <c r="A5140" t="s">
        <v>184</v>
      </c>
      <c r="B5140" t="s">
        <v>20</v>
      </c>
      <c r="C5140" s="2">
        <v>44958</v>
      </c>
      <c r="D5140" s="1">
        <v>8093452</v>
      </c>
      <c r="E5140" t="s">
        <v>186</v>
      </c>
      <c r="F5140" t="s">
        <v>185</v>
      </c>
      <c r="G5140" t="s">
        <v>21</v>
      </c>
    </row>
    <row r="5141" spans="1:7" x14ac:dyDescent="0.25">
      <c r="A5141" t="s">
        <v>184</v>
      </c>
      <c r="B5141" t="s">
        <v>20</v>
      </c>
      <c r="C5141" s="2">
        <v>44986</v>
      </c>
      <c r="D5141" s="1">
        <v>17404960</v>
      </c>
      <c r="E5141" t="s">
        <v>186</v>
      </c>
      <c r="F5141" t="s">
        <v>185</v>
      </c>
      <c r="G5141" t="s">
        <v>21</v>
      </c>
    </row>
    <row r="5142" spans="1:7" x14ac:dyDescent="0.25">
      <c r="A5142" t="s">
        <v>184</v>
      </c>
      <c r="B5142" t="s">
        <v>20</v>
      </c>
      <c r="C5142" s="2">
        <v>45017</v>
      </c>
      <c r="D5142" s="1">
        <v>34318267</v>
      </c>
      <c r="E5142" t="s">
        <v>186</v>
      </c>
      <c r="F5142" t="s">
        <v>185</v>
      </c>
      <c r="G5142" t="s">
        <v>21</v>
      </c>
    </row>
    <row r="5143" spans="1:7" x14ac:dyDescent="0.25">
      <c r="A5143" t="s">
        <v>184</v>
      </c>
      <c r="B5143" t="s">
        <v>20</v>
      </c>
      <c r="C5143" s="2">
        <v>45047</v>
      </c>
      <c r="D5143" s="1">
        <v>38443300</v>
      </c>
      <c r="E5143" t="s">
        <v>186</v>
      </c>
      <c r="F5143" t="s">
        <v>185</v>
      </c>
      <c r="G5143" t="s">
        <v>21</v>
      </c>
    </row>
    <row r="5144" spans="1:7" x14ac:dyDescent="0.25">
      <c r="A5144" t="s">
        <v>184</v>
      </c>
      <c r="B5144" t="s">
        <v>20</v>
      </c>
      <c r="C5144" s="2">
        <v>45078</v>
      </c>
      <c r="D5144" s="1">
        <v>36091100</v>
      </c>
      <c r="E5144" t="s">
        <v>186</v>
      </c>
      <c r="F5144" t="s">
        <v>185</v>
      </c>
      <c r="G5144" t="s">
        <v>21</v>
      </c>
    </row>
    <row r="5145" spans="1:7" x14ac:dyDescent="0.25">
      <c r="A5145" t="s">
        <v>184</v>
      </c>
      <c r="B5145" t="s">
        <v>20</v>
      </c>
      <c r="C5145" s="2">
        <v>45108</v>
      </c>
      <c r="D5145" s="1">
        <v>26969900</v>
      </c>
      <c r="E5145" t="s">
        <v>186</v>
      </c>
      <c r="F5145" t="s">
        <v>185</v>
      </c>
      <c r="G5145" t="s">
        <v>21</v>
      </c>
    </row>
    <row r="5146" spans="1:7" x14ac:dyDescent="0.25">
      <c r="A5146" t="s">
        <v>184</v>
      </c>
      <c r="B5146" t="s">
        <v>20</v>
      </c>
      <c r="C5146" s="2">
        <v>45139</v>
      </c>
      <c r="D5146" s="1">
        <v>51609000</v>
      </c>
      <c r="E5146" t="s">
        <v>186</v>
      </c>
      <c r="F5146" t="s">
        <v>185</v>
      </c>
      <c r="G5146" t="s">
        <v>21</v>
      </c>
    </row>
    <row r="5147" spans="1:7" x14ac:dyDescent="0.25">
      <c r="A5147" t="s">
        <v>184</v>
      </c>
      <c r="B5147" t="s">
        <v>20</v>
      </c>
      <c r="C5147" s="2">
        <v>45170</v>
      </c>
      <c r="D5147" s="1">
        <v>25393242</v>
      </c>
      <c r="E5147" t="s">
        <v>186</v>
      </c>
      <c r="F5147" t="s">
        <v>185</v>
      </c>
      <c r="G5147" t="s">
        <v>21</v>
      </c>
    </row>
    <row r="5148" spans="1:7" x14ac:dyDescent="0.25">
      <c r="A5148" t="s">
        <v>184</v>
      </c>
      <c r="B5148" t="s">
        <v>20</v>
      </c>
      <c r="C5148" s="2">
        <v>45200</v>
      </c>
      <c r="D5148" s="1">
        <v>91749243</v>
      </c>
      <c r="E5148" t="s">
        <v>186</v>
      </c>
      <c r="F5148" t="s">
        <v>185</v>
      </c>
      <c r="G5148" t="s">
        <v>21</v>
      </c>
    </row>
    <row r="5149" spans="1:7" x14ac:dyDescent="0.25">
      <c r="A5149" t="s">
        <v>184</v>
      </c>
      <c r="B5149" t="s">
        <v>20</v>
      </c>
      <c r="C5149" s="2">
        <v>45231</v>
      </c>
      <c r="D5149" s="1">
        <v>45608086</v>
      </c>
      <c r="E5149" t="s">
        <v>186</v>
      </c>
      <c r="F5149" t="s">
        <v>185</v>
      </c>
      <c r="G5149" t="s">
        <v>21</v>
      </c>
    </row>
    <row r="5150" spans="1:7" x14ac:dyDescent="0.25">
      <c r="A5150" t="s">
        <v>184</v>
      </c>
      <c r="B5150" t="s">
        <v>20</v>
      </c>
      <c r="C5150" s="2">
        <v>45261</v>
      </c>
      <c r="D5150" s="1">
        <v>64175900</v>
      </c>
      <c r="E5150" t="s">
        <v>186</v>
      </c>
      <c r="F5150" t="s">
        <v>185</v>
      </c>
      <c r="G5150" t="s">
        <v>21</v>
      </c>
    </row>
    <row r="5151" spans="1:7" x14ac:dyDescent="0.25">
      <c r="A5151" t="s">
        <v>184</v>
      </c>
      <c r="B5151" t="s">
        <v>6</v>
      </c>
      <c r="C5151" s="2">
        <v>44927</v>
      </c>
      <c r="D5151" s="1">
        <v>123153351</v>
      </c>
      <c r="E5151" t="s">
        <v>186</v>
      </c>
      <c r="F5151" t="s">
        <v>185</v>
      </c>
      <c r="G5151" t="s">
        <v>6</v>
      </c>
    </row>
    <row r="5152" spans="1:7" x14ac:dyDescent="0.25">
      <c r="A5152" t="s">
        <v>184</v>
      </c>
      <c r="B5152" t="s">
        <v>6</v>
      </c>
      <c r="C5152" s="2">
        <v>44958</v>
      </c>
      <c r="D5152" s="1">
        <v>100922110</v>
      </c>
      <c r="E5152" t="s">
        <v>186</v>
      </c>
      <c r="F5152" t="s">
        <v>185</v>
      </c>
      <c r="G5152" t="s">
        <v>6</v>
      </c>
    </row>
    <row r="5153" spans="1:7" x14ac:dyDescent="0.25">
      <c r="A5153" t="s">
        <v>184</v>
      </c>
      <c r="B5153" t="s">
        <v>6</v>
      </c>
      <c r="C5153" s="2">
        <v>44986</v>
      </c>
      <c r="D5153" s="1">
        <v>155745710</v>
      </c>
      <c r="E5153" t="s">
        <v>186</v>
      </c>
      <c r="F5153" t="s">
        <v>185</v>
      </c>
      <c r="G5153" t="s">
        <v>6</v>
      </c>
    </row>
    <row r="5154" spans="1:7" x14ac:dyDescent="0.25">
      <c r="A5154" t="s">
        <v>184</v>
      </c>
      <c r="B5154" t="s">
        <v>6</v>
      </c>
      <c r="C5154" s="2">
        <v>45017</v>
      </c>
      <c r="D5154" s="1">
        <v>137108817</v>
      </c>
      <c r="E5154" t="s">
        <v>186</v>
      </c>
      <c r="F5154" t="s">
        <v>185</v>
      </c>
      <c r="G5154" t="s">
        <v>6</v>
      </c>
    </row>
    <row r="5155" spans="1:7" x14ac:dyDescent="0.25">
      <c r="A5155" t="s">
        <v>184</v>
      </c>
      <c r="B5155" t="s">
        <v>6</v>
      </c>
      <c r="C5155" s="2">
        <v>45047</v>
      </c>
      <c r="D5155" s="1">
        <v>150354011</v>
      </c>
      <c r="E5155" t="s">
        <v>186</v>
      </c>
      <c r="F5155" t="s">
        <v>185</v>
      </c>
      <c r="G5155" t="s">
        <v>6</v>
      </c>
    </row>
    <row r="5156" spans="1:7" x14ac:dyDescent="0.25">
      <c r="A5156" t="s">
        <v>184</v>
      </c>
      <c r="B5156" t="s">
        <v>6</v>
      </c>
      <c r="C5156" s="2">
        <v>45078</v>
      </c>
      <c r="D5156" s="1">
        <v>135073045</v>
      </c>
      <c r="E5156" t="s">
        <v>186</v>
      </c>
      <c r="F5156" t="s">
        <v>185</v>
      </c>
      <c r="G5156" t="s">
        <v>6</v>
      </c>
    </row>
    <row r="5157" spans="1:7" x14ac:dyDescent="0.25">
      <c r="A5157" t="s">
        <v>184</v>
      </c>
      <c r="B5157" t="s">
        <v>6</v>
      </c>
      <c r="C5157" s="2">
        <v>45108</v>
      </c>
      <c r="D5157" s="1">
        <v>124937548</v>
      </c>
      <c r="E5157" t="s">
        <v>186</v>
      </c>
      <c r="F5157" t="s">
        <v>185</v>
      </c>
      <c r="G5157" t="s">
        <v>6</v>
      </c>
    </row>
    <row r="5158" spans="1:7" x14ac:dyDescent="0.25">
      <c r="A5158" t="s">
        <v>184</v>
      </c>
      <c r="B5158" t="s">
        <v>6</v>
      </c>
      <c r="C5158" s="2">
        <v>45139</v>
      </c>
      <c r="D5158" s="1">
        <v>172039923</v>
      </c>
      <c r="E5158" t="s">
        <v>186</v>
      </c>
      <c r="F5158" t="s">
        <v>185</v>
      </c>
      <c r="G5158" t="s">
        <v>6</v>
      </c>
    </row>
    <row r="5159" spans="1:7" x14ac:dyDescent="0.25">
      <c r="A5159" t="s">
        <v>184</v>
      </c>
      <c r="B5159" t="s">
        <v>6</v>
      </c>
      <c r="C5159" s="2">
        <v>45170</v>
      </c>
      <c r="D5159" s="1">
        <v>153592357</v>
      </c>
      <c r="E5159" t="s">
        <v>186</v>
      </c>
      <c r="F5159" t="s">
        <v>185</v>
      </c>
      <c r="G5159" t="s">
        <v>6</v>
      </c>
    </row>
    <row r="5160" spans="1:7" x14ac:dyDescent="0.25">
      <c r="A5160" t="s">
        <v>184</v>
      </c>
      <c r="B5160" t="s">
        <v>6</v>
      </c>
      <c r="C5160" s="2">
        <v>45200</v>
      </c>
      <c r="D5160" s="1">
        <v>185520395</v>
      </c>
      <c r="E5160" t="s">
        <v>186</v>
      </c>
      <c r="F5160" t="s">
        <v>185</v>
      </c>
      <c r="G5160" t="s">
        <v>6</v>
      </c>
    </row>
    <row r="5161" spans="1:7" x14ac:dyDescent="0.25">
      <c r="A5161" t="s">
        <v>184</v>
      </c>
      <c r="B5161" t="s">
        <v>6</v>
      </c>
      <c r="C5161" s="2">
        <v>45231</v>
      </c>
      <c r="D5161" s="1">
        <v>248636753</v>
      </c>
      <c r="E5161" t="s">
        <v>186</v>
      </c>
      <c r="F5161" t="s">
        <v>185</v>
      </c>
      <c r="G5161" t="s">
        <v>6</v>
      </c>
    </row>
    <row r="5162" spans="1:7" x14ac:dyDescent="0.25">
      <c r="A5162" t="s">
        <v>184</v>
      </c>
      <c r="B5162" t="s">
        <v>6</v>
      </c>
      <c r="C5162" s="2">
        <v>45261</v>
      </c>
      <c r="D5162" s="1">
        <v>275486530</v>
      </c>
      <c r="E5162" t="s">
        <v>186</v>
      </c>
      <c r="F5162" t="s">
        <v>185</v>
      </c>
      <c r="G5162" t="s">
        <v>6</v>
      </c>
    </row>
    <row r="5163" spans="1:7" x14ac:dyDescent="0.25">
      <c r="A5163" t="s">
        <v>184</v>
      </c>
      <c r="B5163" t="s">
        <v>22</v>
      </c>
      <c r="C5163" s="2">
        <v>44927</v>
      </c>
      <c r="D5163" s="1">
        <v>93106100</v>
      </c>
      <c r="E5163" t="s">
        <v>186</v>
      </c>
      <c r="F5163" t="s">
        <v>185</v>
      </c>
      <c r="G5163" t="s">
        <v>21</v>
      </c>
    </row>
    <row r="5164" spans="1:7" x14ac:dyDescent="0.25">
      <c r="A5164" t="s">
        <v>184</v>
      </c>
      <c r="B5164" t="s">
        <v>22</v>
      </c>
      <c r="C5164" s="2">
        <v>44958</v>
      </c>
      <c r="D5164" s="1">
        <v>110021893</v>
      </c>
      <c r="E5164" t="s">
        <v>186</v>
      </c>
      <c r="F5164" t="s">
        <v>185</v>
      </c>
      <c r="G5164" t="s">
        <v>21</v>
      </c>
    </row>
    <row r="5165" spans="1:7" x14ac:dyDescent="0.25">
      <c r="A5165" t="s">
        <v>184</v>
      </c>
      <c r="B5165" t="s">
        <v>22</v>
      </c>
      <c r="C5165" s="2">
        <v>44986</v>
      </c>
      <c r="D5165" s="1">
        <v>171309800</v>
      </c>
      <c r="E5165" t="s">
        <v>186</v>
      </c>
      <c r="F5165" t="s">
        <v>185</v>
      </c>
      <c r="G5165" t="s">
        <v>21</v>
      </c>
    </row>
    <row r="5166" spans="1:7" x14ac:dyDescent="0.25">
      <c r="A5166" t="s">
        <v>184</v>
      </c>
      <c r="B5166" t="s">
        <v>22</v>
      </c>
      <c r="C5166" s="2">
        <v>45017</v>
      </c>
      <c r="D5166" s="1">
        <v>193472400</v>
      </c>
      <c r="E5166" t="s">
        <v>186</v>
      </c>
      <c r="F5166" t="s">
        <v>185</v>
      </c>
      <c r="G5166" t="s">
        <v>21</v>
      </c>
    </row>
    <row r="5167" spans="1:7" x14ac:dyDescent="0.25">
      <c r="A5167" t="s">
        <v>184</v>
      </c>
      <c r="B5167" t="s">
        <v>22</v>
      </c>
      <c r="C5167" s="2">
        <v>45047</v>
      </c>
      <c r="D5167" s="1">
        <v>175436581</v>
      </c>
      <c r="E5167" t="s">
        <v>186</v>
      </c>
      <c r="F5167" t="s">
        <v>185</v>
      </c>
      <c r="G5167" t="s">
        <v>21</v>
      </c>
    </row>
    <row r="5168" spans="1:7" x14ac:dyDescent="0.25">
      <c r="A5168" t="s">
        <v>184</v>
      </c>
      <c r="B5168" t="s">
        <v>22</v>
      </c>
      <c r="C5168" s="2">
        <v>45078</v>
      </c>
      <c r="D5168" s="1">
        <v>194223900</v>
      </c>
      <c r="E5168" t="s">
        <v>186</v>
      </c>
      <c r="F5168" t="s">
        <v>185</v>
      </c>
      <c r="G5168" t="s">
        <v>21</v>
      </c>
    </row>
    <row r="5169" spans="1:7" x14ac:dyDescent="0.25">
      <c r="A5169" t="s">
        <v>184</v>
      </c>
      <c r="B5169" t="s">
        <v>22</v>
      </c>
      <c r="C5169" s="2">
        <v>45108</v>
      </c>
      <c r="D5169" s="1">
        <v>295127628</v>
      </c>
      <c r="E5169" t="s">
        <v>186</v>
      </c>
      <c r="F5169" t="s">
        <v>185</v>
      </c>
      <c r="G5169" t="s">
        <v>21</v>
      </c>
    </row>
    <row r="5170" spans="1:7" x14ac:dyDescent="0.25">
      <c r="A5170" t="s">
        <v>184</v>
      </c>
      <c r="B5170" t="s">
        <v>22</v>
      </c>
      <c r="C5170" s="2">
        <v>45139</v>
      </c>
      <c r="D5170" s="1">
        <v>347459660</v>
      </c>
      <c r="E5170" t="s">
        <v>186</v>
      </c>
      <c r="F5170" t="s">
        <v>185</v>
      </c>
      <c r="G5170" t="s">
        <v>21</v>
      </c>
    </row>
    <row r="5171" spans="1:7" x14ac:dyDescent="0.25">
      <c r="A5171" t="s">
        <v>184</v>
      </c>
      <c r="B5171" t="s">
        <v>22</v>
      </c>
      <c r="C5171" s="2">
        <v>45170</v>
      </c>
      <c r="D5171" s="1">
        <v>234970300</v>
      </c>
      <c r="E5171" t="s">
        <v>186</v>
      </c>
      <c r="F5171" t="s">
        <v>185</v>
      </c>
      <c r="G5171" t="s">
        <v>21</v>
      </c>
    </row>
    <row r="5172" spans="1:7" x14ac:dyDescent="0.25">
      <c r="A5172" t="s">
        <v>184</v>
      </c>
      <c r="B5172" t="s">
        <v>22</v>
      </c>
      <c r="C5172" s="2">
        <v>45200</v>
      </c>
      <c r="D5172" s="1">
        <v>350662166</v>
      </c>
      <c r="E5172" t="s">
        <v>186</v>
      </c>
      <c r="F5172" t="s">
        <v>185</v>
      </c>
      <c r="G5172" t="s">
        <v>21</v>
      </c>
    </row>
    <row r="5173" spans="1:7" x14ac:dyDescent="0.25">
      <c r="A5173" t="s">
        <v>184</v>
      </c>
      <c r="B5173" t="s">
        <v>22</v>
      </c>
      <c r="C5173" s="2">
        <v>45231</v>
      </c>
      <c r="D5173" s="1">
        <v>363886000</v>
      </c>
      <c r="E5173" t="s">
        <v>186</v>
      </c>
      <c r="F5173" t="s">
        <v>185</v>
      </c>
      <c r="G5173" t="s">
        <v>21</v>
      </c>
    </row>
    <row r="5174" spans="1:7" x14ac:dyDescent="0.25">
      <c r="A5174" t="s">
        <v>184</v>
      </c>
      <c r="B5174" t="s">
        <v>22</v>
      </c>
      <c r="C5174" s="2">
        <v>45261</v>
      </c>
      <c r="D5174" s="1">
        <v>252101113</v>
      </c>
      <c r="E5174" t="s">
        <v>186</v>
      </c>
      <c r="F5174" t="s">
        <v>185</v>
      </c>
      <c r="G5174" t="s">
        <v>21</v>
      </c>
    </row>
    <row r="5175" spans="1:7" x14ac:dyDescent="0.25">
      <c r="A5175" t="s">
        <v>184</v>
      </c>
      <c r="B5175" t="s">
        <v>27</v>
      </c>
      <c r="C5175" s="2">
        <v>44927</v>
      </c>
      <c r="D5175" s="1">
        <v>1735000</v>
      </c>
      <c r="E5175" t="s">
        <v>186</v>
      </c>
      <c r="F5175" t="s">
        <v>185</v>
      </c>
      <c r="G5175" t="s">
        <v>21</v>
      </c>
    </row>
    <row r="5176" spans="1:7" x14ac:dyDescent="0.25">
      <c r="A5176" t="s">
        <v>184</v>
      </c>
      <c r="B5176" t="s">
        <v>27</v>
      </c>
      <c r="C5176" s="2">
        <v>44958</v>
      </c>
      <c r="D5176" s="1">
        <v>2963000</v>
      </c>
      <c r="E5176" t="s">
        <v>186</v>
      </c>
      <c r="F5176" t="s">
        <v>185</v>
      </c>
      <c r="G5176" t="s">
        <v>21</v>
      </c>
    </row>
    <row r="5177" spans="1:7" x14ac:dyDescent="0.25">
      <c r="A5177" t="s">
        <v>184</v>
      </c>
      <c r="B5177" t="s">
        <v>27</v>
      </c>
      <c r="C5177" s="2">
        <v>44986</v>
      </c>
      <c r="D5177" s="1">
        <v>1371000</v>
      </c>
      <c r="E5177" t="s">
        <v>186</v>
      </c>
      <c r="F5177" t="s">
        <v>185</v>
      </c>
      <c r="G5177" t="s">
        <v>21</v>
      </c>
    </row>
    <row r="5178" spans="1:7" x14ac:dyDescent="0.25">
      <c r="A5178" t="s">
        <v>184</v>
      </c>
      <c r="B5178" t="s">
        <v>27</v>
      </c>
      <c r="C5178" s="2">
        <v>45017</v>
      </c>
      <c r="D5178" s="1">
        <v>2852430</v>
      </c>
      <c r="E5178" t="s">
        <v>186</v>
      </c>
      <c r="F5178" t="s">
        <v>185</v>
      </c>
      <c r="G5178" t="s">
        <v>21</v>
      </c>
    </row>
    <row r="5179" spans="1:7" x14ac:dyDescent="0.25">
      <c r="A5179" t="s">
        <v>184</v>
      </c>
      <c r="B5179" t="s">
        <v>27</v>
      </c>
      <c r="C5179" s="2">
        <v>45047</v>
      </c>
      <c r="D5179" s="1">
        <v>4055000</v>
      </c>
      <c r="E5179" t="s">
        <v>186</v>
      </c>
      <c r="F5179" t="s">
        <v>185</v>
      </c>
      <c r="G5179" t="s">
        <v>21</v>
      </c>
    </row>
    <row r="5180" spans="1:7" x14ac:dyDescent="0.25">
      <c r="A5180" t="s">
        <v>184</v>
      </c>
      <c r="B5180" t="s">
        <v>27</v>
      </c>
      <c r="C5180" s="2">
        <v>45078</v>
      </c>
      <c r="D5180" s="1">
        <v>3198600</v>
      </c>
      <c r="E5180" t="s">
        <v>186</v>
      </c>
      <c r="F5180" t="s">
        <v>185</v>
      </c>
      <c r="G5180" t="s">
        <v>21</v>
      </c>
    </row>
    <row r="5181" spans="1:7" x14ac:dyDescent="0.25">
      <c r="A5181" t="s">
        <v>184</v>
      </c>
      <c r="B5181" t="s">
        <v>27</v>
      </c>
      <c r="C5181" s="2">
        <v>45108</v>
      </c>
      <c r="D5181" s="1">
        <v>3177630</v>
      </c>
      <c r="E5181" t="s">
        <v>186</v>
      </c>
      <c r="F5181" t="s">
        <v>185</v>
      </c>
      <c r="G5181" t="s">
        <v>21</v>
      </c>
    </row>
    <row r="5182" spans="1:7" x14ac:dyDescent="0.25">
      <c r="A5182" t="s">
        <v>184</v>
      </c>
      <c r="B5182" t="s">
        <v>27</v>
      </c>
      <c r="C5182" s="2">
        <v>45139</v>
      </c>
      <c r="D5182" s="1">
        <v>8614600</v>
      </c>
      <c r="E5182" t="s">
        <v>186</v>
      </c>
      <c r="F5182" t="s">
        <v>185</v>
      </c>
      <c r="G5182" t="s">
        <v>21</v>
      </c>
    </row>
    <row r="5183" spans="1:7" x14ac:dyDescent="0.25">
      <c r="A5183" t="s">
        <v>184</v>
      </c>
      <c r="B5183" t="s">
        <v>27</v>
      </c>
      <c r="C5183" s="2">
        <v>45170</v>
      </c>
      <c r="D5183" s="1">
        <v>5613000</v>
      </c>
      <c r="E5183" t="s">
        <v>186</v>
      </c>
      <c r="F5183" t="s">
        <v>185</v>
      </c>
      <c r="G5183" t="s">
        <v>21</v>
      </c>
    </row>
    <row r="5184" spans="1:7" x14ac:dyDescent="0.25">
      <c r="A5184" t="s">
        <v>184</v>
      </c>
      <c r="B5184" t="s">
        <v>27</v>
      </c>
      <c r="C5184" s="2">
        <v>45200</v>
      </c>
      <c r="D5184" s="1">
        <v>7668830</v>
      </c>
      <c r="E5184" t="s">
        <v>186</v>
      </c>
      <c r="F5184" t="s">
        <v>185</v>
      </c>
      <c r="G5184" t="s">
        <v>21</v>
      </c>
    </row>
    <row r="5185" spans="1:7" x14ac:dyDescent="0.25">
      <c r="A5185" t="s">
        <v>184</v>
      </c>
      <c r="B5185" t="s">
        <v>27</v>
      </c>
      <c r="C5185" s="2">
        <v>45231</v>
      </c>
      <c r="D5185" s="1">
        <v>13409000</v>
      </c>
      <c r="E5185" t="s">
        <v>186</v>
      </c>
      <c r="F5185" t="s">
        <v>185</v>
      </c>
      <c r="G5185" t="s">
        <v>21</v>
      </c>
    </row>
    <row r="5186" spans="1:7" x14ac:dyDescent="0.25">
      <c r="A5186" t="s">
        <v>184</v>
      </c>
      <c r="B5186" t="s">
        <v>27</v>
      </c>
      <c r="C5186" s="2">
        <v>45261</v>
      </c>
      <c r="D5186" s="1">
        <v>4810130</v>
      </c>
      <c r="E5186" t="s">
        <v>186</v>
      </c>
      <c r="F5186" t="s">
        <v>185</v>
      </c>
      <c r="G5186" t="s">
        <v>21</v>
      </c>
    </row>
    <row r="5187" spans="1:7" x14ac:dyDescent="0.25">
      <c r="A5187" t="s">
        <v>184</v>
      </c>
      <c r="B5187" t="s">
        <v>7</v>
      </c>
      <c r="C5187" s="2">
        <v>44927</v>
      </c>
      <c r="D5187" s="1">
        <v>14308108</v>
      </c>
      <c r="E5187" t="s">
        <v>186</v>
      </c>
      <c r="F5187" t="s">
        <v>185</v>
      </c>
      <c r="G5187" t="s">
        <v>7</v>
      </c>
    </row>
    <row r="5188" spans="1:7" x14ac:dyDescent="0.25">
      <c r="A5188" t="s">
        <v>184</v>
      </c>
      <c r="B5188" t="s">
        <v>7</v>
      </c>
      <c r="C5188" s="2">
        <v>44958</v>
      </c>
      <c r="D5188" s="1">
        <v>11851500</v>
      </c>
      <c r="E5188" t="s">
        <v>186</v>
      </c>
      <c r="F5188" t="s">
        <v>185</v>
      </c>
      <c r="G5188" t="s">
        <v>7</v>
      </c>
    </row>
    <row r="5189" spans="1:7" x14ac:dyDescent="0.25">
      <c r="A5189" t="s">
        <v>184</v>
      </c>
      <c r="B5189" t="s">
        <v>7</v>
      </c>
      <c r="C5189" s="2">
        <v>44986</v>
      </c>
      <c r="D5189" s="1">
        <v>4478000</v>
      </c>
      <c r="E5189" t="s">
        <v>186</v>
      </c>
      <c r="F5189" t="s">
        <v>185</v>
      </c>
      <c r="G5189" t="s">
        <v>7</v>
      </c>
    </row>
    <row r="5190" spans="1:7" x14ac:dyDescent="0.25">
      <c r="A5190" t="s">
        <v>184</v>
      </c>
      <c r="B5190" t="s">
        <v>7</v>
      </c>
      <c r="C5190" s="2">
        <v>45047</v>
      </c>
      <c r="D5190" s="1">
        <v>10343384</v>
      </c>
      <c r="E5190" t="s">
        <v>186</v>
      </c>
      <c r="F5190" t="s">
        <v>185</v>
      </c>
      <c r="G5190" t="s">
        <v>7</v>
      </c>
    </row>
    <row r="5191" spans="1:7" x14ac:dyDescent="0.25">
      <c r="A5191" t="s">
        <v>184</v>
      </c>
      <c r="B5191" t="s">
        <v>7</v>
      </c>
      <c r="C5191" s="2">
        <v>45078</v>
      </c>
      <c r="D5191" s="1">
        <v>16362000</v>
      </c>
      <c r="E5191" t="s">
        <v>186</v>
      </c>
      <c r="F5191" t="s">
        <v>185</v>
      </c>
      <c r="G5191" t="s">
        <v>7</v>
      </c>
    </row>
    <row r="5192" spans="1:7" x14ac:dyDescent="0.25">
      <c r="A5192" t="s">
        <v>184</v>
      </c>
      <c r="B5192" t="s">
        <v>7</v>
      </c>
      <c r="C5192" s="2">
        <v>45108</v>
      </c>
      <c r="D5192" s="1">
        <v>800000</v>
      </c>
      <c r="E5192" t="s">
        <v>186</v>
      </c>
      <c r="F5192" t="s">
        <v>185</v>
      </c>
      <c r="G5192" t="s">
        <v>7</v>
      </c>
    </row>
    <row r="5193" spans="1:7" x14ac:dyDescent="0.25">
      <c r="A5193" t="s">
        <v>184</v>
      </c>
      <c r="B5193" t="s">
        <v>7</v>
      </c>
      <c r="C5193" s="2">
        <v>45139</v>
      </c>
      <c r="D5193" s="1">
        <v>3584000</v>
      </c>
      <c r="E5193" t="s">
        <v>186</v>
      </c>
      <c r="F5193" t="s">
        <v>185</v>
      </c>
      <c r="G5193" t="s">
        <v>7</v>
      </c>
    </row>
    <row r="5194" spans="1:7" x14ac:dyDescent="0.25">
      <c r="A5194" t="s">
        <v>184</v>
      </c>
      <c r="B5194" t="s">
        <v>7</v>
      </c>
      <c r="C5194" s="2">
        <v>45170</v>
      </c>
      <c r="D5194" s="1">
        <v>2500000</v>
      </c>
      <c r="E5194" t="s">
        <v>186</v>
      </c>
      <c r="F5194" t="s">
        <v>185</v>
      </c>
      <c r="G5194" t="s">
        <v>7</v>
      </c>
    </row>
    <row r="5195" spans="1:7" x14ac:dyDescent="0.25">
      <c r="A5195" t="s">
        <v>184</v>
      </c>
      <c r="B5195" t="s">
        <v>7</v>
      </c>
      <c r="C5195" s="2">
        <v>45200</v>
      </c>
      <c r="D5195" s="1">
        <v>27200000</v>
      </c>
      <c r="E5195" t="s">
        <v>186</v>
      </c>
      <c r="F5195" t="s">
        <v>185</v>
      </c>
      <c r="G5195" t="s">
        <v>7</v>
      </c>
    </row>
    <row r="5196" spans="1:7" x14ac:dyDescent="0.25">
      <c r="A5196" t="s">
        <v>184</v>
      </c>
      <c r="B5196" t="s">
        <v>7</v>
      </c>
      <c r="C5196" s="2">
        <v>45231</v>
      </c>
      <c r="D5196" s="1">
        <v>35000000</v>
      </c>
      <c r="E5196" t="s">
        <v>186</v>
      </c>
      <c r="F5196" t="s">
        <v>185</v>
      </c>
      <c r="G5196" t="s">
        <v>7</v>
      </c>
    </row>
    <row r="5197" spans="1:7" x14ac:dyDescent="0.25">
      <c r="A5197" t="s">
        <v>184</v>
      </c>
      <c r="B5197" t="s">
        <v>7</v>
      </c>
      <c r="C5197" s="2">
        <v>45261</v>
      </c>
      <c r="D5197" s="1">
        <v>13300000</v>
      </c>
      <c r="E5197" t="s">
        <v>186</v>
      </c>
      <c r="F5197" t="s">
        <v>185</v>
      </c>
      <c r="G5197" t="s">
        <v>7</v>
      </c>
    </row>
    <row r="5198" spans="1:7" x14ac:dyDescent="0.25">
      <c r="A5198" t="s">
        <v>184</v>
      </c>
      <c r="B5198" t="s">
        <v>23</v>
      </c>
      <c r="C5198" s="2">
        <v>44927</v>
      </c>
      <c r="D5198" s="1">
        <v>0</v>
      </c>
      <c r="E5198" t="s">
        <v>186</v>
      </c>
      <c r="F5198" t="s">
        <v>185</v>
      </c>
      <c r="G5198" t="s">
        <v>21</v>
      </c>
    </row>
    <row r="5199" spans="1:7" x14ac:dyDescent="0.25">
      <c r="A5199" t="s">
        <v>184</v>
      </c>
      <c r="B5199" t="s">
        <v>23</v>
      </c>
      <c r="C5199" s="2">
        <v>45017</v>
      </c>
      <c r="D5199" s="1">
        <v>10000</v>
      </c>
      <c r="E5199" t="s">
        <v>186</v>
      </c>
      <c r="F5199" t="s">
        <v>185</v>
      </c>
      <c r="G5199" t="s">
        <v>21</v>
      </c>
    </row>
    <row r="5200" spans="1:7" x14ac:dyDescent="0.25">
      <c r="A5200" t="s">
        <v>184</v>
      </c>
      <c r="B5200" t="s">
        <v>23</v>
      </c>
      <c r="C5200" s="2">
        <v>45139</v>
      </c>
      <c r="D5200" s="1">
        <v>98000</v>
      </c>
      <c r="E5200" t="s">
        <v>186</v>
      </c>
      <c r="F5200" t="s">
        <v>185</v>
      </c>
      <c r="G5200" t="s">
        <v>21</v>
      </c>
    </row>
    <row r="5201" spans="1:7" x14ac:dyDescent="0.25">
      <c r="A5201" t="s">
        <v>184</v>
      </c>
      <c r="B5201" t="s">
        <v>23</v>
      </c>
      <c r="C5201" s="2">
        <v>45170</v>
      </c>
      <c r="D5201" s="1">
        <v>317500</v>
      </c>
      <c r="E5201" t="s">
        <v>186</v>
      </c>
      <c r="F5201" t="s">
        <v>185</v>
      </c>
      <c r="G5201" t="s">
        <v>21</v>
      </c>
    </row>
    <row r="5202" spans="1:7" x14ac:dyDescent="0.25">
      <c r="A5202" t="s">
        <v>184</v>
      </c>
      <c r="B5202" t="s">
        <v>23</v>
      </c>
      <c r="C5202" s="2">
        <v>45200</v>
      </c>
      <c r="D5202" s="1">
        <v>855500</v>
      </c>
      <c r="E5202" t="s">
        <v>186</v>
      </c>
      <c r="F5202" t="s">
        <v>185</v>
      </c>
      <c r="G5202" t="s">
        <v>21</v>
      </c>
    </row>
    <row r="5203" spans="1:7" x14ac:dyDescent="0.25">
      <c r="A5203" t="s">
        <v>184</v>
      </c>
      <c r="B5203" t="s">
        <v>23</v>
      </c>
      <c r="C5203" s="2">
        <v>45231</v>
      </c>
      <c r="D5203" s="1">
        <v>9007500</v>
      </c>
      <c r="E5203" t="s">
        <v>186</v>
      </c>
      <c r="F5203" t="s">
        <v>185</v>
      </c>
      <c r="G5203" t="s">
        <v>21</v>
      </c>
    </row>
    <row r="5204" spans="1:7" x14ac:dyDescent="0.25">
      <c r="A5204" t="s">
        <v>184</v>
      </c>
      <c r="B5204" t="s">
        <v>23</v>
      </c>
      <c r="C5204" s="2">
        <v>45261</v>
      </c>
      <c r="D5204" s="1">
        <v>15110000</v>
      </c>
      <c r="E5204" t="s">
        <v>186</v>
      </c>
      <c r="F5204" t="s">
        <v>185</v>
      </c>
      <c r="G5204" t="s">
        <v>21</v>
      </c>
    </row>
    <row r="5205" spans="1:7" x14ac:dyDescent="0.25">
      <c r="A5205" t="s">
        <v>184</v>
      </c>
      <c r="B5205" t="s">
        <v>44</v>
      </c>
      <c r="C5205" s="2">
        <v>44986</v>
      </c>
      <c r="D5205" s="1">
        <v>441000</v>
      </c>
      <c r="E5205" t="s">
        <v>186</v>
      </c>
      <c r="F5205" t="s">
        <v>185</v>
      </c>
      <c r="G5205" t="s">
        <v>21</v>
      </c>
    </row>
    <row r="5206" spans="1:7" x14ac:dyDescent="0.25">
      <c r="A5206" t="s">
        <v>187</v>
      </c>
      <c r="B5206" t="s">
        <v>5</v>
      </c>
      <c r="C5206" s="2">
        <v>44927</v>
      </c>
      <c r="D5206" s="1">
        <v>619663584</v>
      </c>
      <c r="E5206" t="s">
        <v>188</v>
      </c>
      <c r="F5206" t="s">
        <v>188</v>
      </c>
      <c r="G5206" t="s">
        <v>5</v>
      </c>
    </row>
    <row r="5207" spans="1:7" x14ac:dyDescent="0.25">
      <c r="A5207" t="s">
        <v>187</v>
      </c>
      <c r="B5207" t="s">
        <v>5</v>
      </c>
      <c r="C5207" s="2">
        <v>44958</v>
      </c>
      <c r="D5207" s="1">
        <v>541123200</v>
      </c>
      <c r="E5207" t="s">
        <v>188</v>
      </c>
      <c r="F5207" t="s">
        <v>188</v>
      </c>
      <c r="G5207" t="s">
        <v>5</v>
      </c>
    </row>
    <row r="5208" spans="1:7" x14ac:dyDescent="0.25">
      <c r="A5208" t="s">
        <v>187</v>
      </c>
      <c r="B5208" t="s">
        <v>5</v>
      </c>
      <c r="C5208" s="2">
        <v>44986</v>
      </c>
      <c r="D5208" s="1">
        <v>596357600</v>
      </c>
      <c r="E5208" t="s">
        <v>188</v>
      </c>
      <c r="F5208" t="s">
        <v>188</v>
      </c>
      <c r="G5208" t="s">
        <v>5</v>
      </c>
    </row>
    <row r="5209" spans="1:7" x14ac:dyDescent="0.25">
      <c r="A5209" t="s">
        <v>187</v>
      </c>
      <c r="B5209" t="s">
        <v>5</v>
      </c>
      <c r="C5209" s="2">
        <v>45017</v>
      </c>
      <c r="D5209" s="1">
        <v>533465400</v>
      </c>
      <c r="E5209" t="s">
        <v>188</v>
      </c>
      <c r="F5209" t="s">
        <v>188</v>
      </c>
      <c r="G5209" t="s">
        <v>5</v>
      </c>
    </row>
    <row r="5210" spans="1:7" x14ac:dyDescent="0.25">
      <c r="A5210" t="s">
        <v>187</v>
      </c>
      <c r="B5210" t="s">
        <v>5</v>
      </c>
      <c r="C5210" s="2">
        <v>45047</v>
      </c>
      <c r="D5210" s="1">
        <v>542022800</v>
      </c>
      <c r="E5210" t="s">
        <v>188</v>
      </c>
      <c r="F5210" t="s">
        <v>188</v>
      </c>
      <c r="G5210" t="s">
        <v>5</v>
      </c>
    </row>
    <row r="5211" spans="1:7" x14ac:dyDescent="0.25">
      <c r="A5211" t="s">
        <v>187</v>
      </c>
      <c r="B5211" t="s">
        <v>5</v>
      </c>
      <c r="C5211" s="2">
        <v>45078</v>
      </c>
      <c r="D5211" s="1">
        <v>619764100</v>
      </c>
      <c r="E5211" t="s">
        <v>188</v>
      </c>
      <c r="F5211" t="s">
        <v>188</v>
      </c>
      <c r="G5211" t="s">
        <v>5</v>
      </c>
    </row>
    <row r="5212" spans="1:7" x14ac:dyDescent="0.25">
      <c r="A5212" t="s">
        <v>187</v>
      </c>
      <c r="B5212" t="s">
        <v>5</v>
      </c>
      <c r="C5212" s="2">
        <v>45108</v>
      </c>
      <c r="D5212" s="1">
        <v>597837700</v>
      </c>
      <c r="E5212" t="s">
        <v>188</v>
      </c>
      <c r="F5212" t="s">
        <v>188</v>
      </c>
      <c r="G5212" t="s">
        <v>5</v>
      </c>
    </row>
    <row r="5213" spans="1:7" x14ac:dyDescent="0.25">
      <c r="A5213" t="s">
        <v>187</v>
      </c>
      <c r="B5213" t="s">
        <v>5</v>
      </c>
      <c r="C5213" s="2">
        <v>45139</v>
      </c>
      <c r="D5213" s="1">
        <v>690191670</v>
      </c>
      <c r="E5213" t="s">
        <v>188</v>
      </c>
      <c r="F5213" t="s">
        <v>188</v>
      </c>
      <c r="G5213" t="s">
        <v>5</v>
      </c>
    </row>
    <row r="5214" spans="1:7" x14ac:dyDescent="0.25">
      <c r="A5214" t="s">
        <v>187</v>
      </c>
      <c r="B5214" t="s">
        <v>5</v>
      </c>
      <c r="C5214" s="2">
        <v>45170</v>
      </c>
      <c r="D5214" s="1">
        <v>589313900</v>
      </c>
      <c r="E5214" t="s">
        <v>188</v>
      </c>
      <c r="F5214" t="s">
        <v>188</v>
      </c>
      <c r="G5214" t="s">
        <v>5</v>
      </c>
    </row>
    <row r="5215" spans="1:7" x14ac:dyDescent="0.25">
      <c r="A5215" t="s">
        <v>187</v>
      </c>
      <c r="B5215" t="s">
        <v>5</v>
      </c>
      <c r="C5215" s="2">
        <v>45200</v>
      </c>
      <c r="D5215" s="1">
        <v>595245100</v>
      </c>
      <c r="E5215" t="s">
        <v>188</v>
      </c>
      <c r="F5215" t="s">
        <v>188</v>
      </c>
      <c r="G5215" t="s">
        <v>5</v>
      </c>
    </row>
    <row r="5216" spans="1:7" x14ac:dyDescent="0.25">
      <c r="A5216" t="s">
        <v>187</v>
      </c>
      <c r="B5216" t="s">
        <v>5</v>
      </c>
      <c r="C5216" s="2">
        <v>45231</v>
      </c>
      <c r="D5216" s="1">
        <v>606099400</v>
      </c>
      <c r="E5216" t="s">
        <v>188</v>
      </c>
      <c r="F5216" t="s">
        <v>188</v>
      </c>
      <c r="G5216" t="s">
        <v>5</v>
      </c>
    </row>
    <row r="5217" spans="1:7" x14ac:dyDescent="0.25">
      <c r="A5217" t="s">
        <v>187</v>
      </c>
      <c r="B5217" t="s">
        <v>5</v>
      </c>
      <c r="C5217" s="2">
        <v>45261</v>
      </c>
      <c r="D5217" s="1">
        <v>693808700</v>
      </c>
      <c r="E5217" t="s">
        <v>188</v>
      </c>
      <c r="F5217" t="s">
        <v>188</v>
      </c>
      <c r="G5217" t="s">
        <v>5</v>
      </c>
    </row>
    <row r="5218" spans="1:7" x14ac:dyDescent="0.25">
      <c r="A5218" t="s">
        <v>187</v>
      </c>
      <c r="B5218" t="s">
        <v>19</v>
      </c>
      <c r="C5218" s="2">
        <v>44927</v>
      </c>
      <c r="D5218" s="1">
        <v>83353641</v>
      </c>
      <c r="E5218" t="s">
        <v>188</v>
      </c>
      <c r="F5218" t="s">
        <v>188</v>
      </c>
      <c r="G5218" t="s">
        <v>19</v>
      </c>
    </row>
    <row r="5219" spans="1:7" x14ac:dyDescent="0.25">
      <c r="A5219" t="s">
        <v>187</v>
      </c>
      <c r="B5219" t="s">
        <v>19</v>
      </c>
      <c r="C5219" s="2">
        <v>44958</v>
      </c>
      <c r="D5219" s="1">
        <v>64889107</v>
      </c>
      <c r="E5219" t="s">
        <v>188</v>
      </c>
      <c r="F5219" t="s">
        <v>188</v>
      </c>
      <c r="G5219" t="s">
        <v>19</v>
      </c>
    </row>
    <row r="5220" spans="1:7" x14ac:dyDescent="0.25">
      <c r="A5220" t="s">
        <v>187</v>
      </c>
      <c r="B5220" t="s">
        <v>19</v>
      </c>
      <c r="C5220" s="2">
        <v>44986</v>
      </c>
      <c r="D5220" s="1">
        <v>49521045</v>
      </c>
      <c r="E5220" t="s">
        <v>188</v>
      </c>
      <c r="F5220" t="s">
        <v>188</v>
      </c>
      <c r="G5220" t="s">
        <v>19</v>
      </c>
    </row>
    <row r="5221" spans="1:7" x14ac:dyDescent="0.25">
      <c r="A5221" t="s">
        <v>187</v>
      </c>
      <c r="B5221" t="s">
        <v>19</v>
      </c>
      <c r="C5221" s="2">
        <v>45017</v>
      </c>
      <c r="D5221" s="1">
        <v>55220017</v>
      </c>
      <c r="E5221" t="s">
        <v>188</v>
      </c>
      <c r="F5221" t="s">
        <v>188</v>
      </c>
      <c r="G5221" t="s">
        <v>19</v>
      </c>
    </row>
    <row r="5222" spans="1:7" x14ac:dyDescent="0.25">
      <c r="A5222" t="s">
        <v>187</v>
      </c>
      <c r="B5222" t="s">
        <v>19</v>
      </c>
      <c r="C5222" s="2">
        <v>45047</v>
      </c>
      <c r="D5222" s="1">
        <v>43259582</v>
      </c>
      <c r="E5222" t="s">
        <v>188</v>
      </c>
      <c r="F5222" t="s">
        <v>188</v>
      </c>
      <c r="G5222" t="s">
        <v>19</v>
      </c>
    </row>
    <row r="5223" spans="1:7" x14ac:dyDescent="0.25">
      <c r="A5223" t="s">
        <v>187</v>
      </c>
      <c r="B5223" t="s">
        <v>19</v>
      </c>
      <c r="C5223" s="2">
        <v>45078</v>
      </c>
      <c r="D5223" s="1">
        <v>51670250</v>
      </c>
      <c r="E5223" t="s">
        <v>188</v>
      </c>
      <c r="F5223" t="s">
        <v>188</v>
      </c>
      <c r="G5223" t="s">
        <v>19</v>
      </c>
    </row>
    <row r="5224" spans="1:7" x14ac:dyDescent="0.25">
      <c r="A5224" t="s">
        <v>187</v>
      </c>
      <c r="B5224" t="s">
        <v>19</v>
      </c>
      <c r="C5224" s="2">
        <v>45108</v>
      </c>
      <c r="D5224" s="1">
        <v>53378591</v>
      </c>
      <c r="E5224" t="s">
        <v>188</v>
      </c>
      <c r="F5224" t="s">
        <v>188</v>
      </c>
      <c r="G5224" t="s">
        <v>19</v>
      </c>
    </row>
    <row r="5225" spans="1:7" x14ac:dyDescent="0.25">
      <c r="A5225" t="s">
        <v>187</v>
      </c>
      <c r="B5225" t="s">
        <v>19</v>
      </c>
      <c r="C5225" s="2">
        <v>45139</v>
      </c>
      <c r="D5225" s="1">
        <v>45955771</v>
      </c>
      <c r="E5225" t="s">
        <v>188</v>
      </c>
      <c r="F5225" t="s">
        <v>188</v>
      </c>
      <c r="G5225" t="s">
        <v>19</v>
      </c>
    </row>
    <row r="5226" spans="1:7" x14ac:dyDescent="0.25">
      <c r="A5226" t="s">
        <v>187</v>
      </c>
      <c r="B5226" t="s">
        <v>19</v>
      </c>
      <c r="C5226" s="2">
        <v>45170</v>
      </c>
      <c r="D5226" s="1">
        <v>65016100</v>
      </c>
      <c r="E5226" t="s">
        <v>188</v>
      </c>
      <c r="F5226" t="s">
        <v>188</v>
      </c>
      <c r="G5226" t="s">
        <v>19</v>
      </c>
    </row>
    <row r="5227" spans="1:7" x14ac:dyDescent="0.25">
      <c r="A5227" t="s">
        <v>187</v>
      </c>
      <c r="B5227" t="s">
        <v>19</v>
      </c>
      <c r="C5227" s="2">
        <v>45200</v>
      </c>
      <c r="D5227" s="1">
        <v>60276033</v>
      </c>
      <c r="E5227" t="s">
        <v>188</v>
      </c>
      <c r="F5227" t="s">
        <v>188</v>
      </c>
      <c r="G5227" t="s">
        <v>19</v>
      </c>
    </row>
    <row r="5228" spans="1:7" x14ac:dyDescent="0.25">
      <c r="A5228" t="s">
        <v>187</v>
      </c>
      <c r="B5228" t="s">
        <v>19</v>
      </c>
      <c r="C5228" s="2">
        <v>45231</v>
      </c>
      <c r="D5228" s="1">
        <v>68808607</v>
      </c>
      <c r="E5228" t="s">
        <v>188</v>
      </c>
      <c r="F5228" t="s">
        <v>188</v>
      </c>
      <c r="G5228" t="s">
        <v>19</v>
      </c>
    </row>
    <row r="5229" spans="1:7" x14ac:dyDescent="0.25">
      <c r="A5229" t="s">
        <v>187</v>
      </c>
      <c r="B5229" t="s">
        <v>19</v>
      </c>
      <c r="C5229" s="2">
        <v>45261</v>
      </c>
      <c r="D5229" s="1">
        <v>64397763</v>
      </c>
      <c r="E5229" t="s">
        <v>188</v>
      </c>
      <c r="F5229" t="s">
        <v>188</v>
      </c>
      <c r="G5229" t="s">
        <v>19</v>
      </c>
    </row>
    <row r="5230" spans="1:7" x14ac:dyDescent="0.25">
      <c r="A5230" t="s">
        <v>187</v>
      </c>
      <c r="B5230" t="s">
        <v>6</v>
      </c>
      <c r="C5230" s="2">
        <v>44927</v>
      </c>
      <c r="D5230" s="1">
        <v>138377853</v>
      </c>
      <c r="E5230" t="s">
        <v>188</v>
      </c>
      <c r="F5230" t="s">
        <v>188</v>
      </c>
      <c r="G5230" t="s">
        <v>6</v>
      </c>
    </row>
    <row r="5231" spans="1:7" x14ac:dyDescent="0.25">
      <c r="A5231" t="s">
        <v>187</v>
      </c>
      <c r="B5231" t="s">
        <v>6</v>
      </c>
      <c r="C5231" s="2">
        <v>44958</v>
      </c>
      <c r="D5231" s="1">
        <v>65736746</v>
      </c>
      <c r="E5231" t="s">
        <v>188</v>
      </c>
      <c r="F5231" t="s">
        <v>188</v>
      </c>
      <c r="G5231" t="s">
        <v>6</v>
      </c>
    </row>
    <row r="5232" spans="1:7" x14ac:dyDescent="0.25">
      <c r="A5232" t="s">
        <v>187</v>
      </c>
      <c r="B5232" t="s">
        <v>6</v>
      </c>
      <c r="C5232" s="2">
        <v>44986</v>
      </c>
      <c r="D5232" s="1">
        <v>99881814</v>
      </c>
      <c r="E5232" t="s">
        <v>188</v>
      </c>
      <c r="F5232" t="s">
        <v>188</v>
      </c>
      <c r="G5232" t="s">
        <v>6</v>
      </c>
    </row>
    <row r="5233" spans="1:7" x14ac:dyDescent="0.25">
      <c r="A5233" t="s">
        <v>187</v>
      </c>
      <c r="B5233" t="s">
        <v>6</v>
      </c>
      <c r="C5233" s="2">
        <v>45017</v>
      </c>
      <c r="D5233" s="1">
        <v>73142966</v>
      </c>
      <c r="E5233" t="s">
        <v>188</v>
      </c>
      <c r="F5233" t="s">
        <v>188</v>
      </c>
      <c r="G5233" t="s">
        <v>6</v>
      </c>
    </row>
    <row r="5234" spans="1:7" x14ac:dyDescent="0.25">
      <c r="A5234" t="s">
        <v>187</v>
      </c>
      <c r="B5234" t="s">
        <v>6</v>
      </c>
      <c r="C5234" s="2">
        <v>45047</v>
      </c>
      <c r="D5234" s="1">
        <v>70179781</v>
      </c>
      <c r="E5234" t="s">
        <v>188</v>
      </c>
      <c r="F5234" t="s">
        <v>188</v>
      </c>
      <c r="G5234" t="s">
        <v>6</v>
      </c>
    </row>
    <row r="5235" spans="1:7" x14ac:dyDescent="0.25">
      <c r="A5235" t="s">
        <v>187</v>
      </c>
      <c r="B5235" t="s">
        <v>6</v>
      </c>
      <c r="C5235" s="2">
        <v>45078</v>
      </c>
      <c r="D5235" s="1">
        <v>92549633</v>
      </c>
      <c r="E5235" t="s">
        <v>188</v>
      </c>
      <c r="F5235" t="s">
        <v>188</v>
      </c>
      <c r="G5235" t="s">
        <v>6</v>
      </c>
    </row>
    <row r="5236" spans="1:7" x14ac:dyDescent="0.25">
      <c r="A5236" t="s">
        <v>187</v>
      </c>
      <c r="B5236" t="s">
        <v>6</v>
      </c>
      <c r="C5236" s="2">
        <v>45108</v>
      </c>
      <c r="D5236" s="1">
        <v>46156487</v>
      </c>
      <c r="E5236" t="s">
        <v>188</v>
      </c>
      <c r="F5236" t="s">
        <v>188</v>
      </c>
      <c r="G5236" t="s">
        <v>6</v>
      </c>
    </row>
    <row r="5237" spans="1:7" x14ac:dyDescent="0.25">
      <c r="A5237" t="s">
        <v>187</v>
      </c>
      <c r="B5237" t="s">
        <v>6</v>
      </c>
      <c r="C5237" s="2">
        <v>45139</v>
      </c>
      <c r="D5237" s="1">
        <v>72366026</v>
      </c>
      <c r="E5237" t="s">
        <v>188</v>
      </c>
      <c r="F5237" t="s">
        <v>188</v>
      </c>
      <c r="G5237" t="s">
        <v>6</v>
      </c>
    </row>
    <row r="5238" spans="1:7" x14ac:dyDescent="0.25">
      <c r="A5238" t="s">
        <v>187</v>
      </c>
      <c r="B5238" t="s">
        <v>6</v>
      </c>
      <c r="C5238" s="2">
        <v>45170</v>
      </c>
      <c r="D5238" s="1">
        <v>66417730</v>
      </c>
      <c r="E5238" t="s">
        <v>188</v>
      </c>
      <c r="F5238" t="s">
        <v>188</v>
      </c>
      <c r="G5238" t="s">
        <v>6</v>
      </c>
    </row>
    <row r="5239" spans="1:7" x14ac:dyDescent="0.25">
      <c r="A5239" t="s">
        <v>187</v>
      </c>
      <c r="B5239" t="s">
        <v>6</v>
      </c>
      <c r="C5239" s="2">
        <v>45200</v>
      </c>
      <c r="D5239" s="1">
        <v>62066378</v>
      </c>
      <c r="E5239" t="s">
        <v>188</v>
      </c>
      <c r="F5239" t="s">
        <v>188</v>
      </c>
      <c r="G5239" t="s">
        <v>6</v>
      </c>
    </row>
    <row r="5240" spans="1:7" x14ac:dyDescent="0.25">
      <c r="A5240" t="s">
        <v>187</v>
      </c>
      <c r="B5240" t="s">
        <v>6</v>
      </c>
      <c r="C5240" s="2">
        <v>45231</v>
      </c>
      <c r="D5240" s="1">
        <v>59312782</v>
      </c>
      <c r="E5240" t="s">
        <v>188</v>
      </c>
      <c r="F5240" t="s">
        <v>188</v>
      </c>
      <c r="G5240" t="s">
        <v>6</v>
      </c>
    </row>
    <row r="5241" spans="1:7" x14ac:dyDescent="0.25">
      <c r="A5241" t="s">
        <v>187</v>
      </c>
      <c r="B5241" t="s">
        <v>6</v>
      </c>
      <c r="C5241" s="2">
        <v>45261</v>
      </c>
      <c r="D5241" s="1">
        <v>88172721</v>
      </c>
      <c r="E5241" t="s">
        <v>188</v>
      </c>
      <c r="F5241" t="s">
        <v>188</v>
      </c>
      <c r="G5241" t="s">
        <v>6</v>
      </c>
    </row>
    <row r="5242" spans="1:7" x14ac:dyDescent="0.25">
      <c r="A5242" t="s">
        <v>187</v>
      </c>
      <c r="B5242" t="s">
        <v>22</v>
      </c>
      <c r="C5242" s="2">
        <v>44927</v>
      </c>
      <c r="D5242" s="1">
        <v>2596584</v>
      </c>
      <c r="E5242" t="s">
        <v>188</v>
      </c>
      <c r="F5242" t="s">
        <v>188</v>
      </c>
      <c r="G5242" t="s">
        <v>21</v>
      </c>
    </row>
    <row r="5243" spans="1:7" x14ac:dyDescent="0.25">
      <c r="A5243" t="s">
        <v>187</v>
      </c>
      <c r="B5243" t="s">
        <v>22</v>
      </c>
      <c r="C5243" s="2">
        <v>44958</v>
      </c>
      <c r="D5243" s="1">
        <v>26325400</v>
      </c>
      <c r="E5243" t="s">
        <v>188</v>
      </c>
      <c r="F5243" t="s">
        <v>188</v>
      </c>
      <c r="G5243" t="s">
        <v>21</v>
      </c>
    </row>
    <row r="5244" spans="1:7" x14ac:dyDescent="0.25">
      <c r="A5244" t="s">
        <v>187</v>
      </c>
      <c r="B5244" t="s">
        <v>22</v>
      </c>
      <c r="C5244" s="2">
        <v>44986</v>
      </c>
      <c r="D5244" s="1">
        <v>4117195</v>
      </c>
      <c r="E5244" t="s">
        <v>188</v>
      </c>
      <c r="F5244" t="s">
        <v>188</v>
      </c>
      <c r="G5244" t="s">
        <v>21</v>
      </c>
    </row>
    <row r="5245" spans="1:7" x14ac:dyDescent="0.25">
      <c r="A5245" t="s">
        <v>187</v>
      </c>
      <c r="B5245" t="s">
        <v>22</v>
      </c>
      <c r="C5245" s="2">
        <v>45017</v>
      </c>
      <c r="D5245" s="1">
        <v>8261767</v>
      </c>
      <c r="E5245" t="s">
        <v>188</v>
      </c>
      <c r="F5245" t="s">
        <v>188</v>
      </c>
      <c r="G5245" t="s">
        <v>21</v>
      </c>
    </row>
    <row r="5246" spans="1:7" x14ac:dyDescent="0.25">
      <c r="A5246" t="s">
        <v>187</v>
      </c>
      <c r="B5246" t="s">
        <v>22</v>
      </c>
      <c r="C5246" s="2">
        <v>45047</v>
      </c>
      <c r="D5246" s="1">
        <v>11778268</v>
      </c>
      <c r="E5246" t="s">
        <v>188</v>
      </c>
      <c r="F5246" t="s">
        <v>188</v>
      </c>
      <c r="G5246" t="s">
        <v>21</v>
      </c>
    </row>
    <row r="5247" spans="1:7" x14ac:dyDescent="0.25">
      <c r="A5247" t="s">
        <v>187</v>
      </c>
      <c r="B5247" t="s">
        <v>22</v>
      </c>
      <c r="C5247" s="2">
        <v>45078</v>
      </c>
      <c r="D5247" s="1">
        <v>9660200</v>
      </c>
      <c r="E5247" t="s">
        <v>188</v>
      </c>
      <c r="F5247" t="s">
        <v>188</v>
      </c>
      <c r="G5247" t="s">
        <v>21</v>
      </c>
    </row>
    <row r="5248" spans="1:7" x14ac:dyDescent="0.25">
      <c r="A5248" t="s">
        <v>187</v>
      </c>
      <c r="B5248" t="s">
        <v>22</v>
      </c>
      <c r="C5248" s="2">
        <v>45108</v>
      </c>
      <c r="D5248" s="1">
        <v>5035282</v>
      </c>
      <c r="E5248" t="s">
        <v>188</v>
      </c>
      <c r="F5248" t="s">
        <v>188</v>
      </c>
      <c r="G5248" t="s">
        <v>21</v>
      </c>
    </row>
    <row r="5249" spans="1:7" x14ac:dyDescent="0.25">
      <c r="A5249" t="s">
        <v>187</v>
      </c>
      <c r="B5249" t="s">
        <v>22</v>
      </c>
      <c r="C5249" s="2">
        <v>45139</v>
      </c>
      <c r="D5249" s="1">
        <v>3669073</v>
      </c>
      <c r="E5249" t="s">
        <v>188</v>
      </c>
      <c r="F5249" t="s">
        <v>188</v>
      </c>
      <c r="G5249" t="s">
        <v>21</v>
      </c>
    </row>
    <row r="5250" spans="1:7" x14ac:dyDescent="0.25">
      <c r="A5250" t="s">
        <v>187</v>
      </c>
      <c r="B5250" t="s">
        <v>22</v>
      </c>
      <c r="C5250" s="2">
        <v>45170</v>
      </c>
      <c r="D5250" s="1">
        <v>4702062</v>
      </c>
      <c r="E5250" t="s">
        <v>188</v>
      </c>
      <c r="F5250" t="s">
        <v>188</v>
      </c>
      <c r="G5250" t="s">
        <v>21</v>
      </c>
    </row>
    <row r="5251" spans="1:7" x14ac:dyDescent="0.25">
      <c r="A5251" t="s">
        <v>187</v>
      </c>
      <c r="B5251" t="s">
        <v>22</v>
      </c>
      <c r="C5251" s="2">
        <v>45200</v>
      </c>
      <c r="D5251" s="1">
        <v>6921700</v>
      </c>
      <c r="E5251" t="s">
        <v>188</v>
      </c>
      <c r="F5251" t="s">
        <v>188</v>
      </c>
      <c r="G5251" t="s">
        <v>21</v>
      </c>
    </row>
    <row r="5252" spans="1:7" x14ac:dyDescent="0.25">
      <c r="A5252" t="s">
        <v>187</v>
      </c>
      <c r="B5252" t="s">
        <v>22</v>
      </c>
      <c r="C5252" s="2">
        <v>45231</v>
      </c>
      <c r="D5252" s="1">
        <v>3377103</v>
      </c>
      <c r="E5252" t="s">
        <v>188</v>
      </c>
      <c r="F5252" t="s">
        <v>188</v>
      </c>
      <c r="G5252" t="s">
        <v>21</v>
      </c>
    </row>
    <row r="5253" spans="1:7" x14ac:dyDescent="0.25">
      <c r="A5253" t="s">
        <v>187</v>
      </c>
      <c r="B5253" t="s">
        <v>22</v>
      </c>
      <c r="C5253" s="2">
        <v>45261</v>
      </c>
      <c r="D5253" s="1">
        <v>4619638</v>
      </c>
      <c r="E5253" t="s">
        <v>188</v>
      </c>
      <c r="F5253" t="s">
        <v>188</v>
      </c>
      <c r="G5253" t="s">
        <v>21</v>
      </c>
    </row>
    <row r="5254" spans="1:7" x14ac:dyDescent="0.25">
      <c r="A5254" t="s">
        <v>187</v>
      </c>
      <c r="B5254" t="s">
        <v>7</v>
      </c>
      <c r="C5254" s="2">
        <v>44958</v>
      </c>
      <c r="D5254" s="1">
        <v>392000</v>
      </c>
      <c r="E5254" t="s">
        <v>188</v>
      </c>
      <c r="F5254" t="s">
        <v>188</v>
      </c>
      <c r="G5254" t="s">
        <v>7</v>
      </c>
    </row>
    <row r="5255" spans="1:7" x14ac:dyDescent="0.25">
      <c r="A5255" t="s">
        <v>187</v>
      </c>
      <c r="B5255" t="s">
        <v>23</v>
      </c>
      <c r="C5255" s="2">
        <v>44927</v>
      </c>
      <c r="D5255" s="1">
        <v>5074599</v>
      </c>
      <c r="E5255" t="s">
        <v>188</v>
      </c>
      <c r="F5255" t="s">
        <v>188</v>
      </c>
      <c r="G5255" t="s">
        <v>21</v>
      </c>
    </row>
    <row r="5256" spans="1:7" x14ac:dyDescent="0.25">
      <c r="A5256" t="s">
        <v>187</v>
      </c>
      <c r="B5256" t="s">
        <v>23</v>
      </c>
      <c r="C5256" s="2">
        <v>44958</v>
      </c>
      <c r="D5256" s="1">
        <v>15310247</v>
      </c>
      <c r="E5256" t="s">
        <v>188</v>
      </c>
      <c r="F5256" t="s">
        <v>188</v>
      </c>
      <c r="G5256" t="s">
        <v>21</v>
      </c>
    </row>
    <row r="5257" spans="1:7" x14ac:dyDescent="0.25">
      <c r="A5257" t="s">
        <v>187</v>
      </c>
      <c r="B5257" t="s">
        <v>23</v>
      </c>
      <c r="C5257" s="2">
        <v>44986</v>
      </c>
      <c r="D5257" s="1">
        <v>6733000</v>
      </c>
      <c r="E5257" t="s">
        <v>188</v>
      </c>
      <c r="F5257" t="s">
        <v>188</v>
      </c>
      <c r="G5257" t="s">
        <v>21</v>
      </c>
    </row>
    <row r="5258" spans="1:7" x14ac:dyDescent="0.25">
      <c r="A5258" t="s">
        <v>187</v>
      </c>
      <c r="B5258" t="s">
        <v>23</v>
      </c>
      <c r="C5258" s="2">
        <v>45017</v>
      </c>
      <c r="D5258" s="1">
        <v>8666000</v>
      </c>
      <c r="E5258" t="s">
        <v>188</v>
      </c>
      <c r="F5258" t="s">
        <v>188</v>
      </c>
      <c r="G5258" t="s">
        <v>21</v>
      </c>
    </row>
    <row r="5259" spans="1:7" x14ac:dyDescent="0.25">
      <c r="A5259" t="s">
        <v>187</v>
      </c>
      <c r="B5259" t="s">
        <v>23</v>
      </c>
      <c r="C5259" s="2">
        <v>45047</v>
      </c>
      <c r="D5259" s="1">
        <v>6504900</v>
      </c>
      <c r="E5259" t="s">
        <v>188</v>
      </c>
      <c r="F5259" t="s">
        <v>188</v>
      </c>
      <c r="G5259" t="s">
        <v>21</v>
      </c>
    </row>
    <row r="5260" spans="1:7" x14ac:dyDescent="0.25">
      <c r="A5260" t="s">
        <v>187</v>
      </c>
      <c r="B5260" t="s">
        <v>23</v>
      </c>
      <c r="C5260" s="2">
        <v>45078</v>
      </c>
      <c r="D5260" s="1">
        <v>17404007</v>
      </c>
      <c r="E5260" t="s">
        <v>188</v>
      </c>
      <c r="F5260" t="s">
        <v>188</v>
      </c>
      <c r="G5260" t="s">
        <v>21</v>
      </c>
    </row>
    <row r="5261" spans="1:7" x14ac:dyDescent="0.25">
      <c r="A5261" t="s">
        <v>187</v>
      </c>
      <c r="B5261" t="s">
        <v>23</v>
      </c>
      <c r="C5261" s="2">
        <v>45108</v>
      </c>
      <c r="D5261" s="1">
        <v>11649210</v>
      </c>
      <c r="E5261" t="s">
        <v>188</v>
      </c>
      <c r="F5261" t="s">
        <v>188</v>
      </c>
      <c r="G5261" t="s">
        <v>21</v>
      </c>
    </row>
    <row r="5262" spans="1:7" x14ac:dyDescent="0.25">
      <c r="A5262" t="s">
        <v>187</v>
      </c>
      <c r="B5262" t="s">
        <v>23</v>
      </c>
      <c r="C5262" s="2">
        <v>45139</v>
      </c>
      <c r="D5262" s="1">
        <v>5432100</v>
      </c>
      <c r="E5262" t="s">
        <v>188</v>
      </c>
      <c r="F5262" t="s">
        <v>188</v>
      </c>
      <c r="G5262" t="s">
        <v>21</v>
      </c>
    </row>
    <row r="5263" spans="1:7" x14ac:dyDescent="0.25">
      <c r="A5263" t="s">
        <v>187</v>
      </c>
      <c r="B5263" t="s">
        <v>23</v>
      </c>
      <c r="C5263" s="2">
        <v>45170</v>
      </c>
      <c r="D5263" s="1">
        <v>12174940</v>
      </c>
      <c r="E5263" t="s">
        <v>188</v>
      </c>
      <c r="F5263" t="s">
        <v>188</v>
      </c>
      <c r="G5263" t="s">
        <v>21</v>
      </c>
    </row>
    <row r="5264" spans="1:7" x14ac:dyDescent="0.25">
      <c r="A5264" t="s">
        <v>187</v>
      </c>
      <c r="B5264" t="s">
        <v>23</v>
      </c>
      <c r="C5264" s="2">
        <v>45200</v>
      </c>
      <c r="D5264" s="1">
        <v>12673819</v>
      </c>
      <c r="E5264" t="s">
        <v>188</v>
      </c>
      <c r="F5264" t="s">
        <v>188</v>
      </c>
      <c r="G5264" t="s">
        <v>21</v>
      </c>
    </row>
    <row r="5265" spans="1:7" x14ac:dyDescent="0.25">
      <c r="A5265" t="s">
        <v>187</v>
      </c>
      <c r="B5265" t="s">
        <v>23</v>
      </c>
      <c r="C5265" s="2">
        <v>45231</v>
      </c>
      <c r="D5265" s="1">
        <v>10540700</v>
      </c>
      <c r="E5265" t="s">
        <v>188</v>
      </c>
      <c r="F5265" t="s">
        <v>188</v>
      </c>
      <c r="G5265" t="s">
        <v>21</v>
      </c>
    </row>
    <row r="5266" spans="1:7" x14ac:dyDescent="0.25">
      <c r="A5266" t="s">
        <v>187</v>
      </c>
      <c r="B5266" t="s">
        <v>23</v>
      </c>
      <c r="C5266" s="2">
        <v>45261</v>
      </c>
      <c r="D5266" s="1">
        <v>6252592</v>
      </c>
      <c r="E5266" t="s">
        <v>188</v>
      </c>
      <c r="F5266" t="s">
        <v>188</v>
      </c>
      <c r="G5266" t="s">
        <v>21</v>
      </c>
    </row>
    <row r="5267" spans="1:7" x14ac:dyDescent="0.25">
      <c r="A5267" t="s">
        <v>189</v>
      </c>
      <c r="B5267" t="s">
        <v>5</v>
      </c>
      <c r="C5267" s="2">
        <v>44927</v>
      </c>
      <c r="D5267" s="1">
        <v>744472007</v>
      </c>
      <c r="E5267" t="s">
        <v>188</v>
      </c>
      <c r="F5267" t="s">
        <v>190</v>
      </c>
      <c r="G5267" t="s">
        <v>5</v>
      </c>
    </row>
    <row r="5268" spans="1:7" x14ac:dyDescent="0.25">
      <c r="A5268" t="s">
        <v>189</v>
      </c>
      <c r="B5268" t="s">
        <v>5</v>
      </c>
      <c r="C5268" s="2">
        <v>44958</v>
      </c>
      <c r="D5268" s="1">
        <v>621190394</v>
      </c>
      <c r="E5268" t="s">
        <v>188</v>
      </c>
      <c r="F5268" t="s">
        <v>190</v>
      </c>
      <c r="G5268" t="s">
        <v>5</v>
      </c>
    </row>
    <row r="5269" spans="1:7" x14ac:dyDescent="0.25">
      <c r="A5269" t="s">
        <v>189</v>
      </c>
      <c r="B5269" t="s">
        <v>5</v>
      </c>
      <c r="C5269" s="2">
        <v>44986</v>
      </c>
      <c r="D5269" s="1">
        <v>730694029</v>
      </c>
      <c r="E5269" t="s">
        <v>188</v>
      </c>
      <c r="F5269" t="s">
        <v>190</v>
      </c>
      <c r="G5269" t="s">
        <v>5</v>
      </c>
    </row>
    <row r="5270" spans="1:7" x14ac:dyDescent="0.25">
      <c r="A5270" t="s">
        <v>189</v>
      </c>
      <c r="B5270" t="s">
        <v>5</v>
      </c>
      <c r="C5270" s="2">
        <v>45017</v>
      </c>
      <c r="D5270" s="1">
        <v>720455549</v>
      </c>
      <c r="E5270" t="s">
        <v>188</v>
      </c>
      <c r="F5270" t="s">
        <v>190</v>
      </c>
      <c r="G5270" t="s">
        <v>5</v>
      </c>
    </row>
    <row r="5271" spans="1:7" x14ac:dyDescent="0.25">
      <c r="A5271" t="s">
        <v>189</v>
      </c>
      <c r="B5271" t="s">
        <v>5</v>
      </c>
      <c r="C5271" s="2">
        <v>45047</v>
      </c>
      <c r="D5271" s="1">
        <v>582080955</v>
      </c>
      <c r="E5271" t="s">
        <v>188</v>
      </c>
      <c r="F5271" t="s">
        <v>190</v>
      </c>
      <c r="G5271" t="s">
        <v>5</v>
      </c>
    </row>
    <row r="5272" spans="1:7" x14ac:dyDescent="0.25">
      <c r="A5272" t="s">
        <v>189</v>
      </c>
      <c r="B5272" t="s">
        <v>5</v>
      </c>
      <c r="C5272" s="2">
        <v>45078</v>
      </c>
      <c r="D5272" s="1">
        <v>529920132</v>
      </c>
      <c r="E5272" t="s">
        <v>188</v>
      </c>
      <c r="F5272" t="s">
        <v>190</v>
      </c>
      <c r="G5272" t="s">
        <v>5</v>
      </c>
    </row>
    <row r="5273" spans="1:7" x14ac:dyDescent="0.25">
      <c r="A5273" t="s">
        <v>189</v>
      </c>
      <c r="B5273" t="s">
        <v>5</v>
      </c>
      <c r="C5273" s="2">
        <v>45108</v>
      </c>
      <c r="D5273" s="1">
        <v>500149557</v>
      </c>
      <c r="E5273" t="s">
        <v>188</v>
      </c>
      <c r="F5273" t="s">
        <v>190</v>
      </c>
      <c r="G5273" t="s">
        <v>5</v>
      </c>
    </row>
    <row r="5274" spans="1:7" x14ac:dyDescent="0.25">
      <c r="A5274" t="s">
        <v>189</v>
      </c>
      <c r="B5274" t="s">
        <v>5</v>
      </c>
      <c r="C5274" s="2">
        <v>45139</v>
      </c>
      <c r="D5274" s="1">
        <v>556053665</v>
      </c>
      <c r="E5274" t="s">
        <v>188</v>
      </c>
      <c r="F5274" t="s">
        <v>190</v>
      </c>
      <c r="G5274" t="s">
        <v>5</v>
      </c>
    </row>
    <row r="5275" spans="1:7" x14ac:dyDescent="0.25">
      <c r="A5275" t="s">
        <v>189</v>
      </c>
      <c r="B5275" t="s">
        <v>5</v>
      </c>
      <c r="C5275" s="2">
        <v>45170</v>
      </c>
      <c r="D5275" s="1">
        <v>540947490</v>
      </c>
      <c r="E5275" t="s">
        <v>188</v>
      </c>
      <c r="F5275" t="s">
        <v>190</v>
      </c>
      <c r="G5275" t="s">
        <v>5</v>
      </c>
    </row>
    <row r="5276" spans="1:7" x14ac:dyDescent="0.25">
      <c r="A5276" t="s">
        <v>189</v>
      </c>
      <c r="B5276" t="s">
        <v>5</v>
      </c>
      <c r="C5276" s="2">
        <v>45200</v>
      </c>
      <c r="D5276" s="1">
        <v>603447589</v>
      </c>
      <c r="E5276" t="s">
        <v>188</v>
      </c>
      <c r="F5276" t="s">
        <v>190</v>
      </c>
      <c r="G5276" t="s">
        <v>5</v>
      </c>
    </row>
    <row r="5277" spans="1:7" x14ac:dyDescent="0.25">
      <c r="A5277" t="s">
        <v>189</v>
      </c>
      <c r="B5277" t="s">
        <v>5</v>
      </c>
      <c r="C5277" s="2">
        <v>45231</v>
      </c>
      <c r="D5277" s="1">
        <v>517700802</v>
      </c>
      <c r="E5277" t="s">
        <v>188</v>
      </c>
      <c r="F5277" t="s">
        <v>190</v>
      </c>
      <c r="G5277" t="s">
        <v>5</v>
      </c>
    </row>
    <row r="5278" spans="1:7" x14ac:dyDescent="0.25">
      <c r="A5278" t="s">
        <v>189</v>
      </c>
      <c r="B5278" t="s">
        <v>5</v>
      </c>
      <c r="C5278" s="2">
        <v>45261</v>
      </c>
      <c r="D5278" s="1">
        <v>620695083</v>
      </c>
      <c r="E5278" t="s">
        <v>188</v>
      </c>
      <c r="F5278" t="s">
        <v>190</v>
      </c>
      <c r="G5278" t="s">
        <v>5</v>
      </c>
    </row>
    <row r="5279" spans="1:7" x14ac:dyDescent="0.25">
      <c r="A5279" t="s">
        <v>189</v>
      </c>
      <c r="B5279" t="s">
        <v>19</v>
      </c>
      <c r="C5279" s="2">
        <v>44927</v>
      </c>
      <c r="D5279" s="1">
        <v>56140270</v>
      </c>
      <c r="E5279" t="s">
        <v>188</v>
      </c>
      <c r="F5279" t="s">
        <v>190</v>
      </c>
      <c r="G5279" t="s">
        <v>19</v>
      </c>
    </row>
    <row r="5280" spans="1:7" x14ac:dyDescent="0.25">
      <c r="A5280" t="s">
        <v>189</v>
      </c>
      <c r="B5280" t="s">
        <v>19</v>
      </c>
      <c r="C5280" s="2">
        <v>44958</v>
      </c>
      <c r="D5280" s="1">
        <v>186779025</v>
      </c>
      <c r="E5280" t="s">
        <v>188</v>
      </c>
      <c r="F5280" t="s">
        <v>190</v>
      </c>
      <c r="G5280" t="s">
        <v>19</v>
      </c>
    </row>
    <row r="5281" spans="1:7" x14ac:dyDescent="0.25">
      <c r="A5281" t="s">
        <v>189</v>
      </c>
      <c r="B5281" t="s">
        <v>19</v>
      </c>
      <c r="C5281" s="2">
        <v>44986</v>
      </c>
      <c r="D5281" s="1">
        <v>31270500</v>
      </c>
      <c r="E5281" t="s">
        <v>188</v>
      </c>
      <c r="F5281" t="s">
        <v>190</v>
      </c>
      <c r="G5281" t="s">
        <v>19</v>
      </c>
    </row>
    <row r="5282" spans="1:7" x14ac:dyDescent="0.25">
      <c r="A5282" t="s">
        <v>189</v>
      </c>
      <c r="B5282" t="s">
        <v>19</v>
      </c>
      <c r="C5282" s="2">
        <v>45017</v>
      </c>
      <c r="D5282" s="1">
        <v>57532952</v>
      </c>
      <c r="E5282" t="s">
        <v>188</v>
      </c>
      <c r="F5282" t="s">
        <v>190</v>
      </c>
      <c r="G5282" t="s">
        <v>19</v>
      </c>
    </row>
    <row r="5283" spans="1:7" x14ac:dyDescent="0.25">
      <c r="A5283" t="s">
        <v>189</v>
      </c>
      <c r="B5283" t="s">
        <v>19</v>
      </c>
      <c r="C5283" s="2">
        <v>45047</v>
      </c>
      <c r="D5283" s="1">
        <v>40321430</v>
      </c>
      <c r="E5283" t="s">
        <v>188</v>
      </c>
      <c r="F5283" t="s">
        <v>190</v>
      </c>
      <c r="G5283" t="s">
        <v>19</v>
      </c>
    </row>
    <row r="5284" spans="1:7" x14ac:dyDescent="0.25">
      <c r="A5284" t="s">
        <v>189</v>
      </c>
      <c r="B5284" t="s">
        <v>19</v>
      </c>
      <c r="C5284" s="2">
        <v>45078</v>
      </c>
      <c r="D5284" s="1">
        <v>44110900</v>
      </c>
      <c r="E5284" t="s">
        <v>188</v>
      </c>
      <c r="F5284" t="s">
        <v>190</v>
      </c>
      <c r="G5284" t="s">
        <v>19</v>
      </c>
    </row>
    <row r="5285" spans="1:7" x14ac:dyDescent="0.25">
      <c r="A5285" t="s">
        <v>189</v>
      </c>
      <c r="B5285" t="s">
        <v>19</v>
      </c>
      <c r="C5285" s="2">
        <v>45108</v>
      </c>
      <c r="D5285" s="1">
        <v>88561301</v>
      </c>
      <c r="E5285" t="s">
        <v>188</v>
      </c>
      <c r="F5285" t="s">
        <v>190</v>
      </c>
      <c r="G5285" t="s">
        <v>19</v>
      </c>
    </row>
    <row r="5286" spans="1:7" x14ac:dyDescent="0.25">
      <c r="A5286" t="s">
        <v>189</v>
      </c>
      <c r="B5286" t="s">
        <v>19</v>
      </c>
      <c r="C5286" s="2">
        <v>45139</v>
      </c>
      <c r="D5286" s="1">
        <v>140714718</v>
      </c>
      <c r="E5286" t="s">
        <v>188</v>
      </c>
      <c r="F5286" t="s">
        <v>190</v>
      </c>
      <c r="G5286" t="s">
        <v>19</v>
      </c>
    </row>
    <row r="5287" spans="1:7" x14ac:dyDescent="0.25">
      <c r="A5287" t="s">
        <v>189</v>
      </c>
      <c r="B5287" t="s">
        <v>19</v>
      </c>
      <c r="C5287" s="2">
        <v>45170</v>
      </c>
      <c r="D5287" s="1">
        <v>80202700</v>
      </c>
      <c r="E5287" t="s">
        <v>188</v>
      </c>
      <c r="F5287" t="s">
        <v>190</v>
      </c>
      <c r="G5287" t="s">
        <v>19</v>
      </c>
    </row>
    <row r="5288" spans="1:7" x14ac:dyDescent="0.25">
      <c r="A5288" t="s">
        <v>189</v>
      </c>
      <c r="B5288" t="s">
        <v>19</v>
      </c>
      <c r="C5288" s="2">
        <v>45200</v>
      </c>
      <c r="D5288" s="1">
        <v>77411600</v>
      </c>
      <c r="E5288" t="s">
        <v>188</v>
      </c>
      <c r="F5288" t="s">
        <v>190</v>
      </c>
      <c r="G5288" t="s">
        <v>19</v>
      </c>
    </row>
    <row r="5289" spans="1:7" x14ac:dyDescent="0.25">
      <c r="A5289" t="s">
        <v>189</v>
      </c>
      <c r="B5289" t="s">
        <v>19</v>
      </c>
      <c r="C5289" s="2">
        <v>45231</v>
      </c>
      <c r="D5289" s="1">
        <v>81734570</v>
      </c>
      <c r="E5289" t="s">
        <v>188</v>
      </c>
      <c r="F5289" t="s">
        <v>190</v>
      </c>
      <c r="G5289" t="s">
        <v>19</v>
      </c>
    </row>
    <row r="5290" spans="1:7" x14ac:dyDescent="0.25">
      <c r="A5290" t="s">
        <v>189</v>
      </c>
      <c r="B5290" t="s">
        <v>19</v>
      </c>
      <c r="C5290" s="2">
        <v>45261</v>
      </c>
      <c r="D5290" s="1">
        <v>66299300</v>
      </c>
      <c r="E5290" t="s">
        <v>188</v>
      </c>
      <c r="F5290" t="s">
        <v>190</v>
      </c>
      <c r="G5290" t="s">
        <v>19</v>
      </c>
    </row>
    <row r="5291" spans="1:7" x14ac:dyDescent="0.25">
      <c r="A5291" t="s">
        <v>189</v>
      </c>
      <c r="B5291" t="s">
        <v>20</v>
      </c>
      <c r="C5291" s="2">
        <v>45017</v>
      </c>
      <c r="D5291" s="1">
        <v>0</v>
      </c>
      <c r="E5291" t="s">
        <v>188</v>
      </c>
      <c r="F5291" t="s">
        <v>190</v>
      </c>
      <c r="G5291" t="s">
        <v>21</v>
      </c>
    </row>
    <row r="5292" spans="1:7" x14ac:dyDescent="0.25">
      <c r="A5292" t="s">
        <v>189</v>
      </c>
      <c r="B5292" t="s">
        <v>20</v>
      </c>
      <c r="C5292" s="2">
        <v>45108</v>
      </c>
      <c r="D5292" s="1">
        <v>80000</v>
      </c>
      <c r="E5292" t="s">
        <v>188</v>
      </c>
      <c r="F5292" t="s">
        <v>190</v>
      </c>
      <c r="G5292" t="s">
        <v>21</v>
      </c>
    </row>
    <row r="5293" spans="1:7" x14ac:dyDescent="0.25">
      <c r="A5293" t="s">
        <v>189</v>
      </c>
      <c r="B5293" t="s">
        <v>6</v>
      </c>
      <c r="C5293" s="2">
        <v>44927</v>
      </c>
      <c r="D5293" s="1">
        <v>35584565</v>
      </c>
      <c r="E5293" t="s">
        <v>188</v>
      </c>
      <c r="F5293" t="s">
        <v>190</v>
      </c>
      <c r="G5293" t="s">
        <v>6</v>
      </c>
    </row>
    <row r="5294" spans="1:7" x14ac:dyDescent="0.25">
      <c r="A5294" t="s">
        <v>189</v>
      </c>
      <c r="B5294" t="s">
        <v>6</v>
      </c>
      <c r="C5294" s="2">
        <v>44958</v>
      </c>
      <c r="D5294" s="1">
        <v>45628059</v>
      </c>
      <c r="E5294" t="s">
        <v>188</v>
      </c>
      <c r="F5294" t="s">
        <v>190</v>
      </c>
      <c r="G5294" t="s">
        <v>6</v>
      </c>
    </row>
    <row r="5295" spans="1:7" x14ac:dyDescent="0.25">
      <c r="A5295" t="s">
        <v>189</v>
      </c>
      <c r="B5295" t="s">
        <v>6</v>
      </c>
      <c r="C5295" s="2">
        <v>44986</v>
      </c>
      <c r="D5295" s="1">
        <v>28708791</v>
      </c>
      <c r="E5295" t="s">
        <v>188</v>
      </c>
      <c r="F5295" t="s">
        <v>190</v>
      </c>
      <c r="G5295" t="s">
        <v>6</v>
      </c>
    </row>
    <row r="5296" spans="1:7" x14ac:dyDescent="0.25">
      <c r="A5296" t="s">
        <v>189</v>
      </c>
      <c r="B5296" t="s">
        <v>6</v>
      </c>
      <c r="C5296" s="2">
        <v>45017</v>
      </c>
      <c r="D5296" s="1">
        <v>33345629</v>
      </c>
      <c r="E5296" t="s">
        <v>188</v>
      </c>
      <c r="F5296" t="s">
        <v>190</v>
      </c>
      <c r="G5296" t="s">
        <v>6</v>
      </c>
    </row>
    <row r="5297" spans="1:7" x14ac:dyDescent="0.25">
      <c r="A5297" t="s">
        <v>189</v>
      </c>
      <c r="B5297" t="s">
        <v>6</v>
      </c>
      <c r="C5297" s="2">
        <v>45047</v>
      </c>
      <c r="D5297" s="1">
        <v>42558975</v>
      </c>
      <c r="E5297" t="s">
        <v>188</v>
      </c>
      <c r="F5297" t="s">
        <v>190</v>
      </c>
      <c r="G5297" t="s">
        <v>6</v>
      </c>
    </row>
    <row r="5298" spans="1:7" x14ac:dyDescent="0.25">
      <c r="A5298" t="s">
        <v>189</v>
      </c>
      <c r="B5298" t="s">
        <v>6</v>
      </c>
      <c r="C5298" s="2">
        <v>45078</v>
      </c>
      <c r="D5298" s="1">
        <v>43508468</v>
      </c>
      <c r="E5298" t="s">
        <v>188</v>
      </c>
      <c r="F5298" t="s">
        <v>190</v>
      </c>
      <c r="G5298" t="s">
        <v>6</v>
      </c>
    </row>
    <row r="5299" spans="1:7" x14ac:dyDescent="0.25">
      <c r="A5299" t="s">
        <v>189</v>
      </c>
      <c r="B5299" t="s">
        <v>6</v>
      </c>
      <c r="C5299" s="2">
        <v>45108</v>
      </c>
      <c r="D5299" s="1">
        <v>42814595</v>
      </c>
      <c r="E5299" t="s">
        <v>188</v>
      </c>
      <c r="F5299" t="s">
        <v>190</v>
      </c>
      <c r="G5299" t="s">
        <v>6</v>
      </c>
    </row>
    <row r="5300" spans="1:7" x14ac:dyDescent="0.25">
      <c r="A5300" t="s">
        <v>189</v>
      </c>
      <c r="B5300" t="s">
        <v>6</v>
      </c>
      <c r="C5300" s="2">
        <v>45139</v>
      </c>
      <c r="D5300" s="1">
        <v>51088619</v>
      </c>
      <c r="E5300" t="s">
        <v>188</v>
      </c>
      <c r="F5300" t="s">
        <v>190</v>
      </c>
      <c r="G5300" t="s">
        <v>6</v>
      </c>
    </row>
    <row r="5301" spans="1:7" x14ac:dyDescent="0.25">
      <c r="A5301" t="s">
        <v>189</v>
      </c>
      <c r="B5301" t="s">
        <v>6</v>
      </c>
      <c r="C5301" s="2">
        <v>45170</v>
      </c>
      <c r="D5301" s="1">
        <v>27197868</v>
      </c>
      <c r="E5301" t="s">
        <v>188</v>
      </c>
      <c r="F5301" t="s">
        <v>190</v>
      </c>
      <c r="G5301" t="s">
        <v>6</v>
      </c>
    </row>
    <row r="5302" spans="1:7" x14ac:dyDescent="0.25">
      <c r="A5302" t="s">
        <v>189</v>
      </c>
      <c r="B5302" t="s">
        <v>6</v>
      </c>
      <c r="C5302" s="2">
        <v>45200</v>
      </c>
      <c r="D5302" s="1">
        <v>17602011</v>
      </c>
      <c r="E5302" t="s">
        <v>188</v>
      </c>
      <c r="F5302" t="s">
        <v>190</v>
      </c>
      <c r="G5302" t="s">
        <v>6</v>
      </c>
    </row>
    <row r="5303" spans="1:7" x14ac:dyDescent="0.25">
      <c r="A5303" t="s">
        <v>189</v>
      </c>
      <c r="B5303" t="s">
        <v>6</v>
      </c>
      <c r="C5303" s="2">
        <v>45231</v>
      </c>
      <c r="D5303" s="1">
        <v>27004428</v>
      </c>
      <c r="E5303" t="s">
        <v>188</v>
      </c>
      <c r="F5303" t="s">
        <v>190</v>
      </c>
      <c r="G5303" t="s">
        <v>6</v>
      </c>
    </row>
    <row r="5304" spans="1:7" x14ac:dyDescent="0.25">
      <c r="A5304" t="s">
        <v>189</v>
      </c>
      <c r="B5304" t="s">
        <v>6</v>
      </c>
      <c r="C5304" s="2">
        <v>45261</v>
      </c>
      <c r="D5304" s="1">
        <v>28098217</v>
      </c>
      <c r="E5304" t="s">
        <v>188</v>
      </c>
      <c r="F5304" t="s">
        <v>190</v>
      </c>
      <c r="G5304" t="s">
        <v>6</v>
      </c>
    </row>
    <row r="5305" spans="1:7" x14ac:dyDescent="0.25">
      <c r="A5305" t="s">
        <v>189</v>
      </c>
      <c r="B5305" t="s">
        <v>22</v>
      </c>
      <c r="C5305" s="2">
        <v>44927</v>
      </c>
      <c r="D5305" s="1">
        <v>6321008</v>
      </c>
      <c r="E5305" t="s">
        <v>188</v>
      </c>
      <c r="F5305" t="s">
        <v>190</v>
      </c>
      <c r="G5305" t="s">
        <v>21</v>
      </c>
    </row>
    <row r="5306" spans="1:7" x14ac:dyDescent="0.25">
      <c r="A5306" t="s">
        <v>189</v>
      </c>
      <c r="B5306" t="s">
        <v>22</v>
      </c>
      <c r="C5306" s="2">
        <v>44958</v>
      </c>
      <c r="D5306" s="1">
        <v>19890719</v>
      </c>
      <c r="E5306" t="s">
        <v>188</v>
      </c>
      <c r="F5306" t="s">
        <v>190</v>
      </c>
      <c r="G5306" t="s">
        <v>21</v>
      </c>
    </row>
    <row r="5307" spans="1:7" x14ac:dyDescent="0.25">
      <c r="A5307" t="s">
        <v>189</v>
      </c>
      <c r="B5307" t="s">
        <v>22</v>
      </c>
      <c r="C5307" s="2">
        <v>44986</v>
      </c>
      <c r="D5307" s="1">
        <v>22921300</v>
      </c>
      <c r="E5307" t="s">
        <v>188</v>
      </c>
      <c r="F5307" t="s">
        <v>190</v>
      </c>
      <c r="G5307" t="s">
        <v>21</v>
      </c>
    </row>
    <row r="5308" spans="1:7" x14ac:dyDescent="0.25">
      <c r="A5308" t="s">
        <v>189</v>
      </c>
      <c r="B5308" t="s">
        <v>22</v>
      </c>
      <c r="C5308" s="2">
        <v>45017</v>
      </c>
      <c r="D5308" s="1">
        <v>22102500</v>
      </c>
      <c r="E5308" t="s">
        <v>188</v>
      </c>
      <c r="F5308" t="s">
        <v>190</v>
      </c>
      <c r="G5308" t="s">
        <v>21</v>
      </c>
    </row>
    <row r="5309" spans="1:7" x14ac:dyDescent="0.25">
      <c r="A5309" t="s">
        <v>189</v>
      </c>
      <c r="B5309" t="s">
        <v>22</v>
      </c>
      <c r="C5309" s="2">
        <v>45047</v>
      </c>
      <c r="D5309" s="1">
        <v>10139000</v>
      </c>
      <c r="E5309" t="s">
        <v>188</v>
      </c>
      <c r="F5309" t="s">
        <v>190</v>
      </c>
      <c r="G5309" t="s">
        <v>21</v>
      </c>
    </row>
    <row r="5310" spans="1:7" x14ac:dyDescent="0.25">
      <c r="A5310" t="s">
        <v>189</v>
      </c>
      <c r="B5310" t="s">
        <v>22</v>
      </c>
      <c r="C5310" s="2">
        <v>45078</v>
      </c>
      <c r="D5310" s="1">
        <v>12032600</v>
      </c>
      <c r="E5310" t="s">
        <v>188</v>
      </c>
      <c r="F5310" t="s">
        <v>190</v>
      </c>
      <c r="G5310" t="s">
        <v>21</v>
      </c>
    </row>
    <row r="5311" spans="1:7" x14ac:dyDescent="0.25">
      <c r="A5311" t="s">
        <v>189</v>
      </c>
      <c r="B5311" t="s">
        <v>22</v>
      </c>
      <c r="C5311" s="2">
        <v>45108</v>
      </c>
      <c r="D5311" s="1">
        <v>8754000</v>
      </c>
      <c r="E5311" t="s">
        <v>188</v>
      </c>
      <c r="F5311" t="s">
        <v>190</v>
      </c>
      <c r="G5311" t="s">
        <v>21</v>
      </c>
    </row>
    <row r="5312" spans="1:7" x14ac:dyDescent="0.25">
      <c r="A5312" t="s">
        <v>189</v>
      </c>
      <c r="B5312" t="s">
        <v>22</v>
      </c>
      <c r="C5312" s="2">
        <v>45139</v>
      </c>
      <c r="D5312" s="1">
        <v>16860000</v>
      </c>
      <c r="E5312" t="s">
        <v>188</v>
      </c>
      <c r="F5312" t="s">
        <v>190</v>
      </c>
      <c r="G5312" t="s">
        <v>21</v>
      </c>
    </row>
    <row r="5313" spans="1:7" x14ac:dyDescent="0.25">
      <c r="A5313" t="s">
        <v>189</v>
      </c>
      <c r="B5313" t="s">
        <v>22</v>
      </c>
      <c r="C5313" s="2">
        <v>45170</v>
      </c>
      <c r="D5313" s="1">
        <v>12256000</v>
      </c>
      <c r="E5313" t="s">
        <v>188</v>
      </c>
      <c r="F5313" t="s">
        <v>190</v>
      </c>
      <c r="G5313" t="s">
        <v>21</v>
      </c>
    </row>
    <row r="5314" spans="1:7" x14ac:dyDescent="0.25">
      <c r="A5314" t="s">
        <v>189</v>
      </c>
      <c r="B5314" t="s">
        <v>22</v>
      </c>
      <c r="C5314" s="2">
        <v>45200</v>
      </c>
      <c r="D5314" s="1">
        <v>22623000</v>
      </c>
      <c r="E5314" t="s">
        <v>188</v>
      </c>
      <c r="F5314" t="s">
        <v>190</v>
      </c>
      <c r="G5314" t="s">
        <v>21</v>
      </c>
    </row>
    <row r="5315" spans="1:7" x14ac:dyDescent="0.25">
      <c r="A5315" t="s">
        <v>189</v>
      </c>
      <c r="B5315" t="s">
        <v>22</v>
      </c>
      <c r="C5315" s="2">
        <v>45231</v>
      </c>
      <c r="D5315" s="1">
        <v>17487500</v>
      </c>
      <c r="E5315" t="s">
        <v>188</v>
      </c>
      <c r="F5315" t="s">
        <v>190</v>
      </c>
      <c r="G5315" t="s">
        <v>21</v>
      </c>
    </row>
    <row r="5316" spans="1:7" x14ac:dyDescent="0.25">
      <c r="A5316" t="s">
        <v>189</v>
      </c>
      <c r="B5316" t="s">
        <v>22</v>
      </c>
      <c r="C5316" s="2">
        <v>45261</v>
      </c>
      <c r="D5316" s="1">
        <v>16074000</v>
      </c>
      <c r="E5316" t="s">
        <v>188</v>
      </c>
      <c r="F5316" t="s">
        <v>190</v>
      </c>
      <c r="G5316" t="s">
        <v>21</v>
      </c>
    </row>
    <row r="5317" spans="1:7" x14ac:dyDescent="0.25">
      <c r="A5317" t="s">
        <v>189</v>
      </c>
      <c r="B5317" t="s">
        <v>27</v>
      </c>
      <c r="C5317" s="2">
        <v>44927</v>
      </c>
      <c r="D5317" s="1">
        <v>782600</v>
      </c>
      <c r="E5317" t="s">
        <v>188</v>
      </c>
      <c r="F5317" t="s">
        <v>190</v>
      </c>
      <c r="G5317" t="s">
        <v>21</v>
      </c>
    </row>
    <row r="5318" spans="1:7" x14ac:dyDescent="0.25">
      <c r="A5318" t="s">
        <v>189</v>
      </c>
      <c r="B5318" t="s">
        <v>27</v>
      </c>
      <c r="C5318" s="2">
        <v>44958</v>
      </c>
      <c r="D5318" s="1">
        <v>1486100</v>
      </c>
      <c r="E5318" t="s">
        <v>188</v>
      </c>
      <c r="F5318" t="s">
        <v>190</v>
      </c>
      <c r="G5318" t="s">
        <v>21</v>
      </c>
    </row>
    <row r="5319" spans="1:7" x14ac:dyDescent="0.25">
      <c r="A5319" t="s">
        <v>189</v>
      </c>
      <c r="B5319" t="s">
        <v>27</v>
      </c>
      <c r="C5319" s="2">
        <v>44986</v>
      </c>
      <c r="D5319" s="1">
        <v>1833230</v>
      </c>
      <c r="E5319" t="s">
        <v>188</v>
      </c>
      <c r="F5319" t="s">
        <v>190</v>
      </c>
      <c r="G5319" t="s">
        <v>21</v>
      </c>
    </row>
    <row r="5320" spans="1:7" x14ac:dyDescent="0.25">
      <c r="A5320" t="s">
        <v>189</v>
      </c>
      <c r="B5320" t="s">
        <v>27</v>
      </c>
      <c r="C5320" s="2">
        <v>45017</v>
      </c>
      <c r="D5320" s="1">
        <v>730200</v>
      </c>
      <c r="E5320" t="s">
        <v>188</v>
      </c>
      <c r="F5320" t="s">
        <v>190</v>
      </c>
      <c r="G5320" t="s">
        <v>21</v>
      </c>
    </row>
    <row r="5321" spans="1:7" x14ac:dyDescent="0.25">
      <c r="A5321" t="s">
        <v>189</v>
      </c>
      <c r="B5321" t="s">
        <v>27</v>
      </c>
      <c r="C5321" s="2">
        <v>45047</v>
      </c>
      <c r="D5321" s="1">
        <v>576000</v>
      </c>
      <c r="E5321" t="s">
        <v>188</v>
      </c>
      <c r="F5321" t="s">
        <v>190</v>
      </c>
      <c r="G5321" t="s">
        <v>21</v>
      </c>
    </row>
    <row r="5322" spans="1:7" x14ac:dyDescent="0.25">
      <c r="A5322" t="s">
        <v>189</v>
      </c>
      <c r="B5322" t="s">
        <v>27</v>
      </c>
      <c r="C5322" s="2">
        <v>45078</v>
      </c>
      <c r="D5322" s="1">
        <v>2637600</v>
      </c>
      <c r="E5322" t="s">
        <v>188</v>
      </c>
      <c r="F5322" t="s">
        <v>190</v>
      </c>
      <c r="G5322" t="s">
        <v>21</v>
      </c>
    </row>
    <row r="5323" spans="1:7" x14ac:dyDescent="0.25">
      <c r="A5323" t="s">
        <v>189</v>
      </c>
      <c r="B5323" t="s">
        <v>27</v>
      </c>
      <c r="C5323" s="2">
        <v>45108</v>
      </c>
      <c r="D5323" s="1">
        <v>1962000</v>
      </c>
      <c r="E5323" t="s">
        <v>188</v>
      </c>
      <c r="F5323" t="s">
        <v>190</v>
      </c>
      <c r="G5323" t="s">
        <v>21</v>
      </c>
    </row>
    <row r="5324" spans="1:7" x14ac:dyDescent="0.25">
      <c r="A5324" t="s">
        <v>189</v>
      </c>
      <c r="B5324" t="s">
        <v>27</v>
      </c>
      <c r="C5324" s="2">
        <v>45139</v>
      </c>
      <c r="D5324" s="1">
        <v>1856900</v>
      </c>
      <c r="E5324" t="s">
        <v>188</v>
      </c>
      <c r="F5324" t="s">
        <v>190</v>
      </c>
      <c r="G5324" t="s">
        <v>21</v>
      </c>
    </row>
    <row r="5325" spans="1:7" x14ac:dyDescent="0.25">
      <c r="A5325" t="s">
        <v>189</v>
      </c>
      <c r="B5325" t="s">
        <v>27</v>
      </c>
      <c r="C5325" s="2">
        <v>45170</v>
      </c>
      <c r="D5325" s="1">
        <v>13022200</v>
      </c>
      <c r="E5325" t="s">
        <v>188</v>
      </c>
      <c r="F5325" t="s">
        <v>190</v>
      </c>
      <c r="G5325" t="s">
        <v>21</v>
      </c>
    </row>
    <row r="5326" spans="1:7" x14ac:dyDescent="0.25">
      <c r="A5326" t="s">
        <v>189</v>
      </c>
      <c r="B5326" t="s">
        <v>27</v>
      </c>
      <c r="C5326" s="2">
        <v>45200</v>
      </c>
      <c r="D5326" s="1">
        <v>1200500</v>
      </c>
      <c r="E5326" t="s">
        <v>188</v>
      </c>
      <c r="F5326" t="s">
        <v>190</v>
      </c>
      <c r="G5326" t="s">
        <v>21</v>
      </c>
    </row>
    <row r="5327" spans="1:7" x14ac:dyDescent="0.25">
      <c r="A5327" t="s">
        <v>189</v>
      </c>
      <c r="B5327" t="s">
        <v>27</v>
      </c>
      <c r="C5327" s="2">
        <v>45231</v>
      </c>
      <c r="D5327" s="1">
        <v>622500</v>
      </c>
      <c r="E5327" t="s">
        <v>188</v>
      </c>
      <c r="F5327" t="s">
        <v>190</v>
      </c>
      <c r="G5327" t="s">
        <v>21</v>
      </c>
    </row>
    <row r="5328" spans="1:7" x14ac:dyDescent="0.25">
      <c r="A5328" t="s">
        <v>189</v>
      </c>
      <c r="B5328" t="s">
        <v>27</v>
      </c>
      <c r="C5328" s="2">
        <v>45261</v>
      </c>
      <c r="D5328" s="1">
        <v>1480300</v>
      </c>
      <c r="E5328" t="s">
        <v>188</v>
      </c>
      <c r="F5328" t="s">
        <v>190</v>
      </c>
      <c r="G5328" t="s">
        <v>21</v>
      </c>
    </row>
    <row r="5329" spans="1:7" x14ac:dyDescent="0.25">
      <c r="A5329" t="s">
        <v>189</v>
      </c>
      <c r="B5329" t="s">
        <v>7</v>
      </c>
      <c r="C5329" s="2">
        <v>44927</v>
      </c>
      <c r="D5329" s="1">
        <v>16415273</v>
      </c>
      <c r="E5329" t="s">
        <v>188</v>
      </c>
      <c r="F5329" t="s">
        <v>190</v>
      </c>
      <c r="G5329" t="s">
        <v>7</v>
      </c>
    </row>
    <row r="5330" spans="1:7" x14ac:dyDescent="0.25">
      <c r="A5330" t="s">
        <v>189</v>
      </c>
      <c r="B5330" t="s">
        <v>7</v>
      </c>
      <c r="C5330" s="2">
        <v>44958</v>
      </c>
      <c r="D5330" s="1">
        <v>10383813</v>
      </c>
      <c r="E5330" t="s">
        <v>188</v>
      </c>
      <c r="F5330" t="s">
        <v>190</v>
      </c>
      <c r="G5330" t="s">
        <v>7</v>
      </c>
    </row>
    <row r="5331" spans="1:7" x14ac:dyDescent="0.25">
      <c r="A5331" t="s">
        <v>189</v>
      </c>
      <c r="B5331" t="s">
        <v>7</v>
      </c>
      <c r="C5331" s="2">
        <v>44986</v>
      </c>
      <c r="D5331" s="1">
        <v>5621600</v>
      </c>
      <c r="E5331" t="s">
        <v>188</v>
      </c>
      <c r="F5331" t="s">
        <v>190</v>
      </c>
      <c r="G5331" t="s">
        <v>7</v>
      </c>
    </row>
    <row r="5332" spans="1:7" x14ac:dyDescent="0.25">
      <c r="A5332" t="s">
        <v>189</v>
      </c>
      <c r="B5332" t="s">
        <v>7</v>
      </c>
      <c r="C5332" s="2">
        <v>45017</v>
      </c>
      <c r="D5332" s="1">
        <v>0</v>
      </c>
      <c r="E5332" t="s">
        <v>188</v>
      </c>
      <c r="F5332" t="s">
        <v>190</v>
      </c>
      <c r="G5332" t="s">
        <v>7</v>
      </c>
    </row>
    <row r="5333" spans="1:7" x14ac:dyDescent="0.25">
      <c r="A5333" t="s">
        <v>189</v>
      </c>
      <c r="B5333" t="s">
        <v>7</v>
      </c>
      <c r="C5333" s="2">
        <v>45047</v>
      </c>
      <c r="D5333" s="1">
        <v>10503000</v>
      </c>
      <c r="E5333" t="s">
        <v>188</v>
      </c>
      <c r="F5333" t="s">
        <v>190</v>
      </c>
      <c r="G5333" t="s">
        <v>7</v>
      </c>
    </row>
    <row r="5334" spans="1:7" x14ac:dyDescent="0.25">
      <c r="A5334" t="s">
        <v>189</v>
      </c>
      <c r="B5334" t="s">
        <v>7</v>
      </c>
      <c r="C5334" s="2">
        <v>45078</v>
      </c>
      <c r="D5334" s="1">
        <v>30255330</v>
      </c>
      <c r="E5334" t="s">
        <v>188</v>
      </c>
      <c r="F5334" t="s">
        <v>190</v>
      </c>
      <c r="G5334" t="s">
        <v>7</v>
      </c>
    </row>
    <row r="5335" spans="1:7" x14ac:dyDescent="0.25">
      <c r="A5335" t="s">
        <v>189</v>
      </c>
      <c r="B5335" t="s">
        <v>7</v>
      </c>
      <c r="C5335" s="2">
        <v>45108</v>
      </c>
      <c r="D5335" s="1">
        <v>43843200</v>
      </c>
      <c r="E5335" t="s">
        <v>188</v>
      </c>
      <c r="F5335" t="s">
        <v>190</v>
      </c>
      <c r="G5335" t="s">
        <v>7</v>
      </c>
    </row>
    <row r="5336" spans="1:7" x14ac:dyDescent="0.25">
      <c r="A5336" t="s">
        <v>189</v>
      </c>
      <c r="B5336" t="s">
        <v>7</v>
      </c>
      <c r="C5336" s="2">
        <v>45139</v>
      </c>
      <c r="D5336" s="1">
        <v>29521300</v>
      </c>
      <c r="E5336" t="s">
        <v>188</v>
      </c>
      <c r="F5336" t="s">
        <v>190</v>
      </c>
      <c r="G5336" t="s">
        <v>7</v>
      </c>
    </row>
    <row r="5337" spans="1:7" x14ac:dyDescent="0.25">
      <c r="A5337" t="s">
        <v>189</v>
      </c>
      <c r="B5337" t="s">
        <v>7</v>
      </c>
      <c r="C5337" s="2">
        <v>45170</v>
      </c>
      <c r="D5337" s="1">
        <v>4882050</v>
      </c>
      <c r="E5337" t="s">
        <v>188</v>
      </c>
      <c r="F5337" t="s">
        <v>190</v>
      </c>
      <c r="G5337" t="s">
        <v>7</v>
      </c>
    </row>
    <row r="5338" spans="1:7" x14ac:dyDescent="0.25">
      <c r="A5338" t="s">
        <v>189</v>
      </c>
      <c r="B5338" t="s">
        <v>7</v>
      </c>
      <c r="C5338" s="2">
        <v>45200</v>
      </c>
      <c r="D5338" s="1">
        <v>6124200</v>
      </c>
      <c r="E5338" t="s">
        <v>188</v>
      </c>
      <c r="F5338" t="s">
        <v>190</v>
      </c>
      <c r="G5338" t="s">
        <v>7</v>
      </c>
    </row>
    <row r="5339" spans="1:7" x14ac:dyDescent="0.25">
      <c r="A5339" t="s">
        <v>189</v>
      </c>
      <c r="B5339" t="s">
        <v>7</v>
      </c>
      <c r="C5339" s="2">
        <v>45231</v>
      </c>
      <c r="D5339" s="1">
        <v>16108000</v>
      </c>
      <c r="E5339" t="s">
        <v>188</v>
      </c>
      <c r="F5339" t="s">
        <v>190</v>
      </c>
      <c r="G5339" t="s">
        <v>7</v>
      </c>
    </row>
    <row r="5340" spans="1:7" x14ac:dyDescent="0.25">
      <c r="A5340" t="s">
        <v>189</v>
      </c>
      <c r="B5340" t="s">
        <v>30</v>
      </c>
      <c r="C5340" s="2">
        <v>44927</v>
      </c>
      <c r="D5340" s="1">
        <v>150000</v>
      </c>
      <c r="E5340" t="s">
        <v>188</v>
      </c>
      <c r="F5340" t="s">
        <v>190</v>
      </c>
      <c r="G5340" t="s">
        <v>21</v>
      </c>
    </row>
    <row r="5341" spans="1:7" x14ac:dyDescent="0.25">
      <c r="A5341" t="s">
        <v>189</v>
      </c>
      <c r="B5341" t="s">
        <v>30</v>
      </c>
      <c r="C5341" s="2">
        <v>44958</v>
      </c>
      <c r="D5341" s="1">
        <v>60000</v>
      </c>
      <c r="E5341" t="s">
        <v>188</v>
      </c>
      <c r="F5341" t="s">
        <v>190</v>
      </c>
      <c r="G5341" t="s">
        <v>21</v>
      </c>
    </row>
    <row r="5342" spans="1:7" x14ac:dyDescent="0.25">
      <c r="A5342" t="s">
        <v>189</v>
      </c>
      <c r="B5342" t="s">
        <v>30</v>
      </c>
      <c r="C5342" s="2">
        <v>45017</v>
      </c>
      <c r="D5342" s="1">
        <v>1644000</v>
      </c>
      <c r="E5342" t="s">
        <v>188</v>
      </c>
      <c r="F5342" t="s">
        <v>190</v>
      </c>
      <c r="G5342" t="s">
        <v>21</v>
      </c>
    </row>
    <row r="5343" spans="1:7" x14ac:dyDescent="0.25">
      <c r="A5343" t="s">
        <v>189</v>
      </c>
      <c r="B5343" t="s">
        <v>30</v>
      </c>
      <c r="C5343" s="2">
        <v>45078</v>
      </c>
      <c r="D5343" s="1">
        <v>200000</v>
      </c>
      <c r="E5343" t="s">
        <v>188</v>
      </c>
      <c r="F5343" t="s">
        <v>190</v>
      </c>
      <c r="G5343" t="s">
        <v>21</v>
      </c>
    </row>
    <row r="5344" spans="1:7" x14ac:dyDescent="0.25">
      <c r="A5344" t="s">
        <v>189</v>
      </c>
      <c r="B5344" t="s">
        <v>30</v>
      </c>
      <c r="C5344" s="2">
        <v>45108</v>
      </c>
      <c r="D5344" s="1">
        <v>196000</v>
      </c>
      <c r="E5344" t="s">
        <v>188</v>
      </c>
      <c r="F5344" t="s">
        <v>190</v>
      </c>
      <c r="G5344" t="s">
        <v>21</v>
      </c>
    </row>
    <row r="5345" spans="1:7" x14ac:dyDescent="0.25">
      <c r="A5345" t="s">
        <v>189</v>
      </c>
      <c r="B5345" t="s">
        <v>30</v>
      </c>
      <c r="C5345" s="2">
        <v>45139</v>
      </c>
      <c r="D5345" s="1">
        <v>717000</v>
      </c>
      <c r="E5345" t="s">
        <v>188</v>
      </c>
      <c r="F5345" t="s">
        <v>190</v>
      </c>
      <c r="G5345" t="s">
        <v>21</v>
      </c>
    </row>
    <row r="5346" spans="1:7" x14ac:dyDescent="0.25">
      <c r="A5346" t="s">
        <v>189</v>
      </c>
      <c r="B5346" t="s">
        <v>30</v>
      </c>
      <c r="C5346" s="2">
        <v>45170</v>
      </c>
      <c r="D5346" s="1">
        <v>180000</v>
      </c>
      <c r="E5346" t="s">
        <v>188</v>
      </c>
      <c r="F5346" t="s">
        <v>190</v>
      </c>
      <c r="G5346" t="s">
        <v>21</v>
      </c>
    </row>
    <row r="5347" spans="1:7" x14ac:dyDescent="0.25">
      <c r="A5347" t="s">
        <v>189</v>
      </c>
      <c r="B5347" t="s">
        <v>30</v>
      </c>
      <c r="C5347" s="2">
        <v>45200</v>
      </c>
      <c r="D5347" s="1">
        <v>325000</v>
      </c>
      <c r="E5347" t="s">
        <v>188</v>
      </c>
      <c r="F5347" t="s">
        <v>190</v>
      </c>
      <c r="G5347" t="s">
        <v>21</v>
      </c>
    </row>
    <row r="5348" spans="1:7" x14ac:dyDescent="0.25">
      <c r="A5348" t="s">
        <v>189</v>
      </c>
      <c r="B5348" t="s">
        <v>30</v>
      </c>
      <c r="C5348" s="2">
        <v>45231</v>
      </c>
      <c r="D5348" s="1">
        <v>637000</v>
      </c>
      <c r="E5348" t="s">
        <v>188</v>
      </c>
      <c r="F5348" t="s">
        <v>190</v>
      </c>
      <c r="G5348" t="s">
        <v>21</v>
      </c>
    </row>
    <row r="5349" spans="1:7" x14ac:dyDescent="0.25">
      <c r="A5349" t="s">
        <v>189</v>
      </c>
      <c r="B5349" t="s">
        <v>23</v>
      </c>
      <c r="C5349" s="2">
        <v>44958</v>
      </c>
      <c r="D5349" s="1">
        <v>1189000</v>
      </c>
      <c r="E5349" t="s">
        <v>188</v>
      </c>
      <c r="F5349" t="s">
        <v>190</v>
      </c>
      <c r="G5349" t="s">
        <v>21</v>
      </c>
    </row>
    <row r="5350" spans="1:7" x14ac:dyDescent="0.25">
      <c r="A5350" t="s">
        <v>189</v>
      </c>
      <c r="B5350" t="s">
        <v>23</v>
      </c>
      <c r="C5350" s="2">
        <v>44986</v>
      </c>
      <c r="D5350" s="1">
        <v>781000</v>
      </c>
      <c r="E5350" t="s">
        <v>188</v>
      </c>
      <c r="F5350" t="s">
        <v>190</v>
      </c>
      <c r="G5350" t="s">
        <v>21</v>
      </c>
    </row>
    <row r="5351" spans="1:7" x14ac:dyDescent="0.25">
      <c r="A5351" t="s">
        <v>189</v>
      </c>
      <c r="B5351" t="s">
        <v>23</v>
      </c>
      <c r="C5351" s="2">
        <v>45017</v>
      </c>
      <c r="D5351" s="1">
        <v>49000</v>
      </c>
      <c r="E5351" t="s">
        <v>188</v>
      </c>
      <c r="F5351" t="s">
        <v>190</v>
      </c>
      <c r="G5351" t="s">
        <v>21</v>
      </c>
    </row>
    <row r="5352" spans="1:7" x14ac:dyDescent="0.25">
      <c r="A5352" t="s">
        <v>189</v>
      </c>
      <c r="B5352" t="s">
        <v>23</v>
      </c>
      <c r="C5352" s="2">
        <v>45047</v>
      </c>
      <c r="D5352" s="1">
        <v>4671000</v>
      </c>
      <c r="E5352" t="s">
        <v>188</v>
      </c>
      <c r="F5352" t="s">
        <v>190</v>
      </c>
      <c r="G5352" t="s">
        <v>21</v>
      </c>
    </row>
    <row r="5353" spans="1:7" x14ac:dyDescent="0.25">
      <c r="A5353" t="s">
        <v>189</v>
      </c>
      <c r="B5353" t="s">
        <v>23</v>
      </c>
      <c r="C5353" s="2">
        <v>45108</v>
      </c>
      <c r="D5353" s="1">
        <v>4392000</v>
      </c>
      <c r="E5353" t="s">
        <v>188</v>
      </c>
      <c r="F5353" t="s">
        <v>190</v>
      </c>
      <c r="G5353" t="s">
        <v>21</v>
      </c>
    </row>
    <row r="5354" spans="1:7" x14ac:dyDescent="0.25">
      <c r="A5354" t="s">
        <v>189</v>
      </c>
      <c r="B5354" t="s">
        <v>23</v>
      </c>
      <c r="C5354" s="2">
        <v>45139</v>
      </c>
      <c r="D5354" s="1">
        <v>8590000</v>
      </c>
      <c r="E5354" t="s">
        <v>188</v>
      </c>
      <c r="F5354" t="s">
        <v>190</v>
      </c>
      <c r="G5354" t="s">
        <v>21</v>
      </c>
    </row>
    <row r="5355" spans="1:7" x14ac:dyDescent="0.25">
      <c r="A5355" t="s">
        <v>189</v>
      </c>
      <c r="B5355" t="s">
        <v>23</v>
      </c>
      <c r="C5355" s="2">
        <v>45170</v>
      </c>
      <c r="D5355" s="1">
        <v>10087400</v>
      </c>
      <c r="E5355" t="s">
        <v>188</v>
      </c>
      <c r="F5355" t="s">
        <v>190</v>
      </c>
      <c r="G5355" t="s">
        <v>21</v>
      </c>
    </row>
    <row r="5356" spans="1:7" x14ac:dyDescent="0.25">
      <c r="A5356" t="s">
        <v>189</v>
      </c>
      <c r="B5356" t="s">
        <v>23</v>
      </c>
      <c r="C5356" s="2">
        <v>45200</v>
      </c>
      <c r="D5356" s="1">
        <v>3971000</v>
      </c>
      <c r="E5356" t="s">
        <v>188</v>
      </c>
      <c r="F5356" t="s">
        <v>190</v>
      </c>
      <c r="G5356" t="s">
        <v>21</v>
      </c>
    </row>
    <row r="5357" spans="1:7" x14ac:dyDescent="0.25">
      <c r="A5357" t="s">
        <v>189</v>
      </c>
      <c r="B5357" t="s">
        <v>23</v>
      </c>
      <c r="C5357" s="2">
        <v>45231</v>
      </c>
      <c r="D5357" s="1">
        <v>3773000</v>
      </c>
      <c r="E5357" t="s">
        <v>188</v>
      </c>
      <c r="F5357" t="s">
        <v>190</v>
      </c>
      <c r="G5357" t="s">
        <v>21</v>
      </c>
    </row>
    <row r="5358" spans="1:7" x14ac:dyDescent="0.25">
      <c r="A5358" t="s">
        <v>189</v>
      </c>
      <c r="B5358" t="s">
        <v>23</v>
      </c>
      <c r="C5358" s="2">
        <v>45261</v>
      </c>
      <c r="D5358" s="1">
        <v>7935000</v>
      </c>
      <c r="E5358" t="s">
        <v>188</v>
      </c>
      <c r="F5358" t="s">
        <v>190</v>
      </c>
      <c r="G5358" t="s">
        <v>21</v>
      </c>
    </row>
    <row r="5359" spans="1:7" x14ac:dyDescent="0.25">
      <c r="A5359" t="s">
        <v>189</v>
      </c>
      <c r="B5359" t="s">
        <v>44</v>
      </c>
      <c r="C5359" s="2">
        <v>44927</v>
      </c>
      <c r="D5359" s="1">
        <v>348185</v>
      </c>
      <c r="E5359" t="s">
        <v>188</v>
      </c>
      <c r="F5359" t="s">
        <v>190</v>
      </c>
      <c r="G5359" t="s">
        <v>21</v>
      </c>
    </row>
    <row r="5360" spans="1:7" x14ac:dyDescent="0.25">
      <c r="A5360" t="s">
        <v>189</v>
      </c>
      <c r="B5360" t="s">
        <v>44</v>
      </c>
      <c r="C5360" s="2">
        <v>44958</v>
      </c>
      <c r="D5360" s="1">
        <v>185000</v>
      </c>
      <c r="E5360" t="s">
        <v>188</v>
      </c>
      <c r="F5360" t="s">
        <v>190</v>
      </c>
      <c r="G5360" t="s">
        <v>21</v>
      </c>
    </row>
    <row r="5361" spans="1:7" x14ac:dyDescent="0.25">
      <c r="A5361" t="s">
        <v>189</v>
      </c>
      <c r="B5361" t="s">
        <v>44</v>
      </c>
      <c r="C5361" s="2">
        <v>44986</v>
      </c>
      <c r="D5361" s="1">
        <v>520000</v>
      </c>
      <c r="E5361" t="s">
        <v>188</v>
      </c>
      <c r="F5361" t="s">
        <v>190</v>
      </c>
      <c r="G5361" t="s">
        <v>21</v>
      </c>
    </row>
    <row r="5362" spans="1:7" x14ac:dyDescent="0.25">
      <c r="A5362" t="s">
        <v>189</v>
      </c>
      <c r="B5362" t="s">
        <v>44</v>
      </c>
      <c r="C5362" s="2">
        <v>45017</v>
      </c>
      <c r="D5362" s="1">
        <v>28000</v>
      </c>
      <c r="E5362" t="s">
        <v>188</v>
      </c>
      <c r="F5362" t="s">
        <v>190</v>
      </c>
      <c r="G5362" t="s">
        <v>21</v>
      </c>
    </row>
    <row r="5363" spans="1:7" x14ac:dyDescent="0.25">
      <c r="A5363" t="s">
        <v>189</v>
      </c>
      <c r="B5363" t="s">
        <v>44</v>
      </c>
      <c r="C5363" s="2">
        <v>45047</v>
      </c>
      <c r="D5363" s="1">
        <v>85000</v>
      </c>
      <c r="E5363" t="s">
        <v>188</v>
      </c>
      <c r="F5363" t="s">
        <v>190</v>
      </c>
      <c r="G5363" t="s">
        <v>21</v>
      </c>
    </row>
    <row r="5364" spans="1:7" x14ac:dyDescent="0.25">
      <c r="A5364" t="s">
        <v>189</v>
      </c>
      <c r="B5364" t="s">
        <v>44</v>
      </c>
      <c r="C5364" s="2">
        <v>45078</v>
      </c>
      <c r="D5364" s="1">
        <v>200000</v>
      </c>
      <c r="E5364" t="s">
        <v>188</v>
      </c>
      <c r="F5364" t="s">
        <v>190</v>
      </c>
      <c r="G5364" t="s">
        <v>21</v>
      </c>
    </row>
    <row r="5365" spans="1:7" x14ac:dyDescent="0.25">
      <c r="A5365" t="s">
        <v>189</v>
      </c>
      <c r="B5365" t="s">
        <v>44</v>
      </c>
      <c r="C5365" s="2">
        <v>45261</v>
      </c>
      <c r="D5365" s="1">
        <v>735000</v>
      </c>
      <c r="E5365" t="s">
        <v>188</v>
      </c>
      <c r="F5365" t="s">
        <v>190</v>
      </c>
      <c r="G5365" t="s">
        <v>21</v>
      </c>
    </row>
    <row r="5366" spans="1:7" x14ac:dyDescent="0.25">
      <c r="A5366" t="s">
        <v>191</v>
      </c>
      <c r="B5366" t="s">
        <v>5</v>
      </c>
      <c r="C5366" s="2">
        <v>44927</v>
      </c>
      <c r="D5366" s="1">
        <v>611291900</v>
      </c>
      <c r="E5366" t="s">
        <v>188</v>
      </c>
      <c r="F5366" t="s">
        <v>192</v>
      </c>
      <c r="G5366" t="s">
        <v>5</v>
      </c>
    </row>
    <row r="5367" spans="1:7" x14ac:dyDescent="0.25">
      <c r="A5367" t="s">
        <v>191</v>
      </c>
      <c r="B5367" t="s">
        <v>5</v>
      </c>
      <c r="C5367" s="2">
        <v>44958</v>
      </c>
      <c r="D5367" s="1">
        <v>560705300</v>
      </c>
      <c r="E5367" t="s">
        <v>188</v>
      </c>
      <c r="F5367" t="s">
        <v>192</v>
      </c>
      <c r="G5367" t="s">
        <v>5</v>
      </c>
    </row>
    <row r="5368" spans="1:7" x14ac:dyDescent="0.25">
      <c r="A5368" t="s">
        <v>191</v>
      </c>
      <c r="B5368" t="s">
        <v>5</v>
      </c>
      <c r="C5368" s="2">
        <v>44986</v>
      </c>
      <c r="D5368" s="1">
        <v>603190100</v>
      </c>
      <c r="E5368" t="s">
        <v>188</v>
      </c>
      <c r="F5368" t="s">
        <v>192</v>
      </c>
      <c r="G5368" t="s">
        <v>5</v>
      </c>
    </row>
    <row r="5369" spans="1:7" x14ac:dyDescent="0.25">
      <c r="A5369" t="s">
        <v>191</v>
      </c>
      <c r="B5369" t="s">
        <v>5</v>
      </c>
      <c r="C5369" s="2">
        <v>45017</v>
      </c>
      <c r="D5369" s="1">
        <v>601412500</v>
      </c>
      <c r="E5369" t="s">
        <v>188</v>
      </c>
      <c r="F5369" t="s">
        <v>192</v>
      </c>
      <c r="G5369" t="s">
        <v>5</v>
      </c>
    </row>
    <row r="5370" spans="1:7" x14ac:dyDescent="0.25">
      <c r="A5370" t="s">
        <v>191</v>
      </c>
      <c r="B5370" t="s">
        <v>5</v>
      </c>
      <c r="C5370" s="2">
        <v>45047</v>
      </c>
      <c r="D5370" s="1">
        <v>490395300</v>
      </c>
      <c r="E5370" t="s">
        <v>188</v>
      </c>
      <c r="F5370" t="s">
        <v>192</v>
      </c>
      <c r="G5370" t="s">
        <v>5</v>
      </c>
    </row>
    <row r="5371" spans="1:7" x14ac:dyDescent="0.25">
      <c r="A5371" t="s">
        <v>191</v>
      </c>
      <c r="B5371" t="s">
        <v>5</v>
      </c>
      <c r="C5371" s="2">
        <v>45078</v>
      </c>
      <c r="D5371" s="1">
        <v>532376000</v>
      </c>
      <c r="E5371" t="s">
        <v>188</v>
      </c>
      <c r="F5371" t="s">
        <v>192</v>
      </c>
      <c r="G5371" t="s">
        <v>5</v>
      </c>
    </row>
    <row r="5372" spans="1:7" x14ac:dyDescent="0.25">
      <c r="A5372" t="s">
        <v>191</v>
      </c>
      <c r="B5372" t="s">
        <v>5</v>
      </c>
      <c r="C5372" s="2">
        <v>45108</v>
      </c>
      <c r="D5372" s="1">
        <v>571613000</v>
      </c>
      <c r="E5372" t="s">
        <v>188</v>
      </c>
      <c r="F5372" t="s">
        <v>192</v>
      </c>
      <c r="G5372" t="s">
        <v>5</v>
      </c>
    </row>
    <row r="5373" spans="1:7" x14ac:dyDescent="0.25">
      <c r="A5373" t="s">
        <v>191</v>
      </c>
      <c r="B5373" t="s">
        <v>5</v>
      </c>
      <c r="C5373" s="2">
        <v>45139</v>
      </c>
      <c r="D5373" s="1">
        <v>532326200</v>
      </c>
      <c r="E5373" t="s">
        <v>188</v>
      </c>
      <c r="F5373" t="s">
        <v>192</v>
      </c>
      <c r="G5373" t="s">
        <v>5</v>
      </c>
    </row>
    <row r="5374" spans="1:7" x14ac:dyDescent="0.25">
      <c r="A5374" t="s">
        <v>191</v>
      </c>
      <c r="B5374" t="s">
        <v>5</v>
      </c>
      <c r="C5374" s="2">
        <v>45170</v>
      </c>
      <c r="D5374" s="1">
        <v>535016800</v>
      </c>
      <c r="E5374" t="s">
        <v>188</v>
      </c>
      <c r="F5374" t="s">
        <v>192</v>
      </c>
      <c r="G5374" t="s">
        <v>5</v>
      </c>
    </row>
    <row r="5375" spans="1:7" x14ac:dyDescent="0.25">
      <c r="A5375" t="s">
        <v>191</v>
      </c>
      <c r="B5375" t="s">
        <v>5</v>
      </c>
      <c r="C5375" s="2">
        <v>45200</v>
      </c>
      <c r="D5375" s="1">
        <v>608840100</v>
      </c>
      <c r="E5375" t="s">
        <v>188</v>
      </c>
      <c r="F5375" t="s">
        <v>192</v>
      </c>
      <c r="G5375" t="s">
        <v>5</v>
      </c>
    </row>
    <row r="5376" spans="1:7" x14ac:dyDescent="0.25">
      <c r="A5376" t="s">
        <v>191</v>
      </c>
      <c r="B5376" t="s">
        <v>5</v>
      </c>
      <c r="C5376" s="2">
        <v>45231</v>
      </c>
      <c r="D5376" s="1">
        <v>628587000</v>
      </c>
      <c r="E5376" t="s">
        <v>188</v>
      </c>
      <c r="F5376" t="s">
        <v>192</v>
      </c>
      <c r="G5376" t="s">
        <v>5</v>
      </c>
    </row>
    <row r="5377" spans="1:7" x14ac:dyDescent="0.25">
      <c r="A5377" t="s">
        <v>191</v>
      </c>
      <c r="B5377" t="s">
        <v>5</v>
      </c>
      <c r="C5377" s="2">
        <v>45261</v>
      </c>
      <c r="D5377" s="1">
        <v>710927300</v>
      </c>
      <c r="E5377" t="s">
        <v>188</v>
      </c>
      <c r="F5377" t="s">
        <v>192</v>
      </c>
      <c r="G5377" t="s">
        <v>5</v>
      </c>
    </row>
    <row r="5378" spans="1:7" x14ac:dyDescent="0.25">
      <c r="A5378" t="s">
        <v>191</v>
      </c>
      <c r="B5378" t="s">
        <v>19</v>
      </c>
      <c r="C5378" s="2">
        <v>44927</v>
      </c>
      <c r="D5378" s="1">
        <v>266683622</v>
      </c>
      <c r="E5378" t="s">
        <v>188</v>
      </c>
      <c r="F5378" t="s">
        <v>192</v>
      </c>
      <c r="G5378" t="s">
        <v>19</v>
      </c>
    </row>
    <row r="5379" spans="1:7" x14ac:dyDescent="0.25">
      <c r="A5379" t="s">
        <v>191</v>
      </c>
      <c r="B5379" t="s">
        <v>19</v>
      </c>
      <c r="C5379" s="2">
        <v>44958</v>
      </c>
      <c r="D5379" s="1">
        <v>307838571</v>
      </c>
      <c r="E5379" t="s">
        <v>188</v>
      </c>
      <c r="F5379" t="s">
        <v>192</v>
      </c>
      <c r="G5379" t="s">
        <v>19</v>
      </c>
    </row>
    <row r="5380" spans="1:7" x14ac:dyDescent="0.25">
      <c r="A5380" t="s">
        <v>191</v>
      </c>
      <c r="B5380" t="s">
        <v>19</v>
      </c>
      <c r="C5380" s="2">
        <v>44986</v>
      </c>
      <c r="D5380" s="1">
        <v>287928239</v>
      </c>
      <c r="E5380" t="s">
        <v>188</v>
      </c>
      <c r="F5380" t="s">
        <v>192</v>
      </c>
      <c r="G5380" t="s">
        <v>19</v>
      </c>
    </row>
    <row r="5381" spans="1:7" x14ac:dyDescent="0.25">
      <c r="A5381" t="s">
        <v>191</v>
      </c>
      <c r="B5381" t="s">
        <v>19</v>
      </c>
      <c r="C5381" s="2">
        <v>45017</v>
      </c>
      <c r="D5381" s="1">
        <v>279470748</v>
      </c>
      <c r="E5381" t="s">
        <v>188</v>
      </c>
      <c r="F5381" t="s">
        <v>192</v>
      </c>
      <c r="G5381" t="s">
        <v>19</v>
      </c>
    </row>
    <row r="5382" spans="1:7" x14ac:dyDescent="0.25">
      <c r="A5382" t="s">
        <v>191</v>
      </c>
      <c r="B5382" t="s">
        <v>19</v>
      </c>
      <c r="C5382" s="2">
        <v>45047</v>
      </c>
      <c r="D5382" s="1">
        <v>288012474</v>
      </c>
      <c r="E5382" t="s">
        <v>188</v>
      </c>
      <c r="F5382" t="s">
        <v>192</v>
      </c>
      <c r="G5382" t="s">
        <v>19</v>
      </c>
    </row>
    <row r="5383" spans="1:7" x14ac:dyDescent="0.25">
      <c r="A5383" t="s">
        <v>191</v>
      </c>
      <c r="B5383" t="s">
        <v>19</v>
      </c>
      <c r="C5383" s="2">
        <v>45078</v>
      </c>
      <c r="D5383" s="1">
        <v>285254854</v>
      </c>
      <c r="E5383" t="s">
        <v>188</v>
      </c>
      <c r="F5383" t="s">
        <v>192</v>
      </c>
      <c r="G5383" t="s">
        <v>19</v>
      </c>
    </row>
    <row r="5384" spans="1:7" x14ac:dyDescent="0.25">
      <c r="A5384" t="s">
        <v>191</v>
      </c>
      <c r="B5384" t="s">
        <v>19</v>
      </c>
      <c r="C5384" s="2">
        <v>45108</v>
      </c>
      <c r="D5384" s="1">
        <v>257907033</v>
      </c>
      <c r="E5384" t="s">
        <v>188</v>
      </c>
      <c r="F5384" t="s">
        <v>192</v>
      </c>
      <c r="G5384" t="s">
        <v>19</v>
      </c>
    </row>
    <row r="5385" spans="1:7" x14ac:dyDescent="0.25">
      <c r="A5385" t="s">
        <v>191</v>
      </c>
      <c r="B5385" t="s">
        <v>19</v>
      </c>
      <c r="C5385" s="2">
        <v>45139</v>
      </c>
      <c r="D5385" s="1">
        <v>248885167</v>
      </c>
      <c r="E5385" t="s">
        <v>188</v>
      </c>
      <c r="F5385" t="s">
        <v>192</v>
      </c>
      <c r="G5385" t="s">
        <v>19</v>
      </c>
    </row>
    <row r="5386" spans="1:7" x14ac:dyDescent="0.25">
      <c r="A5386" t="s">
        <v>191</v>
      </c>
      <c r="B5386" t="s">
        <v>19</v>
      </c>
      <c r="C5386" s="2">
        <v>45170</v>
      </c>
      <c r="D5386" s="1">
        <v>219317049</v>
      </c>
      <c r="E5386" t="s">
        <v>188</v>
      </c>
      <c r="F5386" t="s">
        <v>192</v>
      </c>
      <c r="G5386" t="s">
        <v>19</v>
      </c>
    </row>
    <row r="5387" spans="1:7" x14ac:dyDescent="0.25">
      <c r="A5387" t="s">
        <v>191</v>
      </c>
      <c r="B5387" t="s">
        <v>19</v>
      </c>
      <c r="C5387" s="2">
        <v>45200</v>
      </c>
      <c r="D5387" s="1">
        <v>265124819</v>
      </c>
      <c r="E5387" t="s">
        <v>188</v>
      </c>
      <c r="F5387" t="s">
        <v>192</v>
      </c>
      <c r="G5387" t="s">
        <v>19</v>
      </c>
    </row>
    <row r="5388" spans="1:7" x14ac:dyDescent="0.25">
      <c r="A5388" t="s">
        <v>191</v>
      </c>
      <c r="B5388" t="s">
        <v>19</v>
      </c>
      <c r="C5388" s="2">
        <v>45231</v>
      </c>
      <c r="D5388" s="1">
        <v>288772868</v>
      </c>
      <c r="E5388" t="s">
        <v>188</v>
      </c>
      <c r="F5388" t="s">
        <v>192</v>
      </c>
      <c r="G5388" t="s">
        <v>19</v>
      </c>
    </row>
    <row r="5389" spans="1:7" x14ac:dyDescent="0.25">
      <c r="A5389" t="s">
        <v>191</v>
      </c>
      <c r="B5389" t="s">
        <v>19</v>
      </c>
      <c r="C5389" s="2">
        <v>45261</v>
      </c>
      <c r="D5389" s="1">
        <v>250502512</v>
      </c>
      <c r="E5389" t="s">
        <v>188</v>
      </c>
      <c r="F5389" t="s">
        <v>192</v>
      </c>
      <c r="G5389" t="s">
        <v>19</v>
      </c>
    </row>
    <row r="5390" spans="1:7" x14ac:dyDescent="0.25">
      <c r="A5390" t="s">
        <v>191</v>
      </c>
      <c r="B5390" t="s">
        <v>6</v>
      </c>
      <c r="C5390" s="2">
        <v>44927</v>
      </c>
      <c r="D5390" s="1">
        <v>221504145</v>
      </c>
      <c r="E5390" t="s">
        <v>188</v>
      </c>
      <c r="F5390" t="s">
        <v>192</v>
      </c>
      <c r="G5390" t="s">
        <v>6</v>
      </c>
    </row>
    <row r="5391" spans="1:7" x14ac:dyDescent="0.25">
      <c r="A5391" t="s">
        <v>191</v>
      </c>
      <c r="B5391" t="s">
        <v>6</v>
      </c>
      <c r="C5391" s="2">
        <v>44958</v>
      </c>
      <c r="D5391" s="1">
        <v>258187015</v>
      </c>
      <c r="E5391" t="s">
        <v>188</v>
      </c>
      <c r="F5391" t="s">
        <v>192</v>
      </c>
      <c r="G5391" t="s">
        <v>6</v>
      </c>
    </row>
    <row r="5392" spans="1:7" x14ac:dyDescent="0.25">
      <c r="A5392" t="s">
        <v>191</v>
      </c>
      <c r="B5392" t="s">
        <v>6</v>
      </c>
      <c r="C5392" s="2">
        <v>44986</v>
      </c>
      <c r="D5392" s="1">
        <v>237297541</v>
      </c>
      <c r="E5392" t="s">
        <v>188</v>
      </c>
      <c r="F5392" t="s">
        <v>192</v>
      </c>
      <c r="G5392" t="s">
        <v>6</v>
      </c>
    </row>
    <row r="5393" spans="1:7" x14ac:dyDescent="0.25">
      <c r="A5393" t="s">
        <v>191</v>
      </c>
      <c r="B5393" t="s">
        <v>6</v>
      </c>
      <c r="C5393" s="2">
        <v>45017</v>
      </c>
      <c r="D5393" s="1">
        <v>217893253</v>
      </c>
      <c r="E5393" t="s">
        <v>188</v>
      </c>
      <c r="F5393" t="s">
        <v>192</v>
      </c>
      <c r="G5393" t="s">
        <v>6</v>
      </c>
    </row>
    <row r="5394" spans="1:7" x14ac:dyDescent="0.25">
      <c r="A5394" t="s">
        <v>191</v>
      </c>
      <c r="B5394" t="s">
        <v>6</v>
      </c>
      <c r="C5394" s="2">
        <v>45047</v>
      </c>
      <c r="D5394" s="1">
        <v>238590912</v>
      </c>
      <c r="E5394" t="s">
        <v>188</v>
      </c>
      <c r="F5394" t="s">
        <v>192</v>
      </c>
      <c r="G5394" t="s">
        <v>6</v>
      </c>
    </row>
    <row r="5395" spans="1:7" x14ac:dyDescent="0.25">
      <c r="A5395" t="s">
        <v>191</v>
      </c>
      <c r="B5395" t="s">
        <v>6</v>
      </c>
      <c r="C5395" s="2">
        <v>45078</v>
      </c>
      <c r="D5395" s="1">
        <v>229840958</v>
      </c>
      <c r="E5395" t="s">
        <v>188</v>
      </c>
      <c r="F5395" t="s">
        <v>192</v>
      </c>
      <c r="G5395" t="s">
        <v>6</v>
      </c>
    </row>
    <row r="5396" spans="1:7" x14ac:dyDescent="0.25">
      <c r="A5396" t="s">
        <v>191</v>
      </c>
      <c r="B5396" t="s">
        <v>6</v>
      </c>
      <c r="C5396" s="2">
        <v>45108</v>
      </c>
      <c r="D5396" s="1">
        <v>216630364</v>
      </c>
      <c r="E5396" t="s">
        <v>188</v>
      </c>
      <c r="F5396" t="s">
        <v>192</v>
      </c>
      <c r="G5396" t="s">
        <v>6</v>
      </c>
    </row>
    <row r="5397" spans="1:7" x14ac:dyDescent="0.25">
      <c r="A5397" t="s">
        <v>191</v>
      </c>
      <c r="B5397" t="s">
        <v>6</v>
      </c>
      <c r="C5397" s="2">
        <v>45139</v>
      </c>
      <c r="D5397" s="1">
        <v>189478271</v>
      </c>
      <c r="E5397" t="s">
        <v>188</v>
      </c>
      <c r="F5397" t="s">
        <v>192</v>
      </c>
      <c r="G5397" t="s">
        <v>6</v>
      </c>
    </row>
    <row r="5398" spans="1:7" x14ac:dyDescent="0.25">
      <c r="A5398" t="s">
        <v>191</v>
      </c>
      <c r="B5398" t="s">
        <v>6</v>
      </c>
      <c r="C5398" s="2">
        <v>45170</v>
      </c>
      <c r="D5398" s="1">
        <v>191733622</v>
      </c>
      <c r="E5398" t="s">
        <v>188</v>
      </c>
      <c r="F5398" t="s">
        <v>192</v>
      </c>
      <c r="G5398" t="s">
        <v>6</v>
      </c>
    </row>
    <row r="5399" spans="1:7" x14ac:dyDescent="0.25">
      <c r="A5399" t="s">
        <v>191</v>
      </c>
      <c r="B5399" t="s">
        <v>6</v>
      </c>
      <c r="C5399" s="2">
        <v>45200</v>
      </c>
      <c r="D5399" s="1">
        <v>193071922</v>
      </c>
      <c r="E5399" t="s">
        <v>188</v>
      </c>
      <c r="F5399" t="s">
        <v>192</v>
      </c>
      <c r="G5399" t="s">
        <v>6</v>
      </c>
    </row>
    <row r="5400" spans="1:7" x14ac:dyDescent="0.25">
      <c r="A5400" t="s">
        <v>191</v>
      </c>
      <c r="B5400" t="s">
        <v>6</v>
      </c>
      <c r="C5400" s="2">
        <v>45231</v>
      </c>
      <c r="D5400" s="1">
        <v>168626104</v>
      </c>
      <c r="E5400" t="s">
        <v>188</v>
      </c>
      <c r="F5400" t="s">
        <v>192</v>
      </c>
      <c r="G5400" t="s">
        <v>6</v>
      </c>
    </row>
    <row r="5401" spans="1:7" x14ac:dyDescent="0.25">
      <c r="A5401" t="s">
        <v>191</v>
      </c>
      <c r="B5401" t="s">
        <v>6</v>
      </c>
      <c r="C5401" s="2">
        <v>45261</v>
      </c>
      <c r="D5401" s="1">
        <v>183094876</v>
      </c>
      <c r="E5401" t="s">
        <v>188</v>
      </c>
      <c r="F5401" t="s">
        <v>192</v>
      </c>
      <c r="G5401" t="s">
        <v>6</v>
      </c>
    </row>
    <row r="5402" spans="1:7" x14ac:dyDescent="0.25">
      <c r="A5402" t="s">
        <v>191</v>
      </c>
      <c r="B5402" t="s">
        <v>22</v>
      </c>
      <c r="C5402" s="2">
        <v>44927</v>
      </c>
      <c r="D5402" s="1">
        <v>20487950</v>
      </c>
      <c r="E5402" t="s">
        <v>188</v>
      </c>
      <c r="F5402" t="s">
        <v>192</v>
      </c>
      <c r="G5402" t="s">
        <v>21</v>
      </c>
    </row>
    <row r="5403" spans="1:7" x14ac:dyDescent="0.25">
      <c r="A5403" t="s">
        <v>191</v>
      </c>
      <c r="B5403" t="s">
        <v>22</v>
      </c>
      <c r="C5403" s="2">
        <v>44958</v>
      </c>
      <c r="D5403" s="1">
        <v>12867113</v>
      </c>
      <c r="E5403" t="s">
        <v>188</v>
      </c>
      <c r="F5403" t="s">
        <v>192</v>
      </c>
      <c r="G5403" t="s">
        <v>21</v>
      </c>
    </row>
    <row r="5404" spans="1:7" x14ac:dyDescent="0.25">
      <c r="A5404" t="s">
        <v>191</v>
      </c>
      <c r="B5404" t="s">
        <v>22</v>
      </c>
      <c r="C5404" s="2">
        <v>44986</v>
      </c>
      <c r="D5404" s="1">
        <v>33779738</v>
      </c>
      <c r="E5404" t="s">
        <v>188</v>
      </c>
      <c r="F5404" t="s">
        <v>192</v>
      </c>
      <c r="G5404" t="s">
        <v>21</v>
      </c>
    </row>
    <row r="5405" spans="1:7" x14ac:dyDescent="0.25">
      <c r="A5405" t="s">
        <v>191</v>
      </c>
      <c r="B5405" t="s">
        <v>22</v>
      </c>
      <c r="C5405" s="2">
        <v>45017</v>
      </c>
      <c r="D5405" s="1">
        <v>27454500</v>
      </c>
      <c r="E5405" t="s">
        <v>188</v>
      </c>
      <c r="F5405" t="s">
        <v>192</v>
      </c>
      <c r="G5405" t="s">
        <v>21</v>
      </c>
    </row>
    <row r="5406" spans="1:7" x14ac:dyDescent="0.25">
      <c r="A5406" t="s">
        <v>191</v>
      </c>
      <c r="B5406" t="s">
        <v>22</v>
      </c>
      <c r="C5406" s="2">
        <v>45047</v>
      </c>
      <c r="D5406" s="1">
        <v>49021900</v>
      </c>
      <c r="E5406" t="s">
        <v>188</v>
      </c>
      <c r="F5406" t="s">
        <v>192</v>
      </c>
      <c r="G5406" t="s">
        <v>21</v>
      </c>
    </row>
    <row r="5407" spans="1:7" x14ac:dyDescent="0.25">
      <c r="A5407" t="s">
        <v>191</v>
      </c>
      <c r="B5407" t="s">
        <v>22</v>
      </c>
      <c r="C5407" s="2">
        <v>45078</v>
      </c>
      <c r="D5407" s="1">
        <v>36377300</v>
      </c>
      <c r="E5407" t="s">
        <v>188</v>
      </c>
      <c r="F5407" t="s">
        <v>192</v>
      </c>
      <c r="G5407" t="s">
        <v>21</v>
      </c>
    </row>
    <row r="5408" spans="1:7" x14ac:dyDescent="0.25">
      <c r="A5408" t="s">
        <v>191</v>
      </c>
      <c r="B5408" t="s">
        <v>22</v>
      </c>
      <c r="C5408" s="2">
        <v>45108</v>
      </c>
      <c r="D5408" s="1">
        <v>50902015</v>
      </c>
      <c r="E5408" t="s">
        <v>188</v>
      </c>
      <c r="F5408" t="s">
        <v>192</v>
      </c>
      <c r="G5408" t="s">
        <v>21</v>
      </c>
    </row>
    <row r="5409" spans="1:7" x14ac:dyDescent="0.25">
      <c r="A5409" t="s">
        <v>191</v>
      </c>
      <c r="B5409" t="s">
        <v>22</v>
      </c>
      <c r="C5409" s="2">
        <v>45139</v>
      </c>
      <c r="D5409" s="1">
        <v>38034253</v>
      </c>
      <c r="E5409" t="s">
        <v>188</v>
      </c>
      <c r="F5409" t="s">
        <v>192</v>
      </c>
      <c r="G5409" t="s">
        <v>21</v>
      </c>
    </row>
    <row r="5410" spans="1:7" x14ac:dyDescent="0.25">
      <c r="A5410" t="s">
        <v>191</v>
      </c>
      <c r="B5410" t="s">
        <v>22</v>
      </c>
      <c r="C5410" s="2">
        <v>45170</v>
      </c>
      <c r="D5410" s="1">
        <v>35610787</v>
      </c>
      <c r="E5410" t="s">
        <v>188</v>
      </c>
      <c r="F5410" t="s">
        <v>192</v>
      </c>
      <c r="G5410" t="s">
        <v>21</v>
      </c>
    </row>
    <row r="5411" spans="1:7" x14ac:dyDescent="0.25">
      <c r="A5411" t="s">
        <v>191</v>
      </c>
      <c r="B5411" t="s">
        <v>22</v>
      </c>
      <c r="C5411" s="2">
        <v>45200</v>
      </c>
      <c r="D5411" s="1">
        <v>40238857</v>
      </c>
      <c r="E5411" t="s">
        <v>188</v>
      </c>
      <c r="F5411" t="s">
        <v>192</v>
      </c>
      <c r="G5411" t="s">
        <v>21</v>
      </c>
    </row>
    <row r="5412" spans="1:7" x14ac:dyDescent="0.25">
      <c r="A5412" t="s">
        <v>191</v>
      </c>
      <c r="B5412" t="s">
        <v>22</v>
      </c>
      <c r="C5412" s="2">
        <v>45231</v>
      </c>
      <c r="D5412" s="1">
        <v>33753498</v>
      </c>
      <c r="E5412" t="s">
        <v>188</v>
      </c>
      <c r="F5412" t="s">
        <v>192</v>
      </c>
      <c r="G5412" t="s">
        <v>21</v>
      </c>
    </row>
    <row r="5413" spans="1:7" x14ac:dyDescent="0.25">
      <c r="A5413" t="s">
        <v>191</v>
      </c>
      <c r="B5413" t="s">
        <v>22</v>
      </c>
      <c r="C5413" s="2">
        <v>45261</v>
      </c>
      <c r="D5413" s="1">
        <v>28344920</v>
      </c>
      <c r="E5413" t="s">
        <v>188</v>
      </c>
      <c r="F5413" t="s">
        <v>192</v>
      </c>
      <c r="G5413" t="s">
        <v>21</v>
      </c>
    </row>
    <row r="5414" spans="1:7" x14ac:dyDescent="0.25">
      <c r="A5414" t="s">
        <v>191</v>
      </c>
      <c r="B5414" t="s">
        <v>7</v>
      </c>
      <c r="C5414" s="2">
        <v>44927</v>
      </c>
      <c r="D5414" s="1">
        <v>53724483</v>
      </c>
      <c r="E5414" t="s">
        <v>188</v>
      </c>
      <c r="F5414" t="s">
        <v>192</v>
      </c>
      <c r="G5414" t="s">
        <v>7</v>
      </c>
    </row>
    <row r="5415" spans="1:7" x14ac:dyDescent="0.25">
      <c r="A5415" t="s">
        <v>191</v>
      </c>
      <c r="B5415" t="s">
        <v>7</v>
      </c>
      <c r="C5415" s="2">
        <v>44958</v>
      </c>
      <c r="D5415" s="1">
        <v>92489580</v>
      </c>
      <c r="E5415" t="s">
        <v>188</v>
      </c>
      <c r="F5415" t="s">
        <v>192</v>
      </c>
      <c r="G5415" t="s">
        <v>7</v>
      </c>
    </row>
    <row r="5416" spans="1:7" x14ac:dyDescent="0.25">
      <c r="A5416" t="s">
        <v>191</v>
      </c>
      <c r="B5416" t="s">
        <v>7</v>
      </c>
      <c r="C5416" s="2">
        <v>44986</v>
      </c>
      <c r="D5416" s="1">
        <v>40468122</v>
      </c>
      <c r="E5416" t="s">
        <v>188</v>
      </c>
      <c r="F5416" t="s">
        <v>192</v>
      </c>
      <c r="G5416" t="s">
        <v>7</v>
      </c>
    </row>
    <row r="5417" spans="1:7" x14ac:dyDescent="0.25">
      <c r="A5417" t="s">
        <v>191</v>
      </c>
      <c r="B5417" t="s">
        <v>7</v>
      </c>
      <c r="C5417" s="2">
        <v>45017</v>
      </c>
      <c r="D5417" s="1">
        <v>8930000</v>
      </c>
      <c r="E5417" t="s">
        <v>188</v>
      </c>
      <c r="F5417" t="s">
        <v>192</v>
      </c>
      <c r="G5417" t="s">
        <v>7</v>
      </c>
    </row>
    <row r="5418" spans="1:7" x14ac:dyDescent="0.25">
      <c r="A5418" t="s">
        <v>191</v>
      </c>
      <c r="B5418" t="s">
        <v>7</v>
      </c>
      <c r="C5418" s="2">
        <v>45047</v>
      </c>
      <c r="D5418" s="1">
        <v>160184804</v>
      </c>
      <c r="E5418" t="s">
        <v>188</v>
      </c>
      <c r="F5418" t="s">
        <v>192</v>
      </c>
      <c r="G5418" t="s">
        <v>7</v>
      </c>
    </row>
    <row r="5419" spans="1:7" x14ac:dyDescent="0.25">
      <c r="A5419" t="s">
        <v>191</v>
      </c>
      <c r="B5419" t="s">
        <v>7</v>
      </c>
      <c r="C5419" s="2">
        <v>45078</v>
      </c>
      <c r="D5419" s="1">
        <v>71157878</v>
      </c>
      <c r="E5419" t="s">
        <v>188</v>
      </c>
      <c r="F5419" t="s">
        <v>192</v>
      </c>
      <c r="G5419" t="s">
        <v>7</v>
      </c>
    </row>
    <row r="5420" spans="1:7" x14ac:dyDescent="0.25">
      <c r="A5420" t="s">
        <v>191</v>
      </c>
      <c r="B5420" t="s">
        <v>7</v>
      </c>
      <c r="C5420" s="2">
        <v>45108</v>
      </c>
      <c r="D5420" s="1">
        <v>29667000</v>
      </c>
      <c r="E5420" t="s">
        <v>188</v>
      </c>
      <c r="F5420" t="s">
        <v>192</v>
      </c>
      <c r="G5420" t="s">
        <v>7</v>
      </c>
    </row>
    <row r="5421" spans="1:7" x14ac:dyDescent="0.25">
      <c r="A5421" t="s">
        <v>191</v>
      </c>
      <c r="B5421" t="s">
        <v>7</v>
      </c>
      <c r="C5421" s="2">
        <v>45139</v>
      </c>
      <c r="D5421" s="1">
        <v>163159999</v>
      </c>
      <c r="E5421" t="s">
        <v>188</v>
      </c>
      <c r="F5421" t="s">
        <v>192</v>
      </c>
      <c r="G5421" t="s">
        <v>7</v>
      </c>
    </row>
    <row r="5422" spans="1:7" x14ac:dyDescent="0.25">
      <c r="A5422" t="s">
        <v>191</v>
      </c>
      <c r="B5422" t="s">
        <v>7</v>
      </c>
      <c r="C5422" s="2">
        <v>45170</v>
      </c>
      <c r="D5422" s="1">
        <v>105623271</v>
      </c>
      <c r="E5422" t="s">
        <v>188</v>
      </c>
      <c r="F5422" t="s">
        <v>192</v>
      </c>
      <c r="G5422" t="s">
        <v>7</v>
      </c>
    </row>
    <row r="5423" spans="1:7" x14ac:dyDescent="0.25">
      <c r="A5423" t="s">
        <v>191</v>
      </c>
      <c r="B5423" t="s">
        <v>7</v>
      </c>
      <c r="C5423" s="2">
        <v>45200</v>
      </c>
      <c r="D5423" s="1">
        <v>58990692</v>
      </c>
      <c r="E5423" t="s">
        <v>188</v>
      </c>
      <c r="F5423" t="s">
        <v>192</v>
      </c>
      <c r="G5423" t="s">
        <v>7</v>
      </c>
    </row>
    <row r="5424" spans="1:7" x14ac:dyDescent="0.25">
      <c r="A5424" t="s">
        <v>191</v>
      </c>
      <c r="B5424" t="s">
        <v>7</v>
      </c>
      <c r="C5424" s="2">
        <v>45231</v>
      </c>
      <c r="D5424" s="1">
        <v>52127700</v>
      </c>
      <c r="E5424" t="s">
        <v>188</v>
      </c>
      <c r="F5424" t="s">
        <v>192</v>
      </c>
      <c r="G5424" t="s">
        <v>7</v>
      </c>
    </row>
    <row r="5425" spans="1:7" x14ac:dyDescent="0.25">
      <c r="A5425" t="s">
        <v>191</v>
      </c>
      <c r="B5425" t="s">
        <v>7</v>
      </c>
      <c r="C5425" s="2">
        <v>45261</v>
      </c>
      <c r="D5425" s="1">
        <v>455000</v>
      </c>
      <c r="E5425" t="s">
        <v>188</v>
      </c>
      <c r="F5425" t="s">
        <v>192</v>
      </c>
      <c r="G5425" t="s">
        <v>7</v>
      </c>
    </row>
    <row r="5426" spans="1:7" x14ac:dyDescent="0.25">
      <c r="A5426" t="s">
        <v>191</v>
      </c>
      <c r="B5426" t="s">
        <v>23</v>
      </c>
      <c r="C5426" s="2">
        <v>44927</v>
      </c>
      <c r="D5426" s="1">
        <v>6660200</v>
      </c>
      <c r="E5426" t="s">
        <v>188</v>
      </c>
      <c r="F5426" t="s">
        <v>192</v>
      </c>
      <c r="G5426" t="s">
        <v>21</v>
      </c>
    </row>
    <row r="5427" spans="1:7" x14ac:dyDescent="0.25">
      <c r="A5427" t="s">
        <v>191</v>
      </c>
      <c r="B5427" t="s">
        <v>23</v>
      </c>
      <c r="C5427" s="2">
        <v>44958</v>
      </c>
      <c r="D5427" s="1">
        <v>8438000</v>
      </c>
      <c r="E5427" t="s">
        <v>188</v>
      </c>
      <c r="F5427" t="s">
        <v>192</v>
      </c>
      <c r="G5427" t="s">
        <v>21</v>
      </c>
    </row>
    <row r="5428" spans="1:7" x14ac:dyDescent="0.25">
      <c r="A5428" t="s">
        <v>191</v>
      </c>
      <c r="B5428" t="s">
        <v>23</v>
      </c>
      <c r="C5428" s="2">
        <v>44986</v>
      </c>
      <c r="D5428" s="1">
        <v>7862500</v>
      </c>
      <c r="E5428" t="s">
        <v>188</v>
      </c>
      <c r="F5428" t="s">
        <v>192</v>
      </c>
      <c r="G5428" t="s">
        <v>21</v>
      </c>
    </row>
    <row r="5429" spans="1:7" x14ac:dyDescent="0.25">
      <c r="A5429" t="s">
        <v>191</v>
      </c>
      <c r="B5429" t="s">
        <v>23</v>
      </c>
      <c r="C5429" s="2">
        <v>45017</v>
      </c>
      <c r="D5429" s="1">
        <v>6193000</v>
      </c>
      <c r="E5429" t="s">
        <v>188</v>
      </c>
      <c r="F5429" t="s">
        <v>192</v>
      </c>
      <c r="G5429" t="s">
        <v>21</v>
      </c>
    </row>
    <row r="5430" spans="1:7" x14ac:dyDescent="0.25">
      <c r="A5430" t="s">
        <v>191</v>
      </c>
      <c r="B5430" t="s">
        <v>23</v>
      </c>
      <c r="C5430" s="2">
        <v>45047</v>
      </c>
      <c r="D5430" s="1">
        <v>3161000</v>
      </c>
      <c r="E5430" t="s">
        <v>188</v>
      </c>
      <c r="F5430" t="s">
        <v>192</v>
      </c>
      <c r="G5430" t="s">
        <v>21</v>
      </c>
    </row>
    <row r="5431" spans="1:7" x14ac:dyDescent="0.25">
      <c r="A5431" t="s">
        <v>191</v>
      </c>
      <c r="B5431" t="s">
        <v>23</v>
      </c>
      <c r="C5431" s="2">
        <v>45078</v>
      </c>
      <c r="D5431" s="1">
        <v>6257000</v>
      </c>
      <c r="E5431" t="s">
        <v>188</v>
      </c>
      <c r="F5431" t="s">
        <v>192</v>
      </c>
      <c r="G5431" t="s">
        <v>21</v>
      </c>
    </row>
    <row r="5432" spans="1:7" x14ac:dyDescent="0.25">
      <c r="A5432" t="s">
        <v>191</v>
      </c>
      <c r="B5432" t="s">
        <v>23</v>
      </c>
      <c r="C5432" s="2">
        <v>45108</v>
      </c>
      <c r="D5432" s="1">
        <v>6209328</v>
      </c>
      <c r="E5432" t="s">
        <v>188</v>
      </c>
      <c r="F5432" t="s">
        <v>192</v>
      </c>
      <c r="G5432" t="s">
        <v>21</v>
      </c>
    </row>
    <row r="5433" spans="1:7" x14ac:dyDescent="0.25">
      <c r="A5433" t="s">
        <v>191</v>
      </c>
      <c r="B5433" t="s">
        <v>23</v>
      </c>
      <c r="C5433" s="2">
        <v>45139</v>
      </c>
      <c r="D5433" s="1">
        <v>8765600</v>
      </c>
      <c r="E5433" t="s">
        <v>188</v>
      </c>
      <c r="F5433" t="s">
        <v>192</v>
      </c>
      <c r="G5433" t="s">
        <v>21</v>
      </c>
    </row>
    <row r="5434" spans="1:7" x14ac:dyDescent="0.25">
      <c r="A5434" t="s">
        <v>191</v>
      </c>
      <c r="B5434" t="s">
        <v>23</v>
      </c>
      <c r="C5434" s="2">
        <v>45170</v>
      </c>
      <c r="D5434" s="1">
        <v>9717081</v>
      </c>
      <c r="E5434" t="s">
        <v>188</v>
      </c>
      <c r="F5434" t="s">
        <v>192</v>
      </c>
      <c r="G5434" t="s">
        <v>21</v>
      </c>
    </row>
    <row r="5435" spans="1:7" x14ac:dyDescent="0.25">
      <c r="A5435" t="s">
        <v>191</v>
      </c>
      <c r="B5435" t="s">
        <v>23</v>
      </c>
      <c r="C5435" s="2">
        <v>45200</v>
      </c>
      <c r="D5435" s="1">
        <v>5468800</v>
      </c>
      <c r="E5435" t="s">
        <v>188</v>
      </c>
      <c r="F5435" t="s">
        <v>192</v>
      </c>
      <c r="G5435" t="s">
        <v>21</v>
      </c>
    </row>
    <row r="5436" spans="1:7" x14ac:dyDescent="0.25">
      <c r="A5436" t="s">
        <v>191</v>
      </c>
      <c r="B5436" t="s">
        <v>23</v>
      </c>
      <c r="C5436" s="2">
        <v>45231</v>
      </c>
      <c r="D5436" s="1">
        <v>10603800</v>
      </c>
      <c r="E5436" t="s">
        <v>188</v>
      </c>
      <c r="F5436" t="s">
        <v>192</v>
      </c>
      <c r="G5436" t="s">
        <v>21</v>
      </c>
    </row>
    <row r="5437" spans="1:7" x14ac:dyDescent="0.25">
      <c r="A5437" t="s">
        <v>191</v>
      </c>
      <c r="B5437" t="s">
        <v>23</v>
      </c>
      <c r="C5437" s="2">
        <v>45261</v>
      </c>
      <c r="D5437" s="1">
        <v>12389900</v>
      </c>
      <c r="E5437" t="s">
        <v>188</v>
      </c>
      <c r="F5437" t="s">
        <v>192</v>
      </c>
      <c r="G5437" t="s">
        <v>21</v>
      </c>
    </row>
    <row r="5438" spans="1:7" x14ac:dyDescent="0.25">
      <c r="A5438" t="s">
        <v>193</v>
      </c>
      <c r="B5438" t="s">
        <v>5</v>
      </c>
      <c r="C5438" s="2">
        <v>44927</v>
      </c>
      <c r="D5438" s="1">
        <v>477583700</v>
      </c>
      <c r="E5438" t="s">
        <v>188</v>
      </c>
      <c r="F5438" t="s">
        <v>194</v>
      </c>
      <c r="G5438" t="s">
        <v>5</v>
      </c>
    </row>
    <row r="5439" spans="1:7" x14ac:dyDescent="0.25">
      <c r="A5439" t="s">
        <v>193</v>
      </c>
      <c r="B5439" t="s">
        <v>5</v>
      </c>
      <c r="C5439" s="2">
        <v>44958</v>
      </c>
      <c r="D5439" s="1">
        <v>497464800</v>
      </c>
      <c r="E5439" t="s">
        <v>188</v>
      </c>
      <c r="F5439" t="s">
        <v>194</v>
      </c>
      <c r="G5439" t="s">
        <v>5</v>
      </c>
    </row>
    <row r="5440" spans="1:7" x14ac:dyDescent="0.25">
      <c r="A5440" t="s">
        <v>193</v>
      </c>
      <c r="B5440" t="s">
        <v>5</v>
      </c>
      <c r="C5440" s="2">
        <v>44986</v>
      </c>
      <c r="D5440" s="1">
        <v>443403200</v>
      </c>
      <c r="E5440" t="s">
        <v>188</v>
      </c>
      <c r="F5440" t="s">
        <v>194</v>
      </c>
      <c r="G5440" t="s">
        <v>5</v>
      </c>
    </row>
    <row r="5441" spans="1:7" x14ac:dyDescent="0.25">
      <c r="A5441" t="s">
        <v>193</v>
      </c>
      <c r="B5441" t="s">
        <v>5</v>
      </c>
      <c r="C5441" s="2">
        <v>45017</v>
      </c>
      <c r="D5441" s="1">
        <v>322561500</v>
      </c>
      <c r="E5441" t="s">
        <v>188</v>
      </c>
      <c r="F5441" t="s">
        <v>194</v>
      </c>
      <c r="G5441" t="s">
        <v>5</v>
      </c>
    </row>
    <row r="5442" spans="1:7" x14ac:dyDescent="0.25">
      <c r="A5442" t="s">
        <v>193</v>
      </c>
      <c r="B5442" t="s">
        <v>5</v>
      </c>
      <c r="C5442" s="2">
        <v>45047</v>
      </c>
      <c r="D5442" s="1">
        <v>361835900</v>
      </c>
      <c r="E5442" t="s">
        <v>188</v>
      </c>
      <c r="F5442" t="s">
        <v>194</v>
      </c>
      <c r="G5442" t="s">
        <v>5</v>
      </c>
    </row>
    <row r="5443" spans="1:7" x14ac:dyDescent="0.25">
      <c r="A5443" t="s">
        <v>193</v>
      </c>
      <c r="B5443" t="s">
        <v>5</v>
      </c>
      <c r="C5443" s="2">
        <v>45078</v>
      </c>
      <c r="D5443" s="1">
        <v>367043082</v>
      </c>
      <c r="E5443" t="s">
        <v>188</v>
      </c>
      <c r="F5443" t="s">
        <v>194</v>
      </c>
      <c r="G5443" t="s">
        <v>5</v>
      </c>
    </row>
    <row r="5444" spans="1:7" x14ac:dyDescent="0.25">
      <c r="A5444" t="s">
        <v>193</v>
      </c>
      <c r="B5444" t="s">
        <v>5</v>
      </c>
      <c r="C5444" s="2">
        <v>45108</v>
      </c>
      <c r="D5444" s="1">
        <v>378736126</v>
      </c>
      <c r="E5444" t="s">
        <v>188</v>
      </c>
      <c r="F5444" t="s">
        <v>194</v>
      </c>
      <c r="G5444" t="s">
        <v>5</v>
      </c>
    </row>
    <row r="5445" spans="1:7" x14ac:dyDescent="0.25">
      <c r="A5445" t="s">
        <v>193</v>
      </c>
      <c r="B5445" t="s">
        <v>5</v>
      </c>
      <c r="C5445" s="2">
        <v>45139</v>
      </c>
      <c r="D5445" s="1">
        <v>374083088</v>
      </c>
      <c r="E5445" t="s">
        <v>188</v>
      </c>
      <c r="F5445" t="s">
        <v>194</v>
      </c>
      <c r="G5445" t="s">
        <v>5</v>
      </c>
    </row>
    <row r="5446" spans="1:7" x14ac:dyDescent="0.25">
      <c r="A5446" t="s">
        <v>193</v>
      </c>
      <c r="B5446" t="s">
        <v>5</v>
      </c>
      <c r="C5446" s="2">
        <v>45170</v>
      </c>
      <c r="D5446" s="1">
        <v>350310744</v>
      </c>
      <c r="E5446" t="s">
        <v>188</v>
      </c>
      <c r="F5446" t="s">
        <v>194</v>
      </c>
      <c r="G5446" t="s">
        <v>5</v>
      </c>
    </row>
    <row r="5447" spans="1:7" x14ac:dyDescent="0.25">
      <c r="A5447" t="s">
        <v>193</v>
      </c>
      <c r="B5447" t="s">
        <v>5</v>
      </c>
      <c r="C5447" s="2">
        <v>45200</v>
      </c>
      <c r="D5447" s="1">
        <v>360644139</v>
      </c>
      <c r="E5447" t="s">
        <v>188</v>
      </c>
      <c r="F5447" t="s">
        <v>194</v>
      </c>
      <c r="G5447" t="s">
        <v>5</v>
      </c>
    </row>
    <row r="5448" spans="1:7" x14ac:dyDescent="0.25">
      <c r="A5448" t="s">
        <v>193</v>
      </c>
      <c r="B5448" t="s">
        <v>5</v>
      </c>
      <c r="C5448" s="2">
        <v>45231</v>
      </c>
      <c r="D5448" s="1">
        <v>384524866</v>
      </c>
      <c r="E5448" t="s">
        <v>188</v>
      </c>
      <c r="F5448" t="s">
        <v>194</v>
      </c>
      <c r="G5448" t="s">
        <v>5</v>
      </c>
    </row>
    <row r="5449" spans="1:7" x14ac:dyDescent="0.25">
      <c r="A5449" t="s">
        <v>193</v>
      </c>
      <c r="B5449" t="s">
        <v>5</v>
      </c>
      <c r="C5449" s="2">
        <v>45261</v>
      </c>
      <c r="D5449" s="1">
        <v>372968250</v>
      </c>
      <c r="E5449" t="s">
        <v>188</v>
      </c>
      <c r="F5449" t="s">
        <v>194</v>
      </c>
      <c r="G5449" t="s">
        <v>5</v>
      </c>
    </row>
    <row r="5450" spans="1:7" x14ac:dyDescent="0.25">
      <c r="A5450" t="s">
        <v>193</v>
      </c>
      <c r="B5450" t="s">
        <v>6</v>
      </c>
      <c r="C5450" s="2">
        <v>44927</v>
      </c>
      <c r="D5450" s="1">
        <v>57889914</v>
      </c>
      <c r="E5450" t="s">
        <v>188</v>
      </c>
      <c r="F5450" t="s">
        <v>194</v>
      </c>
      <c r="G5450" t="s">
        <v>6</v>
      </c>
    </row>
    <row r="5451" spans="1:7" x14ac:dyDescent="0.25">
      <c r="A5451" t="s">
        <v>193</v>
      </c>
      <c r="B5451" t="s">
        <v>6</v>
      </c>
      <c r="C5451" s="2">
        <v>44958</v>
      </c>
      <c r="D5451" s="1">
        <v>61712199</v>
      </c>
      <c r="E5451" t="s">
        <v>188</v>
      </c>
      <c r="F5451" t="s">
        <v>194</v>
      </c>
      <c r="G5451" t="s">
        <v>6</v>
      </c>
    </row>
    <row r="5452" spans="1:7" x14ac:dyDescent="0.25">
      <c r="A5452" t="s">
        <v>193</v>
      </c>
      <c r="B5452" t="s">
        <v>6</v>
      </c>
      <c r="C5452" s="2">
        <v>44986</v>
      </c>
      <c r="D5452" s="1">
        <v>70549881</v>
      </c>
      <c r="E5452" t="s">
        <v>188</v>
      </c>
      <c r="F5452" t="s">
        <v>194</v>
      </c>
      <c r="G5452" t="s">
        <v>6</v>
      </c>
    </row>
    <row r="5453" spans="1:7" x14ac:dyDescent="0.25">
      <c r="A5453" t="s">
        <v>193</v>
      </c>
      <c r="B5453" t="s">
        <v>6</v>
      </c>
      <c r="C5453" s="2">
        <v>45017</v>
      </c>
      <c r="D5453" s="1">
        <v>44361872</v>
      </c>
      <c r="E5453" t="s">
        <v>188</v>
      </c>
      <c r="F5453" t="s">
        <v>194</v>
      </c>
      <c r="G5453" t="s">
        <v>6</v>
      </c>
    </row>
    <row r="5454" spans="1:7" x14ac:dyDescent="0.25">
      <c r="A5454" t="s">
        <v>193</v>
      </c>
      <c r="B5454" t="s">
        <v>6</v>
      </c>
      <c r="C5454" s="2">
        <v>45047</v>
      </c>
      <c r="D5454" s="1">
        <v>61714537</v>
      </c>
      <c r="E5454" t="s">
        <v>188</v>
      </c>
      <c r="F5454" t="s">
        <v>194</v>
      </c>
      <c r="G5454" t="s">
        <v>6</v>
      </c>
    </row>
    <row r="5455" spans="1:7" x14ac:dyDescent="0.25">
      <c r="A5455" t="s">
        <v>193</v>
      </c>
      <c r="B5455" t="s">
        <v>6</v>
      </c>
      <c r="C5455" s="2">
        <v>45078</v>
      </c>
      <c r="D5455" s="1">
        <v>53769552</v>
      </c>
      <c r="E5455" t="s">
        <v>188</v>
      </c>
      <c r="F5455" t="s">
        <v>194</v>
      </c>
      <c r="G5455" t="s">
        <v>6</v>
      </c>
    </row>
    <row r="5456" spans="1:7" x14ac:dyDescent="0.25">
      <c r="A5456" t="s">
        <v>193</v>
      </c>
      <c r="B5456" t="s">
        <v>6</v>
      </c>
      <c r="C5456" s="2">
        <v>45108</v>
      </c>
      <c r="D5456" s="1">
        <v>103764794</v>
      </c>
      <c r="E5456" t="s">
        <v>188</v>
      </c>
      <c r="F5456" t="s">
        <v>194</v>
      </c>
      <c r="G5456" t="s">
        <v>6</v>
      </c>
    </row>
    <row r="5457" spans="1:7" x14ac:dyDescent="0.25">
      <c r="A5457" t="s">
        <v>193</v>
      </c>
      <c r="B5457" t="s">
        <v>6</v>
      </c>
      <c r="C5457" s="2">
        <v>45139</v>
      </c>
      <c r="D5457" s="1">
        <v>125453662</v>
      </c>
      <c r="E5457" t="s">
        <v>188</v>
      </c>
      <c r="F5457" t="s">
        <v>194</v>
      </c>
      <c r="G5457" t="s">
        <v>6</v>
      </c>
    </row>
    <row r="5458" spans="1:7" x14ac:dyDescent="0.25">
      <c r="A5458" t="s">
        <v>193</v>
      </c>
      <c r="B5458" t="s">
        <v>6</v>
      </c>
      <c r="C5458" s="2">
        <v>45170</v>
      </c>
      <c r="D5458" s="1">
        <v>106585656</v>
      </c>
      <c r="E5458" t="s">
        <v>188</v>
      </c>
      <c r="F5458" t="s">
        <v>194</v>
      </c>
      <c r="G5458" t="s">
        <v>6</v>
      </c>
    </row>
    <row r="5459" spans="1:7" x14ac:dyDescent="0.25">
      <c r="A5459" t="s">
        <v>193</v>
      </c>
      <c r="B5459" t="s">
        <v>6</v>
      </c>
      <c r="C5459" s="2">
        <v>45200</v>
      </c>
      <c r="D5459" s="1">
        <v>116854801</v>
      </c>
      <c r="E5459" t="s">
        <v>188</v>
      </c>
      <c r="F5459" t="s">
        <v>194</v>
      </c>
      <c r="G5459" t="s">
        <v>6</v>
      </c>
    </row>
    <row r="5460" spans="1:7" x14ac:dyDescent="0.25">
      <c r="A5460" t="s">
        <v>193</v>
      </c>
      <c r="B5460" t="s">
        <v>6</v>
      </c>
      <c r="C5460" s="2">
        <v>45231</v>
      </c>
      <c r="D5460" s="1">
        <v>109309974</v>
      </c>
      <c r="E5460" t="s">
        <v>188</v>
      </c>
      <c r="F5460" t="s">
        <v>194</v>
      </c>
      <c r="G5460" t="s">
        <v>6</v>
      </c>
    </row>
    <row r="5461" spans="1:7" x14ac:dyDescent="0.25">
      <c r="A5461" t="s">
        <v>193</v>
      </c>
      <c r="B5461" t="s">
        <v>6</v>
      </c>
      <c r="C5461" s="2">
        <v>45261</v>
      </c>
      <c r="D5461" s="1">
        <v>105842640</v>
      </c>
      <c r="E5461" t="s">
        <v>188</v>
      </c>
      <c r="F5461" t="s">
        <v>194</v>
      </c>
      <c r="G5461" t="s">
        <v>6</v>
      </c>
    </row>
    <row r="5462" spans="1:7" x14ac:dyDescent="0.25">
      <c r="A5462" t="s">
        <v>193</v>
      </c>
      <c r="B5462" t="s">
        <v>7</v>
      </c>
      <c r="C5462" s="2">
        <v>44927</v>
      </c>
      <c r="D5462" s="1">
        <v>20426936</v>
      </c>
      <c r="E5462" t="s">
        <v>188</v>
      </c>
      <c r="F5462" t="s">
        <v>194</v>
      </c>
      <c r="G5462" t="s">
        <v>7</v>
      </c>
    </row>
    <row r="5463" spans="1:7" x14ac:dyDescent="0.25">
      <c r="A5463" t="s">
        <v>193</v>
      </c>
      <c r="B5463" t="s">
        <v>7</v>
      </c>
      <c r="C5463" s="2">
        <v>44958</v>
      </c>
      <c r="D5463" s="1">
        <v>29280500</v>
      </c>
      <c r="E5463" t="s">
        <v>188</v>
      </c>
      <c r="F5463" t="s">
        <v>194</v>
      </c>
      <c r="G5463" t="s">
        <v>7</v>
      </c>
    </row>
    <row r="5464" spans="1:7" x14ac:dyDescent="0.25">
      <c r="A5464" t="s">
        <v>193</v>
      </c>
      <c r="B5464" t="s">
        <v>7</v>
      </c>
      <c r="C5464" s="2">
        <v>44986</v>
      </c>
      <c r="D5464" s="1">
        <v>4966000</v>
      </c>
      <c r="E5464" t="s">
        <v>188</v>
      </c>
      <c r="F5464" t="s">
        <v>194</v>
      </c>
      <c r="G5464" t="s">
        <v>7</v>
      </c>
    </row>
    <row r="5465" spans="1:7" x14ac:dyDescent="0.25">
      <c r="A5465" t="s">
        <v>193</v>
      </c>
      <c r="B5465" t="s">
        <v>23</v>
      </c>
      <c r="C5465" s="2">
        <v>45108</v>
      </c>
      <c r="D5465" s="1">
        <v>0</v>
      </c>
      <c r="E5465" t="s">
        <v>188</v>
      </c>
      <c r="F5465" t="s">
        <v>194</v>
      </c>
      <c r="G5465" t="s">
        <v>21</v>
      </c>
    </row>
    <row r="5466" spans="1:7" x14ac:dyDescent="0.25">
      <c r="A5466" t="s">
        <v>195</v>
      </c>
      <c r="B5466" t="s">
        <v>5</v>
      </c>
      <c r="C5466" s="2">
        <v>44927</v>
      </c>
      <c r="D5466" s="1">
        <v>759123204</v>
      </c>
      <c r="E5466" t="s">
        <v>197</v>
      </c>
      <c r="F5466" t="s">
        <v>196</v>
      </c>
      <c r="G5466" t="s">
        <v>5</v>
      </c>
    </row>
    <row r="5467" spans="1:7" x14ac:dyDescent="0.25">
      <c r="A5467" t="s">
        <v>195</v>
      </c>
      <c r="B5467" t="s">
        <v>5</v>
      </c>
      <c r="C5467" s="2">
        <v>44958</v>
      </c>
      <c r="D5467" s="1">
        <v>472047460</v>
      </c>
      <c r="E5467" t="s">
        <v>197</v>
      </c>
      <c r="F5467" t="s">
        <v>196</v>
      </c>
      <c r="G5467" t="s">
        <v>5</v>
      </c>
    </row>
    <row r="5468" spans="1:7" x14ac:dyDescent="0.25">
      <c r="A5468" t="s">
        <v>195</v>
      </c>
      <c r="B5468" t="s">
        <v>5</v>
      </c>
      <c r="C5468" s="2">
        <v>44986</v>
      </c>
      <c r="D5468" s="1">
        <v>546279080</v>
      </c>
      <c r="E5468" t="s">
        <v>197</v>
      </c>
      <c r="F5468" t="s">
        <v>196</v>
      </c>
      <c r="G5468" t="s">
        <v>5</v>
      </c>
    </row>
    <row r="5469" spans="1:7" x14ac:dyDescent="0.25">
      <c r="A5469" t="s">
        <v>195</v>
      </c>
      <c r="B5469" t="s">
        <v>5</v>
      </c>
      <c r="C5469" s="2">
        <v>45017</v>
      </c>
      <c r="D5469" s="1">
        <v>590196193</v>
      </c>
      <c r="E5469" t="s">
        <v>197</v>
      </c>
      <c r="F5469" t="s">
        <v>196</v>
      </c>
      <c r="G5469" t="s">
        <v>5</v>
      </c>
    </row>
    <row r="5470" spans="1:7" x14ac:dyDescent="0.25">
      <c r="A5470" t="s">
        <v>195</v>
      </c>
      <c r="B5470" t="s">
        <v>5</v>
      </c>
      <c r="C5470" s="2">
        <v>45047</v>
      </c>
      <c r="D5470" s="1">
        <v>452893047</v>
      </c>
      <c r="E5470" t="s">
        <v>197</v>
      </c>
      <c r="F5470" t="s">
        <v>196</v>
      </c>
      <c r="G5470" t="s">
        <v>5</v>
      </c>
    </row>
    <row r="5471" spans="1:7" x14ac:dyDescent="0.25">
      <c r="A5471" t="s">
        <v>195</v>
      </c>
      <c r="B5471" t="s">
        <v>5</v>
      </c>
      <c r="C5471" s="2">
        <v>45078</v>
      </c>
      <c r="D5471" s="1">
        <v>439334661</v>
      </c>
      <c r="E5471" t="s">
        <v>197</v>
      </c>
      <c r="F5471" t="s">
        <v>196</v>
      </c>
      <c r="G5471" t="s">
        <v>5</v>
      </c>
    </row>
    <row r="5472" spans="1:7" x14ac:dyDescent="0.25">
      <c r="A5472" t="s">
        <v>195</v>
      </c>
      <c r="B5472" t="s">
        <v>5</v>
      </c>
      <c r="C5472" s="2">
        <v>45108</v>
      </c>
      <c r="D5472" s="1">
        <v>404106400</v>
      </c>
      <c r="E5472" t="s">
        <v>197</v>
      </c>
      <c r="F5472" t="s">
        <v>196</v>
      </c>
      <c r="G5472" t="s">
        <v>5</v>
      </c>
    </row>
    <row r="5473" spans="1:7" x14ac:dyDescent="0.25">
      <c r="A5473" t="s">
        <v>195</v>
      </c>
      <c r="B5473" t="s">
        <v>19</v>
      </c>
      <c r="C5473" s="2">
        <v>44958</v>
      </c>
      <c r="D5473" s="1">
        <v>2147900</v>
      </c>
      <c r="E5473" t="s">
        <v>197</v>
      </c>
      <c r="F5473" t="s">
        <v>196</v>
      </c>
      <c r="G5473" t="s">
        <v>19</v>
      </c>
    </row>
    <row r="5474" spans="1:7" x14ac:dyDescent="0.25">
      <c r="A5474" t="s">
        <v>195</v>
      </c>
      <c r="B5474" t="s">
        <v>19</v>
      </c>
      <c r="C5474" s="2">
        <v>44986</v>
      </c>
      <c r="D5474" s="1">
        <v>9583900</v>
      </c>
      <c r="E5474" t="s">
        <v>197</v>
      </c>
      <c r="F5474" t="s">
        <v>196</v>
      </c>
      <c r="G5474" t="s">
        <v>19</v>
      </c>
    </row>
    <row r="5475" spans="1:7" x14ac:dyDescent="0.25">
      <c r="A5475" t="s">
        <v>195</v>
      </c>
      <c r="B5475" t="s">
        <v>19</v>
      </c>
      <c r="C5475" s="2">
        <v>45017</v>
      </c>
      <c r="D5475" s="1">
        <v>35684781</v>
      </c>
      <c r="E5475" t="s">
        <v>197</v>
      </c>
      <c r="F5475" t="s">
        <v>196</v>
      </c>
      <c r="G5475" t="s">
        <v>19</v>
      </c>
    </row>
    <row r="5476" spans="1:7" x14ac:dyDescent="0.25">
      <c r="A5476" t="s">
        <v>195</v>
      </c>
      <c r="B5476" t="s">
        <v>19</v>
      </c>
      <c r="C5476" s="2">
        <v>45047</v>
      </c>
      <c r="D5476" s="1">
        <v>34855980</v>
      </c>
      <c r="E5476" t="s">
        <v>197</v>
      </c>
      <c r="F5476" t="s">
        <v>196</v>
      </c>
      <c r="G5476" t="s">
        <v>19</v>
      </c>
    </row>
    <row r="5477" spans="1:7" x14ac:dyDescent="0.25">
      <c r="A5477" t="s">
        <v>195</v>
      </c>
      <c r="B5477" t="s">
        <v>19</v>
      </c>
      <c r="C5477" s="2">
        <v>45078</v>
      </c>
      <c r="D5477" s="1">
        <v>61108370</v>
      </c>
      <c r="E5477" t="s">
        <v>197</v>
      </c>
      <c r="F5477" t="s">
        <v>196</v>
      </c>
      <c r="G5477" t="s">
        <v>19</v>
      </c>
    </row>
    <row r="5478" spans="1:7" x14ac:dyDescent="0.25">
      <c r="A5478" t="s">
        <v>195</v>
      </c>
      <c r="B5478" t="s">
        <v>19</v>
      </c>
      <c r="C5478" s="2">
        <v>45108</v>
      </c>
      <c r="D5478" s="1">
        <v>99072801</v>
      </c>
      <c r="E5478" t="s">
        <v>197</v>
      </c>
      <c r="F5478" t="s">
        <v>196</v>
      </c>
      <c r="G5478" t="s">
        <v>19</v>
      </c>
    </row>
    <row r="5479" spans="1:7" x14ac:dyDescent="0.25">
      <c r="A5479" t="s">
        <v>195</v>
      </c>
      <c r="B5479" t="s">
        <v>20</v>
      </c>
      <c r="C5479" s="2">
        <v>45108</v>
      </c>
      <c r="D5479" s="1">
        <v>3069700</v>
      </c>
      <c r="E5479" t="s">
        <v>197</v>
      </c>
      <c r="F5479" t="s">
        <v>196</v>
      </c>
      <c r="G5479" t="s">
        <v>21</v>
      </c>
    </row>
    <row r="5480" spans="1:7" x14ac:dyDescent="0.25">
      <c r="A5480" t="s">
        <v>195</v>
      </c>
      <c r="B5480" t="s">
        <v>6</v>
      </c>
      <c r="C5480" s="2">
        <v>44927</v>
      </c>
      <c r="D5480" s="1">
        <v>49125103</v>
      </c>
      <c r="E5480" t="s">
        <v>197</v>
      </c>
      <c r="F5480" t="s">
        <v>196</v>
      </c>
      <c r="G5480" t="s">
        <v>6</v>
      </c>
    </row>
    <row r="5481" spans="1:7" x14ac:dyDescent="0.25">
      <c r="A5481" t="s">
        <v>195</v>
      </c>
      <c r="B5481" t="s">
        <v>6</v>
      </c>
      <c r="C5481" s="2">
        <v>44958</v>
      </c>
      <c r="D5481" s="1">
        <v>278060300</v>
      </c>
      <c r="E5481" t="s">
        <v>197</v>
      </c>
      <c r="F5481" t="s">
        <v>196</v>
      </c>
      <c r="G5481" t="s">
        <v>6</v>
      </c>
    </row>
    <row r="5482" spans="1:7" x14ac:dyDescent="0.25">
      <c r="A5482" t="s">
        <v>195</v>
      </c>
      <c r="B5482" t="s">
        <v>6</v>
      </c>
      <c r="C5482" s="2">
        <v>44986</v>
      </c>
      <c r="D5482" s="1">
        <v>111815005</v>
      </c>
      <c r="E5482" t="s">
        <v>197</v>
      </c>
      <c r="F5482" t="s">
        <v>196</v>
      </c>
      <c r="G5482" t="s">
        <v>6</v>
      </c>
    </row>
    <row r="5483" spans="1:7" x14ac:dyDescent="0.25">
      <c r="A5483" t="s">
        <v>195</v>
      </c>
      <c r="B5483" t="s">
        <v>6</v>
      </c>
      <c r="C5483" s="2">
        <v>45017</v>
      </c>
      <c r="D5483" s="1">
        <v>175152059</v>
      </c>
      <c r="E5483" t="s">
        <v>197</v>
      </c>
      <c r="F5483" t="s">
        <v>196</v>
      </c>
      <c r="G5483" t="s">
        <v>6</v>
      </c>
    </row>
    <row r="5484" spans="1:7" x14ac:dyDescent="0.25">
      <c r="A5484" t="s">
        <v>195</v>
      </c>
      <c r="B5484" t="s">
        <v>6</v>
      </c>
      <c r="C5484" s="2">
        <v>45047</v>
      </c>
      <c r="D5484" s="1">
        <v>84812318</v>
      </c>
      <c r="E5484" t="s">
        <v>197</v>
      </c>
      <c r="F5484" t="s">
        <v>196</v>
      </c>
      <c r="G5484" t="s">
        <v>6</v>
      </c>
    </row>
    <row r="5485" spans="1:7" x14ac:dyDescent="0.25">
      <c r="A5485" t="s">
        <v>195</v>
      </c>
      <c r="B5485" t="s">
        <v>6</v>
      </c>
      <c r="C5485" s="2">
        <v>45078</v>
      </c>
      <c r="D5485" s="1">
        <v>107950251</v>
      </c>
      <c r="E5485" t="s">
        <v>197</v>
      </c>
      <c r="F5485" t="s">
        <v>196</v>
      </c>
      <c r="G5485" t="s">
        <v>6</v>
      </c>
    </row>
    <row r="5486" spans="1:7" x14ac:dyDescent="0.25">
      <c r="A5486" t="s">
        <v>195</v>
      </c>
      <c r="B5486" t="s">
        <v>6</v>
      </c>
      <c r="C5486" s="2">
        <v>45108</v>
      </c>
      <c r="D5486" s="1">
        <v>76353890</v>
      </c>
      <c r="E5486" t="s">
        <v>197</v>
      </c>
      <c r="F5486" t="s">
        <v>196</v>
      </c>
      <c r="G5486" t="s">
        <v>6</v>
      </c>
    </row>
    <row r="5487" spans="1:7" x14ac:dyDescent="0.25">
      <c r="A5487" t="s">
        <v>195</v>
      </c>
      <c r="B5487" t="s">
        <v>22</v>
      </c>
      <c r="C5487" s="2">
        <v>44927</v>
      </c>
      <c r="D5487" s="1">
        <v>694568</v>
      </c>
      <c r="E5487" t="s">
        <v>197</v>
      </c>
      <c r="F5487" t="s">
        <v>196</v>
      </c>
      <c r="G5487" t="s">
        <v>21</v>
      </c>
    </row>
    <row r="5488" spans="1:7" x14ac:dyDescent="0.25">
      <c r="A5488" t="s">
        <v>195</v>
      </c>
      <c r="B5488" t="s">
        <v>22</v>
      </c>
      <c r="C5488" s="2">
        <v>44958</v>
      </c>
      <c r="D5488" s="1">
        <v>15320225</v>
      </c>
      <c r="E5488" t="s">
        <v>197</v>
      </c>
      <c r="F5488" t="s">
        <v>196</v>
      </c>
      <c r="G5488" t="s">
        <v>21</v>
      </c>
    </row>
    <row r="5489" spans="1:7" x14ac:dyDescent="0.25">
      <c r="A5489" t="s">
        <v>195</v>
      </c>
      <c r="B5489" t="s">
        <v>22</v>
      </c>
      <c r="C5489" s="2">
        <v>44986</v>
      </c>
      <c r="D5489" s="1">
        <v>41509000</v>
      </c>
      <c r="E5489" t="s">
        <v>197</v>
      </c>
      <c r="F5489" t="s">
        <v>196</v>
      </c>
      <c r="G5489" t="s">
        <v>21</v>
      </c>
    </row>
    <row r="5490" spans="1:7" x14ac:dyDescent="0.25">
      <c r="A5490" t="s">
        <v>195</v>
      </c>
      <c r="B5490" t="s">
        <v>22</v>
      </c>
      <c r="C5490" s="2">
        <v>45017</v>
      </c>
      <c r="D5490" s="1">
        <v>39630800</v>
      </c>
      <c r="E5490" t="s">
        <v>197</v>
      </c>
      <c r="F5490" t="s">
        <v>196</v>
      </c>
      <c r="G5490" t="s">
        <v>21</v>
      </c>
    </row>
    <row r="5491" spans="1:7" x14ac:dyDescent="0.25">
      <c r="A5491" t="s">
        <v>195</v>
      </c>
      <c r="B5491" t="s">
        <v>22</v>
      </c>
      <c r="C5491" s="2">
        <v>45047</v>
      </c>
      <c r="D5491" s="1">
        <v>39719165</v>
      </c>
      <c r="E5491" t="s">
        <v>197</v>
      </c>
      <c r="F5491" t="s">
        <v>196</v>
      </c>
      <c r="G5491" t="s">
        <v>21</v>
      </c>
    </row>
    <row r="5492" spans="1:7" x14ac:dyDescent="0.25">
      <c r="A5492" t="s">
        <v>195</v>
      </c>
      <c r="B5492" t="s">
        <v>22</v>
      </c>
      <c r="C5492" s="2">
        <v>45078</v>
      </c>
      <c r="D5492" s="1">
        <v>43681000</v>
      </c>
      <c r="E5492" t="s">
        <v>197</v>
      </c>
      <c r="F5492" t="s">
        <v>196</v>
      </c>
      <c r="G5492" t="s">
        <v>21</v>
      </c>
    </row>
    <row r="5493" spans="1:7" x14ac:dyDescent="0.25">
      <c r="A5493" t="s">
        <v>195</v>
      </c>
      <c r="B5493" t="s">
        <v>22</v>
      </c>
      <c r="C5493" s="2">
        <v>45108</v>
      </c>
      <c r="D5493" s="1">
        <v>27560400</v>
      </c>
      <c r="E5493" t="s">
        <v>197</v>
      </c>
      <c r="F5493" t="s">
        <v>196</v>
      </c>
      <c r="G5493" t="s">
        <v>21</v>
      </c>
    </row>
    <row r="5494" spans="1:7" x14ac:dyDescent="0.25">
      <c r="A5494" t="s">
        <v>195</v>
      </c>
      <c r="B5494" t="s">
        <v>7</v>
      </c>
      <c r="C5494" s="2">
        <v>44927</v>
      </c>
      <c r="D5494" s="1">
        <v>6411655</v>
      </c>
      <c r="E5494" t="s">
        <v>197</v>
      </c>
      <c r="F5494" t="s">
        <v>196</v>
      </c>
      <c r="G5494" t="s">
        <v>7</v>
      </c>
    </row>
    <row r="5495" spans="1:7" x14ac:dyDescent="0.25">
      <c r="A5495" t="s">
        <v>195</v>
      </c>
      <c r="B5495" t="s">
        <v>7</v>
      </c>
      <c r="C5495" s="2">
        <v>44958</v>
      </c>
      <c r="D5495" s="1">
        <v>39937110</v>
      </c>
      <c r="E5495" t="s">
        <v>197</v>
      </c>
      <c r="F5495" t="s">
        <v>196</v>
      </c>
      <c r="G5495" t="s">
        <v>7</v>
      </c>
    </row>
    <row r="5496" spans="1:7" x14ac:dyDescent="0.25">
      <c r="A5496" t="s">
        <v>195</v>
      </c>
      <c r="B5496" t="s">
        <v>7</v>
      </c>
      <c r="C5496" s="2">
        <v>44986</v>
      </c>
      <c r="D5496" s="1">
        <v>15318900</v>
      </c>
      <c r="E5496" t="s">
        <v>197</v>
      </c>
      <c r="F5496" t="s">
        <v>196</v>
      </c>
      <c r="G5496" t="s">
        <v>7</v>
      </c>
    </row>
    <row r="5497" spans="1:7" x14ac:dyDescent="0.25">
      <c r="A5497" t="s">
        <v>195</v>
      </c>
      <c r="B5497" t="s">
        <v>7</v>
      </c>
      <c r="C5497" s="2">
        <v>45047</v>
      </c>
      <c r="D5497" s="1">
        <v>70572686</v>
      </c>
      <c r="E5497" t="s">
        <v>197</v>
      </c>
      <c r="F5497" t="s">
        <v>196</v>
      </c>
      <c r="G5497" t="s">
        <v>7</v>
      </c>
    </row>
    <row r="5498" spans="1:7" x14ac:dyDescent="0.25">
      <c r="A5498" t="s">
        <v>195</v>
      </c>
      <c r="B5498" t="s">
        <v>7</v>
      </c>
      <c r="C5498" s="2">
        <v>45078</v>
      </c>
      <c r="D5498" s="1">
        <v>36040735</v>
      </c>
      <c r="E5498" t="s">
        <v>197</v>
      </c>
      <c r="F5498" t="s">
        <v>196</v>
      </c>
      <c r="G5498" t="s">
        <v>7</v>
      </c>
    </row>
    <row r="5499" spans="1:7" x14ac:dyDescent="0.25">
      <c r="A5499" t="s">
        <v>195</v>
      </c>
      <c r="B5499" t="s">
        <v>7</v>
      </c>
      <c r="C5499" s="2">
        <v>45108</v>
      </c>
      <c r="D5499" s="1">
        <v>30759495</v>
      </c>
      <c r="E5499" t="s">
        <v>197</v>
      </c>
      <c r="F5499" t="s">
        <v>196</v>
      </c>
      <c r="G5499" t="s">
        <v>7</v>
      </c>
    </row>
    <row r="5500" spans="1:7" x14ac:dyDescent="0.25">
      <c r="A5500" t="s">
        <v>195</v>
      </c>
      <c r="B5500" t="s">
        <v>23</v>
      </c>
      <c r="C5500" s="2">
        <v>45108</v>
      </c>
      <c r="D5500" s="1">
        <v>10247800</v>
      </c>
      <c r="E5500" t="s">
        <v>197</v>
      </c>
      <c r="F5500" t="s">
        <v>196</v>
      </c>
      <c r="G5500" t="s">
        <v>21</v>
      </c>
    </row>
    <row r="5501" spans="1:7" x14ac:dyDescent="0.25">
      <c r="A5501" t="s">
        <v>198</v>
      </c>
      <c r="B5501" t="s">
        <v>5</v>
      </c>
      <c r="C5501" s="2">
        <v>44927</v>
      </c>
      <c r="D5501" s="1">
        <v>532156839</v>
      </c>
      <c r="E5501" t="s">
        <v>197</v>
      </c>
      <c r="F5501" t="s">
        <v>199</v>
      </c>
      <c r="G5501" t="s">
        <v>5</v>
      </c>
    </row>
    <row r="5502" spans="1:7" x14ac:dyDescent="0.25">
      <c r="A5502" t="s">
        <v>198</v>
      </c>
      <c r="B5502" t="s">
        <v>5</v>
      </c>
      <c r="C5502" s="2">
        <v>44958</v>
      </c>
      <c r="D5502" s="1">
        <v>440012436</v>
      </c>
      <c r="E5502" t="s">
        <v>197</v>
      </c>
      <c r="F5502" t="s">
        <v>199</v>
      </c>
      <c r="G5502" t="s">
        <v>5</v>
      </c>
    </row>
    <row r="5503" spans="1:7" x14ac:dyDescent="0.25">
      <c r="A5503" t="s">
        <v>198</v>
      </c>
      <c r="B5503" t="s">
        <v>5</v>
      </c>
      <c r="C5503" s="2">
        <v>44986</v>
      </c>
      <c r="D5503" s="1">
        <v>451998512</v>
      </c>
      <c r="E5503" t="s">
        <v>197</v>
      </c>
      <c r="F5503" t="s">
        <v>199</v>
      </c>
      <c r="G5503" t="s">
        <v>5</v>
      </c>
    </row>
    <row r="5504" spans="1:7" x14ac:dyDescent="0.25">
      <c r="A5504" t="s">
        <v>198</v>
      </c>
      <c r="B5504" t="s">
        <v>5</v>
      </c>
      <c r="C5504" s="2">
        <v>45017</v>
      </c>
      <c r="D5504" s="1">
        <v>523349600</v>
      </c>
      <c r="E5504" t="s">
        <v>197</v>
      </c>
      <c r="F5504" t="s">
        <v>199</v>
      </c>
      <c r="G5504" t="s">
        <v>5</v>
      </c>
    </row>
    <row r="5505" spans="1:7" x14ac:dyDescent="0.25">
      <c r="A5505" t="s">
        <v>198</v>
      </c>
      <c r="B5505" t="s">
        <v>5</v>
      </c>
      <c r="C5505" s="2">
        <v>45047</v>
      </c>
      <c r="D5505" s="1">
        <v>384460400</v>
      </c>
      <c r="E5505" t="s">
        <v>197</v>
      </c>
      <c r="F5505" t="s">
        <v>199</v>
      </c>
      <c r="G5505" t="s">
        <v>5</v>
      </c>
    </row>
    <row r="5506" spans="1:7" x14ac:dyDescent="0.25">
      <c r="A5506" t="s">
        <v>198</v>
      </c>
      <c r="B5506" t="s">
        <v>5</v>
      </c>
      <c r="C5506" s="2">
        <v>45078</v>
      </c>
      <c r="D5506" s="1">
        <v>387702943</v>
      </c>
      <c r="E5506" t="s">
        <v>197</v>
      </c>
      <c r="F5506" t="s">
        <v>199</v>
      </c>
      <c r="G5506" t="s">
        <v>5</v>
      </c>
    </row>
    <row r="5507" spans="1:7" x14ac:dyDescent="0.25">
      <c r="A5507" t="s">
        <v>198</v>
      </c>
      <c r="B5507" t="s">
        <v>5</v>
      </c>
      <c r="C5507" s="2">
        <v>45108</v>
      </c>
      <c r="D5507" s="1">
        <v>440365381</v>
      </c>
      <c r="E5507" t="s">
        <v>197</v>
      </c>
      <c r="F5507" t="s">
        <v>199</v>
      </c>
      <c r="G5507" t="s">
        <v>5</v>
      </c>
    </row>
    <row r="5508" spans="1:7" x14ac:dyDescent="0.25">
      <c r="A5508" t="s">
        <v>198</v>
      </c>
      <c r="B5508" t="s">
        <v>19</v>
      </c>
      <c r="C5508" s="2">
        <v>44958</v>
      </c>
      <c r="D5508" s="1">
        <v>654800</v>
      </c>
      <c r="E5508" t="s">
        <v>197</v>
      </c>
      <c r="F5508" t="s">
        <v>199</v>
      </c>
      <c r="G5508" t="s">
        <v>19</v>
      </c>
    </row>
    <row r="5509" spans="1:7" x14ac:dyDescent="0.25">
      <c r="A5509" t="s">
        <v>198</v>
      </c>
      <c r="B5509" t="s">
        <v>19</v>
      </c>
      <c r="C5509" s="2">
        <v>44986</v>
      </c>
      <c r="D5509" s="1">
        <v>2334900</v>
      </c>
      <c r="E5509" t="s">
        <v>197</v>
      </c>
      <c r="F5509" t="s">
        <v>199</v>
      </c>
      <c r="G5509" t="s">
        <v>19</v>
      </c>
    </row>
    <row r="5510" spans="1:7" x14ac:dyDescent="0.25">
      <c r="A5510" t="s">
        <v>198</v>
      </c>
      <c r="B5510" t="s">
        <v>19</v>
      </c>
      <c r="C5510" s="2">
        <v>45017</v>
      </c>
      <c r="D5510" s="1">
        <v>7196800</v>
      </c>
      <c r="E5510" t="s">
        <v>197</v>
      </c>
      <c r="F5510" t="s">
        <v>199</v>
      </c>
      <c r="G5510" t="s">
        <v>19</v>
      </c>
    </row>
    <row r="5511" spans="1:7" x14ac:dyDescent="0.25">
      <c r="A5511" t="s">
        <v>198</v>
      </c>
      <c r="B5511" t="s">
        <v>19</v>
      </c>
      <c r="C5511" s="2">
        <v>45047</v>
      </c>
      <c r="D5511" s="1">
        <v>37475505</v>
      </c>
      <c r="E5511" t="s">
        <v>197</v>
      </c>
      <c r="F5511" t="s">
        <v>199</v>
      </c>
      <c r="G5511" t="s">
        <v>19</v>
      </c>
    </row>
    <row r="5512" spans="1:7" x14ac:dyDescent="0.25">
      <c r="A5512" t="s">
        <v>198</v>
      </c>
      <c r="B5512" t="s">
        <v>19</v>
      </c>
      <c r="C5512" s="2">
        <v>45078</v>
      </c>
      <c r="D5512" s="1">
        <v>18941804</v>
      </c>
      <c r="E5512" t="s">
        <v>197</v>
      </c>
      <c r="F5512" t="s">
        <v>199</v>
      </c>
      <c r="G5512" t="s">
        <v>19</v>
      </c>
    </row>
    <row r="5513" spans="1:7" x14ac:dyDescent="0.25">
      <c r="A5513" t="s">
        <v>198</v>
      </c>
      <c r="B5513" t="s">
        <v>19</v>
      </c>
      <c r="C5513" s="2">
        <v>45108</v>
      </c>
      <c r="D5513" s="1">
        <v>22079038</v>
      </c>
      <c r="E5513" t="s">
        <v>197</v>
      </c>
      <c r="F5513" t="s">
        <v>199</v>
      </c>
      <c r="G5513" t="s">
        <v>19</v>
      </c>
    </row>
    <row r="5514" spans="1:7" x14ac:dyDescent="0.25">
      <c r="A5514" t="s">
        <v>198</v>
      </c>
      <c r="B5514" t="s">
        <v>6</v>
      </c>
      <c r="C5514" s="2">
        <v>44927</v>
      </c>
      <c r="D5514" s="1">
        <v>307180761</v>
      </c>
      <c r="E5514" t="s">
        <v>197</v>
      </c>
      <c r="F5514" t="s">
        <v>199</v>
      </c>
      <c r="G5514" t="s">
        <v>6</v>
      </c>
    </row>
    <row r="5515" spans="1:7" x14ac:dyDescent="0.25">
      <c r="A5515" t="s">
        <v>198</v>
      </c>
      <c r="B5515" t="s">
        <v>6</v>
      </c>
      <c r="C5515" s="2">
        <v>44958</v>
      </c>
      <c r="D5515" s="1">
        <v>267693926</v>
      </c>
      <c r="E5515" t="s">
        <v>197</v>
      </c>
      <c r="F5515" t="s">
        <v>199</v>
      </c>
      <c r="G5515" t="s">
        <v>6</v>
      </c>
    </row>
    <row r="5516" spans="1:7" x14ac:dyDescent="0.25">
      <c r="A5516" t="s">
        <v>198</v>
      </c>
      <c r="B5516" t="s">
        <v>6</v>
      </c>
      <c r="C5516" s="2">
        <v>44986</v>
      </c>
      <c r="D5516" s="1">
        <v>223882984</v>
      </c>
      <c r="E5516" t="s">
        <v>197</v>
      </c>
      <c r="F5516" t="s">
        <v>199</v>
      </c>
      <c r="G5516" t="s">
        <v>6</v>
      </c>
    </row>
    <row r="5517" spans="1:7" x14ac:dyDescent="0.25">
      <c r="A5517" t="s">
        <v>198</v>
      </c>
      <c r="B5517" t="s">
        <v>6</v>
      </c>
      <c r="C5517" s="2">
        <v>45017</v>
      </c>
      <c r="D5517" s="1">
        <v>268184575</v>
      </c>
      <c r="E5517" t="s">
        <v>197</v>
      </c>
      <c r="F5517" t="s">
        <v>199</v>
      </c>
      <c r="G5517" t="s">
        <v>6</v>
      </c>
    </row>
    <row r="5518" spans="1:7" x14ac:dyDescent="0.25">
      <c r="A5518" t="s">
        <v>198</v>
      </c>
      <c r="B5518" t="s">
        <v>6</v>
      </c>
      <c r="C5518" s="2">
        <v>45047</v>
      </c>
      <c r="D5518" s="1">
        <v>268232155</v>
      </c>
      <c r="E5518" t="s">
        <v>197</v>
      </c>
      <c r="F5518" t="s">
        <v>199</v>
      </c>
      <c r="G5518" t="s">
        <v>6</v>
      </c>
    </row>
    <row r="5519" spans="1:7" x14ac:dyDescent="0.25">
      <c r="A5519" t="s">
        <v>198</v>
      </c>
      <c r="B5519" t="s">
        <v>6</v>
      </c>
      <c r="C5519" s="2">
        <v>45078</v>
      </c>
      <c r="D5519" s="1">
        <v>251224030</v>
      </c>
      <c r="E5519" t="s">
        <v>197</v>
      </c>
      <c r="F5519" t="s">
        <v>199</v>
      </c>
      <c r="G5519" t="s">
        <v>6</v>
      </c>
    </row>
    <row r="5520" spans="1:7" x14ac:dyDescent="0.25">
      <c r="A5520" t="s">
        <v>198</v>
      </c>
      <c r="B5520" t="s">
        <v>6</v>
      </c>
      <c r="C5520" s="2">
        <v>45108</v>
      </c>
      <c r="D5520" s="1">
        <v>251914297</v>
      </c>
      <c r="E5520" t="s">
        <v>197</v>
      </c>
      <c r="F5520" t="s">
        <v>199</v>
      </c>
      <c r="G5520" t="s">
        <v>6</v>
      </c>
    </row>
    <row r="5521" spans="1:7" x14ac:dyDescent="0.25">
      <c r="A5521" t="s">
        <v>198</v>
      </c>
      <c r="B5521" t="s">
        <v>22</v>
      </c>
      <c r="C5521" s="2">
        <v>44958</v>
      </c>
      <c r="D5521" s="1">
        <v>1130500</v>
      </c>
      <c r="E5521" t="s">
        <v>197</v>
      </c>
      <c r="F5521" t="s">
        <v>199</v>
      </c>
      <c r="G5521" t="s">
        <v>21</v>
      </c>
    </row>
    <row r="5522" spans="1:7" x14ac:dyDescent="0.25">
      <c r="A5522" t="s">
        <v>198</v>
      </c>
      <c r="B5522" t="s">
        <v>22</v>
      </c>
      <c r="C5522" s="2">
        <v>44986</v>
      </c>
      <c r="D5522" s="1">
        <v>12726100</v>
      </c>
      <c r="E5522" t="s">
        <v>197</v>
      </c>
      <c r="F5522" t="s">
        <v>199</v>
      </c>
      <c r="G5522" t="s">
        <v>21</v>
      </c>
    </row>
    <row r="5523" spans="1:7" x14ac:dyDescent="0.25">
      <c r="A5523" t="s">
        <v>198</v>
      </c>
      <c r="B5523" t="s">
        <v>22</v>
      </c>
      <c r="C5523" s="2">
        <v>45017</v>
      </c>
      <c r="D5523" s="1">
        <v>17521854</v>
      </c>
      <c r="E5523" t="s">
        <v>197</v>
      </c>
      <c r="F5523" t="s">
        <v>199</v>
      </c>
      <c r="G5523" t="s">
        <v>21</v>
      </c>
    </row>
    <row r="5524" spans="1:7" x14ac:dyDescent="0.25">
      <c r="A5524" t="s">
        <v>198</v>
      </c>
      <c r="B5524" t="s">
        <v>22</v>
      </c>
      <c r="C5524" s="2">
        <v>45047</v>
      </c>
      <c r="D5524" s="1">
        <v>14135000</v>
      </c>
      <c r="E5524" t="s">
        <v>197</v>
      </c>
      <c r="F5524" t="s">
        <v>199</v>
      </c>
      <c r="G5524" t="s">
        <v>21</v>
      </c>
    </row>
    <row r="5525" spans="1:7" x14ac:dyDescent="0.25">
      <c r="A5525" t="s">
        <v>198</v>
      </c>
      <c r="B5525" t="s">
        <v>22</v>
      </c>
      <c r="C5525" s="2">
        <v>45078</v>
      </c>
      <c r="D5525" s="1">
        <v>12906500</v>
      </c>
      <c r="E5525" t="s">
        <v>197</v>
      </c>
      <c r="F5525" t="s">
        <v>199</v>
      </c>
      <c r="G5525" t="s">
        <v>21</v>
      </c>
    </row>
    <row r="5526" spans="1:7" x14ac:dyDescent="0.25">
      <c r="A5526" t="s">
        <v>198</v>
      </c>
      <c r="B5526" t="s">
        <v>22</v>
      </c>
      <c r="C5526" s="2">
        <v>45108</v>
      </c>
      <c r="D5526" s="1">
        <v>12682400</v>
      </c>
      <c r="E5526" t="s">
        <v>197</v>
      </c>
      <c r="F5526" t="s">
        <v>199</v>
      </c>
      <c r="G5526" t="s">
        <v>21</v>
      </c>
    </row>
    <row r="5527" spans="1:7" x14ac:dyDescent="0.25">
      <c r="A5527" t="s">
        <v>198</v>
      </c>
      <c r="B5527" t="s">
        <v>27</v>
      </c>
      <c r="C5527" s="2">
        <v>44927</v>
      </c>
      <c r="D5527" s="1">
        <v>98000</v>
      </c>
      <c r="E5527" t="s">
        <v>197</v>
      </c>
      <c r="F5527" t="s">
        <v>199</v>
      </c>
      <c r="G5527" t="s">
        <v>21</v>
      </c>
    </row>
    <row r="5528" spans="1:7" x14ac:dyDescent="0.25">
      <c r="A5528" t="s">
        <v>198</v>
      </c>
      <c r="B5528" t="s">
        <v>7</v>
      </c>
      <c r="C5528" s="2">
        <v>44958</v>
      </c>
      <c r="D5528" s="1">
        <v>17473620</v>
      </c>
      <c r="E5528" t="s">
        <v>197</v>
      </c>
      <c r="F5528" t="s">
        <v>199</v>
      </c>
      <c r="G5528" t="s">
        <v>7</v>
      </c>
    </row>
    <row r="5529" spans="1:7" x14ac:dyDescent="0.25">
      <c r="A5529" t="s">
        <v>198</v>
      </c>
      <c r="B5529" t="s">
        <v>7</v>
      </c>
      <c r="C5529" s="2">
        <v>44986</v>
      </c>
      <c r="D5529" s="1">
        <v>74931575</v>
      </c>
      <c r="E5529" t="s">
        <v>197</v>
      </c>
      <c r="F5529" t="s">
        <v>199</v>
      </c>
      <c r="G5529" t="s">
        <v>7</v>
      </c>
    </row>
    <row r="5530" spans="1:7" x14ac:dyDescent="0.25">
      <c r="A5530" t="s">
        <v>198</v>
      </c>
      <c r="B5530" t="s">
        <v>7</v>
      </c>
      <c r="C5530" s="2">
        <v>45017</v>
      </c>
      <c r="D5530" s="1">
        <v>4262709</v>
      </c>
      <c r="E5530" t="s">
        <v>197</v>
      </c>
      <c r="F5530" t="s">
        <v>199</v>
      </c>
      <c r="G5530" t="s">
        <v>7</v>
      </c>
    </row>
    <row r="5531" spans="1:7" x14ac:dyDescent="0.25">
      <c r="A5531" t="s">
        <v>198</v>
      </c>
      <c r="B5531" t="s">
        <v>7</v>
      </c>
      <c r="C5531" s="2">
        <v>45047</v>
      </c>
      <c r="D5531" s="1">
        <v>88205215</v>
      </c>
      <c r="E5531" t="s">
        <v>197</v>
      </c>
      <c r="F5531" t="s">
        <v>199</v>
      </c>
      <c r="G5531" t="s">
        <v>7</v>
      </c>
    </row>
    <row r="5532" spans="1:7" x14ac:dyDescent="0.25">
      <c r="A5532" t="s">
        <v>198</v>
      </c>
      <c r="B5532" t="s">
        <v>7</v>
      </c>
      <c r="C5532" s="2">
        <v>45078</v>
      </c>
      <c r="D5532" s="1">
        <v>91557586</v>
      </c>
      <c r="E5532" t="s">
        <v>197</v>
      </c>
      <c r="F5532" t="s">
        <v>199</v>
      </c>
      <c r="G5532" t="s">
        <v>7</v>
      </c>
    </row>
    <row r="5533" spans="1:7" x14ac:dyDescent="0.25">
      <c r="A5533" t="s">
        <v>198</v>
      </c>
      <c r="B5533" t="s">
        <v>7</v>
      </c>
      <c r="C5533" s="2">
        <v>45108</v>
      </c>
      <c r="D5533" s="1">
        <v>91247205</v>
      </c>
      <c r="E5533" t="s">
        <v>197</v>
      </c>
      <c r="F5533" t="s">
        <v>199</v>
      </c>
      <c r="G5533" t="s">
        <v>7</v>
      </c>
    </row>
    <row r="5534" spans="1:7" x14ac:dyDescent="0.25">
      <c r="A5534" t="s">
        <v>198</v>
      </c>
      <c r="B5534" t="s">
        <v>23</v>
      </c>
      <c r="C5534" s="2">
        <v>45078</v>
      </c>
      <c r="D5534" s="1">
        <v>2965500</v>
      </c>
      <c r="E5534" t="s">
        <v>197</v>
      </c>
      <c r="F5534" t="s">
        <v>199</v>
      </c>
      <c r="G5534" t="s">
        <v>21</v>
      </c>
    </row>
    <row r="5535" spans="1:7" x14ac:dyDescent="0.25">
      <c r="A5535" t="s">
        <v>198</v>
      </c>
      <c r="B5535" t="s">
        <v>23</v>
      </c>
      <c r="C5535" s="2">
        <v>45108</v>
      </c>
      <c r="D5535" s="1">
        <v>7942369</v>
      </c>
      <c r="E5535" t="s">
        <v>197</v>
      </c>
      <c r="F5535" t="s">
        <v>199</v>
      </c>
      <c r="G5535" t="s">
        <v>21</v>
      </c>
    </row>
    <row r="5536" spans="1:7" x14ac:dyDescent="0.25">
      <c r="A5536" t="s">
        <v>200</v>
      </c>
      <c r="B5536" t="s">
        <v>5</v>
      </c>
      <c r="C5536" s="2">
        <v>44927</v>
      </c>
      <c r="D5536" s="1">
        <v>159884003</v>
      </c>
      <c r="E5536" t="s">
        <v>197</v>
      </c>
      <c r="F5536" t="s">
        <v>201</v>
      </c>
      <c r="G5536" t="s">
        <v>5</v>
      </c>
    </row>
    <row r="5537" spans="1:7" x14ac:dyDescent="0.25">
      <c r="A5537" t="s">
        <v>200</v>
      </c>
      <c r="B5537" t="s">
        <v>5</v>
      </c>
      <c r="C5537" s="2">
        <v>44958</v>
      </c>
      <c r="D5537" s="1">
        <v>163361642</v>
      </c>
      <c r="E5537" t="s">
        <v>197</v>
      </c>
      <c r="F5537" t="s">
        <v>201</v>
      </c>
      <c r="G5537" t="s">
        <v>5</v>
      </c>
    </row>
    <row r="5538" spans="1:7" x14ac:dyDescent="0.25">
      <c r="A5538" t="s">
        <v>200</v>
      </c>
      <c r="B5538" t="s">
        <v>5</v>
      </c>
      <c r="C5538" s="2">
        <v>44986</v>
      </c>
      <c r="D5538" s="1">
        <v>142621824</v>
      </c>
      <c r="E5538" t="s">
        <v>197</v>
      </c>
      <c r="F5538" t="s">
        <v>201</v>
      </c>
      <c r="G5538" t="s">
        <v>5</v>
      </c>
    </row>
    <row r="5539" spans="1:7" x14ac:dyDescent="0.25">
      <c r="A5539" t="s">
        <v>200</v>
      </c>
      <c r="B5539" t="s">
        <v>5</v>
      </c>
      <c r="C5539" s="2">
        <v>45017</v>
      </c>
      <c r="D5539" s="1">
        <v>119993826</v>
      </c>
      <c r="E5539" t="s">
        <v>197</v>
      </c>
      <c r="F5539" t="s">
        <v>201</v>
      </c>
      <c r="G5539" t="s">
        <v>5</v>
      </c>
    </row>
    <row r="5540" spans="1:7" x14ac:dyDescent="0.25">
      <c r="A5540" t="s">
        <v>200</v>
      </c>
      <c r="B5540" t="s">
        <v>5</v>
      </c>
      <c r="C5540" s="2">
        <v>45047</v>
      </c>
      <c r="D5540" s="1">
        <v>114723440</v>
      </c>
      <c r="E5540" t="s">
        <v>197</v>
      </c>
      <c r="F5540" t="s">
        <v>201</v>
      </c>
      <c r="G5540" t="s">
        <v>5</v>
      </c>
    </row>
    <row r="5541" spans="1:7" x14ac:dyDescent="0.25">
      <c r="A5541" t="s">
        <v>200</v>
      </c>
      <c r="B5541" t="s">
        <v>5</v>
      </c>
      <c r="C5541" s="2">
        <v>45078</v>
      </c>
      <c r="D5541" s="1">
        <v>202546900</v>
      </c>
      <c r="E5541" t="s">
        <v>197</v>
      </c>
      <c r="F5541" t="s">
        <v>201</v>
      </c>
      <c r="G5541" t="s">
        <v>5</v>
      </c>
    </row>
    <row r="5542" spans="1:7" x14ac:dyDescent="0.25">
      <c r="A5542" t="s">
        <v>200</v>
      </c>
      <c r="B5542" t="s">
        <v>5</v>
      </c>
      <c r="C5542" s="2">
        <v>45108</v>
      </c>
      <c r="D5542" s="1">
        <v>197926035</v>
      </c>
      <c r="E5542" t="s">
        <v>197</v>
      </c>
      <c r="F5542" t="s">
        <v>201</v>
      </c>
      <c r="G5542" t="s">
        <v>5</v>
      </c>
    </row>
    <row r="5543" spans="1:7" x14ac:dyDescent="0.25">
      <c r="A5543" t="s">
        <v>200</v>
      </c>
      <c r="B5543" t="s">
        <v>5</v>
      </c>
      <c r="C5543" s="2">
        <v>45139</v>
      </c>
      <c r="D5543" s="1">
        <v>181946700</v>
      </c>
      <c r="E5543" t="s">
        <v>197</v>
      </c>
      <c r="F5543" t="s">
        <v>201</v>
      </c>
      <c r="G5543" t="s">
        <v>5</v>
      </c>
    </row>
    <row r="5544" spans="1:7" x14ac:dyDescent="0.25">
      <c r="A5544" t="s">
        <v>200</v>
      </c>
      <c r="B5544" t="s">
        <v>5</v>
      </c>
      <c r="C5544" s="2">
        <v>45170</v>
      </c>
      <c r="D5544" s="1">
        <v>227103200</v>
      </c>
      <c r="E5544" t="s">
        <v>197</v>
      </c>
      <c r="F5544" t="s">
        <v>201</v>
      </c>
      <c r="G5544" t="s">
        <v>5</v>
      </c>
    </row>
    <row r="5545" spans="1:7" x14ac:dyDescent="0.25">
      <c r="A5545" t="s">
        <v>200</v>
      </c>
      <c r="B5545" t="s">
        <v>5</v>
      </c>
      <c r="C5545" s="2">
        <v>45200</v>
      </c>
      <c r="D5545" s="1">
        <v>277423400</v>
      </c>
      <c r="E5545" t="s">
        <v>197</v>
      </c>
      <c r="F5545" t="s">
        <v>201</v>
      </c>
      <c r="G5545" t="s">
        <v>5</v>
      </c>
    </row>
    <row r="5546" spans="1:7" x14ac:dyDescent="0.25">
      <c r="A5546" t="s">
        <v>200</v>
      </c>
      <c r="B5546" t="s">
        <v>5</v>
      </c>
      <c r="C5546" s="2">
        <v>45231</v>
      </c>
      <c r="D5546" s="1">
        <v>282405000</v>
      </c>
      <c r="E5546" t="s">
        <v>197</v>
      </c>
      <c r="F5546" t="s">
        <v>201</v>
      </c>
      <c r="G5546" t="s">
        <v>5</v>
      </c>
    </row>
    <row r="5547" spans="1:7" x14ac:dyDescent="0.25">
      <c r="A5547" t="s">
        <v>200</v>
      </c>
      <c r="B5547" t="s">
        <v>5</v>
      </c>
      <c r="C5547" s="2">
        <v>45261</v>
      </c>
      <c r="D5547" s="1">
        <v>403885750</v>
      </c>
      <c r="E5547" t="s">
        <v>197</v>
      </c>
      <c r="F5547" t="s">
        <v>201</v>
      </c>
      <c r="G5547" t="s">
        <v>5</v>
      </c>
    </row>
    <row r="5548" spans="1:7" x14ac:dyDescent="0.25">
      <c r="A5548" t="s">
        <v>200</v>
      </c>
      <c r="B5548" t="s">
        <v>19</v>
      </c>
      <c r="C5548" s="2">
        <v>44927</v>
      </c>
      <c r="D5548" s="1">
        <v>744927398</v>
      </c>
      <c r="E5548" t="s">
        <v>197</v>
      </c>
      <c r="F5548" t="s">
        <v>201</v>
      </c>
      <c r="G5548" t="s">
        <v>19</v>
      </c>
    </row>
    <row r="5549" spans="1:7" x14ac:dyDescent="0.25">
      <c r="A5549" t="s">
        <v>200</v>
      </c>
      <c r="B5549" t="s">
        <v>19</v>
      </c>
      <c r="C5549" s="2">
        <v>44958</v>
      </c>
      <c r="D5549" s="1">
        <v>1200367871</v>
      </c>
      <c r="E5549" t="s">
        <v>197</v>
      </c>
      <c r="F5549" t="s">
        <v>201</v>
      </c>
      <c r="G5549" t="s">
        <v>19</v>
      </c>
    </row>
    <row r="5550" spans="1:7" x14ac:dyDescent="0.25">
      <c r="A5550" t="s">
        <v>200</v>
      </c>
      <c r="B5550" t="s">
        <v>19</v>
      </c>
      <c r="C5550" s="2">
        <v>44986</v>
      </c>
      <c r="D5550" s="1">
        <v>1256490673</v>
      </c>
      <c r="E5550" t="s">
        <v>197</v>
      </c>
      <c r="F5550" t="s">
        <v>201</v>
      </c>
      <c r="G5550" t="s">
        <v>19</v>
      </c>
    </row>
    <row r="5551" spans="1:7" x14ac:dyDescent="0.25">
      <c r="A5551" t="s">
        <v>200</v>
      </c>
      <c r="B5551" t="s">
        <v>19</v>
      </c>
      <c r="C5551" s="2">
        <v>45017</v>
      </c>
      <c r="D5551" s="1">
        <v>1206758137</v>
      </c>
      <c r="E5551" t="s">
        <v>197</v>
      </c>
      <c r="F5551" t="s">
        <v>201</v>
      </c>
      <c r="G5551" t="s">
        <v>19</v>
      </c>
    </row>
    <row r="5552" spans="1:7" x14ac:dyDescent="0.25">
      <c r="A5552" t="s">
        <v>200</v>
      </c>
      <c r="B5552" t="s">
        <v>19</v>
      </c>
      <c r="C5552" s="2">
        <v>45047</v>
      </c>
      <c r="D5552" s="1">
        <v>1354209200</v>
      </c>
      <c r="E5552" t="s">
        <v>197</v>
      </c>
      <c r="F5552" t="s">
        <v>201</v>
      </c>
      <c r="G5552" t="s">
        <v>19</v>
      </c>
    </row>
    <row r="5553" spans="1:7" x14ac:dyDescent="0.25">
      <c r="A5553" t="s">
        <v>200</v>
      </c>
      <c r="B5553" t="s">
        <v>19</v>
      </c>
      <c r="C5553" s="2">
        <v>45078</v>
      </c>
      <c r="D5553" s="1">
        <v>1373557326</v>
      </c>
      <c r="E5553" t="s">
        <v>197</v>
      </c>
      <c r="F5553" t="s">
        <v>201</v>
      </c>
      <c r="G5553" t="s">
        <v>19</v>
      </c>
    </row>
    <row r="5554" spans="1:7" x14ac:dyDescent="0.25">
      <c r="A5554" t="s">
        <v>200</v>
      </c>
      <c r="B5554" t="s">
        <v>19</v>
      </c>
      <c r="C5554" s="2">
        <v>45108</v>
      </c>
      <c r="D5554" s="1">
        <v>871140736</v>
      </c>
      <c r="E5554" t="s">
        <v>197</v>
      </c>
      <c r="F5554" t="s">
        <v>201</v>
      </c>
      <c r="G5554" t="s">
        <v>19</v>
      </c>
    </row>
    <row r="5555" spans="1:7" x14ac:dyDescent="0.25">
      <c r="A5555" t="s">
        <v>200</v>
      </c>
      <c r="B5555" t="s">
        <v>19</v>
      </c>
      <c r="C5555" s="2">
        <v>45139</v>
      </c>
      <c r="D5555" s="1">
        <v>995992274</v>
      </c>
      <c r="E5555" t="s">
        <v>197</v>
      </c>
      <c r="F5555" t="s">
        <v>201</v>
      </c>
      <c r="G5555" t="s">
        <v>19</v>
      </c>
    </row>
    <row r="5556" spans="1:7" x14ac:dyDescent="0.25">
      <c r="A5556" t="s">
        <v>200</v>
      </c>
      <c r="B5556" t="s">
        <v>19</v>
      </c>
      <c r="C5556" s="2">
        <v>45170</v>
      </c>
      <c r="D5556" s="1">
        <v>1176170076</v>
      </c>
      <c r="E5556" t="s">
        <v>197</v>
      </c>
      <c r="F5556" t="s">
        <v>201</v>
      </c>
      <c r="G5556" t="s">
        <v>19</v>
      </c>
    </row>
    <row r="5557" spans="1:7" x14ac:dyDescent="0.25">
      <c r="A5557" t="s">
        <v>200</v>
      </c>
      <c r="B5557" t="s">
        <v>19</v>
      </c>
      <c r="C5557" s="2">
        <v>45200</v>
      </c>
      <c r="D5557" s="1">
        <v>1057667707</v>
      </c>
      <c r="E5557" t="s">
        <v>197</v>
      </c>
      <c r="F5557" t="s">
        <v>201</v>
      </c>
      <c r="G5557" t="s">
        <v>19</v>
      </c>
    </row>
    <row r="5558" spans="1:7" x14ac:dyDescent="0.25">
      <c r="A5558" t="s">
        <v>200</v>
      </c>
      <c r="B5558" t="s">
        <v>19</v>
      </c>
      <c r="C5558" s="2">
        <v>45231</v>
      </c>
      <c r="D5558" s="1">
        <v>1136788014</v>
      </c>
      <c r="E5558" t="s">
        <v>197</v>
      </c>
      <c r="F5558" t="s">
        <v>201</v>
      </c>
      <c r="G5558" t="s">
        <v>19</v>
      </c>
    </row>
    <row r="5559" spans="1:7" x14ac:dyDescent="0.25">
      <c r="A5559" t="s">
        <v>200</v>
      </c>
      <c r="B5559" t="s">
        <v>19</v>
      </c>
      <c r="C5559" s="2">
        <v>45261</v>
      </c>
      <c r="D5559" s="1">
        <v>1078238528</v>
      </c>
      <c r="E5559" t="s">
        <v>197</v>
      </c>
      <c r="F5559" t="s">
        <v>201</v>
      </c>
      <c r="G5559" t="s">
        <v>19</v>
      </c>
    </row>
    <row r="5560" spans="1:7" x14ac:dyDescent="0.25">
      <c r="A5560" t="s">
        <v>200</v>
      </c>
      <c r="B5560" t="s">
        <v>20</v>
      </c>
      <c r="C5560" s="2">
        <v>44958</v>
      </c>
      <c r="D5560" s="1">
        <v>0</v>
      </c>
      <c r="E5560" t="s">
        <v>197</v>
      </c>
      <c r="F5560" t="s">
        <v>201</v>
      </c>
      <c r="G5560" t="s">
        <v>21</v>
      </c>
    </row>
    <row r="5561" spans="1:7" x14ac:dyDescent="0.25">
      <c r="A5561" t="s">
        <v>200</v>
      </c>
      <c r="B5561" t="s">
        <v>20</v>
      </c>
      <c r="C5561" s="2">
        <v>45170</v>
      </c>
      <c r="D5561" s="1">
        <v>1409500</v>
      </c>
      <c r="E5561" t="s">
        <v>197</v>
      </c>
      <c r="F5561" t="s">
        <v>201</v>
      </c>
      <c r="G5561" t="s">
        <v>21</v>
      </c>
    </row>
    <row r="5562" spans="1:7" x14ac:dyDescent="0.25">
      <c r="A5562" t="s">
        <v>200</v>
      </c>
      <c r="B5562" t="s">
        <v>20</v>
      </c>
      <c r="C5562" s="2">
        <v>45200</v>
      </c>
      <c r="D5562" s="1">
        <v>1788300</v>
      </c>
      <c r="E5562" t="s">
        <v>197</v>
      </c>
      <c r="F5562" t="s">
        <v>201</v>
      </c>
      <c r="G5562" t="s">
        <v>21</v>
      </c>
    </row>
    <row r="5563" spans="1:7" x14ac:dyDescent="0.25">
      <c r="A5563" t="s">
        <v>200</v>
      </c>
      <c r="B5563" t="s">
        <v>20</v>
      </c>
      <c r="C5563" s="2">
        <v>45231</v>
      </c>
      <c r="D5563" s="1">
        <v>2899300</v>
      </c>
      <c r="E5563" t="s">
        <v>197</v>
      </c>
      <c r="F5563" t="s">
        <v>201</v>
      </c>
      <c r="G5563" t="s">
        <v>21</v>
      </c>
    </row>
    <row r="5564" spans="1:7" x14ac:dyDescent="0.25">
      <c r="A5564" t="s">
        <v>200</v>
      </c>
      <c r="B5564" t="s">
        <v>20</v>
      </c>
      <c r="C5564" s="2">
        <v>45261</v>
      </c>
      <c r="D5564" s="1">
        <v>5723800</v>
      </c>
      <c r="E5564" t="s">
        <v>197</v>
      </c>
      <c r="F5564" t="s">
        <v>201</v>
      </c>
      <c r="G5564" t="s">
        <v>21</v>
      </c>
    </row>
    <row r="5565" spans="1:7" x14ac:dyDescent="0.25">
      <c r="A5565" t="s">
        <v>200</v>
      </c>
      <c r="B5565" t="s">
        <v>6</v>
      </c>
      <c r="C5565" s="2">
        <v>44927</v>
      </c>
      <c r="D5565" s="1">
        <v>603107897</v>
      </c>
      <c r="E5565" t="s">
        <v>197</v>
      </c>
      <c r="F5565" t="s">
        <v>201</v>
      </c>
      <c r="G5565" t="s">
        <v>6</v>
      </c>
    </row>
    <row r="5566" spans="1:7" x14ac:dyDescent="0.25">
      <c r="A5566" t="s">
        <v>200</v>
      </c>
      <c r="B5566" t="s">
        <v>6</v>
      </c>
      <c r="C5566" s="2">
        <v>44958</v>
      </c>
      <c r="D5566" s="1">
        <v>969496159</v>
      </c>
      <c r="E5566" t="s">
        <v>197</v>
      </c>
      <c r="F5566" t="s">
        <v>201</v>
      </c>
      <c r="G5566" t="s">
        <v>6</v>
      </c>
    </row>
    <row r="5567" spans="1:7" x14ac:dyDescent="0.25">
      <c r="A5567" t="s">
        <v>200</v>
      </c>
      <c r="B5567" t="s">
        <v>6</v>
      </c>
      <c r="C5567" s="2">
        <v>44986</v>
      </c>
      <c r="D5567" s="1">
        <v>968000757</v>
      </c>
      <c r="E5567" t="s">
        <v>197</v>
      </c>
      <c r="F5567" t="s">
        <v>201</v>
      </c>
      <c r="G5567" t="s">
        <v>6</v>
      </c>
    </row>
    <row r="5568" spans="1:7" x14ac:dyDescent="0.25">
      <c r="A5568" t="s">
        <v>200</v>
      </c>
      <c r="B5568" t="s">
        <v>6</v>
      </c>
      <c r="C5568" s="2">
        <v>45017</v>
      </c>
      <c r="D5568" s="1">
        <v>1161894716</v>
      </c>
      <c r="E5568" t="s">
        <v>197</v>
      </c>
      <c r="F5568" t="s">
        <v>201</v>
      </c>
      <c r="G5568" t="s">
        <v>6</v>
      </c>
    </row>
    <row r="5569" spans="1:7" x14ac:dyDescent="0.25">
      <c r="A5569" t="s">
        <v>200</v>
      </c>
      <c r="B5569" t="s">
        <v>6</v>
      </c>
      <c r="C5569" s="2">
        <v>45047</v>
      </c>
      <c r="D5569" s="1">
        <v>1089469009</v>
      </c>
      <c r="E5569" t="s">
        <v>197</v>
      </c>
      <c r="F5569" t="s">
        <v>201</v>
      </c>
      <c r="G5569" t="s">
        <v>6</v>
      </c>
    </row>
    <row r="5570" spans="1:7" x14ac:dyDescent="0.25">
      <c r="A5570" t="s">
        <v>200</v>
      </c>
      <c r="B5570" t="s">
        <v>6</v>
      </c>
      <c r="C5570" s="2">
        <v>45078</v>
      </c>
      <c r="D5570" s="1">
        <v>898053081</v>
      </c>
      <c r="E5570" t="s">
        <v>197</v>
      </c>
      <c r="F5570" t="s">
        <v>201</v>
      </c>
      <c r="G5570" t="s">
        <v>6</v>
      </c>
    </row>
    <row r="5571" spans="1:7" x14ac:dyDescent="0.25">
      <c r="A5571" t="s">
        <v>200</v>
      </c>
      <c r="B5571" t="s">
        <v>6</v>
      </c>
      <c r="C5571" s="2">
        <v>45108</v>
      </c>
      <c r="D5571" s="1">
        <v>977620339</v>
      </c>
      <c r="E5571" t="s">
        <v>197</v>
      </c>
      <c r="F5571" t="s">
        <v>201</v>
      </c>
      <c r="G5571" t="s">
        <v>6</v>
      </c>
    </row>
    <row r="5572" spans="1:7" x14ac:dyDescent="0.25">
      <c r="A5572" t="s">
        <v>200</v>
      </c>
      <c r="B5572" t="s">
        <v>6</v>
      </c>
      <c r="C5572" s="2">
        <v>45139</v>
      </c>
      <c r="D5572" s="1">
        <v>862130913</v>
      </c>
      <c r="E5572" t="s">
        <v>197</v>
      </c>
      <c r="F5572" t="s">
        <v>201</v>
      </c>
      <c r="G5572" t="s">
        <v>6</v>
      </c>
    </row>
    <row r="5573" spans="1:7" x14ac:dyDescent="0.25">
      <c r="A5573" t="s">
        <v>200</v>
      </c>
      <c r="B5573" t="s">
        <v>6</v>
      </c>
      <c r="C5573" s="2">
        <v>45170</v>
      </c>
      <c r="D5573" s="1">
        <v>706806174</v>
      </c>
      <c r="E5573" t="s">
        <v>197</v>
      </c>
      <c r="F5573" t="s">
        <v>201</v>
      </c>
      <c r="G5573" t="s">
        <v>6</v>
      </c>
    </row>
    <row r="5574" spans="1:7" x14ac:dyDescent="0.25">
      <c r="A5574" t="s">
        <v>200</v>
      </c>
      <c r="B5574" t="s">
        <v>6</v>
      </c>
      <c r="C5574" s="2">
        <v>45200</v>
      </c>
      <c r="D5574" s="1">
        <v>1055472225</v>
      </c>
      <c r="E5574" t="s">
        <v>197</v>
      </c>
      <c r="F5574" t="s">
        <v>201</v>
      </c>
      <c r="G5574" t="s">
        <v>6</v>
      </c>
    </row>
    <row r="5575" spans="1:7" x14ac:dyDescent="0.25">
      <c r="A5575" t="s">
        <v>200</v>
      </c>
      <c r="B5575" t="s">
        <v>6</v>
      </c>
      <c r="C5575" s="2">
        <v>45231</v>
      </c>
      <c r="D5575" s="1">
        <v>740691506</v>
      </c>
      <c r="E5575" t="s">
        <v>197</v>
      </c>
      <c r="F5575" t="s">
        <v>201</v>
      </c>
      <c r="G5575" t="s">
        <v>6</v>
      </c>
    </row>
    <row r="5576" spans="1:7" x14ac:dyDescent="0.25">
      <c r="A5576" t="s">
        <v>200</v>
      </c>
      <c r="B5576" t="s">
        <v>6</v>
      </c>
      <c r="C5576" s="2">
        <v>45261</v>
      </c>
      <c r="D5576" s="1">
        <v>548169365</v>
      </c>
      <c r="E5576" t="s">
        <v>197</v>
      </c>
      <c r="F5576" t="s">
        <v>201</v>
      </c>
      <c r="G5576" t="s">
        <v>6</v>
      </c>
    </row>
    <row r="5577" spans="1:7" x14ac:dyDescent="0.25">
      <c r="A5577" t="s">
        <v>200</v>
      </c>
      <c r="B5577" t="s">
        <v>22</v>
      </c>
      <c r="C5577" s="2">
        <v>44927</v>
      </c>
      <c r="D5577" s="1">
        <v>31748110</v>
      </c>
      <c r="E5577" t="s">
        <v>197</v>
      </c>
      <c r="F5577" t="s">
        <v>201</v>
      </c>
      <c r="G5577" t="s">
        <v>21</v>
      </c>
    </row>
    <row r="5578" spans="1:7" x14ac:dyDescent="0.25">
      <c r="A5578" t="s">
        <v>200</v>
      </c>
      <c r="B5578" t="s">
        <v>22</v>
      </c>
      <c r="C5578" s="2">
        <v>44958</v>
      </c>
      <c r="D5578" s="1">
        <v>25967000</v>
      </c>
      <c r="E5578" t="s">
        <v>197</v>
      </c>
      <c r="F5578" t="s">
        <v>201</v>
      </c>
      <c r="G5578" t="s">
        <v>21</v>
      </c>
    </row>
    <row r="5579" spans="1:7" x14ac:dyDescent="0.25">
      <c r="A5579" t="s">
        <v>200</v>
      </c>
      <c r="B5579" t="s">
        <v>22</v>
      </c>
      <c r="C5579" s="2">
        <v>44986</v>
      </c>
      <c r="D5579" s="1">
        <v>31199600</v>
      </c>
      <c r="E5579" t="s">
        <v>197</v>
      </c>
      <c r="F5579" t="s">
        <v>201</v>
      </c>
      <c r="G5579" t="s">
        <v>21</v>
      </c>
    </row>
    <row r="5580" spans="1:7" x14ac:dyDescent="0.25">
      <c r="A5580" t="s">
        <v>200</v>
      </c>
      <c r="B5580" t="s">
        <v>22</v>
      </c>
      <c r="C5580" s="2">
        <v>45017</v>
      </c>
      <c r="D5580" s="1">
        <v>25221275</v>
      </c>
      <c r="E5580" t="s">
        <v>197</v>
      </c>
      <c r="F5580" t="s">
        <v>201</v>
      </c>
      <c r="G5580" t="s">
        <v>21</v>
      </c>
    </row>
    <row r="5581" spans="1:7" x14ac:dyDescent="0.25">
      <c r="A5581" t="s">
        <v>200</v>
      </c>
      <c r="B5581" t="s">
        <v>22</v>
      </c>
      <c r="C5581" s="2">
        <v>45047</v>
      </c>
      <c r="D5581" s="1">
        <v>27389500</v>
      </c>
      <c r="E5581" t="s">
        <v>197</v>
      </c>
      <c r="F5581" t="s">
        <v>201</v>
      </c>
      <c r="G5581" t="s">
        <v>21</v>
      </c>
    </row>
    <row r="5582" spans="1:7" x14ac:dyDescent="0.25">
      <c r="A5582" t="s">
        <v>200</v>
      </c>
      <c r="B5582" t="s">
        <v>22</v>
      </c>
      <c r="C5582" s="2">
        <v>45078</v>
      </c>
      <c r="D5582" s="1">
        <v>56728863</v>
      </c>
      <c r="E5582" t="s">
        <v>197</v>
      </c>
      <c r="F5582" t="s">
        <v>201</v>
      </c>
      <c r="G5582" t="s">
        <v>21</v>
      </c>
    </row>
    <row r="5583" spans="1:7" x14ac:dyDescent="0.25">
      <c r="A5583" t="s">
        <v>200</v>
      </c>
      <c r="B5583" t="s">
        <v>22</v>
      </c>
      <c r="C5583" s="2">
        <v>45108</v>
      </c>
      <c r="D5583" s="1">
        <v>53026000</v>
      </c>
      <c r="E5583" t="s">
        <v>197</v>
      </c>
      <c r="F5583" t="s">
        <v>201</v>
      </c>
      <c r="G5583" t="s">
        <v>21</v>
      </c>
    </row>
    <row r="5584" spans="1:7" x14ac:dyDescent="0.25">
      <c r="A5584" t="s">
        <v>200</v>
      </c>
      <c r="B5584" t="s">
        <v>22</v>
      </c>
      <c r="C5584" s="2">
        <v>45139</v>
      </c>
      <c r="D5584" s="1">
        <v>57519800</v>
      </c>
      <c r="E5584" t="s">
        <v>197</v>
      </c>
      <c r="F5584" t="s">
        <v>201</v>
      </c>
      <c r="G5584" t="s">
        <v>21</v>
      </c>
    </row>
    <row r="5585" spans="1:7" x14ac:dyDescent="0.25">
      <c r="A5585" t="s">
        <v>200</v>
      </c>
      <c r="B5585" t="s">
        <v>22</v>
      </c>
      <c r="C5585" s="2">
        <v>45170</v>
      </c>
      <c r="D5585" s="1">
        <v>32317100</v>
      </c>
      <c r="E5585" t="s">
        <v>197</v>
      </c>
      <c r="F5585" t="s">
        <v>201</v>
      </c>
      <c r="G5585" t="s">
        <v>21</v>
      </c>
    </row>
    <row r="5586" spans="1:7" x14ac:dyDescent="0.25">
      <c r="A5586" t="s">
        <v>200</v>
      </c>
      <c r="B5586" t="s">
        <v>22</v>
      </c>
      <c r="C5586" s="2">
        <v>45200</v>
      </c>
      <c r="D5586" s="1">
        <v>25188734</v>
      </c>
      <c r="E5586" t="s">
        <v>197</v>
      </c>
      <c r="F5586" t="s">
        <v>201</v>
      </c>
      <c r="G5586" t="s">
        <v>21</v>
      </c>
    </row>
    <row r="5587" spans="1:7" x14ac:dyDescent="0.25">
      <c r="A5587" t="s">
        <v>200</v>
      </c>
      <c r="B5587" t="s">
        <v>22</v>
      </c>
      <c r="C5587" s="2">
        <v>45231</v>
      </c>
      <c r="D5587" s="1">
        <v>17440600</v>
      </c>
      <c r="E5587" t="s">
        <v>197</v>
      </c>
      <c r="F5587" t="s">
        <v>201</v>
      </c>
      <c r="G5587" t="s">
        <v>21</v>
      </c>
    </row>
    <row r="5588" spans="1:7" x14ac:dyDescent="0.25">
      <c r="A5588" t="s">
        <v>200</v>
      </c>
      <c r="B5588" t="s">
        <v>22</v>
      </c>
      <c r="C5588" s="2">
        <v>45261</v>
      </c>
      <c r="D5588" s="1">
        <v>25188001</v>
      </c>
      <c r="E5588" t="s">
        <v>197</v>
      </c>
      <c r="F5588" t="s">
        <v>201</v>
      </c>
      <c r="G5588" t="s">
        <v>21</v>
      </c>
    </row>
    <row r="5589" spans="1:7" x14ac:dyDescent="0.25">
      <c r="A5589" t="s">
        <v>200</v>
      </c>
      <c r="B5589" t="s">
        <v>27</v>
      </c>
      <c r="C5589" s="2">
        <v>44927</v>
      </c>
      <c r="D5589" s="1">
        <v>10549310</v>
      </c>
      <c r="E5589" t="s">
        <v>197</v>
      </c>
      <c r="F5589" t="s">
        <v>201</v>
      </c>
      <c r="G5589" t="s">
        <v>21</v>
      </c>
    </row>
    <row r="5590" spans="1:7" x14ac:dyDescent="0.25">
      <c r="A5590" t="s">
        <v>200</v>
      </c>
      <c r="B5590" t="s">
        <v>27</v>
      </c>
      <c r="C5590" s="2">
        <v>44958</v>
      </c>
      <c r="D5590" s="1">
        <v>18453900</v>
      </c>
      <c r="E5590" t="s">
        <v>197</v>
      </c>
      <c r="F5590" t="s">
        <v>201</v>
      </c>
      <c r="G5590" t="s">
        <v>21</v>
      </c>
    </row>
    <row r="5591" spans="1:7" x14ac:dyDescent="0.25">
      <c r="A5591" t="s">
        <v>200</v>
      </c>
      <c r="B5591" t="s">
        <v>27</v>
      </c>
      <c r="C5591" s="2">
        <v>44986</v>
      </c>
      <c r="D5591" s="1">
        <v>46065686</v>
      </c>
      <c r="E5591" t="s">
        <v>197</v>
      </c>
      <c r="F5591" t="s">
        <v>201</v>
      </c>
      <c r="G5591" t="s">
        <v>21</v>
      </c>
    </row>
    <row r="5592" spans="1:7" x14ac:dyDescent="0.25">
      <c r="A5592" t="s">
        <v>200</v>
      </c>
      <c r="B5592" t="s">
        <v>27</v>
      </c>
      <c r="C5592" s="2">
        <v>45017</v>
      </c>
      <c r="D5592" s="1">
        <v>18157299</v>
      </c>
      <c r="E5592" t="s">
        <v>197</v>
      </c>
      <c r="F5592" t="s">
        <v>201</v>
      </c>
      <c r="G5592" t="s">
        <v>21</v>
      </c>
    </row>
    <row r="5593" spans="1:7" x14ac:dyDescent="0.25">
      <c r="A5593" t="s">
        <v>200</v>
      </c>
      <c r="B5593" t="s">
        <v>27</v>
      </c>
      <c r="C5593" s="2">
        <v>45047</v>
      </c>
      <c r="D5593" s="1">
        <v>16328146</v>
      </c>
      <c r="E5593" t="s">
        <v>197</v>
      </c>
      <c r="F5593" t="s">
        <v>201</v>
      </c>
      <c r="G5593" t="s">
        <v>21</v>
      </c>
    </row>
    <row r="5594" spans="1:7" x14ac:dyDescent="0.25">
      <c r="A5594" t="s">
        <v>200</v>
      </c>
      <c r="B5594" t="s">
        <v>27</v>
      </c>
      <c r="C5594" s="2">
        <v>45078</v>
      </c>
      <c r="D5594" s="1">
        <v>19518983</v>
      </c>
      <c r="E5594" t="s">
        <v>197</v>
      </c>
      <c r="F5594" t="s">
        <v>201</v>
      </c>
      <c r="G5594" t="s">
        <v>21</v>
      </c>
    </row>
    <row r="5595" spans="1:7" x14ac:dyDescent="0.25">
      <c r="A5595" t="s">
        <v>200</v>
      </c>
      <c r="B5595" t="s">
        <v>27</v>
      </c>
      <c r="C5595" s="2">
        <v>45108</v>
      </c>
      <c r="D5595" s="1">
        <v>34421212</v>
      </c>
      <c r="E5595" t="s">
        <v>197</v>
      </c>
      <c r="F5595" t="s">
        <v>201</v>
      </c>
      <c r="G5595" t="s">
        <v>21</v>
      </c>
    </row>
    <row r="5596" spans="1:7" x14ac:dyDescent="0.25">
      <c r="A5596" t="s">
        <v>200</v>
      </c>
      <c r="B5596" t="s">
        <v>27</v>
      </c>
      <c r="C5596" s="2">
        <v>45139</v>
      </c>
      <c r="D5596" s="1">
        <v>32768500</v>
      </c>
      <c r="E5596" t="s">
        <v>197</v>
      </c>
      <c r="F5596" t="s">
        <v>201</v>
      </c>
      <c r="G5596" t="s">
        <v>21</v>
      </c>
    </row>
    <row r="5597" spans="1:7" x14ac:dyDescent="0.25">
      <c r="A5597" t="s">
        <v>200</v>
      </c>
      <c r="B5597" t="s">
        <v>27</v>
      </c>
      <c r="C5597" s="2">
        <v>45170</v>
      </c>
      <c r="D5597" s="1">
        <v>16567067</v>
      </c>
      <c r="E5597" t="s">
        <v>197</v>
      </c>
      <c r="F5597" t="s">
        <v>201</v>
      </c>
      <c r="G5597" t="s">
        <v>21</v>
      </c>
    </row>
    <row r="5598" spans="1:7" x14ac:dyDescent="0.25">
      <c r="A5598" t="s">
        <v>200</v>
      </c>
      <c r="B5598" t="s">
        <v>27</v>
      </c>
      <c r="C5598" s="2">
        <v>45200</v>
      </c>
      <c r="D5598" s="1">
        <v>23583516</v>
      </c>
      <c r="E5598" t="s">
        <v>197</v>
      </c>
      <c r="F5598" t="s">
        <v>201</v>
      </c>
      <c r="G5598" t="s">
        <v>21</v>
      </c>
    </row>
    <row r="5599" spans="1:7" x14ac:dyDescent="0.25">
      <c r="A5599" t="s">
        <v>200</v>
      </c>
      <c r="B5599" t="s">
        <v>27</v>
      </c>
      <c r="C5599" s="2">
        <v>45231</v>
      </c>
      <c r="D5599" s="1">
        <v>12968900</v>
      </c>
      <c r="E5599" t="s">
        <v>197</v>
      </c>
      <c r="F5599" t="s">
        <v>201</v>
      </c>
      <c r="G5599" t="s">
        <v>21</v>
      </c>
    </row>
    <row r="5600" spans="1:7" x14ac:dyDescent="0.25">
      <c r="A5600" t="s">
        <v>200</v>
      </c>
      <c r="B5600" t="s">
        <v>27</v>
      </c>
      <c r="C5600" s="2">
        <v>45261</v>
      </c>
      <c r="D5600" s="1">
        <v>22128284</v>
      </c>
      <c r="E5600" t="s">
        <v>197</v>
      </c>
      <c r="F5600" t="s">
        <v>201</v>
      </c>
      <c r="G5600" t="s">
        <v>21</v>
      </c>
    </row>
    <row r="5601" spans="1:7" x14ac:dyDescent="0.25">
      <c r="A5601" t="s">
        <v>200</v>
      </c>
      <c r="B5601" t="s">
        <v>7</v>
      </c>
      <c r="C5601" s="2">
        <v>44927</v>
      </c>
      <c r="D5601" s="1">
        <v>0</v>
      </c>
      <c r="E5601" t="s">
        <v>197</v>
      </c>
      <c r="F5601" t="s">
        <v>201</v>
      </c>
      <c r="G5601" t="s">
        <v>7</v>
      </c>
    </row>
    <row r="5602" spans="1:7" x14ac:dyDescent="0.25">
      <c r="A5602" t="s">
        <v>200</v>
      </c>
      <c r="B5602" t="s">
        <v>7</v>
      </c>
      <c r="C5602" s="2">
        <v>44958</v>
      </c>
      <c r="D5602" s="1">
        <v>68347414</v>
      </c>
      <c r="E5602" t="s">
        <v>197</v>
      </c>
      <c r="F5602" t="s">
        <v>201</v>
      </c>
      <c r="G5602" t="s">
        <v>7</v>
      </c>
    </row>
    <row r="5603" spans="1:7" x14ac:dyDescent="0.25">
      <c r="A5603" t="s">
        <v>200</v>
      </c>
      <c r="B5603" t="s">
        <v>7</v>
      </c>
      <c r="C5603" s="2">
        <v>44986</v>
      </c>
      <c r="D5603" s="1">
        <v>63551600</v>
      </c>
      <c r="E5603" t="s">
        <v>197</v>
      </c>
      <c r="F5603" t="s">
        <v>201</v>
      </c>
      <c r="G5603" t="s">
        <v>7</v>
      </c>
    </row>
    <row r="5604" spans="1:7" x14ac:dyDescent="0.25">
      <c r="A5604" t="s">
        <v>200</v>
      </c>
      <c r="B5604" t="s">
        <v>7</v>
      </c>
      <c r="C5604" s="2">
        <v>45017</v>
      </c>
      <c r="D5604" s="1">
        <v>16700000</v>
      </c>
      <c r="E5604" t="s">
        <v>197</v>
      </c>
      <c r="F5604" t="s">
        <v>201</v>
      </c>
      <c r="G5604" t="s">
        <v>7</v>
      </c>
    </row>
    <row r="5605" spans="1:7" x14ac:dyDescent="0.25">
      <c r="A5605" t="s">
        <v>200</v>
      </c>
      <c r="B5605" t="s">
        <v>7</v>
      </c>
      <c r="C5605" s="2">
        <v>45047</v>
      </c>
      <c r="D5605" s="1">
        <v>67887100</v>
      </c>
      <c r="E5605" t="s">
        <v>197</v>
      </c>
      <c r="F5605" t="s">
        <v>201</v>
      </c>
      <c r="G5605" t="s">
        <v>7</v>
      </c>
    </row>
    <row r="5606" spans="1:7" x14ac:dyDescent="0.25">
      <c r="A5606" t="s">
        <v>200</v>
      </c>
      <c r="B5606" t="s">
        <v>7</v>
      </c>
      <c r="C5606" s="2">
        <v>45078</v>
      </c>
      <c r="D5606" s="1">
        <v>138150984</v>
      </c>
      <c r="E5606" t="s">
        <v>197</v>
      </c>
      <c r="F5606" t="s">
        <v>201</v>
      </c>
      <c r="G5606" t="s">
        <v>7</v>
      </c>
    </row>
    <row r="5607" spans="1:7" x14ac:dyDescent="0.25">
      <c r="A5607" t="s">
        <v>200</v>
      </c>
      <c r="B5607" t="s">
        <v>7</v>
      </c>
      <c r="C5607" s="2">
        <v>45108</v>
      </c>
      <c r="D5607" s="1">
        <v>208929694</v>
      </c>
      <c r="E5607" t="s">
        <v>197</v>
      </c>
      <c r="F5607" t="s">
        <v>201</v>
      </c>
      <c r="G5607" t="s">
        <v>7</v>
      </c>
    </row>
    <row r="5608" spans="1:7" x14ac:dyDescent="0.25">
      <c r="A5608" t="s">
        <v>200</v>
      </c>
      <c r="B5608" t="s">
        <v>7</v>
      </c>
      <c r="C5608" s="2">
        <v>45139</v>
      </c>
      <c r="D5608" s="1">
        <v>87925000</v>
      </c>
      <c r="E5608" t="s">
        <v>197</v>
      </c>
      <c r="F5608" t="s">
        <v>201</v>
      </c>
      <c r="G5608" t="s">
        <v>7</v>
      </c>
    </row>
    <row r="5609" spans="1:7" x14ac:dyDescent="0.25">
      <c r="A5609" t="s">
        <v>200</v>
      </c>
      <c r="B5609" t="s">
        <v>7</v>
      </c>
      <c r="C5609" s="2">
        <v>45170</v>
      </c>
      <c r="D5609" s="1">
        <v>165297453</v>
      </c>
      <c r="E5609" t="s">
        <v>197</v>
      </c>
      <c r="F5609" t="s">
        <v>201</v>
      </c>
      <c r="G5609" t="s">
        <v>7</v>
      </c>
    </row>
    <row r="5610" spans="1:7" x14ac:dyDescent="0.25">
      <c r="A5610" t="s">
        <v>200</v>
      </c>
      <c r="B5610" t="s">
        <v>7</v>
      </c>
      <c r="C5610" s="2">
        <v>45200</v>
      </c>
      <c r="D5610" s="1">
        <v>108956000</v>
      </c>
      <c r="E5610" t="s">
        <v>197</v>
      </c>
      <c r="F5610" t="s">
        <v>201</v>
      </c>
      <c r="G5610" t="s">
        <v>7</v>
      </c>
    </row>
    <row r="5611" spans="1:7" x14ac:dyDescent="0.25">
      <c r="A5611" t="s">
        <v>200</v>
      </c>
      <c r="B5611" t="s">
        <v>7</v>
      </c>
      <c r="C5611" s="2">
        <v>45231</v>
      </c>
      <c r="D5611" s="1">
        <v>200300000</v>
      </c>
      <c r="E5611" t="s">
        <v>197</v>
      </c>
      <c r="F5611" t="s">
        <v>201</v>
      </c>
      <c r="G5611" t="s">
        <v>7</v>
      </c>
    </row>
    <row r="5612" spans="1:7" x14ac:dyDescent="0.25">
      <c r="A5612" t="s">
        <v>200</v>
      </c>
      <c r="B5612" t="s">
        <v>7</v>
      </c>
      <c r="C5612" s="2">
        <v>45261</v>
      </c>
      <c r="D5612" s="1">
        <v>15000000</v>
      </c>
      <c r="E5612" t="s">
        <v>197</v>
      </c>
      <c r="F5612" t="s">
        <v>201</v>
      </c>
      <c r="G5612" t="s">
        <v>7</v>
      </c>
    </row>
    <row r="5613" spans="1:7" x14ac:dyDescent="0.25">
      <c r="A5613" t="s">
        <v>200</v>
      </c>
      <c r="B5613" t="s">
        <v>23</v>
      </c>
      <c r="C5613" s="2">
        <v>44958</v>
      </c>
      <c r="D5613" s="1">
        <v>42074700</v>
      </c>
      <c r="E5613" t="s">
        <v>197</v>
      </c>
      <c r="F5613" t="s">
        <v>201</v>
      </c>
      <c r="G5613" t="s">
        <v>21</v>
      </c>
    </row>
    <row r="5614" spans="1:7" x14ac:dyDescent="0.25">
      <c r="A5614" t="s">
        <v>200</v>
      </c>
      <c r="B5614" t="s">
        <v>23</v>
      </c>
      <c r="C5614" s="2">
        <v>44986</v>
      </c>
      <c r="D5614" s="1">
        <v>38911000</v>
      </c>
      <c r="E5614" t="s">
        <v>197</v>
      </c>
      <c r="F5614" t="s">
        <v>201</v>
      </c>
      <c r="G5614" t="s">
        <v>21</v>
      </c>
    </row>
    <row r="5615" spans="1:7" x14ac:dyDescent="0.25">
      <c r="A5615" t="s">
        <v>200</v>
      </c>
      <c r="B5615" t="s">
        <v>23</v>
      </c>
      <c r="C5615" s="2">
        <v>45017</v>
      </c>
      <c r="D5615" s="1">
        <v>28316100</v>
      </c>
      <c r="E5615" t="s">
        <v>197</v>
      </c>
      <c r="F5615" t="s">
        <v>201</v>
      </c>
      <c r="G5615" t="s">
        <v>21</v>
      </c>
    </row>
    <row r="5616" spans="1:7" x14ac:dyDescent="0.25">
      <c r="A5616" t="s">
        <v>200</v>
      </c>
      <c r="B5616" t="s">
        <v>23</v>
      </c>
      <c r="C5616" s="2">
        <v>45047</v>
      </c>
      <c r="D5616" s="1">
        <v>30831000</v>
      </c>
      <c r="E5616" t="s">
        <v>197</v>
      </c>
      <c r="F5616" t="s">
        <v>201</v>
      </c>
      <c r="G5616" t="s">
        <v>21</v>
      </c>
    </row>
    <row r="5617" spans="1:7" x14ac:dyDescent="0.25">
      <c r="A5617" t="s">
        <v>200</v>
      </c>
      <c r="B5617" t="s">
        <v>23</v>
      </c>
      <c r="C5617" s="2">
        <v>45078</v>
      </c>
      <c r="D5617" s="1">
        <v>60985500</v>
      </c>
      <c r="E5617" t="s">
        <v>197</v>
      </c>
      <c r="F5617" t="s">
        <v>201</v>
      </c>
      <c r="G5617" t="s">
        <v>21</v>
      </c>
    </row>
    <row r="5618" spans="1:7" x14ac:dyDescent="0.25">
      <c r="A5618" t="s">
        <v>200</v>
      </c>
      <c r="B5618" t="s">
        <v>23</v>
      </c>
      <c r="C5618" s="2">
        <v>45108</v>
      </c>
      <c r="D5618" s="1">
        <v>51534050</v>
      </c>
      <c r="E5618" t="s">
        <v>197</v>
      </c>
      <c r="F5618" t="s">
        <v>201</v>
      </c>
      <c r="G5618" t="s">
        <v>21</v>
      </c>
    </row>
    <row r="5619" spans="1:7" x14ac:dyDescent="0.25">
      <c r="A5619" t="s">
        <v>200</v>
      </c>
      <c r="B5619" t="s">
        <v>23</v>
      </c>
      <c r="C5619" s="2">
        <v>45139</v>
      </c>
      <c r="D5619" s="1">
        <v>41423840</v>
      </c>
      <c r="E5619" t="s">
        <v>197</v>
      </c>
      <c r="F5619" t="s">
        <v>201</v>
      </c>
      <c r="G5619" t="s">
        <v>21</v>
      </c>
    </row>
    <row r="5620" spans="1:7" x14ac:dyDescent="0.25">
      <c r="A5620" t="s">
        <v>200</v>
      </c>
      <c r="B5620" t="s">
        <v>23</v>
      </c>
      <c r="C5620" s="2">
        <v>45170</v>
      </c>
      <c r="D5620" s="1">
        <v>64430000</v>
      </c>
      <c r="E5620" t="s">
        <v>197</v>
      </c>
      <c r="F5620" t="s">
        <v>201</v>
      </c>
      <c r="G5620" t="s">
        <v>21</v>
      </c>
    </row>
    <row r="5621" spans="1:7" x14ac:dyDescent="0.25">
      <c r="A5621" t="s">
        <v>200</v>
      </c>
      <c r="B5621" t="s">
        <v>23</v>
      </c>
      <c r="C5621" s="2">
        <v>45200</v>
      </c>
      <c r="D5621" s="1">
        <v>128695730</v>
      </c>
      <c r="E5621" t="s">
        <v>197</v>
      </c>
      <c r="F5621" t="s">
        <v>201</v>
      </c>
      <c r="G5621" t="s">
        <v>21</v>
      </c>
    </row>
    <row r="5622" spans="1:7" x14ac:dyDescent="0.25">
      <c r="A5622" t="s">
        <v>200</v>
      </c>
      <c r="B5622" t="s">
        <v>23</v>
      </c>
      <c r="C5622" s="2">
        <v>45231</v>
      </c>
      <c r="D5622" s="1">
        <v>113956000</v>
      </c>
      <c r="E5622" t="s">
        <v>197</v>
      </c>
      <c r="F5622" t="s">
        <v>201</v>
      </c>
      <c r="G5622" t="s">
        <v>21</v>
      </c>
    </row>
    <row r="5623" spans="1:7" x14ac:dyDescent="0.25">
      <c r="A5623" t="s">
        <v>200</v>
      </c>
      <c r="B5623" t="s">
        <v>23</v>
      </c>
      <c r="C5623" s="2">
        <v>45261</v>
      </c>
      <c r="D5623" s="1">
        <v>82293973</v>
      </c>
      <c r="E5623" t="s">
        <v>197</v>
      </c>
      <c r="F5623" t="s">
        <v>201</v>
      </c>
      <c r="G5623" t="s">
        <v>21</v>
      </c>
    </row>
    <row r="5624" spans="1:7" x14ac:dyDescent="0.25">
      <c r="A5624" t="s">
        <v>202</v>
      </c>
      <c r="B5624" t="s">
        <v>5</v>
      </c>
      <c r="C5624" s="2">
        <v>44927</v>
      </c>
      <c r="D5624" s="1">
        <v>524617000</v>
      </c>
      <c r="E5624" t="s">
        <v>197</v>
      </c>
      <c r="F5624" t="s">
        <v>203</v>
      </c>
      <c r="G5624" t="s">
        <v>5</v>
      </c>
    </row>
    <row r="5625" spans="1:7" x14ac:dyDescent="0.25">
      <c r="A5625" t="s">
        <v>202</v>
      </c>
      <c r="B5625" t="s">
        <v>5</v>
      </c>
      <c r="C5625" s="2">
        <v>44958</v>
      </c>
      <c r="D5625" s="1">
        <v>420272480</v>
      </c>
      <c r="E5625" t="s">
        <v>197</v>
      </c>
      <c r="F5625" t="s">
        <v>203</v>
      </c>
      <c r="G5625" t="s">
        <v>5</v>
      </c>
    </row>
    <row r="5626" spans="1:7" x14ac:dyDescent="0.25">
      <c r="A5626" t="s">
        <v>202</v>
      </c>
      <c r="B5626" t="s">
        <v>5</v>
      </c>
      <c r="C5626" s="2">
        <v>44986</v>
      </c>
      <c r="D5626" s="1">
        <v>492651000</v>
      </c>
      <c r="E5626" t="s">
        <v>197</v>
      </c>
      <c r="F5626" t="s">
        <v>203</v>
      </c>
      <c r="G5626" t="s">
        <v>5</v>
      </c>
    </row>
    <row r="5627" spans="1:7" x14ac:dyDescent="0.25">
      <c r="A5627" t="s">
        <v>202</v>
      </c>
      <c r="B5627" t="s">
        <v>5</v>
      </c>
      <c r="C5627" s="2">
        <v>45017</v>
      </c>
      <c r="D5627" s="1">
        <v>491243400</v>
      </c>
      <c r="E5627" t="s">
        <v>197</v>
      </c>
      <c r="F5627" t="s">
        <v>203</v>
      </c>
      <c r="G5627" t="s">
        <v>5</v>
      </c>
    </row>
    <row r="5628" spans="1:7" x14ac:dyDescent="0.25">
      <c r="A5628" t="s">
        <v>202</v>
      </c>
      <c r="B5628" t="s">
        <v>5</v>
      </c>
      <c r="C5628" s="2">
        <v>45047</v>
      </c>
      <c r="D5628" s="1">
        <v>461946500</v>
      </c>
      <c r="E5628" t="s">
        <v>197</v>
      </c>
      <c r="F5628" t="s">
        <v>203</v>
      </c>
      <c r="G5628" t="s">
        <v>5</v>
      </c>
    </row>
    <row r="5629" spans="1:7" x14ac:dyDescent="0.25">
      <c r="A5629" t="s">
        <v>202</v>
      </c>
      <c r="B5629" t="s">
        <v>5</v>
      </c>
      <c r="C5629" s="2">
        <v>45078</v>
      </c>
      <c r="D5629" s="1">
        <v>435696300</v>
      </c>
      <c r="E5629" t="s">
        <v>197</v>
      </c>
      <c r="F5629" t="s">
        <v>203</v>
      </c>
      <c r="G5629" t="s">
        <v>5</v>
      </c>
    </row>
    <row r="5630" spans="1:7" x14ac:dyDescent="0.25">
      <c r="A5630" t="s">
        <v>202</v>
      </c>
      <c r="B5630" t="s">
        <v>5</v>
      </c>
      <c r="C5630" s="2">
        <v>45108</v>
      </c>
      <c r="D5630" s="1">
        <v>416046200</v>
      </c>
      <c r="E5630" t="s">
        <v>197</v>
      </c>
      <c r="F5630" t="s">
        <v>203</v>
      </c>
      <c r="G5630" t="s">
        <v>5</v>
      </c>
    </row>
    <row r="5631" spans="1:7" x14ac:dyDescent="0.25">
      <c r="A5631" t="s">
        <v>202</v>
      </c>
      <c r="B5631" t="s">
        <v>5</v>
      </c>
      <c r="C5631" s="2">
        <v>45139</v>
      </c>
      <c r="D5631" s="1">
        <v>507457600</v>
      </c>
      <c r="E5631" t="s">
        <v>197</v>
      </c>
      <c r="F5631" t="s">
        <v>203</v>
      </c>
      <c r="G5631" t="s">
        <v>5</v>
      </c>
    </row>
    <row r="5632" spans="1:7" x14ac:dyDescent="0.25">
      <c r="A5632" t="s">
        <v>202</v>
      </c>
      <c r="B5632" t="s">
        <v>5</v>
      </c>
      <c r="C5632" s="2">
        <v>45170</v>
      </c>
      <c r="D5632" s="1">
        <v>420306600</v>
      </c>
      <c r="E5632" t="s">
        <v>197</v>
      </c>
      <c r="F5632" t="s">
        <v>203</v>
      </c>
      <c r="G5632" t="s">
        <v>5</v>
      </c>
    </row>
    <row r="5633" spans="1:7" x14ac:dyDescent="0.25">
      <c r="A5633" t="s">
        <v>202</v>
      </c>
      <c r="B5633" t="s">
        <v>5</v>
      </c>
      <c r="C5633" s="2">
        <v>45200</v>
      </c>
      <c r="D5633" s="1">
        <v>456608500</v>
      </c>
      <c r="E5633" t="s">
        <v>197</v>
      </c>
      <c r="F5633" t="s">
        <v>203</v>
      </c>
      <c r="G5633" t="s">
        <v>5</v>
      </c>
    </row>
    <row r="5634" spans="1:7" x14ac:dyDescent="0.25">
      <c r="A5634" t="s">
        <v>202</v>
      </c>
      <c r="B5634" t="s">
        <v>5</v>
      </c>
      <c r="C5634" s="2">
        <v>45231</v>
      </c>
      <c r="D5634" s="1">
        <v>504071269</v>
      </c>
      <c r="E5634" t="s">
        <v>197</v>
      </c>
      <c r="F5634" t="s">
        <v>203</v>
      </c>
      <c r="G5634" t="s">
        <v>5</v>
      </c>
    </row>
    <row r="5635" spans="1:7" x14ac:dyDescent="0.25">
      <c r="A5635" t="s">
        <v>202</v>
      </c>
      <c r="B5635" t="s">
        <v>5</v>
      </c>
      <c r="C5635" s="2">
        <v>45261</v>
      </c>
      <c r="D5635" s="1">
        <v>559425500</v>
      </c>
      <c r="E5635" t="s">
        <v>197</v>
      </c>
      <c r="F5635" t="s">
        <v>203</v>
      </c>
      <c r="G5635" t="s">
        <v>5</v>
      </c>
    </row>
    <row r="5636" spans="1:7" x14ac:dyDescent="0.25">
      <c r="A5636" t="s">
        <v>202</v>
      </c>
      <c r="B5636" t="s">
        <v>19</v>
      </c>
      <c r="C5636" s="2">
        <v>44927</v>
      </c>
      <c r="D5636" s="1">
        <v>796672299</v>
      </c>
      <c r="E5636" t="s">
        <v>197</v>
      </c>
      <c r="F5636" t="s">
        <v>203</v>
      </c>
      <c r="G5636" t="s">
        <v>19</v>
      </c>
    </row>
    <row r="5637" spans="1:7" x14ac:dyDescent="0.25">
      <c r="A5637" t="s">
        <v>202</v>
      </c>
      <c r="B5637" t="s">
        <v>19</v>
      </c>
      <c r="C5637" s="2">
        <v>44958</v>
      </c>
      <c r="D5637" s="1">
        <v>711501935</v>
      </c>
      <c r="E5637" t="s">
        <v>197</v>
      </c>
      <c r="F5637" t="s">
        <v>203</v>
      </c>
      <c r="G5637" t="s">
        <v>19</v>
      </c>
    </row>
    <row r="5638" spans="1:7" x14ac:dyDescent="0.25">
      <c r="A5638" t="s">
        <v>202</v>
      </c>
      <c r="B5638" t="s">
        <v>19</v>
      </c>
      <c r="C5638" s="2">
        <v>44986</v>
      </c>
      <c r="D5638" s="1">
        <v>688718198</v>
      </c>
      <c r="E5638" t="s">
        <v>197</v>
      </c>
      <c r="F5638" t="s">
        <v>203</v>
      </c>
      <c r="G5638" t="s">
        <v>19</v>
      </c>
    </row>
    <row r="5639" spans="1:7" x14ac:dyDescent="0.25">
      <c r="A5639" t="s">
        <v>202</v>
      </c>
      <c r="B5639" t="s">
        <v>19</v>
      </c>
      <c r="C5639" s="2">
        <v>45017</v>
      </c>
      <c r="D5639" s="1">
        <v>283611681</v>
      </c>
      <c r="E5639" t="s">
        <v>197</v>
      </c>
      <c r="F5639" t="s">
        <v>203</v>
      </c>
      <c r="G5639" t="s">
        <v>19</v>
      </c>
    </row>
    <row r="5640" spans="1:7" x14ac:dyDescent="0.25">
      <c r="A5640" t="s">
        <v>202</v>
      </c>
      <c r="B5640" t="s">
        <v>20</v>
      </c>
      <c r="C5640" s="2">
        <v>44927</v>
      </c>
      <c r="D5640" s="1">
        <v>760054</v>
      </c>
      <c r="E5640" t="s">
        <v>197</v>
      </c>
      <c r="F5640" t="s">
        <v>203</v>
      </c>
      <c r="G5640" t="s">
        <v>21</v>
      </c>
    </row>
    <row r="5641" spans="1:7" x14ac:dyDescent="0.25">
      <c r="A5641" t="s">
        <v>202</v>
      </c>
      <c r="B5641" t="s">
        <v>20</v>
      </c>
      <c r="C5641" s="2">
        <v>44958</v>
      </c>
      <c r="D5641" s="1">
        <v>941784</v>
      </c>
      <c r="E5641" t="s">
        <v>197</v>
      </c>
      <c r="F5641" t="s">
        <v>203</v>
      </c>
      <c r="G5641" t="s">
        <v>21</v>
      </c>
    </row>
    <row r="5642" spans="1:7" x14ac:dyDescent="0.25">
      <c r="A5642" t="s">
        <v>202</v>
      </c>
      <c r="B5642" t="s">
        <v>20</v>
      </c>
      <c r="C5642" s="2">
        <v>44986</v>
      </c>
      <c r="D5642" s="1">
        <v>874581</v>
      </c>
      <c r="E5642" t="s">
        <v>197</v>
      </c>
      <c r="F5642" t="s">
        <v>203</v>
      </c>
      <c r="G5642" t="s">
        <v>21</v>
      </c>
    </row>
    <row r="5643" spans="1:7" x14ac:dyDescent="0.25">
      <c r="A5643" t="s">
        <v>202</v>
      </c>
      <c r="B5643" t="s">
        <v>20</v>
      </c>
      <c r="C5643" s="2">
        <v>45017</v>
      </c>
      <c r="D5643" s="1">
        <v>1063000</v>
      </c>
      <c r="E5643" t="s">
        <v>197</v>
      </c>
      <c r="F5643" t="s">
        <v>203</v>
      </c>
      <c r="G5643" t="s">
        <v>21</v>
      </c>
    </row>
    <row r="5644" spans="1:7" x14ac:dyDescent="0.25">
      <c r="A5644" t="s">
        <v>202</v>
      </c>
      <c r="B5644" t="s">
        <v>20</v>
      </c>
      <c r="C5644" s="2">
        <v>45047</v>
      </c>
      <c r="D5644" s="1">
        <v>30000</v>
      </c>
      <c r="E5644" t="s">
        <v>197</v>
      </c>
      <c r="F5644" t="s">
        <v>203</v>
      </c>
      <c r="G5644" t="s">
        <v>21</v>
      </c>
    </row>
    <row r="5645" spans="1:7" x14ac:dyDescent="0.25">
      <c r="A5645" t="s">
        <v>202</v>
      </c>
      <c r="B5645" t="s">
        <v>20</v>
      </c>
      <c r="C5645" s="2">
        <v>45078</v>
      </c>
      <c r="D5645" s="1">
        <v>360000</v>
      </c>
      <c r="E5645" t="s">
        <v>197</v>
      </c>
      <c r="F5645" t="s">
        <v>203</v>
      </c>
      <c r="G5645" t="s">
        <v>21</v>
      </c>
    </row>
    <row r="5646" spans="1:7" x14ac:dyDescent="0.25">
      <c r="A5646" t="s">
        <v>202</v>
      </c>
      <c r="B5646" t="s">
        <v>20</v>
      </c>
      <c r="C5646" s="2">
        <v>45108</v>
      </c>
      <c r="D5646" s="1">
        <v>412213</v>
      </c>
      <c r="E5646" t="s">
        <v>197</v>
      </c>
      <c r="F5646" t="s">
        <v>203</v>
      </c>
      <c r="G5646" t="s">
        <v>21</v>
      </c>
    </row>
    <row r="5647" spans="1:7" x14ac:dyDescent="0.25">
      <c r="A5647" t="s">
        <v>202</v>
      </c>
      <c r="B5647" t="s">
        <v>20</v>
      </c>
      <c r="C5647" s="2">
        <v>45139</v>
      </c>
      <c r="D5647" s="1">
        <v>1218324</v>
      </c>
      <c r="E5647" t="s">
        <v>197</v>
      </c>
      <c r="F5647" t="s">
        <v>203</v>
      </c>
      <c r="G5647" t="s">
        <v>21</v>
      </c>
    </row>
    <row r="5648" spans="1:7" x14ac:dyDescent="0.25">
      <c r="A5648" t="s">
        <v>202</v>
      </c>
      <c r="B5648" t="s">
        <v>20</v>
      </c>
      <c r="C5648" s="2">
        <v>45170</v>
      </c>
      <c r="D5648" s="1">
        <v>296000</v>
      </c>
      <c r="E5648" t="s">
        <v>197</v>
      </c>
      <c r="F5648" t="s">
        <v>203</v>
      </c>
      <c r="G5648" t="s">
        <v>21</v>
      </c>
    </row>
    <row r="5649" spans="1:7" x14ac:dyDescent="0.25">
      <c r="A5649" t="s">
        <v>202</v>
      </c>
      <c r="B5649" t="s">
        <v>20</v>
      </c>
      <c r="C5649" s="2">
        <v>45200</v>
      </c>
      <c r="D5649" s="1">
        <v>567000</v>
      </c>
      <c r="E5649" t="s">
        <v>197</v>
      </c>
      <c r="F5649" t="s">
        <v>203</v>
      </c>
      <c r="G5649" t="s">
        <v>21</v>
      </c>
    </row>
    <row r="5650" spans="1:7" x14ac:dyDescent="0.25">
      <c r="A5650" t="s">
        <v>202</v>
      </c>
      <c r="B5650" t="s">
        <v>20</v>
      </c>
      <c r="C5650" s="2">
        <v>45231</v>
      </c>
      <c r="D5650" s="1">
        <v>1019500</v>
      </c>
      <c r="E5650" t="s">
        <v>197</v>
      </c>
      <c r="F5650" t="s">
        <v>203</v>
      </c>
      <c r="G5650" t="s">
        <v>21</v>
      </c>
    </row>
    <row r="5651" spans="1:7" x14ac:dyDescent="0.25">
      <c r="A5651" t="s">
        <v>202</v>
      </c>
      <c r="B5651" t="s">
        <v>20</v>
      </c>
      <c r="C5651" s="2">
        <v>45261</v>
      </c>
      <c r="D5651" s="1">
        <v>1885011</v>
      </c>
      <c r="E5651" t="s">
        <v>197</v>
      </c>
      <c r="F5651" t="s">
        <v>203</v>
      </c>
      <c r="G5651" t="s">
        <v>21</v>
      </c>
    </row>
    <row r="5652" spans="1:7" x14ac:dyDescent="0.25">
      <c r="A5652" t="s">
        <v>202</v>
      </c>
      <c r="B5652" t="s">
        <v>6</v>
      </c>
      <c r="C5652" s="2">
        <v>44927</v>
      </c>
      <c r="D5652" s="1">
        <v>158375012</v>
      </c>
      <c r="E5652" t="s">
        <v>197</v>
      </c>
      <c r="F5652" t="s">
        <v>203</v>
      </c>
      <c r="G5652" t="s">
        <v>6</v>
      </c>
    </row>
    <row r="5653" spans="1:7" x14ac:dyDescent="0.25">
      <c r="A5653" t="s">
        <v>202</v>
      </c>
      <c r="B5653" t="s">
        <v>6</v>
      </c>
      <c r="C5653" s="2">
        <v>44958</v>
      </c>
      <c r="D5653" s="1">
        <v>124051880</v>
      </c>
      <c r="E5653" t="s">
        <v>197</v>
      </c>
      <c r="F5653" t="s">
        <v>203</v>
      </c>
      <c r="G5653" t="s">
        <v>6</v>
      </c>
    </row>
    <row r="5654" spans="1:7" x14ac:dyDescent="0.25">
      <c r="A5654" t="s">
        <v>202</v>
      </c>
      <c r="B5654" t="s">
        <v>6</v>
      </c>
      <c r="C5654" s="2">
        <v>44986</v>
      </c>
      <c r="D5654" s="1">
        <v>118678423</v>
      </c>
      <c r="E5654" t="s">
        <v>197</v>
      </c>
      <c r="F5654" t="s">
        <v>203</v>
      </c>
      <c r="G5654" t="s">
        <v>6</v>
      </c>
    </row>
    <row r="5655" spans="1:7" x14ac:dyDescent="0.25">
      <c r="A5655" t="s">
        <v>202</v>
      </c>
      <c r="B5655" t="s">
        <v>6</v>
      </c>
      <c r="C5655" s="2">
        <v>45017</v>
      </c>
      <c r="D5655" s="1">
        <v>109912245</v>
      </c>
      <c r="E5655" t="s">
        <v>197</v>
      </c>
      <c r="F5655" t="s">
        <v>203</v>
      </c>
      <c r="G5655" t="s">
        <v>6</v>
      </c>
    </row>
    <row r="5656" spans="1:7" x14ac:dyDescent="0.25">
      <c r="A5656" t="s">
        <v>202</v>
      </c>
      <c r="B5656" t="s">
        <v>6</v>
      </c>
      <c r="C5656" s="2">
        <v>45047</v>
      </c>
      <c r="D5656" s="1">
        <v>121345501</v>
      </c>
      <c r="E5656" t="s">
        <v>197</v>
      </c>
      <c r="F5656" t="s">
        <v>203</v>
      </c>
      <c r="G5656" t="s">
        <v>6</v>
      </c>
    </row>
    <row r="5657" spans="1:7" x14ac:dyDescent="0.25">
      <c r="A5657" t="s">
        <v>202</v>
      </c>
      <c r="B5657" t="s">
        <v>6</v>
      </c>
      <c r="C5657" s="2">
        <v>45078</v>
      </c>
      <c r="D5657" s="1">
        <v>107506788</v>
      </c>
      <c r="E5657" t="s">
        <v>197</v>
      </c>
      <c r="F5657" t="s">
        <v>203</v>
      </c>
      <c r="G5657" t="s">
        <v>6</v>
      </c>
    </row>
    <row r="5658" spans="1:7" x14ac:dyDescent="0.25">
      <c r="A5658" t="s">
        <v>202</v>
      </c>
      <c r="B5658" t="s">
        <v>6</v>
      </c>
      <c r="C5658" s="2">
        <v>45108</v>
      </c>
      <c r="D5658" s="1">
        <v>120096343</v>
      </c>
      <c r="E5658" t="s">
        <v>197</v>
      </c>
      <c r="F5658" t="s">
        <v>203</v>
      </c>
      <c r="G5658" t="s">
        <v>6</v>
      </c>
    </row>
    <row r="5659" spans="1:7" x14ac:dyDescent="0.25">
      <c r="A5659" t="s">
        <v>202</v>
      </c>
      <c r="B5659" t="s">
        <v>6</v>
      </c>
      <c r="C5659" s="2">
        <v>45139</v>
      </c>
      <c r="D5659" s="1">
        <v>268741963</v>
      </c>
      <c r="E5659" t="s">
        <v>197</v>
      </c>
      <c r="F5659" t="s">
        <v>203</v>
      </c>
      <c r="G5659" t="s">
        <v>6</v>
      </c>
    </row>
    <row r="5660" spans="1:7" x14ac:dyDescent="0.25">
      <c r="A5660" t="s">
        <v>202</v>
      </c>
      <c r="B5660" t="s">
        <v>6</v>
      </c>
      <c r="C5660" s="2">
        <v>45170</v>
      </c>
      <c r="D5660" s="1">
        <v>438446586</v>
      </c>
      <c r="E5660" t="s">
        <v>197</v>
      </c>
      <c r="F5660" t="s">
        <v>203</v>
      </c>
      <c r="G5660" t="s">
        <v>6</v>
      </c>
    </row>
    <row r="5661" spans="1:7" x14ac:dyDescent="0.25">
      <c r="A5661" t="s">
        <v>202</v>
      </c>
      <c r="B5661" t="s">
        <v>6</v>
      </c>
      <c r="C5661" s="2">
        <v>45200</v>
      </c>
      <c r="D5661" s="1">
        <v>251598570</v>
      </c>
      <c r="E5661" t="s">
        <v>197</v>
      </c>
      <c r="F5661" t="s">
        <v>203</v>
      </c>
      <c r="G5661" t="s">
        <v>6</v>
      </c>
    </row>
    <row r="5662" spans="1:7" x14ac:dyDescent="0.25">
      <c r="A5662" t="s">
        <v>202</v>
      </c>
      <c r="B5662" t="s">
        <v>6</v>
      </c>
      <c r="C5662" s="2">
        <v>45231</v>
      </c>
      <c r="D5662" s="1">
        <v>263913089</v>
      </c>
      <c r="E5662" t="s">
        <v>197</v>
      </c>
      <c r="F5662" t="s">
        <v>203</v>
      </c>
      <c r="G5662" t="s">
        <v>6</v>
      </c>
    </row>
    <row r="5663" spans="1:7" x14ac:dyDescent="0.25">
      <c r="A5663" t="s">
        <v>202</v>
      </c>
      <c r="B5663" t="s">
        <v>6</v>
      </c>
      <c r="C5663" s="2">
        <v>45261</v>
      </c>
      <c r="D5663" s="1">
        <v>213178848</v>
      </c>
      <c r="E5663" t="s">
        <v>197</v>
      </c>
      <c r="F5663" t="s">
        <v>203</v>
      </c>
      <c r="G5663" t="s">
        <v>6</v>
      </c>
    </row>
    <row r="5664" spans="1:7" x14ac:dyDescent="0.25">
      <c r="A5664" t="s">
        <v>202</v>
      </c>
      <c r="B5664" t="s">
        <v>22</v>
      </c>
      <c r="C5664" s="2">
        <v>44958</v>
      </c>
      <c r="D5664" s="1">
        <v>245000</v>
      </c>
      <c r="E5664" t="s">
        <v>197</v>
      </c>
      <c r="F5664" t="s">
        <v>203</v>
      </c>
      <c r="G5664" t="s">
        <v>21</v>
      </c>
    </row>
    <row r="5665" spans="1:7" x14ac:dyDescent="0.25">
      <c r="A5665" t="s">
        <v>202</v>
      </c>
      <c r="B5665" t="s">
        <v>22</v>
      </c>
      <c r="C5665" s="2">
        <v>44986</v>
      </c>
      <c r="D5665" s="1">
        <v>7687800</v>
      </c>
      <c r="E5665" t="s">
        <v>197</v>
      </c>
      <c r="F5665" t="s">
        <v>203</v>
      </c>
      <c r="G5665" t="s">
        <v>21</v>
      </c>
    </row>
    <row r="5666" spans="1:7" x14ac:dyDescent="0.25">
      <c r="A5666" t="s">
        <v>202</v>
      </c>
      <c r="B5666" t="s">
        <v>22</v>
      </c>
      <c r="C5666" s="2">
        <v>45017</v>
      </c>
      <c r="D5666" s="1">
        <v>8273000</v>
      </c>
      <c r="E5666" t="s">
        <v>197</v>
      </c>
      <c r="F5666" t="s">
        <v>203</v>
      </c>
      <c r="G5666" t="s">
        <v>21</v>
      </c>
    </row>
    <row r="5667" spans="1:7" x14ac:dyDescent="0.25">
      <c r="A5667" t="s">
        <v>202</v>
      </c>
      <c r="B5667" t="s">
        <v>22</v>
      </c>
      <c r="C5667" s="2">
        <v>45047</v>
      </c>
      <c r="D5667" s="1">
        <v>5675000</v>
      </c>
      <c r="E5667" t="s">
        <v>197</v>
      </c>
      <c r="F5667" t="s">
        <v>203</v>
      </c>
      <c r="G5667" t="s">
        <v>21</v>
      </c>
    </row>
    <row r="5668" spans="1:7" x14ac:dyDescent="0.25">
      <c r="A5668" t="s">
        <v>202</v>
      </c>
      <c r="B5668" t="s">
        <v>22</v>
      </c>
      <c r="C5668" s="2">
        <v>45078</v>
      </c>
      <c r="D5668" s="1">
        <v>27167000</v>
      </c>
      <c r="E5668" t="s">
        <v>197</v>
      </c>
      <c r="F5668" t="s">
        <v>203</v>
      </c>
      <c r="G5668" t="s">
        <v>21</v>
      </c>
    </row>
    <row r="5669" spans="1:7" x14ac:dyDescent="0.25">
      <c r="A5669" t="s">
        <v>202</v>
      </c>
      <c r="B5669" t="s">
        <v>22</v>
      </c>
      <c r="C5669" s="2">
        <v>45108</v>
      </c>
      <c r="D5669" s="1">
        <v>17054000</v>
      </c>
      <c r="E5669" t="s">
        <v>197</v>
      </c>
      <c r="F5669" t="s">
        <v>203</v>
      </c>
      <c r="G5669" t="s">
        <v>21</v>
      </c>
    </row>
    <row r="5670" spans="1:7" x14ac:dyDescent="0.25">
      <c r="A5670" t="s">
        <v>202</v>
      </c>
      <c r="B5670" t="s">
        <v>22</v>
      </c>
      <c r="C5670" s="2">
        <v>45139</v>
      </c>
      <c r="D5670" s="1">
        <v>20912000</v>
      </c>
      <c r="E5670" t="s">
        <v>197</v>
      </c>
      <c r="F5670" t="s">
        <v>203</v>
      </c>
      <c r="G5670" t="s">
        <v>21</v>
      </c>
    </row>
    <row r="5671" spans="1:7" x14ac:dyDescent="0.25">
      <c r="A5671" t="s">
        <v>202</v>
      </c>
      <c r="B5671" t="s">
        <v>22</v>
      </c>
      <c r="C5671" s="2">
        <v>45170</v>
      </c>
      <c r="D5671" s="1">
        <v>28567000</v>
      </c>
      <c r="E5671" t="s">
        <v>197</v>
      </c>
      <c r="F5671" t="s">
        <v>203</v>
      </c>
      <c r="G5671" t="s">
        <v>21</v>
      </c>
    </row>
    <row r="5672" spans="1:7" x14ac:dyDescent="0.25">
      <c r="A5672" t="s">
        <v>202</v>
      </c>
      <c r="B5672" t="s">
        <v>22</v>
      </c>
      <c r="C5672" s="2">
        <v>45200</v>
      </c>
      <c r="D5672" s="1">
        <v>24983816</v>
      </c>
      <c r="E5672" t="s">
        <v>197</v>
      </c>
      <c r="F5672" t="s">
        <v>203</v>
      </c>
      <c r="G5672" t="s">
        <v>21</v>
      </c>
    </row>
    <row r="5673" spans="1:7" x14ac:dyDescent="0.25">
      <c r="A5673" t="s">
        <v>202</v>
      </c>
      <c r="B5673" t="s">
        <v>22</v>
      </c>
      <c r="C5673" s="2">
        <v>45231</v>
      </c>
      <c r="D5673" s="1">
        <v>38818653</v>
      </c>
      <c r="E5673" t="s">
        <v>197</v>
      </c>
      <c r="F5673" t="s">
        <v>203</v>
      </c>
      <c r="G5673" t="s">
        <v>21</v>
      </c>
    </row>
    <row r="5674" spans="1:7" x14ac:dyDescent="0.25">
      <c r="A5674" t="s">
        <v>202</v>
      </c>
      <c r="B5674" t="s">
        <v>22</v>
      </c>
      <c r="C5674" s="2">
        <v>45261</v>
      </c>
      <c r="D5674" s="1">
        <v>61499069</v>
      </c>
      <c r="E5674" t="s">
        <v>197</v>
      </c>
      <c r="F5674" t="s">
        <v>203</v>
      </c>
      <c r="G5674" t="s">
        <v>21</v>
      </c>
    </row>
    <row r="5675" spans="1:7" x14ac:dyDescent="0.25">
      <c r="A5675" t="s">
        <v>202</v>
      </c>
      <c r="B5675" t="s">
        <v>27</v>
      </c>
      <c r="C5675" s="2">
        <v>44927</v>
      </c>
      <c r="D5675" s="1">
        <v>490000</v>
      </c>
      <c r="E5675" t="s">
        <v>197</v>
      </c>
      <c r="F5675" t="s">
        <v>203</v>
      </c>
      <c r="G5675" t="s">
        <v>21</v>
      </c>
    </row>
    <row r="5676" spans="1:7" x14ac:dyDescent="0.25">
      <c r="A5676" t="s">
        <v>202</v>
      </c>
      <c r="B5676" t="s">
        <v>27</v>
      </c>
      <c r="C5676" s="2">
        <v>44958</v>
      </c>
      <c r="D5676" s="1">
        <v>196000</v>
      </c>
      <c r="E5676" t="s">
        <v>197</v>
      </c>
      <c r="F5676" t="s">
        <v>203</v>
      </c>
      <c r="G5676" t="s">
        <v>21</v>
      </c>
    </row>
    <row r="5677" spans="1:7" x14ac:dyDescent="0.25">
      <c r="A5677" t="s">
        <v>202</v>
      </c>
      <c r="B5677" t="s">
        <v>27</v>
      </c>
      <c r="C5677" s="2">
        <v>44986</v>
      </c>
      <c r="D5677" s="1">
        <v>490000</v>
      </c>
      <c r="E5677" t="s">
        <v>197</v>
      </c>
      <c r="F5677" t="s">
        <v>203</v>
      </c>
      <c r="G5677" t="s">
        <v>21</v>
      </c>
    </row>
    <row r="5678" spans="1:7" x14ac:dyDescent="0.25">
      <c r="A5678" t="s">
        <v>202</v>
      </c>
      <c r="B5678" t="s">
        <v>27</v>
      </c>
      <c r="C5678" s="2">
        <v>45017</v>
      </c>
      <c r="D5678" s="1">
        <v>294000</v>
      </c>
      <c r="E5678" t="s">
        <v>197</v>
      </c>
      <c r="F5678" t="s">
        <v>203</v>
      </c>
      <c r="G5678" t="s">
        <v>21</v>
      </c>
    </row>
    <row r="5679" spans="1:7" x14ac:dyDescent="0.25">
      <c r="A5679" t="s">
        <v>202</v>
      </c>
      <c r="B5679" t="s">
        <v>27</v>
      </c>
      <c r="C5679" s="2">
        <v>45047</v>
      </c>
      <c r="D5679" s="1">
        <v>392000</v>
      </c>
      <c r="E5679" t="s">
        <v>197</v>
      </c>
      <c r="F5679" t="s">
        <v>203</v>
      </c>
      <c r="G5679" t="s">
        <v>21</v>
      </c>
    </row>
    <row r="5680" spans="1:7" x14ac:dyDescent="0.25">
      <c r="A5680" t="s">
        <v>202</v>
      </c>
      <c r="B5680" t="s">
        <v>27</v>
      </c>
      <c r="C5680" s="2">
        <v>45108</v>
      </c>
      <c r="D5680" s="1">
        <v>98000</v>
      </c>
      <c r="E5680" t="s">
        <v>197</v>
      </c>
      <c r="F5680" t="s">
        <v>203</v>
      </c>
      <c r="G5680" t="s">
        <v>21</v>
      </c>
    </row>
    <row r="5681" spans="1:7" x14ac:dyDescent="0.25">
      <c r="A5681" t="s">
        <v>202</v>
      </c>
      <c r="B5681" t="s">
        <v>27</v>
      </c>
      <c r="C5681" s="2">
        <v>45139</v>
      </c>
      <c r="D5681" s="1">
        <v>98000</v>
      </c>
      <c r="E5681" t="s">
        <v>197</v>
      </c>
      <c r="F5681" t="s">
        <v>203</v>
      </c>
      <c r="G5681" t="s">
        <v>21</v>
      </c>
    </row>
    <row r="5682" spans="1:7" x14ac:dyDescent="0.25">
      <c r="A5682" t="s">
        <v>202</v>
      </c>
      <c r="B5682" t="s">
        <v>27</v>
      </c>
      <c r="C5682" s="2">
        <v>45170</v>
      </c>
      <c r="D5682" s="1">
        <v>98000</v>
      </c>
      <c r="E5682" t="s">
        <v>197</v>
      </c>
      <c r="F5682" t="s">
        <v>203</v>
      </c>
      <c r="G5682" t="s">
        <v>21</v>
      </c>
    </row>
    <row r="5683" spans="1:7" x14ac:dyDescent="0.25">
      <c r="A5683" t="s">
        <v>202</v>
      </c>
      <c r="B5683" t="s">
        <v>27</v>
      </c>
      <c r="C5683" s="2">
        <v>45231</v>
      </c>
      <c r="D5683" s="1">
        <v>98000</v>
      </c>
      <c r="E5683" t="s">
        <v>197</v>
      </c>
      <c r="F5683" t="s">
        <v>203</v>
      </c>
      <c r="G5683" t="s">
        <v>21</v>
      </c>
    </row>
    <row r="5684" spans="1:7" x14ac:dyDescent="0.25">
      <c r="A5684" t="s">
        <v>202</v>
      </c>
      <c r="B5684" t="s">
        <v>27</v>
      </c>
      <c r="C5684" s="2">
        <v>45261</v>
      </c>
      <c r="D5684" s="1">
        <v>98000</v>
      </c>
      <c r="E5684" t="s">
        <v>197</v>
      </c>
      <c r="F5684" t="s">
        <v>203</v>
      </c>
      <c r="G5684" t="s">
        <v>21</v>
      </c>
    </row>
    <row r="5685" spans="1:7" x14ac:dyDescent="0.25">
      <c r="A5685" t="s">
        <v>202</v>
      </c>
      <c r="B5685" t="s">
        <v>7</v>
      </c>
      <c r="C5685" s="2">
        <v>44927</v>
      </c>
      <c r="D5685" s="1">
        <v>6988606</v>
      </c>
      <c r="E5685" t="s">
        <v>197</v>
      </c>
      <c r="F5685" t="s">
        <v>203</v>
      </c>
      <c r="G5685" t="s">
        <v>7</v>
      </c>
    </row>
    <row r="5686" spans="1:7" x14ac:dyDescent="0.25">
      <c r="A5686" t="s">
        <v>202</v>
      </c>
      <c r="B5686" t="s">
        <v>7</v>
      </c>
      <c r="C5686" s="2">
        <v>44958</v>
      </c>
      <c r="D5686" s="1">
        <v>3125746</v>
      </c>
      <c r="E5686" t="s">
        <v>197</v>
      </c>
      <c r="F5686" t="s">
        <v>203</v>
      </c>
      <c r="G5686" t="s">
        <v>7</v>
      </c>
    </row>
    <row r="5687" spans="1:7" x14ac:dyDescent="0.25">
      <c r="A5687" t="s">
        <v>202</v>
      </c>
      <c r="B5687" t="s">
        <v>7</v>
      </c>
      <c r="C5687" s="2">
        <v>44986</v>
      </c>
      <c r="D5687" s="1">
        <v>2599735</v>
      </c>
      <c r="E5687" t="s">
        <v>197</v>
      </c>
      <c r="F5687" t="s">
        <v>203</v>
      </c>
      <c r="G5687" t="s">
        <v>7</v>
      </c>
    </row>
    <row r="5688" spans="1:7" x14ac:dyDescent="0.25">
      <c r="A5688" t="s">
        <v>202</v>
      </c>
      <c r="B5688" t="s">
        <v>7</v>
      </c>
      <c r="C5688" s="2">
        <v>45047</v>
      </c>
      <c r="D5688" s="1">
        <v>9517935</v>
      </c>
      <c r="E5688" t="s">
        <v>197</v>
      </c>
      <c r="F5688" t="s">
        <v>203</v>
      </c>
      <c r="G5688" t="s">
        <v>7</v>
      </c>
    </row>
    <row r="5689" spans="1:7" x14ac:dyDescent="0.25">
      <c r="A5689" t="s">
        <v>202</v>
      </c>
      <c r="B5689" t="s">
        <v>7</v>
      </c>
      <c r="C5689" s="2">
        <v>45078</v>
      </c>
      <c r="D5689" s="1">
        <v>12115379</v>
      </c>
      <c r="E5689" t="s">
        <v>197</v>
      </c>
      <c r="F5689" t="s">
        <v>203</v>
      </c>
      <c r="G5689" t="s">
        <v>7</v>
      </c>
    </row>
    <row r="5690" spans="1:7" x14ac:dyDescent="0.25">
      <c r="A5690" t="s">
        <v>202</v>
      </c>
      <c r="B5690" t="s">
        <v>7</v>
      </c>
      <c r="C5690" s="2">
        <v>45108</v>
      </c>
      <c r="D5690" s="1">
        <v>27423532</v>
      </c>
      <c r="E5690" t="s">
        <v>197</v>
      </c>
      <c r="F5690" t="s">
        <v>203</v>
      </c>
      <c r="G5690" t="s">
        <v>7</v>
      </c>
    </row>
    <row r="5691" spans="1:7" x14ac:dyDescent="0.25">
      <c r="A5691" t="s">
        <v>202</v>
      </c>
      <c r="B5691" t="s">
        <v>7</v>
      </c>
      <c r="C5691" s="2">
        <v>45139</v>
      </c>
      <c r="D5691" s="1">
        <v>18323657</v>
      </c>
      <c r="E5691" t="s">
        <v>197</v>
      </c>
      <c r="F5691" t="s">
        <v>203</v>
      </c>
      <c r="G5691" t="s">
        <v>7</v>
      </c>
    </row>
    <row r="5692" spans="1:7" x14ac:dyDescent="0.25">
      <c r="A5692" t="s">
        <v>202</v>
      </c>
      <c r="B5692" t="s">
        <v>7</v>
      </c>
      <c r="C5692" s="2">
        <v>45170</v>
      </c>
      <c r="D5692" s="1">
        <v>28919571</v>
      </c>
      <c r="E5692" t="s">
        <v>197</v>
      </c>
      <c r="F5692" t="s">
        <v>203</v>
      </c>
      <c r="G5692" t="s">
        <v>7</v>
      </c>
    </row>
    <row r="5693" spans="1:7" x14ac:dyDescent="0.25">
      <c r="A5693" t="s">
        <v>202</v>
      </c>
      <c r="B5693" t="s">
        <v>7</v>
      </c>
      <c r="C5693" s="2">
        <v>45200</v>
      </c>
      <c r="D5693" s="1">
        <v>19392205</v>
      </c>
      <c r="E5693" t="s">
        <v>197</v>
      </c>
      <c r="F5693" t="s">
        <v>203</v>
      </c>
      <c r="G5693" t="s">
        <v>7</v>
      </c>
    </row>
    <row r="5694" spans="1:7" x14ac:dyDescent="0.25">
      <c r="A5694" t="s">
        <v>202</v>
      </c>
      <c r="B5694" t="s">
        <v>7</v>
      </c>
      <c r="C5694" s="2">
        <v>45231</v>
      </c>
      <c r="D5694" s="1">
        <v>43956303</v>
      </c>
      <c r="E5694" t="s">
        <v>197</v>
      </c>
      <c r="F5694" t="s">
        <v>203</v>
      </c>
      <c r="G5694" t="s">
        <v>7</v>
      </c>
    </row>
    <row r="5695" spans="1:7" x14ac:dyDescent="0.25">
      <c r="A5695" t="s">
        <v>202</v>
      </c>
      <c r="B5695" t="s">
        <v>7</v>
      </c>
      <c r="C5695" s="2">
        <v>45261</v>
      </c>
      <c r="D5695" s="1">
        <v>25069542</v>
      </c>
      <c r="E5695" t="s">
        <v>197</v>
      </c>
      <c r="F5695" t="s">
        <v>203</v>
      </c>
      <c r="G5695" t="s">
        <v>7</v>
      </c>
    </row>
    <row r="5696" spans="1:7" x14ac:dyDescent="0.25">
      <c r="A5696" t="s">
        <v>202</v>
      </c>
      <c r="B5696" t="s">
        <v>23</v>
      </c>
      <c r="C5696" s="2">
        <v>44927</v>
      </c>
      <c r="D5696" s="1">
        <v>18372100</v>
      </c>
      <c r="E5696" t="s">
        <v>197</v>
      </c>
      <c r="F5696" t="s">
        <v>203</v>
      </c>
      <c r="G5696" t="s">
        <v>21</v>
      </c>
    </row>
    <row r="5697" spans="1:7" x14ac:dyDescent="0.25">
      <c r="A5697" t="s">
        <v>202</v>
      </c>
      <c r="B5697" t="s">
        <v>23</v>
      </c>
      <c r="C5697" s="2">
        <v>44958</v>
      </c>
      <c r="D5697" s="1">
        <v>14498000</v>
      </c>
      <c r="E5697" t="s">
        <v>197</v>
      </c>
      <c r="F5697" t="s">
        <v>203</v>
      </c>
      <c r="G5697" t="s">
        <v>21</v>
      </c>
    </row>
    <row r="5698" spans="1:7" x14ac:dyDescent="0.25">
      <c r="A5698" t="s">
        <v>202</v>
      </c>
      <c r="B5698" t="s">
        <v>23</v>
      </c>
      <c r="C5698" s="2">
        <v>44986</v>
      </c>
      <c r="D5698" s="1">
        <v>13380800</v>
      </c>
      <c r="E5698" t="s">
        <v>197</v>
      </c>
      <c r="F5698" t="s">
        <v>203</v>
      </c>
      <c r="G5698" t="s">
        <v>21</v>
      </c>
    </row>
    <row r="5699" spans="1:7" x14ac:dyDescent="0.25">
      <c r="A5699" t="s">
        <v>202</v>
      </c>
      <c r="B5699" t="s">
        <v>23</v>
      </c>
      <c r="C5699" s="2">
        <v>45017</v>
      </c>
      <c r="D5699" s="1">
        <v>13612838</v>
      </c>
      <c r="E5699" t="s">
        <v>197</v>
      </c>
      <c r="F5699" t="s">
        <v>203</v>
      </c>
      <c r="G5699" t="s">
        <v>21</v>
      </c>
    </row>
    <row r="5700" spans="1:7" x14ac:dyDescent="0.25">
      <c r="A5700" t="s">
        <v>202</v>
      </c>
      <c r="B5700" t="s">
        <v>23</v>
      </c>
      <c r="C5700" s="2">
        <v>45047</v>
      </c>
      <c r="D5700" s="1">
        <v>19987400</v>
      </c>
      <c r="E5700" t="s">
        <v>197</v>
      </c>
      <c r="F5700" t="s">
        <v>203</v>
      </c>
      <c r="G5700" t="s">
        <v>21</v>
      </c>
    </row>
    <row r="5701" spans="1:7" x14ac:dyDescent="0.25">
      <c r="A5701" t="s">
        <v>202</v>
      </c>
      <c r="B5701" t="s">
        <v>23</v>
      </c>
      <c r="C5701" s="2">
        <v>45078</v>
      </c>
      <c r="D5701" s="1">
        <v>27377269</v>
      </c>
      <c r="E5701" t="s">
        <v>197</v>
      </c>
      <c r="F5701" t="s">
        <v>203</v>
      </c>
      <c r="G5701" t="s">
        <v>21</v>
      </c>
    </row>
    <row r="5702" spans="1:7" x14ac:dyDescent="0.25">
      <c r="A5702" t="s">
        <v>202</v>
      </c>
      <c r="B5702" t="s">
        <v>23</v>
      </c>
      <c r="C5702" s="2">
        <v>45108</v>
      </c>
      <c r="D5702" s="1">
        <v>24055885</v>
      </c>
      <c r="E5702" t="s">
        <v>197</v>
      </c>
      <c r="F5702" t="s">
        <v>203</v>
      </c>
      <c r="G5702" t="s">
        <v>21</v>
      </c>
    </row>
    <row r="5703" spans="1:7" x14ac:dyDescent="0.25">
      <c r="A5703" t="s">
        <v>202</v>
      </c>
      <c r="B5703" t="s">
        <v>23</v>
      </c>
      <c r="C5703" s="2">
        <v>45139</v>
      </c>
      <c r="D5703" s="1">
        <v>21146800</v>
      </c>
      <c r="E5703" t="s">
        <v>197</v>
      </c>
      <c r="F5703" t="s">
        <v>203</v>
      </c>
      <c r="G5703" t="s">
        <v>21</v>
      </c>
    </row>
    <row r="5704" spans="1:7" x14ac:dyDescent="0.25">
      <c r="A5704" t="s">
        <v>202</v>
      </c>
      <c r="B5704" t="s">
        <v>23</v>
      </c>
      <c r="C5704" s="2">
        <v>45170</v>
      </c>
      <c r="D5704" s="1">
        <v>25837294</v>
      </c>
      <c r="E5704" t="s">
        <v>197</v>
      </c>
      <c r="F5704" t="s">
        <v>203</v>
      </c>
      <c r="G5704" t="s">
        <v>21</v>
      </c>
    </row>
    <row r="5705" spans="1:7" x14ac:dyDescent="0.25">
      <c r="A5705" t="s">
        <v>202</v>
      </c>
      <c r="B5705" t="s">
        <v>23</v>
      </c>
      <c r="C5705" s="2">
        <v>45200</v>
      </c>
      <c r="D5705" s="1">
        <v>30077494</v>
      </c>
      <c r="E5705" t="s">
        <v>197</v>
      </c>
      <c r="F5705" t="s">
        <v>203</v>
      </c>
      <c r="G5705" t="s">
        <v>21</v>
      </c>
    </row>
    <row r="5706" spans="1:7" x14ac:dyDescent="0.25">
      <c r="A5706" t="s">
        <v>202</v>
      </c>
      <c r="B5706" t="s">
        <v>23</v>
      </c>
      <c r="C5706" s="2">
        <v>45231</v>
      </c>
      <c r="D5706" s="1">
        <v>46097066</v>
      </c>
      <c r="E5706" t="s">
        <v>197</v>
      </c>
      <c r="F5706" t="s">
        <v>203</v>
      </c>
      <c r="G5706" t="s">
        <v>21</v>
      </c>
    </row>
    <row r="5707" spans="1:7" x14ac:dyDescent="0.25">
      <c r="A5707" t="s">
        <v>202</v>
      </c>
      <c r="B5707" t="s">
        <v>23</v>
      </c>
      <c r="C5707" s="2">
        <v>45261</v>
      </c>
      <c r="D5707" s="1">
        <v>28244238</v>
      </c>
      <c r="E5707" t="s">
        <v>197</v>
      </c>
      <c r="F5707" t="s">
        <v>203</v>
      </c>
      <c r="G5707" t="s">
        <v>21</v>
      </c>
    </row>
    <row r="5708" spans="1:7" x14ac:dyDescent="0.25">
      <c r="A5708" t="s">
        <v>204</v>
      </c>
      <c r="B5708" t="s">
        <v>5</v>
      </c>
      <c r="C5708" s="2">
        <v>44927</v>
      </c>
      <c r="D5708" s="1">
        <v>56858600</v>
      </c>
      <c r="E5708" t="s">
        <v>197</v>
      </c>
      <c r="F5708" t="s">
        <v>205</v>
      </c>
      <c r="G5708" t="s">
        <v>5</v>
      </c>
    </row>
    <row r="5709" spans="1:7" x14ac:dyDescent="0.25">
      <c r="A5709" t="s">
        <v>204</v>
      </c>
      <c r="B5709" t="s">
        <v>5</v>
      </c>
      <c r="C5709" s="2">
        <v>44958</v>
      </c>
      <c r="D5709" s="1">
        <v>7373104</v>
      </c>
      <c r="E5709" t="s">
        <v>197</v>
      </c>
      <c r="F5709" t="s">
        <v>205</v>
      </c>
      <c r="G5709" t="s">
        <v>5</v>
      </c>
    </row>
    <row r="5710" spans="1:7" x14ac:dyDescent="0.25">
      <c r="A5710" t="s">
        <v>204</v>
      </c>
      <c r="B5710" t="s">
        <v>5</v>
      </c>
      <c r="C5710" s="2">
        <v>44986</v>
      </c>
      <c r="D5710" s="1">
        <v>103521884</v>
      </c>
      <c r="E5710" t="s">
        <v>197</v>
      </c>
      <c r="F5710" t="s">
        <v>205</v>
      </c>
      <c r="G5710" t="s">
        <v>5</v>
      </c>
    </row>
    <row r="5711" spans="1:7" x14ac:dyDescent="0.25">
      <c r="A5711" t="s">
        <v>204</v>
      </c>
      <c r="B5711" t="s">
        <v>5</v>
      </c>
      <c r="C5711" s="2">
        <v>45017</v>
      </c>
      <c r="D5711" s="1">
        <v>135939709</v>
      </c>
      <c r="E5711" t="s">
        <v>197</v>
      </c>
      <c r="F5711" t="s">
        <v>205</v>
      </c>
      <c r="G5711" t="s">
        <v>5</v>
      </c>
    </row>
    <row r="5712" spans="1:7" x14ac:dyDescent="0.25">
      <c r="A5712" t="s">
        <v>204</v>
      </c>
      <c r="B5712" t="s">
        <v>5</v>
      </c>
      <c r="C5712" s="2">
        <v>45047</v>
      </c>
      <c r="D5712" s="1">
        <v>92402349</v>
      </c>
      <c r="E5712" t="s">
        <v>197</v>
      </c>
      <c r="F5712" t="s">
        <v>205</v>
      </c>
      <c r="G5712" t="s">
        <v>5</v>
      </c>
    </row>
    <row r="5713" spans="1:7" x14ac:dyDescent="0.25">
      <c r="A5713" t="s">
        <v>204</v>
      </c>
      <c r="B5713" t="s">
        <v>5</v>
      </c>
      <c r="C5713" s="2">
        <v>45078</v>
      </c>
      <c r="D5713" s="1">
        <v>106059693</v>
      </c>
      <c r="E5713" t="s">
        <v>197</v>
      </c>
      <c r="F5713" t="s">
        <v>205</v>
      </c>
      <c r="G5713" t="s">
        <v>5</v>
      </c>
    </row>
    <row r="5714" spans="1:7" x14ac:dyDescent="0.25">
      <c r="A5714" t="s">
        <v>204</v>
      </c>
      <c r="B5714" t="s">
        <v>5</v>
      </c>
      <c r="C5714" s="2">
        <v>45108</v>
      </c>
      <c r="D5714" s="1">
        <v>84736670</v>
      </c>
      <c r="E5714" t="s">
        <v>197</v>
      </c>
      <c r="F5714" t="s">
        <v>205</v>
      </c>
      <c r="G5714" t="s">
        <v>5</v>
      </c>
    </row>
    <row r="5715" spans="1:7" x14ac:dyDescent="0.25">
      <c r="A5715" t="s">
        <v>204</v>
      </c>
      <c r="B5715" t="s">
        <v>5</v>
      </c>
      <c r="C5715" s="2">
        <v>45139</v>
      </c>
      <c r="D5715" s="1">
        <v>96345327</v>
      </c>
      <c r="E5715" t="s">
        <v>197</v>
      </c>
      <c r="F5715" t="s">
        <v>205</v>
      </c>
      <c r="G5715" t="s">
        <v>5</v>
      </c>
    </row>
    <row r="5716" spans="1:7" x14ac:dyDescent="0.25">
      <c r="A5716" t="s">
        <v>204</v>
      </c>
      <c r="B5716" t="s">
        <v>5</v>
      </c>
      <c r="C5716" s="2">
        <v>45170</v>
      </c>
      <c r="D5716" s="1">
        <v>126146366</v>
      </c>
      <c r="E5716" t="s">
        <v>197</v>
      </c>
      <c r="F5716" t="s">
        <v>205</v>
      </c>
      <c r="G5716" t="s">
        <v>5</v>
      </c>
    </row>
    <row r="5717" spans="1:7" x14ac:dyDescent="0.25">
      <c r="A5717" t="s">
        <v>204</v>
      </c>
      <c r="B5717" t="s">
        <v>5</v>
      </c>
      <c r="C5717" s="2">
        <v>45200</v>
      </c>
      <c r="D5717" s="1">
        <v>151829889</v>
      </c>
      <c r="E5717" t="s">
        <v>197</v>
      </c>
      <c r="F5717" t="s">
        <v>205</v>
      </c>
      <c r="G5717" t="s">
        <v>5</v>
      </c>
    </row>
    <row r="5718" spans="1:7" x14ac:dyDescent="0.25">
      <c r="A5718" t="s">
        <v>204</v>
      </c>
      <c r="B5718" t="s">
        <v>5</v>
      </c>
      <c r="C5718" s="2">
        <v>45231</v>
      </c>
      <c r="D5718" s="1">
        <v>239682372</v>
      </c>
      <c r="E5718" t="s">
        <v>197</v>
      </c>
      <c r="F5718" t="s">
        <v>205</v>
      </c>
      <c r="G5718" t="s">
        <v>5</v>
      </c>
    </row>
    <row r="5719" spans="1:7" x14ac:dyDescent="0.25">
      <c r="A5719" t="s">
        <v>204</v>
      </c>
      <c r="B5719" t="s">
        <v>5</v>
      </c>
      <c r="C5719" s="2">
        <v>45261</v>
      </c>
      <c r="D5719" s="1">
        <v>205918226</v>
      </c>
      <c r="E5719" t="s">
        <v>197</v>
      </c>
      <c r="F5719" t="s">
        <v>205</v>
      </c>
      <c r="G5719" t="s">
        <v>5</v>
      </c>
    </row>
    <row r="5720" spans="1:7" x14ac:dyDescent="0.25">
      <c r="A5720" t="s">
        <v>204</v>
      </c>
      <c r="B5720" t="s">
        <v>19</v>
      </c>
      <c r="C5720" s="2">
        <v>45170</v>
      </c>
      <c r="D5720" s="1">
        <v>594000</v>
      </c>
      <c r="E5720" t="s">
        <v>197</v>
      </c>
      <c r="F5720" t="s">
        <v>205</v>
      </c>
      <c r="G5720" t="s">
        <v>19</v>
      </c>
    </row>
    <row r="5721" spans="1:7" x14ac:dyDescent="0.25">
      <c r="A5721" t="s">
        <v>204</v>
      </c>
      <c r="B5721" t="s">
        <v>6</v>
      </c>
      <c r="C5721" s="2">
        <v>44927</v>
      </c>
      <c r="D5721" s="1">
        <v>43643429</v>
      </c>
      <c r="E5721" t="s">
        <v>197</v>
      </c>
      <c r="F5721" t="s">
        <v>205</v>
      </c>
      <c r="G5721" t="s">
        <v>6</v>
      </c>
    </row>
    <row r="5722" spans="1:7" x14ac:dyDescent="0.25">
      <c r="A5722" t="s">
        <v>204</v>
      </c>
      <c r="B5722" t="s">
        <v>6</v>
      </c>
      <c r="C5722" s="2">
        <v>44958</v>
      </c>
      <c r="D5722" s="1">
        <v>24106</v>
      </c>
      <c r="E5722" t="s">
        <v>197</v>
      </c>
      <c r="F5722" t="s">
        <v>205</v>
      </c>
      <c r="G5722" t="s">
        <v>6</v>
      </c>
    </row>
    <row r="5723" spans="1:7" x14ac:dyDescent="0.25">
      <c r="A5723" t="s">
        <v>204</v>
      </c>
      <c r="B5723" t="s">
        <v>6</v>
      </c>
      <c r="C5723" s="2">
        <v>44986</v>
      </c>
      <c r="D5723" s="1">
        <v>370150826</v>
      </c>
      <c r="E5723" t="s">
        <v>197</v>
      </c>
      <c r="F5723" t="s">
        <v>205</v>
      </c>
      <c r="G5723" t="s">
        <v>6</v>
      </c>
    </row>
    <row r="5724" spans="1:7" x14ac:dyDescent="0.25">
      <c r="A5724" t="s">
        <v>204</v>
      </c>
      <c r="B5724" t="s">
        <v>6</v>
      </c>
      <c r="C5724" s="2">
        <v>45017</v>
      </c>
      <c r="D5724" s="1">
        <v>362559071</v>
      </c>
      <c r="E5724" t="s">
        <v>197</v>
      </c>
      <c r="F5724" t="s">
        <v>205</v>
      </c>
      <c r="G5724" t="s">
        <v>6</v>
      </c>
    </row>
    <row r="5725" spans="1:7" x14ac:dyDescent="0.25">
      <c r="A5725" t="s">
        <v>204</v>
      </c>
      <c r="B5725" t="s">
        <v>6</v>
      </c>
      <c r="C5725" s="2">
        <v>45047</v>
      </c>
      <c r="D5725" s="1">
        <v>378973701</v>
      </c>
      <c r="E5725" t="s">
        <v>197</v>
      </c>
      <c r="F5725" t="s">
        <v>205</v>
      </c>
      <c r="G5725" t="s">
        <v>6</v>
      </c>
    </row>
    <row r="5726" spans="1:7" x14ac:dyDescent="0.25">
      <c r="A5726" t="s">
        <v>204</v>
      </c>
      <c r="B5726" t="s">
        <v>6</v>
      </c>
      <c r="C5726" s="2">
        <v>45078</v>
      </c>
      <c r="D5726" s="1">
        <v>343423400</v>
      </c>
      <c r="E5726" t="s">
        <v>197</v>
      </c>
      <c r="F5726" t="s">
        <v>205</v>
      </c>
      <c r="G5726" t="s">
        <v>6</v>
      </c>
    </row>
    <row r="5727" spans="1:7" x14ac:dyDescent="0.25">
      <c r="A5727" t="s">
        <v>204</v>
      </c>
      <c r="B5727" t="s">
        <v>6</v>
      </c>
      <c r="C5727" s="2">
        <v>45108</v>
      </c>
      <c r="D5727" s="1">
        <v>390116830</v>
      </c>
      <c r="E5727" t="s">
        <v>197</v>
      </c>
      <c r="F5727" t="s">
        <v>205</v>
      </c>
      <c r="G5727" t="s">
        <v>6</v>
      </c>
    </row>
    <row r="5728" spans="1:7" x14ac:dyDescent="0.25">
      <c r="A5728" t="s">
        <v>204</v>
      </c>
      <c r="B5728" t="s">
        <v>6</v>
      </c>
      <c r="C5728" s="2">
        <v>45139</v>
      </c>
      <c r="D5728" s="1">
        <v>428904973</v>
      </c>
      <c r="E5728" t="s">
        <v>197</v>
      </c>
      <c r="F5728" t="s">
        <v>205</v>
      </c>
      <c r="G5728" t="s">
        <v>6</v>
      </c>
    </row>
    <row r="5729" spans="1:7" x14ac:dyDescent="0.25">
      <c r="A5729" t="s">
        <v>204</v>
      </c>
      <c r="B5729" t="s">
        <v>6</v>
      </c>
      <c r="C5729" s="2">
        <v>45170</v>
      </c>
      <c r="D5729" s="1">
        <v>502167570</v>
      </c>
      <c r="E5729" t="s">
        <v>197</v>
      </c>
      <c r="F5729" t="s">
        <v>205</v>
      </c>
      <c r="G5729" t="s">
        <v>6</v>
      </c>
    </row>
    <row r="5730" spans="1:7" x14ac:dyDescent="0.25">
      <c r="A5730" t="s">
        <v>204</v>
      </c>
      <c r="B5730" t="s">
        <v>6</v>
      </c>
      <c r="C5730" s="2">
        <v>45200</v>
      </c>
      <c r="D5730" s="1">
        <v>466697602</v>
      </c>
      <c r="E5730" t="s">
        <v>197</v>
      </c>
      <c r="F5730" t="s">
        <v>205</v>
      </c>
      <c r="G5730" t="s">
        <v>6</v>
      </c>
    </row>
    <row r="5731" spans="1:7" x14ac:dyDescent="0.25">
      <c r="A5731" t="s">
        <v>204</v>
      </c>
      <c r="B5731" t="s">
        <v>6</v>
      </c>
      <c r="C5731" s="2">
        <v>45231</v>
      </c>
      <c r="D5731" s="1">
        <v>455807476</v>
      </c>
      <c r="E5731" t="s">
        <v>197</v>
      </c>
      <c r="F5731" t="s">
        <v>205</v>
      </c>
      <c r="G5731" t="s">
        <v>6</v>
      </c>
    </row>
    <row r="5732" spans="1:7" x14ac:dyDescent="0.25">
      <c r="A5732" t="s">
        <v>204</v>
      </c>
      <c r="B5732" t="s">
        <v>6</v>
      </c>
      <c r="C5732" s="2">
        <v>45261</v>
      </c>
      <c r="D5732" s="1">
        <v>520380824</v>
      </c>
      <c r="E5732" t="s">
        <v>197</v>
      </c>
      <c r="F5732" t="s">
        <v>205</v>
      </c>
      <c r="G5732" t="s">
        <v>6</v>
      </c>
    </row>
    <row r="5733" spans="1:7" x14ac:dyDescent="0.25">
      <c r="A5733" t="s">
        <v>204</v>
      </c>
      <c r="B5733" t="s">
        <v>22</v>
      </c>
      <c r="C5733" s="2">
        <v>44986</v>
      </c>
      <c r="D5733" s="1">
        <v>20289950</v>
      </c>
      <c r="E5733" t="s">
        <v>197</v>
      </c>
      <c r="F5733" t="s">
        <v>205</v>
      </c>
      <c r="G5733" t="s">
        <v>21</v>
      </c>
    </row>
    <row r="5734" spans="1:7" x14ac:dyDescent="0.25">
      <c r="A5734" t="s">
        <v>204</v>
      </c>
      <c r="B5734" t="s">
        <v>22</v>
      </c>
      <c r="C5734" s="2">
        <v>45017</v>
      </c>
      <c r="D5734" s="1">
        <v>1785000</v>
      </c>
      <c r="E5734" t="s">
        <v>197</v>
      </c>
      <c r="F5734" t="s">
        <v>205</v>
      </c>
      <c r="G5734" t="s">
        <v>21</v>
      </c>
    </row>
    <row r="5735" spans="1:7" x14ac:dyDescent="0.25">
      <c r="A5735" t="s">
        <v>204</v>
      </c>
      <c r="B5735" t="s">
        <v>22</v>
      </c>
      <c r="C5735" s="2">
        <v>45231</v>
      </c>
      <c r="D5735" s="1">
        <v>41618215</v>
      </c>
      <c r="E5735" t="s">
        <v>197</v>
      </c>
      <c r="F5735" t="s">
        <v>205</v>
      </c>
      <c r="G5735" t="s">
        <v>21</v>
      </c>
    </row>
    <row r="5736" spans="1:7" x14ac:dyDescent="0.25">
      <c r="A5736" t="s">
        <v>204</v>
      </c>
      <c r="B5736" t="s">
        <v>27</v>
      </c>
      <c r="C5736" s="2">
        <v>45170</v>
      </c>
      <c r="D5736" s="1">
        <v>396000</v>
      </c>
      <c r="E5736" t="s">
        <v>197</v>
      </c>
      <c r="F5736" t="s">
        <v>205</v>
      </c>
      <c r="G5736" t="s">
        <v>21</v>
      </c>
    </row>
    <row r="5737" spans="1:7" x14ac:dyDescent="0.25">
      <c r="A5737" t="s">
        <v>204</v>
      </c>
      <c r="B5737" t="s">
        <v>27</v>
      </c>
      <c r="C5737" s="2">
        <v>45200</v>
      </c>
      <c r="D5737" s="1">
        <v>891000</v>
      </c>
      <c r="E5737" t="s">
        <v>197</v>
      </c>
      <c r="F5737" t="s">
        <v>205</v>
      </c>
      <c r="G5737" t="s">
        <v>21</v>
      </c>
    </row>
    <row r="5738" spans="1:7" x14ac:dyDescent="0.25">
      <c r="A5738" t="s">
        <v>204</v>
      </c>
      <c r="B5738" t="s">
        <v>27</v>
      </c>
      <c r="C5738" s="2">
        <v>45231</v>
      </c>
      <c r="D5738" s="1">
        <v>495000</v>
      </c>
      <c r="E5738" t="s">
        <v>197</v>
      </c>
      <c r="F5738" t="s">
        <v>205</v>
      </c>
      <c r="G5738" t="s">
        <v>21</v>
      </c>
    </row>
    <row r="5739" spans="1:7" x14ac:dyDescent="0.25">
      <c r="A5739" t="s">
        <v>204</v>
      </c>
      <c r="B5739" t="s">
        <v>27</v>
      </c>
      <c r="C5739" s="2">
        <v>45261</v>
      </c>
      <c r="D5739" s="1">
        <v>198000</v>
      </c>
      <c r="E5739" t="s">
        <v>197</v>
      </c>
      <c r="F5739" t="s">
        <v>205</v>
      </c>
      <c r="G5739" t="s">
        <v>21</v>
      </c>
    </row>
    <row r="5740" spans="1:7" x14ac:dyDescent="0.25">
      <c r="A5740" t="s">
        <v>204</v>
      </c>
      <c r="B5740" t="s">
        <v>30</v>
      </c>
      <c r="C5740" s="2">
        <v>44927</v>
      </c>
      <c r="D5740" s="1">
        <v>103600</v>
      </c>
      <c r="E5740" t="s">
        <v>197</v>
      </c>
      <c r="F5740" t="s">
        <v>205</v>
      </c>
      <c r="G5740" t="s">
        <v>21</v>
      </c>
    </row>
    <row r="5741" spans="1:7" x14ac:dyDescent="0.25">
      <c r="A5741" t="s">
        <v>204</v>
      </c>
      <c r="B5741" t="s">
        <v>23</v>
      </c>
      <c r="C5741" s="2">
        <v>44927</v>
      </c>
      <c r="D5741" s="1">
        <v>35360650</v>
      </c>
      <c r="E5741" t="s">
        <v>197</v>
      </c>
      <c r="F5741" t="s">
        <v>205</v>
      </c>
      <c r="G5741" t="s">
        <v>21</v>
      </c>
    </row>
    <row r="5742" spans="1:7" x14ac:dyDescent="0.25">
      <c r="A5742" t="s">
        <v>204</v>
      </c>
      <c r="B5742" t="s">
        <v>23</v>
      </c>
      <c r="C5742" s="2">
        <v>45017</v>
      </c>
      <c r="D5742" s="1">
        <v>18018750</v>
      </c>
      <c r="E5742" t="s">
        <v>197</v>
      </c>
      <c r="F5742" t="s">
        <v>205</v>
      </c>
      <c r="G5742" t="s">
        <v>21</v>
      </c>
    </row>
    <row r="5743" spans="1:7" x14ac:dyDescent="0.25">
      <c r="A5743" t="s">
        <v>204</v>
      </c>
      <c r="B5743" t="s">
        <v>23</v>
      </c>
      <c r="C5743" s="2">
        <v>45047</v>
      </c>
      <c r="D5743" s="1">
        <v>21745500</v>
      </c>
      <c r="E5743" t="s">
        <v>197</v>
      </c>
      <c r="F5743" t="s">
        <v>205</v>
      </c>
      <c r="G5743" t="s">
        <v>21</v>
      </c>
    </row>
    <row r="5744" spans="1:7" x14ac:dyDescent="0.25">
      <c r="A5744" t="s">
        <v>204</v>
      </c>
      <c r="B5744" t="s">
        <v>23</v>
      </c>
      <c r="C5744" s="2">
        <v>45078</v>
      </c>
      <c r="D5744" s="1">
        <v>26280800</v>
      </c>
      <c r="E5744" t="s">
        <v>197</v>
      </c>
      <c r="F5744" t="s">
        <v>205</v>
      </c>
      <c r="G5744" t="s">
        <v>21</v>
      </c>
    </row>
    <row r="5745" spans="1:7" x14ac:dyDescent="0.25">
      <c r="A5745" t="s">
        <v>204</v>
      </c>
      <c r="B5745" t="s">
        <v>23</v>
      </c>
      <c r="C5745" s="2">
        <v>45108</v>
      </c>
      <c r="D5745" s="1">
        <v>23413150</v>
      </c>
      <c r="E5745" t="s">
        <v>197</v>
      </c>
      <c r="F5745" t="s">
        <v>205</v>
      </c>
      <c r="G5745" t="s">
        <v>21</v>
      </c>
    </row>
    <row r="5746" spans="1:7" x14ac:dyDescent="0.25">
      <c r="A5746" t="s">
        <v>204</v>
      </c>
      <c r="B5746" t="s">
        <v>23</v>
      </c>
      <c r="C5746" s="2">
        <v>45139</v>
      </c>
      <c r="D5746" s="1">
        <v>21886300</v>
      </c>
      <c r="E5746" t="s">
        <v>197</v>
      </c>
      <c r="F5746" t="s">
        <v>205</v>
      </c>
      <c r="G5746" t="s">
        <v>21</v>
      </c>
    </row>
    <row r="5747" spans="1:7" x14ac:dyDescent="0.25">
      <c r="A5747" t="s">
        <v>204</v>
      </c>
      <c r="B5747" t="s">
        <v>23</v>
      </c>
      <c r="C5747" s="2">
        <v>45170</v>
      </c>
      <c r="D5747" s="1">
        <v>9693742</v>
      </c>
      <c r="E5747" t="s">
        <v>197</v>
      </c>
      <c r="F5747" t="s">
        <v>205</v>
      </c>
      <c r="G5747" t="s">
        <v>21</v>
      </c>
    </row>
    <row r="5748" spans="1:7" x14ac:dyDescent="0.25">
      <c r="A5748" t="s">
        <v>204</v>
      </c>
      <c r="B5748" t="s">
        <v>23</v>
      </c>
      <c r="C5748" s="2">
        <v>45200</v>
      </c>
      <c r="D5748" s="1">
        <v>21882379</v>
      </c>
      <c r="E5748" t="s">
        <v>197</v>
      </c>
      <c r="F5748" t="s">
        <v>205</v>
      </c>
      <c r="G5748" t="s">
        <v>21</v>
      </c>
    </row>
    <row r="5749" spans="1:7" x14ac:dyDescent="0.25">
      <c r="A5749" t="s">
        <v>204</v>
      </c>
      <c r="B5749" t="s">
        <v>23</v>
      </c>
      <c r="C5749" s="2">
        <v>45231</v>
      </c>
      <c r="D5749" s="1">
        <v>25801847</v>
      </c>
      <c r="E5749" t="s">
        <v>197</v>
      </c>
      <c r="F5749" t="s">
        <v>205</v>
      </c>
      <c r="G5749" t="s">
        <v>21</v>
      </c>
    </row>
    <row r="5750" spans="1:7" x14ac:dyDescent="0.25">
      <c r="A5750" t="s">
        <v>204</v>
      </c>
      <c r="B5750" t="s">
        <v>23</v>
      </c>
      <c r="C5750" s="2">
        <v>45261</v>
      </c>
      <c r="D5750" s="1">
        <v>27654500</v>
      </c>
      <c r="E5750" t="s">
        <v>197</v>
      </c>
      <c r="F5750" t="s">
        <v>205</v>
      </c>
      <c r="G5750" t="s">
        <v>21</v>
      </c>
    </row>
    <row r="5751" spans="1:7" x14ac:dyDescent="0.25">
      <c r="A5751" t="s">
        <v>206</v>
      </c>
      <c r="B5751" t="s">
        <v>5</v>
      </c>
      <c r="C5751" s="2">
        <v>44927</v>
      </c>
      <c r="D5751" s="1">
        <v>117434300</v>
      </c>
      <c r="E5751" t="s">
        <v>197</v>
      </c>
      <c r="F5751" t="s">
        <v>207</v>
      </c>
      <c r="G5751" t="s">
        <v>5</v>
      </c>
    </row>
    <row r="5752" spans="1:7" x14ac:dyDescent="0.25">
      <c r="A5752" t="s">
        <v>206</v>
      </c>
      <c r="B5752" t="s">
        <v>5</v>
      </c>
      <c r="C5752" s="2">
        <v>44958</v>
      </c>
      <c r="D5752" s="1">
        <v>60278453</v>
      </c>
      <c r="E5752" t="s">
        <v>197</v>
      </c>
      <c r="F5752" t="s">
        <v>207</v>
      </c>
      <c r="G5752" t="s">
        <v>5</v>
      </c>
    </row>
    <row r="5753" spans="1:7" x14ac:dyDescent="0.25">
      <c r="A5753" t="s">
        <v>206</v>
      </c>
      <c r="B5753" t="s">
        <v>5</v>
      </c>
      <c r="C5753" s="2">
        <v>44986</v>
      </c>
      <c r="D5753" s="1">
        <v>86903447</v>
      </c>
      <c r="E5753" t="s">
        <v>197</v>
      </c>
      <c r="F5753" t="s">
        <v>207</v>
      </c>
      <c r="G5753" t="s">
        <v>5</v>
      </c>
    </row>
    <row r="5754" spans="1:7" x14ac:dyDescent="0.25">
      <c r="A5754" t="s">
        <v>206</v>
      </c>
      <c r="B5754" t="s">
        <v>5</v>
      </c>
      <c r="C5754" s="2">
        <v>45017</v>
      </c>
      <c r="D5754" s="1">
        <v>38210993</v>
      </c>
      <c r="E5754" t="s">
        <v>197</v>
      </c>
      <c r="F5754" t="s">
        <v>207</v>
      </c>
      <c r="G5754" t="s">
        <v>5</v>
      </c>
    </row>
    <row r="5755" spans="1:7" x14ac:dyDescent="0.25">
      <c r="A5755" t="s">
        <v>206</v>
      </c>
      <c r="B5755" t="s">
        <v>5</v>
      </c>
      <c r="C5755" s="2">
        <v>45047</v>
      </c>
      <c r="D5755" s="1">
        <v>16023974</v>
      </c>
      <c r="E5755" t="s">
        <v>197</v>
      </c>
      <c r="F5755" t="s">
        <v>207</v>
      </c>
      <c r="G5755" t="s">
        <v>5</v>
      </c>
    </row>
    <row r="5756" spans="1:7" x14ac:dyDescent="0.25">
      <c r="A5756" t="s">
        <v>206</v>
      </c>
      <c r="B5756" t="s">
        <v>5</v>
      </c>
      <c r="C5756" s="2">
        <v>45078</v>
      </c>
      <c r="D5756" s="1">
        <v>16036853</v>
      </c>
      <c r="E5756" t="s">
        <v>197</v>
      </c>
      <c r="F5756" t="s">
        <v>207</v>
      </c>
      <c r="G5756" t="s">
        <v>5</v>
      </c>
    </row>
    <row r="5757" spans="1:7" x14ac:dyDescent="0.25">
      <c r="A5757" t="s">
        <v>206</v>
      </c>
      <c r="B5757" t="s">
        <v>5</v>
      </c>
      <c r="C5757" s="2">
        <v>45108</v>
      </c>
      <c r="D5757" s="1">
        <v>29599801</v>
      </c>
      <c r="E5757" t="s">
        <v>197</v>
      </c>
      <c r="F5757" t="s">
        <v>207</v>
      </c>
      <c r="G5757" t="s">
        <v>5</v>
      </c>
    </row>
    <row r="5758" spans="1:7" x14ac:dyDescent="0.25">
      <c r="A5758" t="s">
        <v>206</v>
      </c>
      <c r="B5758" t="s">
        <v>5</v>
      </c>
      <c r="C5758" s="2">
        <v>45139</v>
      </c>
      <c r="D5758" s="1">
        <v>34608364</v>
      </c>
      <c r="E5758" t="s">
        <v>197</v>
      </c>
      <c r="F5758" t="s">
        <v>207</v>
      </c>
      <c r="G5758" t="s">
        <v>5</v>
      </c>
    </row>
    <row r="5759" spans="1:7" x14ac:dyDescent="0.25">
      <c r="A5759" t="s">
        <v>206</v>
      </c>
      <c r="B5759" t="s">
        <v>5</v>
      </c>
      <c r="C5759" s="2">
        <v>45170</v>
      </c>
      <c r="D5759" s="1">
        <v>23369746</v>
      </c>
      <c r="E5759" t="s">
        <v>197</v>
      </c>
      <c r="F5759" t="s">
        <v>207</v>
      </c>
      <c r="G5759" t="s">
        <v>5</v>
      </c>
    </row>
    <row r="5760" spans="1:7" x14ac:dyDescent="0.25">
      <c r="A5760" t="s">
        <v>206</v>
      </c>
      <c r="B5760" t="s">
        <v>5</v>
      </c>
      <c r="C5760" s="2">
        <v>45200</v>
      </c>
      <c r="D5760" s="1">
        <v>55892453</v>
      </c>
      <c r="E5760" t="s">
        <v>197</v>
      </c>
      <c r="F5760" t="s">
        <v>207</v>
      </c>
      <c r="G5760" t="s">
        <v>5</v>
      </c>
    </row>
    <row r="5761" spans="1:7" x14ac:dyDescent="0.25">
      <c r="A5761" t="s">
        <v>206</v>
      </c>
      <c r="B5761" t="s">
        <v>5</v>
      </c>
      <c r="C5761" s="2">
        <v>45231</v>
      </c>
      <c r="D5761" s="1">
        <v>212538089</v>
      </c>
      <c r="E5761" t="s">
        <v>197</v>
      </c>
      <c r="F5761" t="s">
        <v>207</v>
      </c>
      <c r="G5761" t="s">
        <v>5</v>
      </c>
    </row>
    <row r="5762" spans="1:7" x14ac:dyDescent="0.25">
      <c r="A5762" t="s">
        <v>206</v>
      </c>
      <c r="B5762" t="s">
        <v>5</v>
      </c>
      <c r="C5762" s="2">
        <v>45261</v>
      </c>
      <c r="D5762" s="1">
        <v>143262818</v>
      </c>
      <c r="E5762" t="s">
        <v>197</v>
      </c>
      <c r="F5762" t="s">
        <v>207</v>
      </c>
      <c r="G5762" t="s">
        <v>5</v>
      </c>
    </row>
    <row r="5763" spans="1:7" x14ac:dyDescent="0.25">
      <c r="A5763" t="s">
        <v>206</v>
      </c>
      <c r="B5763" t="s">
        <v>19</v>
      </c>
      <c r="C5763" s="2">
        <v>45108</v>
      </c>
      <c r="D5763" s="1">
        <v>108800</v>
      </c>
      <c r="E5763" t="s">
        <v>197</v>
      </c>
      <c r="F5763" t="s">
        <v>207</v>
      </c>
      <c r="G5763" t="s">
        <v>19</v>
      </c>
    </row>
    <row r="5764" spans="1:7" x14ac:dyDescent="0.25">
      <c r="A5764" t="s">
        <v>206</v>
      </c>
      <c r="B5764" t="s">
        <v>19</v>
      </c>
      <c r="C5764" s="2">
        <v>45231</v>
      </c>
      <c r="D5764" s="1">
        <v>10800</v>
      </c>
      <c r="E5764" t="s">
        <v>197</v>
      </c>
      <c r="F5764" t="s">
        <v>207</v>
      </c>
      <c r="G5764" t="s">
        <v>19</v>
      </c>
    </row>
    <row r="5765" spans="1:7" x14ac:dyDescent="0.25">
      <c r="A5765" t="s">
        <v>206</v>
      </c>
      <c r="B5765" t="s">
        <v>19</v>
      </c>
      <c r="C5765" s="2">
        <v>45261</v>
      </c>
      <c r="D5765" s="1">
        <v>98000</v>
      </c>
      <c r="E5765" t="s">
        <v>197</v>
      </c>
      <c r="F5765" t="s">
        <v>207</v>
      </c>
      <c r="G5765" t="s">
        <v>19</v>
      </c>
    </row>
    <row r="5766" spans="1:7" x14ac:dyDescent="0.25">
      <c r="A5766" t="s">
        <v>206</v>
      </c>
      <c r="B5766" t="s">
        <v>6</v>
      </c>
      <c r="C5766" s="2">
        <v>44927</v>
      </c>
      <c r="D5766" s="1">
        <v>162800002</v>
      </c>
      <c r="E5766" t="s">
        <v>197</v>
      </c>
      <c r="F5766" t="s">
        <v>207</v>
      </c>
      <c r="G5766" t="s">
        <v>6</v>
      </c>
    </row>
    <row r="5767" spans="1:7" x14ac:dyDescent="0.25">
      <c r="A5767" t="s">
        <v>206</v>
      </c>
      <c r="B5767" t="s">
        <v>6</v>
      </c>
      <c r="C5767" s="2">
        <v>44958</v>
      </c>
      <c r="D5767" s="1">
        <v>133904009</v>
      </c>
      <c r="E5767" t="s">
        <v>197</v>
      </c>
      <c r="F5767" t="s">
        <v>207</v>
      </c>
      <c r="G5767" t="s">
        <v>6</v>
      </c>
    </row>
    <row r="5768" spans="1:7" x14ac:dyDescent="0.25">
      <c r="A5768" t="s">
        <v>206</v>
      </c>
      <c r="B5768" t="s">
        <v>6</v>
      </c>
      <c r="C5768" s="2">
        <v>44986</v>
      </c>
      <c r="D5768" s="1">
        <v>177507153</v>
      </c>
      <c r="E5768" t="s">
        <v>197</v>
      </c>
      <c r="F5768" t="s">
        <v>207</v>
      </c>
      <c r="G5768" t="s">
        <v>6</v>
      </c>
    </row>
    <row r="5769" spans="1:7" x14ac:dyDescent="0.25">
      <c r="A5769" t="s">
        <v>206</v>
      </c>
      <c r="B5769" t="s">
        <v>6</v>
      </c>
      <c r="C5769" s="2">
        <v>45017</v>
      </c>
      <c r="D5769" s="1">
        <v>167037391</v>
      </c>
      <c r="E5769" t="s">
        <v>197</v>
      </c>
      <c r="F5769" t="s">
        <v>207</v>
      </c>
      <c r="G5769" t="s">
        <v>6</v>
      </c>
    </row>
    <row r="5770" spans="1:7" x14ac:dyDescent="0.25">
      <c r="A5770" t="s">
        <v>206</v>
      </c>
      <c r="B5770" t="s">
        <v>6</v>
      </c>
      <c r="C5770" s="2">
        <v>45047</v>
      </c>
      <c r="D5770" s="1">
        <v>164406726</v>
      </c>
      <c r="E5770" t="s">
        <v>197</v>
      </c>
      <c r="F5770" t="s">
        <v>207</v>
      </c>
      <c r="G5770" t="s">
        <v>6</v>
      </c>
    </row>
    <row r="5771" spans="1:7" x14ac:dyDescent="0.25">
      <c r="A5771" t="s">
        <v>206</v>
      </c>
      <c r="B5771" t="s">
        <v>6</v>
      </c>
      <c r="C5771" s="2">
        <v>45078</v>
      </c>
      <c r="D5771" s="1">
        <v>164042786</v>
      </c>
      <c r="E5771" t="s">
        <v>197</v>
      </c>
      <c r="F5771" t="s">
        <v>207</v>
      </c>
      <c r="G5771" t="s">
        <v>6</v>
      </c>
    </row>
    <row r="5772" spans="1:7" x14ac:dyDescent="0.25">
      <c r="A5772" t="s">
        <v>206</v>
      </c>
      <c r="B5772" t="s">
        <v>6</v>
      </c>
      <c r="C5772" s="2">
        <v>45108</v>
      </c>
      <c r="D5772" s="1">
        <v>179555599</v>
      </c>
      <c r="E5772" t="s">
        <v>197</v>
      </c>
      <c r="F5772" t="s">
        <v>207</v>
      </c>
      <c r="G5772" t="s">
        <v>6</v>
      </c>
    </row>
    <row r="5773" spans="1:7" x14ac:dyDescent="0.25">
      <c r="A5773" t="s">
        <v>206</v>
      </c>
      <c r="B5773" t="s">
        <v>6</v>
      </c>
      <c r="C5773" s="2">
        <v>45139</v>
      </c>
      <c r="D5773" s="1">
        <v>206178876</v>
      </c>
      <c r="E5773" t="s">
        <v>197</v>
      </c>
      <c r="F5773" t="s">
        <v>207</v>
      </c>
      <c r="G5773" t="s">
        <v>6</v>
      </c>
    </row>
    <row r="5774" spans="1:7" x14ac:dyDescent="0.25">
      <c r="A5774" t="s">
        <v>206</v>
      </c>
      <c r="B5774" t="s">
        <v>6</v>
      </c>
      <c r="C5774" s="2">
        <v>45170</v>
      </c>
      <c r="D5774" s="1">
        <v>163929628</v>
      </c>
      <c r="E5774" t="s">
        <v>197</v>
      </c>
      <c r="F5774" t="s">
        <v>207</v>
      </c>
      <c r="G5774" t="s">
        <v>6</v>
      </c>
    </row>
    <row r="5775" spans="1:7" x14ac:dyDescent="0.25">
      <c r="A5775" t="s">
        <v>206</v>
      </c>
      <c r="B5775" t="s">
        <v>6</v>
      </c>
      <c r="C5775" s="2">
        <v>45200</v>
      </c>
      <c r="D5775" s="1">
        <v>184210947</v>
      </c>
      <c r="E5775" t="s">
        <v>197</v>
      </c>
      <c r="F5775" t="s">
        <v>207</v>
      </c>
      <c r="G5775" t="s">
        <v>6</v>
      </c>
    </row>
    <row r="5776" spans="1:7" x14ac:dyDescent="0.25">
      <c r="A5776" t="s">
        <v>206</v>
      </c>
      <c r="B5776" t="s">
        <v>6</v>
      </c>
      <c r="C5776" s="2">
        <v>45231</v>
      </c>
      <c r="D5776" s="1">
        <v>162150088</v>
      </c>
      <c r="E5776" t="s">
        <v>197</v>
      </c>
      <c r="F5776" t="s">
        <v>207</v>
      </c>
      <c r="G5776" t="s">
        <v>6</v>
      </c>
    </row>
    <row r="5777" spans="1:7" x14ac:dyDescent="0.25">
      <c r="A5777" t="s">
        <v>206</v>
      </c>
      <c r="B5777" t="s">
        <v>6</v>
      </c>
      <c r="C5777" s="2">
        <v>45261</v>
      </c>
      <c r="D5777" s="1">
        <v>155364382</v>
      </c>
      <c r="E5777" t="s">
        <v>197</v>
      </c>
      <c r="F5777" t="s">
        <v>207</v>
      </c>
      <c r="G5777" t="s">
        <v>6</v>
      </c>
    </row>
    <row r="5778" spans="1:7" x14ac:dyDescent="0.25">
      <c r="A5778" t="s">
        <v>206</v>
      </c>
      <c r="B5778" t="s">
        <v>27</v>
      </c>
      <c r="C5778" s="2">
        <v>44927</v>
      </c>
      <c r="D5778" s="1">
        <v>98000</v>
      </c>
      <c r="E5778" t="s">
        <v>197</v>
      </c>
      <c r="F5778" t="s">
        <v>207</v>
      </c>
      <c r="G5778" t="s">
        <v>21</v>
      </c>
    </row>
    <row r="5779" spans="1:7" x14ac:dyDescent="0.25">
      <c r="A5779" t="s">
        <v>206</v>
      </c>
      <c r="B5779" t="s">
        <v>27</v>
      </c>
      <c r="C5779" s="2">
        <v>44986</v>
      </c>
      <c r="D5779" s="1">
        <v>10800</v>
      </c>
      <c r="E5779" t="s">
        <v>197</v>
      </c>
      <c r="F5779" t="s">
        <v>207</v>
      </c>
      <c r="G5779" t="s">
        <v>21</v>
      </c>
    </row>
    <row r="5780" spans="1:7" x14ac:dyDescent="0.25">
      <c r="A5780" t="s">
        <v>206</v>
      </c>
      <c r="B5780" t="s">
        <v>27</v>
      </c>
      <c r="C5780" s="2">
        <v>45017</v>
      </c>
      <c r="D5780" s="1">
        <v>98000</v>
      </c>
      <c r="E5780" t="s">
        <v>197</v>
      </c>
      <c r="F5780" t="s">
        <v>207</v>
      </c>
      <c r="G5780" t="s">
        <v>21</v>
      </c>
    </row>
    <row r="5781" spans="1:7" x14ac:dyDescent="0.25">
      <c r="A5781" t="s">
        <v>206</v>
      </c>
      <c r="B5781" t="s">
        <v>27</v>
      </c>
      <c r="C5781" s="2">
        <v>45108</v>
      </c>
      <c r="D5781" s="1">
        <v>0</v>
      </c>
      <c r="E5781" t="s">
        <v>197</v>
      </c>
      <c r="F5781" t="s">
        <v>207</v>
      </c>
      <c r="G5781" t="s">
        <v>21</v>
      </c>
    </row>
    <row r="5782" spans="1:7" x14ac:dyDescent="0.25">
      <c r="A5782" t="s">
        <v>208</v>
      </c>
      <c r="B5782" t="s">
        <v>5</v>
      </c>
      <c r="C5782" s="2">
        <v>44927</v>
      </c>
      <c r="D5782" s="1">
        <v>420876138</v>
      </c>
      <c r="E5782" t="s">
        <v>197</v>
      </c>
      <c r="F5782" t="s">
        <v>209</v>
      </c>
      <c r="G5782" t="s">
        <v>5</v>
      </c>
    </row>
    <row r="5783" spans="1:7" x14ac:dyDescent="0.25">
      <c r="A5783" t="s">
        <v>208</v>
      </c>
      <c r="B5783" t="s">
        <v>5</v>
      </c>
      <c r="C5783" s="2">
        <v>44958</v>
      </c>
      <c r="D5783" s="1">
        <v>267749062</v>
      </c>
      <c r="E5783" t="s">
        <v>197</v>
      </c>
      <c r="F5783" t="s">
        <v>209</v>
      </c>
      <c r="G5783" t="s">
        <v>5</v>
      </c>
    </row>
    <row r="5784" spans="1:7" x14ac:dyDescent="0.25">
      <c r="A5784" t="s">
        <v>208</v>
      </c>
      <c r="B5784" t="s">
        <v>5</v>
      </c>
      <c r="C5784" s="2">
        <v>44986</v>
      </c>
      <c r="D5784" s="1">
        <v>403472368</v>
      </c>
      <c r="E5784" t="s">
        <v>197</v>
      </c>
      <c r="F5784" t="s">
        <v>209</v>
      </c>
      <c r="G5784" t="s">
        <v>5</v>
      </c>
    </row>
    <row r="5785" spans="1:7" x14ac:dyDescent="0.25">
      <c r="A5785" t="s">
        <v>208</v>
      </c>
      <c r="B5785" t="s">
        <v>5</v>
      </c>
      <c r="C5785" s="2">
        <v>45017</v>
      </c>
      <c r="D5785" s="1">
        <v>647703173</v>
      </c>
      <c r="E5785" t="s">
        <v>197</v>
      </c>
      <c r="F5785" t="s">
        <v>209</v>
      </c>
      <c r="G5785" t="s">
        <v>5</v>
      </c>
    </row>
    <row r="5786" spans="1:7" x14ac:dyDescent="0.25">
      <c r="A5786" t="s">
        <v>208</v>
      </c>
      <c r="B5786" t="s">
        <v>5</v>
      </c>
      <c r="C5786" s="2">
        <v>45047</v>
      </c>
      <c r="D5786" s="1">
        <v>430594643</v>
      </c>
      <c r="E5786" t="s">
        <v>197</v>
      </c>
      <c r="F5786" t="s">
        <v>209</v>
      </c>
      <c r="G5786" t="s">
        <v>5</v>
      </c>
    </row>
    <row r="5787" spans="1:7" x14ac:dyDescent="0.25">
      <c r="A5787" t="s">
        <v>208</v>
      </c>
      <c r="B5787" t="s">
        <v>5</v>
      </c>
      <c r="C5787" s="2">
        <v>45078</v>
      </c>
      <c r="D5787" s="1">
        <v>642276236</v>
      </c>
      <c r="E5787" t="s">
        <v>197</v>
      </c>
      <c r="F5787" t="s">
        <v>209</v>
      </c>
      <c r="G5787" t="s">
        <v>5</v>
      </c>
    </row>
    <row r="5788" spans="1:7" x14ac:dyDescent="0.25">
      <c r="A5788" t="s">
        <v>208</v>
      </c>
      <c r="B5788" t="s">
        <v>5</v>
      </c>
      <c r="C5788" s="2">
        <v>45108</v>
      </c>
      <c r="D5788" s="1">
        <v>498279607</v>
      </c>
      <c r="E5788" t="s">
        <v>197</v>
      </c>
      <c r="F5788" t="s">
        <v>209</v>
      </c>
      <c r="G5788" t="s">
        <v>5</v>
      </c>
    </row>
    <row r="5789" spans="1:7" x14ac:dyDescent="0.25">
      <c r="A5789" t="s">
        <v>208</v>
      </c>
      <c r="B5789" t="s">
        <v>5</v>
      </c>
      <c r="C5789" s="2">
        <v>45139</v>
      </c>
      <c r="D5789" s="1">
        <v>402471186</v>
      </c>
      <c r="E5789" t="s">
        <v>197</v>
      </c>
      <c r="F5789" t="s">
        <v>209</v>
      </c>
      <c r="G5789" t="s">
        <v>5</v>
      </c>
    </row>
    <row r="5790" spans="1:7" x14ac:dyDescent="0.25">
      <c r="A5790" t="s">
        <v>208</v>
      </c>
      <c r="B5790" t="s">
        <v>5</v>
      </c>
      <c r="C5790" s="2">
        <v>45170</v>
      </c>
      <c r="D5790" s="1">
        <v>415955269</v>
      </c>
      <c r="E5790" t="s">
        <v>197</v>
      </c>
      <c r="F5790" t="s">
        <v>209</v>
      </c>
      <c r="G5790" t="s">
        <v>5</v>
      </c>
    </row>
    <row r="5791" spans="1:7" x14ac:dyDescent="0.25">
      <c r="A5791" t="s">
        <v>208</v>
      </c>
      <c r="B5791" t="s">
        <v>5</v>
      </c>
      <c r="C5791" s="2">
        <v>45200</v>
      </c>
      <c r="D5791" s="1">
        <v>691136228</v>
      </c>
      <c r="E5791" t="s">
        <v>197</v>
      </c>
      <c r="F5791" t="s">
        <v>209</v>
      </c>
      <c r="G5791" t="s">
        <v>5</v>
      </c>
    </row>
    <row r="5792" spans="1:7" x14ac:dyDescent="0.25">
      <c r="A5792" t="s">
        <v>208</v>
      </c>
      <c r="B5792" t="s">
        <v>5</v>
      </c>
      <c r="C5792" s="2">
        <v>45231</v>
      </c>
      <c r="D5792" s="1">
        <v>1011056794</v>
      </c>
      <c r="E5792" t="s">
        <v>197</v>
      </c>
      <c r="F5792" t="s">
        <v>209</v>
      </c>
      <c r="G5792" t="s">
        <v>5</v>
      </c>
    </row>
    <row r="5793" spans="1:7" x14ac:dyDescent="0.25">
      <c r="A5793" t="s">
        <v>208</v>
      </c>
      <c r="B5793" t="s">
        <v>5</v>
      </c>
      <c r="C5793" s="2">
        <v>45261</v>
      </c>
      <c r="D5793" s="1">
        <v>1026565461</v>
      </c>
      <c r="E5793" t="s">
        <v>197</v>
      </c>
      <c r="F5793" t="s">
        <v>209</v>
      </c>
      <c r="G5793" t="s">
        <v>5</v>
      </c>
    </row>
    <row r="5794" spans="1:7" x14ac:dyDescent="0.25">
      <c r="A5794" t="s">
        <v>208</v>
      </c>
      <c r="B5794" t="s">
        <v>19</v>
      </c>
      <c r="C5794" s="2">
        <v>44927</v>
      </c>
      <c r="D5794" s="1">
        <v>23172934</v>
      </c>
      <c r="E5794" t="s">
        <v>197</v>
      </c>
      <c r="F5794" t="s">
        <v>209</v>
      </c>
      <c r="G5794" t="s">
        <v>19</v>
      </c>
    </row>
    <row r="5795" spans="1:7" x14ac:dyDescent="0.25">
      <c r="A5795" t="s">
        <v>208</v>
      </c>
      <c r="B5795" t="s">
        <v>19</v>
      </c>
      <c r="C5795" s="2">
        <v>44958</v>
      </c>
      <c r="D5795" s="1">
        <v>49200000</v>
      </c>
      <c r="E5795" t="s">
        <v>197</v>
      </c>
      <c r="F5795" t="s">
        <v>209</v>
      </c>
      <c r="G5795" t="s">
        <v>19</v>
      </c>
    </row>
    <row r="5796" spans="1:7" x14ac:dyDescent="0.25">
      <c r="A5796" t="s">
        <v>208</v>
      </c>
      <c r="B5796" t="s">
        <v>19</v>
      </c>
      <c r="C5796" s="2">
        <v>44986</v>
      </c>
      <c r="D5796" s="1">
        <v>62927500</v>
      </c>
      <c r="E5796" t="s">
        <v>197</v>
      </c>
      <c r="F5796" t="s">
        <v>209</v>
      </c>
      <c r="G5796" t="s">
        <v>19</v>
      </c>
    </row>
    <row r="5797" spans="1:7" x14ac:dyDescent="0.25">
      <c r="A5797" t="s">
        <v>208</v>
      </c>
      <c r="B5797" t="s">
        <v>19</v>
      </c>
      <c r="C5797" s="2">
        <v>45017</v>
      </c>
      <c r="D5797" s="1">
        <v>2000000</v>
      </c>
      <c r="E5797" t="s">
        <v>197</v>
      </c>
      <c r="F5797" t="s">
        <v>209</v>
      </c>
      <c r="G5797" t="s">
        <v>19</v>
      </c>
    </row>
    <row r="5798" spans="1:7" x14ac:dyDescent="0.25">
      <c r="A5798" t="s">
        <v>208</v>
      </c>
      <c r="B5798" t="s">
        <v>19</v>
      </c>
      <c r="C5798" s="2">
        <v>45047</v>
      </c>
      <c r="D5798" s="1">
        <v>3000000</v>
      </c>
      <c r="E5798" t="s">
        <v>197</v>
      </c>
      <c r="F5798" t="s">
        <v>209</v>
      </c>
      <c r="G5798" t="s">
        <v>19</v>
      </c>
    </row>
    <row r="5799" spans="1:7" x14ac:dyDescent="0.25">
      <c r="A5799" t="s">
        <v>208</v>
      </c>
      <c r="B5799" t="s">
        <v>19</v>
      </c>
      <c r="C5799" s="2">
        <v>45078</v>
      </c>
      <c r="D5799" s="1">
        <v>2000000</v>
      </c>
      <c r="E5799" t="s">
        <v>197</v>
      </c>
      <c r="F5799" t="s">
        <v>209</v>
      </c>
      <c r="G5799" t="s">
        <v>19</v>
      </c>
    </row>
    <row r="5800" spans="1:7" x14ac:dyDescent="0.25">
      <c r="A5800" t="s">
        <v>208</v>
      </c>
      <c r="B5800" t="s">
        <v>19</v>
      </c>
      <c r="C5800" s="2">
        <v>45108</v>
      </c>
      <c r="D5800" s="1">
        <v>27781000</v>
      </c>
      <c r="E5800" t="s">
        <v>197</v>
      </c>
      <c r="F5800" t="s">
        <v>209</v>
      </c>
      <c r="G5800" t="s">
        <v>19</v>
      </c>
    </row>
    <row r="5801" spans="1:7" x14ac:dyDescent="0.25">
      <c r="A5801" t="s">
        <v>208</v>
      </c>
      <c r="B5801" t="s">
        <v>19</v>
      </c>
      <c r="C5801" s="2">
        <v>45139</v>
      </c>
      <c r="D5801" s="1">
        <v>43550000</v>
      </c>
      <c r="E5801" t="s">
        <v>197</v>
      </c>
      <c r="F5801" t="s">
        <v>209</v>
      </c>
      <c r="G5801" t="s">
        <v>19</v>
      </c>
    </row>
    <row r="5802" spans="1:7" x14ac:dyDescent="0.25">
      <c r="A5802" t="s">
        <v>208</v>
      </c>
      <c r="B5802" t="s">
        <v>6</v>
      </c>
      <c r="C5802" s="2">
        <v>44927</v>
      </c>
      <c r="D5802" s="1">
        <v>14428378</v>
      </c>
      <c r="E5802" t="s">
        <v>197</v>
      </c>
      <c r="F5802" t="s">
        <v>209</v>
      </c>
      <c r="G5802" t="s">
        <v>6</v>
      </c>
    </row>
    <row r="5803" spans="1:7" x14ac:dyDescent="0.25">
      <c r="A5803" t="s">
        <v>208</v>
      </c>
      <c r="B5803" t="s">
        <v>6</v>
      </c>
      <c r="C5803" s="2">
        <v>44958</v>
      </c>
      <c r="D5803" s="1">
        <v>12348995</v>
      </c>
      <c r="E5803" t="s">
        <v>197</v>
      </c>
      <c r="F5803" t="s">
        <v>209</v>
      </c>
      <c r="G5803" t="s">
        <v>6</v>
      </c>
    </row>
    <row r="5804" spans="1:7" x14ac:dyDescent="0.25">
      <c r="A5804" t="s">
        <v>208</v>
      </c>
      <c r="B5804" t="s">
        <v>6</v>
      </c>
      <c r="C5804" s="2">
        <v>44986</v>
      </c>
      <c r="D5804" s="1">
        <v>10398782</v>
      </c>
      <c r="E5804" t="s">
        <v>197</v>
      </c>
      <c r="F5804" t="s">
        <v>209</v>
      </c>
      <c r="G5804" t="s">
        <v>6</v>
      </c>
    </row>
    <row r="5805" spans="1:7" x14ac:dyDescent="0.25">
      <c r="A5805" t="s">
        <v>208</v>
      </c>
      <c r="B5805" t="s">
        <v>6</v>
      </c>
      <c r="C5805" s="2">
        <v>45017</v>
      </c>
      <c r="D5805" s="1">
        <v>14126647</v>
      </c>
      <c r="E5805" t="s">
        <v>197</v>
      </c>
      <c r="F5805" t="s">
        <v>209</v>
      </c>
      <c r="G5805" t="s">
        <v>6</v>
      </c>
    </row>
    <row r="5806" spans="1:7" x14ac:dyDescent="0.25">
      <c r="A5806" t="s">
        <v>208</v>
      </c>
      <c r="B5806" t="s">
        <v>6</v>
      </c>
      <c r="C5806" s="2">
        <v>45047</v>
      </c>
      <c r="D5806" s="1">
        <v>9661369</v>
      </c>
      <c r="E5806" t="s">
        <v>197</v>
      </c>
      <c r="F5806" t="s">
        <v>209</v>
      </c>
      <c r="G5806" t="s">
        <v>6</v>
      </c>
    </row>
    <row r="5807" spans="1:7" x14ac:dyDescent="0.25">
      <c r="A5807" t="s">
        <v>208</v>
      </c>
      <c r="B5807" t="s">
        <v>6</v>
      </c>
      <c r="C5807" s="2">
        <v>45078</v>
      </c>
      <c r="D5807" s="1">
        <v>19709140</v>
      </c>
      <c r="E5807" t="s">
        <v>197</v>
      </c>
      <c r="F5807" t="s">
        <v>209</v>
      </c>
      <c r="G5807" t="s">
        <v>6</v>
      </c>
    </row>
    <row r="5808" spans="1:7" x14ac:dyDescent="0.25">
      <c r="A5808" t="s">
        <v>208</v>
      </c>
      <c r="B5808" t="s">
        <v>6</v>
      </c>
      <c r="C5808" s="2">
        <v>45108</v>
      </c>
      <c r="D5808" s="1">
        <v>18945823</v>
      </c>
      <c r="E5808" t="s">
        <v>197</v>
      </c>
      <c r="F5808" t="s">
        <v>209</v>
      </c>
      <c r="G5808" t="s">
        <v>6</v>
      </c>
    </row>
    <row r="5809" spans="1:7" x14ac:dyDescent="0.25">
      <c r="A5809" t="s">
        <v>208</v>
      </c>
      <c r="B5809" t="s">
        <v>6</v>
      </c>
      <c r="C5809" s="2">
        <v>45139</v>
      </c>
      <c r="D5809" s="1">
        <v>30740864</v>
      </c>
      <c r="E5809" t="s">
        <v>197</v>
      </c>
      <c r="F5809" t="s">
        <v>209</v>
      </c>
      <c r="G5809" t="s">
        <v>6</v>
      </c>
    </row>
    <row r="5810" spans="1:7" x14ac:dyDescent="0.25">
      <c r="A5810" t="s">
        <v>208</v>
      </c>
      <c r="B5810" t="s">
        <v>6</v>
      </c>
      <c r="C5810" s="2">
        <v>45170</v>
      </c>
      <c r="D5810" s="1">
        <v>31037044</v>
      </c>
      <c r="E5810" t="s">
        <v>197</v>
      </c>
      <c r="F5810" t="s">
        <v>209</v>
      </c>
      <c r="G5810" t="s">
        <v>6</v>
      </c>
    </row>
    <row r="5811" spans="1:7" x14ac:dyDescent="0.25">
      <c r="A5811" t="s">
        <v>208</v>
      </c>
      <c r="B5811" t="s">
        <v>6</v>
      </c>
      <c r="C5811" s="2">
        <v>45200</v>
      </c>
      <c r="D5811" s="1">
        <v>34031792</v>
      </c>
      <c r="E5811" t="s">
        <v>197</v>
      </c>
      <c r="F5811" t="s">
        <v>209</v>
      </c>
      <c r="G5811" t="s">
        <v>6</v>
      </c>
    </row>
    <row r="5812" spans="1:7" x14ac:dyDescent="0.25">
      <c r="A5812" t="s">
        <v>208</v>
      </c>
      <c r="B5812" t="s">
        <v>6</v>
      </c>
      <c r="C5812" s="2">
        <v>45231</v>
      </c>
      <c r="D5812" s="1">
        <v>14266278</v>
      </c>
      <c r="E5812" t="s">
        <v>197</v>
      </c>
      <c r="F5812" t="s">
        <v>209</v>
      </c>
      <c r="G5812" t="s">
        <v>6</v>
      </c>
    </row>
    <row r="5813" spans="1:7" x14ac:dyDescent="0.25">
      <c r="A5813" t="s">
        <v>208</v>
      </c>
      <c r="B5813" t="s">
        <v>6</v>
      </c>
      <c r="C5813" s="2">
        <v>45261</v>
      </c>
      <c r="D5813" s="1">
        <v>24798009</v>
      </c>
      <c r="E5813" t="s">
        <v>197</v>
      </c>
      <c r="F5813" t="s">
        <v>209</v>
      </c>
      <c r="G5813" t="s">
        <v>6</v>
      </c>
    </row>
    <row r="5814" spans="1:7" x14ac:dyDescent="0.25">
      <c r="A5814" t="s">
        <v>208</v>
      </c>
      <c r="B5814" t="s">
        <v>22</v>
      </c>
      <c r="C5814" s="2">
        <v>45231</v>
      </c>
      <c r="D5814" s="1">
        <v>10100000</v>
      </c>
      <c r="E5814" t="s">
        <v>197</v>
      </c>
      <c r="F5814" t="s">
        <v>209</v>
      </c>
      <c r="G5814" t="s">
        <v>21</v>
      </c>
    </row>
    <row r="5815" spans="1:7" x14ac:dyDescent="0.25">
      <c r="A5815" t="s">
        <v>208</v>
      </c>
      <c r="B5815" t="s">
        <v>27</v>
      </c>
      <c r="C5815" s="2">
        <v>44927</v>
      </c>
      <c r="D5815" s="1">
        <v>754000</v>
      </c>
      <c r="E5815" t="s">
        <v>197</v>
      </c>
      <c r="F5815" t="s">
        <v>209</v>
      </c>
      <c r="G5815" t="s">
        <v>21</v>
      </c>
    </row>
    <row r="5816" spans="1:7" x14ac:dyDescent="0.25">
      <c r="A5816" t="s">
        <v>208</v>
      </c>
      <c r="B5816" t="s">
        <v>27</v>
      </c>
      <c r="C5816" s="2">
        <v>44958</v>
      </c>
      <c r="D5816" s="1">
        <v>504000</v>
      </c>
      <c r="E5816" t="s">
        <v>197</v>
      </c>
      <c r="F5816" t="s">
        <v>209</v>
      </c>
      <c r="G5816" t="s">
        <v>21</v>
      </c>
    </row>
    <row r="5817" spans="1:7" x14ac:dyDescent="0.25">
      <c r="A5817" t="s">
        <v>208</v>
      </c>
      <c r="B5817" t="s">
        <v>27</v>
      </c>
      <c r="C5817" s="2">
        <v>44986</v>
      </c>
      <c r="D5817" s="1">
        <v>504000</v>
      </c>
      <c r="E5817" t="s">
        <v>197</v>
      </c>
      <c r="F5817" t="s">
        <v>209</v>
      </c>
      <c r="G5817" t="s">
        <v>21</v>
      </c>
    </row>
    <row r="5818" spans="1:7" x14ac:dyDescent="0.25">
      <c r="A5818" t="s">
        <v>208</v>
      </c>
      <c r="B5818" t="s">
        <v>27</v>
      </c>
      <c r="C5818" s="2">
        <v>45017</v>
      </c>
      <c r="D5818" s="1">
        <v>734000</v>
      </c>
      <c r="E5818" t="s">
        <v>197</v>
      </c>
      <c r="F5818" t="s">
        <v>209</v>
      </c>
      <c r="G5818" t="s">
        <v>21</v>
      </c>
    </row>
    <row r="5819" spans="1:7" x14ac:dyDescent="0.25">
      <c r="A5819" t="s">
        <v>208</v>
      </c>
      <c r="B5819" t="s">
        <v>27</v>
      </c>
      <c r="C5819" s="2">
        <v>45047</v>
      </c>
      <c r="D5819" s="1">
        <v>754000</v>
      </c>
      <c r="E5819" t="s">
        <v>197</v>
      </c>
      <c r="F5819" t="s">
        <v>209</v>
      </c>
      <c r="G5819" t="s">
        <v>21</v>
      </c>
    </row>
    <row r="5820" spans="1:7" x14ac:dyDescent="0.25">
      <c r="A5820" t="s">
        <v>208</v>
      </c>
      <c r="B5820" t="s">
        <v>27</v>
      </c>
      <c r="C5820" s="2">
        <v>45078</v>
      </c>
      <c r="D5820" s="1">
        <v>540000</v>
      </c>
      <c r="E5820" t="s">
        <v>197</v>
      </c>
      <c r="F5820" t="s">
        <v>209</v>
      </c>
      <c r="G5820" t="s">
        <v>21</v>
      </c>
    </row>
    <row r="5821" spans="1:7" x14ac:dyDescent="0.25">
      <c r="A5821" t="s">
        <v>208</v>
      </c>
      <c r="B5821" t="s">
        <v>27</v>
      </c>
      <c r="C5821" s="2">
        <v>45108</v>
      </c>
      <c r="D5821" s="1">
        <v>656000</v>
      </c>
      <c r="E5821" t="s">
        <v>197</v>
      </c>
      <c r="F5821" t="s">
        <v>209</v>
      </c>
      <c r="G5821" t="s">
        <v>21</v>
      </c>
    </row>
    <row r="5822" spans="1:7" x14ac:dyDescent="0.25">
      <c r="A5822" t="s">
        <v>208</v>
      </c>
      <c r="B5822" t="s">
        <v>27</v>
      </c>
      <c r="C5822" s="2">
        <v>45139</v>
      </c>
      <c r="D5822" s="1">
        <v>813000</v>
      </c>
      <c r="E5822" t="s">
        <v>197</v>
      </c>
      <c r="F5822" t="s">
        <v>209</v>
      </c>
      <c r="G5822" t="s">
        <v>21</v>
      </c>
    </row>
    <row r="5823" spans="1:7" x14ac:dyDescent="0.25">
      <c r="A5823" t="s">
        <v>208</v>
      </c>
      <c r="B5823" t="s">
        <v>27</v>
      </c>
      <c r="C5823" s="2">
        <v>45170</v>
      </c>
      <c r="D5823" s="1">
        <v>590000</v>
      </c>
      <c r="E5823" t="s">
        <v>197</v>
      </c>
      <c r="F5823" t="s">
        <v>209</v>
      </c>
      <c r="G5823" t="s">
        <v>21</v>
      </c>
    </row>
    <row r="5824" spans="1:7" x14ac:dyDescent="0.25">
      <c r="A5824" t="s">
        <v>208</v>
      </c>
      <c r="B5824" t="s">
        <v>27</v>
      </c>
      <c r="C5824" s="2">
        <v>45200</v>
      </c>
      <c r="D5824" s="1">
        <v>575000</v>
      </c>
      <c r="E5824" t="s">
        <v>197</v>
      </c>
      <c r="F5824" t="s">
        <v>209</v>
      </c>
      <c r="G5824" t="s">
        <v>21</v>
      </c>
    </row>
    <row r="5825" spans="1:7" x14ac:dyDescent="0.25">
      <c r="A5825" t="s">
        <v>208</v>
      </c>
      <c r="B5825" t="s">
        <v>27</v>
      </c>
      <c r="C5825" s="2">
        <v>45231</v>
      </c>
      <c r="D5825" s="1">
        <v>1067000</v>
      </c>
      <c r="E5825" t="s">
        <v>197</v>
      </c>
      <c r="F5825" t="s">
        <v>209</v>
      </c>
      <c r="G5825" t="s">
        <v>21</v>
      </c>
    </row>
    <row r="5826" spans="1:7" x14ac:dyDescent="0.25">
      <c r="A5826" t="s">
        <v>208</v>
      </c>
      <c r="B5826" t="s">
        <v>27</v>
      </c>
      <c r="C5826" s="2">
        <v>45261</v>
      </c>
      <c r="D5826" s="1">
        <v>733800</v>
      </c>
      <c r="E5826" t="s">
        <v>197</v>
      </c>
      <c r="F5826" t="s">
        <v>209</v>
      </c>
      <c r="G5826" t="s">
        <v>21</v>
      </c>
    </row>
    <row r="5827" spans="1:7" x14ac:dyDescent="0.25">
      <c r="A5827" t="s">
        <v>208</v>
      </c>
      <c r="B5827" t="s">
        <v>7</v>
      </c>
      <c r="C5827" s="2">
        <v>44927</v>
      </c>
      <c r="D5827" s="1">
        <v>91374554</v>
      </c>
      <c r="E5827" t="s">
        <v>197</v>
      </c>
      <c r="F5827" t="s">
        <v>209</v>
      </c>
      <c r="G5827" t="s">
        <v>7</v>
      </c>
    </row>
    <row r="5828" spans="1:7" x14ac:dyDescent="0.25">
      <c r="A5828" t="s">
        <v>208</v>
      </c>
      <c r="B5828" t="s">
        <v>7</v>
      </c>
      <c r="C5828" s="2">
        <v>44958</v>
      </c>
      <c r="D5828" s="1">
        <v>197014143</v>
      </c>
      <c r="E5828" t="s">
        <v>197</v>
      </c>
      <c r="F5828" t="s">
        <v>209</v>
      </c>
      <c r="G5828" t="s">
        <v>7</v>
      </c>
    </row>
    <row r="5829" spans="1:7" x14ac:dyDescent="0.25">
      <c r="A5829" t="s">
        <v>208</v>
      </c>
      <c r="B5829" t="s">
        <v>7</v>
      </c>
      <c r="C5829" s="2">
        <v>44986</v>
      </c>
      <c r="D5829" s="1">
        <v>144396750</v>
      </c>
      <c r="E5829" t="s">
        <v>197</v>
      </c>
      <c r="F5829" t="s">
        <v>209</v>
      </c>
      <c r="G5829" t="s">
        <v>7</v>
      </c>
    </row>
    <row r="5830" spans="1:7" x14ac:dyDescent="0.25">
      <c r="A5830" t="s">
        <v>208</v>
      </c>
      <c r="B5830" t="s">
        <v>7</v>
      </c>
      <c r="C5830" s="2">
        <v>45017</v>
      </c>
      <c r="D5830" s="1">
        <v>6700000</v>
      </c>
      <c r="E5830" t="s">
        <v>197</v>
      </c>
      <c r="F5830" t="s">
        <v>209</v>
      </c>
      <c r="G5830" t="s">
        <v>7</v>
      </c>
    </row>
    <row r="5831" spans="1:7" x14ac:dyDescent="0.25">
      <c r="A5831" t="s">
        <v>208</v>
      </c>
      <c r="B5831" t="s">
        <v>7</v>
      </c>
      <c r="C5831" s="2">
        <v>45047</v>
      </c>
      <c r="D5831" s="1">
        <v>140973828</v>
      </c>
      <c r="E5831" t="s">
        <v>197</v>
      </c>
      <c r="F5831" t="s">
        <v>209</v>
      </c>
      <c r="G5831" t="s">
        <v>7</v>
      </c>
    </row>
    <row r="5832" spans="1:7" x14ac:dyDescent="0.25">
      <c r="A5832" t="s">
        <v>208</v>
      </c>
      <c r="B5832" t="s">
        <v>7</v>
      </c>
      <c r="C5832" s="2">
        <v>45078</v>
      </c>
      <c r="D5832" s="1">
        <v>104941754</v>
      </c>
      <c r="E5832" t="s">
        <v>197</v>
      </c>
      <c r="F5832" t="s">
        <v>209</v>
      </c>
      <c r="G5832" t="s">
        <v>7</v>
      </c>
    </row>
    <row r="5833" spans="1:7" x14ac:dyDescent="0.25">
      <c r="A5833" t="s">
        <v>208</v>
      </c>
      <c r="B5833" t="s">
        <v>7</v>
      </c>
      <c r="C5833" s="2">
        <v>45108</v>
      </c>
      <c r="D5833" s="1">
        <v>150469700</v>
      </c>
      <c r="E5833" t="s">
        <v>197</v>
      </c>
      <c r="F5833" t="s">
        <v>209</v>
      </c>
      <c r="G5833" t="s">
        <v>7</v>
      </c>
    </row>
    <row r="5834" spans="1:7" x14ac:dyDescent="0.25">
      <c r="A5834" t="s">
        <v>208</v>
      </c>
      <c r="B5834" t="s">
        <v>7</v>
      </c>
      <c r="C5834" s="2">
        <v>45139</v>
      </c>
      <c r="D5834" s="1">
        <v>129953600</v>
      </c>
      <c r="E5834" t="s">
        <v>197</v>
      </c>
      <c r="F5834" t="s">
        <v>209</v>
      </c>
      <c r="G5834" t="s">
        <v>7</v>
      </c>
    </row>
    <row r="5835" spans="1:7" x14ac:dyDescent="0.25">
      <c r="A5835" t="s">
        <v>208</v>
      </c>
      <c r="B5835" t="s">
        <v>7</v>
      </c>
      <c r="C5835" s="2">
        <v>45170</v>
      </c>
      <c r="D5835" s="1">
        <v>119806300</v>
      </c>
      <c r="E5835" t="s">
        <v>197</v>
      </c>
      <c r="F5835" t="s">
        <v>209</v>
      </c>
      <c r="G5835" t="s">
        <v>7</v>
      </c>
    </row>
    <row r="5836" spans="1:7" x14ac:dyDescent="0.25">
      <c r="A5836" t="s">
        <v>208</v>
      </c>
      <c r="B5836" t="s">
        <v>7</v>
      </c>
      <c r="C5836" s="2">
        <v>45200</v>
      </c>
      <c r="D5836" s="1">
        <v>101169000</v>
      </c>
      <c r="E5836" t="s">
        <v>197</v>
      </c>
      <c r="F5836" t="s">
        <v>209</v>
      </c>
      <c r="G5836" t="s">
        <v>7</v>
      </c>
    </row>
    <row r="5837" spans="1:7" x14ac:dyDescent="0.25">
      <c r="A5837" t="s">
        <v>208</v>
      </c>
      <c r="B5837" t="s">
        <v>7</v>
      </c>
      <c r="C5837" s="2">
        <v>45231</v>
      </c>
      <c r="D5837" s="1">
        <v>89728200</v>
      </c>
      <c r="E5837" t="s">
        <v>197</v>
      </c>
      <c r="F5837" t="s">
        <v>209</v>
      </c>
      <c r="G5837" t="s">
        <v>7</v>
      </c>
    </row>
    <row r="5838" spans="1:7" x14ac:dyDescent="0.25">
      <c r="A5838" t="s">
        <v>208</v>
      </c>
      <c r="B5838" t="s">
        <v>7</v>
      </c>
      <c r="C5838" s="2">
        <v>45261</v>
      </c>
      <c r="D5838" s="1">
        <v>69000000</v>
      </c>
      <c r="E5838" t="s">
        <v>197</v>
      </c>
      <c r="F5838" t="s">
        <v>209</v>
      </c>
      <c r="G5838" t="s">
        <v>7</v>
      </c>
    </row>
    <row r="5839" spans="1:7" x14ac:dyDescent="0.25">
      <c r="A5839" t="s">
        <v>208</v>
      </c>
      <c r="B5839" t="s">
        <v>23</v>
      </c>
      <c r="C5839" s="2">
        <v>44927</v>
      </c>
      <c r="D5839" s="1">
        <v>1169500</v>
      </c>
      <c r="E5839" t="s">
        <v>197</v>
      </c>
      <c r="F5839" t="s">
        <v>209</v>
      </c>
      <c r="G5839" t="s">
        <v>21</v>
      </c>
    </row>
    <row r="5840" spans="1:7" x14ac:dyDescent="0.25">
      <c r="A5840" t="s">
        <v>208</v>
      </c>
      <c r="B5840" t="s">
        <v>23</v>
      </c>
      <c r="C5840" s="2">
        <v>44958</v>
      </c>
      <c r="D5840" s="1">
        <v>805600</v>
      </c>
      <c r="E5840" t="s">
        <v>197</v>
      </c>
      <c r="F5840" t="s">
        <v>209</v>
      </c>
      <c r="G5840" t="s">
        <v>21</v>
      </c>
    </row>
    <row r="5841" spans="1:7" x14ac:dyDescent="0.25">
      <c r="A5841" t="s">
        <v>208</v>
      </c>
      <c r="B5841" t="s">
        <v>23</v>
      </c>
      <c r="C5841" s="2">
        <v>44986</v>
      </c>
      <c r="D5841" s="1">
        <v>1078300</v>
      </c>
      <c r="E5841" t="s">
        <v>197</v>
      </c>
      <c r="F5841" t="s">
        <v>209</v>
      </c>
      <c r="G5841" t="s">
        <v>21</v>
      </c>
    </row>
    <row r="5842" spans="1:7" x14ac:dyDescent="0.25">
      <c r="A5842" t="s">
        <v>208</v>
      </c>
      <c r="B5842" t="s">
        <v>23</v>
      </c>
      <c r="C5842" s="2">
        <v>45017</v>
      </c>
      <c r="D5842" s="1">
        <v>5994330</v>
      </c>
      <c r="E5842" t="s">
        <v>197</v>
      </c>
      <c r="F5842" t="s">
        <v>209</v>
      </c>
      <c r="G5842" t="s">
        <v>21</v>
      </c>
    </row>
    <row r="5843" spans="1:7" x14ac:dyDescent="0.25">
      <c r="A5843" t="s">
        <v>208</v>
      </c>
      <c r="B5843" t="s">
        <v>23</v>
      </c>
      <c r="C5843" s="2">
        <v>45047</v>
      </c>
      <c r="D5843" s="1">
        <v>1657100</v>
      </c>
      <c r="E5843" t="s">
        <v>197</v>
      </c>
      <c r="F5843" t="s">
        <v>209</v>
      </c>
      <c r="G5843" t="s">
        <v>21</v>
      </c>
    </row>
    <row r="5844" spans="1:7" x14ac:dyDescent="0.25">
      <c r="A5844" t="s">
        <v>208</v>
      </c>
      <c r="B5844" t="s">
        <v>23</v>
      </c>
      <c r="C5844" s="2">
        <v>45078</v>
      </c>
      <c r="D5844" s="1">
        <v>4190500</v>
      </c>
      <c r="E5844" t="s">
        <v>197</v>
      </c>
      <c r="F5844" t="s">
        <v>209</v>
      </c>
      <c r="G5844" t="s">
        <v>21</v>
      </c>
    </row>
    <row r="5845" spans="1:7" x14ac:dyDescent="0.25">
      <c r="A5845" t="s">
        <v>208</v>
      </c>
      <c r="B5845" t="s">
        <v>23</v>
      </c>
      <c r="C5845" s="2">
        <v>45108</v>
      </c>
      <c r="D5845" s="1">
        <v>2910200</v>
      </c>
      <c r="E5845" t="s">
        <v>197</v>
      </c>
      <c r="F5845" t="s">
        <v>209</v>
      </c>
      <c r="G5845" t="s">
        <v>21</v>
      </c>
    </row>
    <row r="5846" spans="1:7" x14ac:dyDescent="0.25">
      <c r="A5846" t="s">
        <v>208</v>
      </c>
      <c r="B5846" t="s">
        <v>23</v>
      </c>
      <c r="C5846" s="2">
        <v>45139</v>
      </c>
      <c r="D5846" s="1">
        <v>2966200</v>
      </c>
      <c r="E5846" t="s">
        <v>197</v>
      </c>
      <c r="F5846" t="s">
        <v>209</v>
      </c>
      <c r="G5846" t="s">
        <v>21</v>
      </c>
    </row>
    <row r="5847" spans="1:7" x14ac:dyDescent="0.25">
      <c r="A5847" t="s">
        <v>208</v>
      </c>
      <c r="B5847" t="s">
        <v>23</v>
      </c>
      <c r="C5847" s="2">
        <v>45170</v>
      </c>
      <c r="D5847" s="1">
        <v>655427</v>
      </c>
      <c r="E5847" t="s">
        <v>197</v>
      </c>
      <c r="F5847" t="s">
        <v>209</v>
      </c>
      <c r="G5847" t="s">
        <v>21</v>
      </c>
    </row>
    <row r="5848" spans="1:7" x14ac:dyDescent="0.25">
      <c r="A5848" t="s">
        <v>208</v>
      </c>
      <c r="B5848" t="s">
        <v>23</v>
      </c>
      <c r="C5848" s="2">
        <v>45200</v>
      </c>
      <c r="D5848" s="1">
        <v>3164600</v>
      </c>
      <c r="E5848" t="s">
        <v>197</v>
      </c>
      <c r="F5848" t="s">
        <v>209</v>
      </c>
      <c r="G5848" t="s">
        <v>21</v>
      </c>
    </row>
    <row r="5849" spans="1:7" x14ac:dyDescent="0.25">
      <c r="A5849" t="s">
        <v>208</v>
      </c>
      <c r="B5849" t="s">
        <v>23</v>
      </c>
      <c r="C5849" s="2">
        <v>45231</v>
      </c>
      <c r="D5849" s="1">
        <v>22273038</v>
      </c>
      <c r="E5849" t="s">
        <v>197</v>
      </c>
      <c r="F5849" t="s">
        <v>209</v>
      </c>
      <c r="G5849" t="s">
        <v>21</v>
      </c>
    </row>
    <row r="5850" spans="1:7" x14ac:dyDescent="0.25">
      <c r="A5850" t="s">
        <v>208</v>
      </c>
      <c r="B5850" t="s">
        <v>23</v>
      </c>
      <c r="C5850" s="2">
        <v>45261</v>
      </c>
      <c r="D5850" s="1">
        <v>23202580</v>
      </c>
      <c r="E5850" t="s">
        <v>197</v>
      </c>
      <c r="F5850" t="s">
        <v>209</v>
      </c>
      <c r="G5850" t="s">
        <v>21</v>
      </c>
    </row>
    <row r="5851" spans="1:7" x14ac:dyDescent="0.25">
      <c r="A5851" t="s">
        <v>210</v>
      </c>
      <c r="B5851" t="s">
        <v>5</v>
      </c>
      <c r="C5851" s="2">
        <v>45047</v>
      </c>
      <c r="D5851" s="1">
        <v>36796800</v>
      </c>
      <c r="E5851" t="s">
        <v>212</v>
      </c>
      <c r="F5851" t="s">
        <v>211</v>
      </c>
      <c r="G5851" t="s">
        <v>5</v>
      </c>
    </row>
    <row r="5852" spans="1:7" x14ac:dyDescent="0.25">
      <c r="A5852" t="s">
        <v>210</v>
      </c>
      <c r="B5852" t="s">
        <v>5</v>
      </c>
      <c r="C5852" s="2">
        <v>45078</v>
      </c>
      <c r="D5852" s="1">
        <v>197864559</v>
      </c>
      <c r="E5852" t="s">
        <v>212</v>
      </c>
      <c r="F5852" t="s">
        <v>211</v>
      </c>
      <c r="G5852" t="s">
        <v>5</v>
      </c>
    </row>
    <row r="5853" spans="1:7" x14ac:dyDescent="0.25">
      <c r="A5853" t="s">
        <v>210</v>
      </c>
      <c r="B5853" t="s">
        <v>5</v>
      </c>
      <c r="C5853" s="2">
        <v>45108</v>
      </c>
      <c r="D5853" s="1">
        <v>254443010</v>
      </c>
      <c r="E5853" t="s">
        <v>212</v>
      </c>
      <c r="F5853" t="s">
        <v>211</v>
      </c>
      <c r="G5853" t="s">
        <v>5</v>
      </c>
    </row>
    <row r="5854" spans="1:7" x14ac:dyDescent="0.25">
      <c r="A5854" t="s">
        <v>210</v>
      </c>
      <c r="B5854" t="s">
        <v>5</v>
      </c>
      <c r="C5854" s="2">
        <v>45139</v>
      </c>
      <c r="D5854" s="1">
        <v>320864551</v>
      </c>
      <c r="E5854" t="s">
        <v>212</v>
      </c>
      <c r="F5854" t="s">
        <v>211</v>
      </c>
      <c r="G5854" t="s">
        <v>5</v>
      </c>
    </row>
    <row r="5855" spans="1:7" x14ac:dyDescent="0.25">
      <c r="A5855" t="s">
        <v>210</v>
      </c>
      <c r="B5855" t="s">
        <v>5</v>
      </c>
      <c r="C5855" s="2">
        <v>45170</v>
      </c>
      <c r="D5855" s="1">
        <v>319237653</v>
      </c>
      <c r="E5855" t="s">
        <v>212</v>
      </c>
      <c r="F5855" t="s">
        <v>211</v>
      </c>
      <c r="G5855" t="s">
        <v>5</v>
      </c>
    </row>
    <row r="5856" spans="1:7" x14ac:dyDescent="0.25">
      <c r="A5856" t="s">
        <v>210</v>
      </c>
      <c r="B5856" t="s">
        <v>5</v>
      </c>
      <c r="C5856" s="2">
        <v>45200</v>
      </c>
      <c r="D5856" s="1">
        <v>337565730</v>
      </c>
      <c r="E5856" t="s">
        <v>212</v>
      </c>
      <c r="F5856" t="s">
        <v>211</v>
      </c>
      <c r="G5856" t="s">
        <v>5</v>
      </c>
    </row>
    <row r="5857" spans="1:7" x14ac:dyDescent="0.25">
      <c r="A5857" t="s">
        <v>210</v>
      </c>
      <c r="B5857" t="s">
        <v>5</v>
      </c>
      <c r="C5857" s="2">
        <v>45231</v>
      </c>
      <c r="D5857" s="1">
        <v>326910635</v>
      </c>
      <c r="E5857" t="s">
        <v>212</v>
      </c>
      <c r="F5857" t="s">
        <v>211</v>
      </c>
      <c r="G5857" t="s">
        <v>5</v>
      </c>
    </row>
    <row r="5858" spans="1:7" x14ac:dyDescent="0.25">
      <c r="A5858" t="s">
        <v>210</v>
      </c>
      <c r="B5858" t="s">
        <v>5</v>
      </c>
      <c r="C5858" s="2">
        <v>45261</v>
      </c>
      <c r="D5858" s="1">
        <v>353449685</v>
      </c>
      <c r="E5858" t="s">
        <v>212</v>
      </c>
      <c r="F5858" t="s">
        <v>211</v>
      </c>
      <c r="G5858" t="s">
        <v>5</v>
      </c>
    </row>
    <row r="5859" spans="1:7" x14ac:dyDescent="0.25">
      <c r="A5859" t="s">
        <v>210</v>
      </c>
      <c r="B5859" t="s">
        <v>19</v>
      </c>
      <c r="C5859" s="2">
        <v>45047</v>
      </c>
      <c r="D5859" s="1">
        <v>8337400</v>
      </c>
      <c r="E5859" t="s">
        <v>212</v>
      </c>
      <c r="F5859" t="s">
        <v>211</v>
      </c>
      <c r="G5859" t="s">
        <v>19</v>
      </c>
    </row>
    <row r="5860" spans="1:7" x14ac:dyDescent="0.25">
      <c r="A5860" t="s">
        <v>210</v>
      </c>
      <c r="B5860" t="s">
        <v>19</v>
      </c>
      <c r="C5860" s="2">
        <v>45078</v>
      </c>
      <c r="D5860" s="1">
        <v>24877500</v>
      </c>
      <c r="E5860" t="s">
        <v>212</v>
      </c>
      <c r="F5860" t="s">
        <v>211</v>
      </c>
      <c r="G5860" t="s">
        <v>19</v>
      </c>
    </row>
    <row r="5861" spans="1:7" x14ac:dyDescent="0.25">
      <c r="A5861" t="s">
        <v>210</v>
      </c>
      <c r="B5861" t="s">
        <v>19</v>
      </c>
      <c r="C5861" s="2">
        <v>45108</v>
      </c>
      <c r="D5861" s="1">
        <v>249675564</v>
      </c>
      <c r="E5861" t="s">
        <v>212</v>
      </c>
      <c r="F5861" t="s">
        <v>211</v>
      </c>
      <c r="G5861" t="s">
        <v>19</v>
      </c>
    </row>
    <row r="5862" spans="1:7" x14ac:dyDescent="0.25">
      <c r="A5862" t="s">
        <v>210</v>
      </c>
      <c r="B5862" t="s">
        <v>19</v>
      </c>
      <c r="C5862" s="2">
        <v>45139</v>
      </c>
      <c r="D5862" s="1">
        <v>204275900</v>
      </c>
      <c r="E5862" t="s">
        <v>212</v>
      </c>
      <c r="F5862" t="s">
        <v>211</v>
      </c>
      <c r="G5862" t="s">
        <v>19</v>
      </c>
    </row>
    <row r="5863" spans="1:7" x14ac:dyDescent="0.25">
      <c r="A5863" t="s">
        <v>210</v>
      </c>
      <c r="B5863" t="s">
        <v>19</v>
      </c>
      <c r="C5863" s="2">
        <v>45170</v>
      </c>
      <c r="D5863" s="1">
        <v>181317447</v>
      </c>
      <c r="E5863" t="s">
        <v>212</v>
      </c>
      <c r="F5863" t="s">
        <v>211</v>
      </c>
      <c r="G5863" t="s">
        <v>19</v>
      </c>
    </row>
    <row r="5864" spans="1:7" x14ac:dyDescent="0.25">
      <c r="A5864" t="s">
        <v>210</v>
      </c>
      <c r="B5864" t="s">
        <v>19</v>
      </c>
      <c r="C5864" s="2">
        <v>45200</v>
      </c>
      <c r="D5864" s="1">
        <v>173690000</v>
      </c>
      <c r="E5864" t="s">
        <v>212</v>
      </c>
      <c r="F5864" t="s">
        <v>211</v>
      </c>
      <c r="G5864" t="s">
        <v>19</v>
      </c>
    </row>
    <row r="5865" spans="1:7" x14ac:dyDescent="0.25">
      <c r="A5865" t="s">
        <v>210</v>
      </c>
      <c r="B5865" t="s">
        <v>19</v>
      </c>
      <c r="C5865" s="2">
        <v>45231</v>
      </c>
      <c r="D5865" s="1">
        <v>152104000</v>
      </c>
      <c r="E5865" t="s">
        <v>212</v>
      </c>
      <c r="F5865" t="s">
        <v>211</v>
      </c>
      <c r="G5865" t="s">
        <v>19</v>
      </c>
    </row>
    <row r="5866" spans="1:7" x14ac:dyDescent="0.25">
      <c r="A5866" t="s">
        <v>210</v>
      </c>
      <c r="B5866" t="s">
        <v>19</v>
      </c>
      <c r="C5866" s="2">
        <v>45261</v>
      </c>
      <c r="D5866" s="1">
        <v>18335300</v>
      </c>
      <c r="E5866" t="s">
        <v>212</v>
      </c>
      <c r="F5866" t="s">
        <v>211</v>
      </c>
      <c r="G5866" t="s">
        <v>19</v>
      </c>
    </row>
    <row r="5867" spans="1:7" x14ac:dyDescent="0.25">
      <c r="A5867" t="s">
        <v>210</v>
      </c>
      <c r="B5867" t="s">
        <v>20</v>
      </c>
      <c r="C5867" s="2">
        <v>45231</v>
      </c>
      <c r="D5867" s="1">
        <v>100000</v>
      </c>
      <c r="E5867" t="s">
        <v>212</v>
      </c>
      <c r="F5867" t="s">
        <v>211</v>
      </c>
      <c r="G5867" t="s">
        <v>21</v>
      </c>
    </row>
    <row r="5868" spans="1:7" x14ac:dyDescent="0.25">
      <c r="A5868" t="s">
        <v>210</v>
      </c>
      <c r="B5868" t="s">
        <v>6</v>
      </c>
      <c r="C5868" s="2">
        <v>45047</v>
      </c>
      <c r="D5868" s="1">
        <v>5045000</v>
      </c>
      <c r="E5868" t="s">
        <v>212</v>
      </c>
      <c r="F5868" t="s">
        <v>211</v>
      </c>
      <c r="G5868" t="s">
        <v>6</v>
      </c>
    </row>
    <row r="5869" spans="1:7" x14ac:dyDescent="0.25">
      <c r="A5869" t="s">
        <v>210</v>
      </c>
      <c r="B5869" t="s">
        <v>6</v>
      </c>
      <c r="C5869" s="2">
        <v>45078</v>
      </c>
      <c r="D5869" s="1">
        <v>13510241</v>
      </c>
      <c r="E5869" t="s">
        <v>212</v>
      </c>
      <c r="F5869" t="s">
        <v>211</v>
      </c>
      <c r="G5869" t="s">
        <v>6</v>
      </c>
    </row>
    <row r="5870" spans="1:7" x14ac:dyDescent="0.25">
      <c r="A5870" t="s">
        <v>210</v>
      </c>
      <c r="B5870" t="s">
        <v>6</v>
      </c>
      <c r="C5870" s="2">
        <v>45108</v>
      </c>
      <c r="D5870" s="1">
        <v>12383026</v>
      </c>
      <c r="E5870" t="s">
        <v>212</v>
      </c>
      <c r="F5870" t="s">
        <v>211</v>
      </c>
      <c r="G5870" t="s">
        <v>6</v>
      </c>
    </row>
    <row r="5871" spans="1:7" x14ac:dyDescent="0.25">
      <c r="A5871" t="s">
        <v>210</v>
      </c>
      <c r="B5871" t="s">
        <v>6</v>
      </c>
      <c r="C5871" s="2">
        <v>45139</v>
      </c>
      <c r="D5871" s="1">
        <v>51578641</v>
      </c>
      <c r="E5871" t="s">
        <v>212</v>
      </c>
      <c r="F5871" t="s">
        <v>211</v>
      </c>
      <c r="G5871" t="s">
        <v>6</v>
      </c>
    </row>
    <row r="5872" spans="1:7" x14ac:dyDescent="0.25">
      <c r="A5872" t="s">
        <v>210</v>
      </c>
      <c r="B5872" t="s">
        <v>6</v>
      </c>
      <c r="C5872" s="2">
        <v>45170</v>
      </c>
      <c r="D5872" s="1">
        <v>13670900</v>
      </c>
      <c r="E5872" t="s">
        <v>212</v>
      </c>
      <c r="F5872" t="s">
        <v>211</v>
      </c>
      <c r="G5872" t="s">
        <v>6</v>
      </c>
    </row>
    <row r="5873" spans="1:7" x14ac:dyDescent="0.25">
      <c r="A5873" t="s">
        <v>210</v>
      </c>
      <c r="B5873" t="s">
        <v>6</v>
      </c>
      <c r="C5873" s="2">
        <v>45200</v>
      </c>
      <c r="D5873" s="1">
        <v>8473870</v>
      </c>
      <c r="E5873" t="s">
        <v>212</v>
      </c>
      <c r="F5873" t="s">
        <v>211</v>
      </c>
      <c r="G5873" t="s">
        <v>6</v>
      </c>
    </row>
    <row r="5874" spans="1:7" x14ac:dyDescent="0.25">
      <c r="A5874" t="s">
        <v>210</v>
      </c>
      <c r="B5874" t="s">
        <v>6</v>
      </c>
      <c r="C5874" s="2">
        <v>45231</v>
      </c>
      <c r="D5874" s="1">
        <v>4970791</v>
      </c>
      <c r="E5874" t="s">
        <v>212</v>
      </c>
      <c r="F5874" t="s">
        <v>211</v>
      </c>
      <c r="G5874" t="s">
        <v>6</v>
      </c>
    </row>
    <row r="5875" spans="1:7" x14ac:dyDescent="0.25">
      <c r="A5875" t="s">
        <v>210</v>
      </c>
      <c r="B5875" t="s">
        <v>6</v>
      </c>
      <c r="C5875" s="2">
        <v>45261</v>
      </c>
      <c r="D5875" s="1">
        <v>64255095</v>
      </c>
      <c r="E5875" t="s">
        <v>212</v>
      </c>
      <c r="F5875" t="s">
        <v>211</v>
      </c>
      <c r="G5875" t="s">
        <v>6</v>
      </c>
    </row>
    <row r="5876" spans="1:7" x14ac:dyDescent="0.25">
      <c r="A5876" t="s">
        <v>210</v>
      </c>
      <c r="B5876" t="s">
        <v>22</v>
      </c>
      <c r="C5876" s="2">
        <v>45078</v>
      </c>
      <c r="D5876" s="1">
        <v>41994000</v>
      </c>
      <c r="E5876" t="s">
        <v>212</v>
      </c>
      <c r="F5876" t="s">
        <v>211</v>
      </c>
      <c r="G5876" t="s">
        <v>21</v>
      </c>
    </row>
    <row r="5877" spans="1:7" x14ac:dyDescent="0.25">
      <c r="A5877" t="s">
        <v>210</v>
      </c>
      <c r="B5877" t="s">
        <v>22</v>
      </c>
      <c r="C5877" s="2">
        <v>45108</v>
      </c>
      <c r="D5877" s="1">
        <v>81427500</v>
      </c>
      <c r="E5877" t="s">
        <v>212</v>
      </c>
      <c r="F5877" t="s">
        <v>211</v>
      </c>
      <c r="G5877" t="s">
        <v>21</v>
      </c>
    </row>
    <row r="5878" spans="1:7" x14ac:dyDescent="0.25">
      <c r="A5878" t="s">
        <v>210</v>
      </c>
      <c r="B5878" t="s">
        <v>22</v>
      </c>
      <c r="C5878" s="2">
        <v>45139</v>
      </c>
      <c r="D5878" s="1">
        <v>29400000</v>
      </c>
      <c r="E5878" t="s">
        <v>212</v>
      </c>
      <c r="F5878" t="s">
        <v>211</v>
      </c>
      <c r="G5878" t="s">
        <v>21</v>
      </c>
    </row>
    <row r="5879" spans="1:7" x14ac:dyDescent="0.25">
      <c r="A5879" t="s">
        <v>210</v>
      </c>
      <c r="B5879" t="s">
        <v>22</v>
      </c>
      <c r="C5879" s="2">
        <v>45170</v>
      </c>
      <c r="D5879" s="1">
        <v>2548000</v>
      </c>
      <c r="E5879" t="s">
        <v>212</v>
      </c>
      <c r="F5879" t="s">
        <v>211</v>
      </c>
      <c r="G5879" t="s">
        <v>21</v>
      </c>
    </row>
    <row r="5880" spans="1:7" x14ac:dyDescent="0.25">
      <c r="A5880" t="s">
        <v>210</v>
      </c>
      <c r="B5880" t="s">
        <v>22</v>
      </c>
      <c r="C5880" s="2">
        <v>45200</v>
      </c>
      <c r="D5880" s="1">
        <v>355000</v>
      </c>
      <c r="E5880" t="s">
        <v>212</v>
      </c>
      <c r="F5880" t="s">
        <v>211</v>
      </c>
      <c r="G5880" t="s">
        <v>21</v>
      </c>
    </row>
    <row r="5881" spans="1:7" x14ac:dyDescent="0.25">
      <c r="A5881" t="s">
        <v>210</v>
      </c>
      <c r="B5881" t="s">
        <v>22</v>
      </c>
      <c r="C5881" s="2">
        <v>45261</v>
      </c>
      <c r="D5881" s="1">
        <v>2450000</v>
      </c>
      <c r="E5881" t="s">
        <v>212</v>
      </c>
      <c r="F5881" t="s">
        <v>211</v>
      </c>
      <c r="G5881" t="s">
        <v>21</v>
      </c>
    </row>
    <row r="5882" spans="1:7" x14ac:dyDescent="0.25">
      <c r="A5882" t="s">
        <v>210</v>
      </c>
      <c r="B5882" t="s">
        <v>27</v>
      </c>
      <c r="C5882" s="2">
        <v>45047</v>
      </c>
      <c r="D5882" s="1">
        <v>2450000</v>
      </c>
      <c r="E5882" t="s">
        <v>212</v>
      </c>
      <c r="F5882" t="s">
        <v>211</v>
      </c>
      <c r="G5882" t="s">
        <v>21</v>
      </c>
    </row>
    <row r="5883" spans="1:7" x14ac:dyDescent="0.25">
      <c r="A5883" t="s">
        <v>210</v>
      </c>
      <c r="B5883" t="s">
        <v>27</v>
      </c>
      <c r="C5883" s="2">
        <v>45139</v>
      </c>
      <c r="D5883" s="1">
        <v>160230</v>
      </c>
      <c r="E5883" t="s">
        <v>212</v>
      </c>
      <c r="F5883" t="s">
        <v>211</v>
      </c>
      <c r="G5883" t="s">
        <v>21</v>
      </c>
    </row>
    <row r="5884" spans="1:7" x14ac:dyDescent="0.25">
      <c r="A5884" t="s">
        <v>210</v>
      </c>
      <c r="B5884" t="s">
        <v>27</v>
      </c>
      <c r="C5884" s="2">
        <v>45170</v>
      </c>
      <c r="D5884" s="1">
        <v>0</v>
      </c>
      <c r="E5884" t="s">
        <v>212</v>
      </c>
      <c r="F5884" t="s">
        <v>211</v>
      </c>
      <c r="G5884" t="s">
        <v>21</v>
      </c>
    </row>
    <row r="5885" spans="1:7" x14ac:dyDescent="0.25">
      <c r="A5885" t="s">
        <v>210</v>
      </c>
      <c r="B5885" t="s">
        <v>7</v>
      </c>
      <c r="C5885" s="2">
        <v>45047</v>
      </c>
      <c r="D5885" s="1">
        <v>225000</v>
      </c>
      <c r="E5885" t="s">
        <v>212</v>
      </c>
      <c r="F5885" t="s">
        <v>211</v>
      </c>
      <c r="G5885" t="s">
        <v>7</v>
      </c>
    </row>
    <row r="5886" spans="1:7" x14ac:dyDescent="0.25">
      <c r="A5886" t="s">
        <v>210</v>
      </c>
      <c r="B5886" t="s">
        <v>7</v>
      </c>
      <c r="C5886" s="2">
        <v>45078</v>
      </c>
      <c r="D5886" s="1">
        <v>3000000</v>
      </c>
      <c r="E5886" t="s">
        <v>212</v>
      </c>
      <c r="F5886" t="s">
        <v>211</v>
      </c>
      <c r="G5886" t="s">
        <v>7</v>
      </c>
    </row>
    <row r="5887" spans="1:7" x14ac:dyDescent="0.25">
      <c r="A5887" t="s">
        <v>210</v>
      </c>
      <c r="B5887" t="s">
        <v>7</v>
      </c>
      <c r="C5887" s="2">
        <v>45108</v>
      </c>
      <c r="D5887" s="1">
        <v>3000000</v>
      </c>
      <c r="E5887" t="s">
        <v>212</v>
      </c>
      <c r="F5887" t="s">
        <v>211</v>
      </c>
      <c r="G5887" t="s">
        <v>7</v>
      </c>
    </row>
    <row r="5888" spans="1:7" x14ac:dyDescent="0.25">
      <c r="A5888" t="s">
        <v>210</v>
      </c>
      <c r="B5888" t="s">
        <v>7</v>
      </c>
      <c r="C5888" s="2">
        <v>45139</v>
      </c>
      <c r="D5888" s="1">
        <v>3000000</v>
      </c>
      <c r="E5888" t="s">
        <v>212</v>
      </c>
      <c r="F5888" t="s">
        <v>211</v>
      </c>
      <c r="G5888" t="s">
        <v>7</v>
      </c>
    </row>
    <row r="5889" spans="1:7" x14ac:dyDescent="0.25">
      <c r="A5889" t="s">
        <v>210</v>
      </c>
      <c r="B5889" t="s">
        <v>7</v>
      </c>
      <c r="C5889" s="2">
        <v>45170</v>
      </c>
      <c r="D5889" s="1">
        <v>3000000</v>
      </c>
      <c r="E5889" t="s">
        <v>212</v>
      </c>
      <c r="F5889" t="s">
        <v>211</v>
      </c>
      <c r="G5889" t="s">
        <v>7</v>
      </c>
    </row>
    <row r="5890" spans="1:7" x14ac:dyDescent="0.25">
      <c r="A5890" t="s">
        <v>210</v>
      </c>
      <c r="B5890" t="s">
        <v>7</v>
      </c>
      <c r="C5890" s="2">
        <v>45200</v>
      </c>
      <c r="D5890" s="1">
        <v>3000000</v>
      </c>
      <c r="E5890" t="s">
        <v>212</v>
      </c>
      <c r="F5890" t="s">
        <v>211</v>
      </c>
      <c r="G5890" t="s">
        <v>7</v>
      </c>
    </row>
    <row r="5891" spans="1:7" x14ac:dyDescent="0.25">
      <c r="A5891" t="s">
        <v>210</v>
      </c>
      <c r="B5891" t="s">
        <v>7</v>
      </c>
      <c r="C5891" s="2">
        <v>45231</v>
      </c>
      <c r="D5891" s="1">
        <v>3017374</v>
      </c>
      <c r="E5891" t="s">
        <v>212</v>
      </c>
      <c r="F5891" t="s">
        <v>211</v>
      </c>
      <c r="G5891" t="s">
        <v>7</v>
      </c>
    </row>
    <row r="5892" spans="1:7" x14ac:dyDescent="0.25">
      <c r="A5892" t="s">
        <v>213</v>
      </c>
      <c r="B5892" t="s">
        <v>5</v>
      </c>
      <c r="C5892" s="2">
        <v>44927</v>
      </c>
      <c r="D5892" s="1">
        <v>695302348</v>
      </c>
      <c r="E5892" t="s">
        <v>212</v>
      </c>
      <c r="F5892" t="s">
        <v>214</v>
      </c>
      <c r="G5892" t="s">
        <v>5</v>
      </c>
    </row>
    <row r="5893" spans="1:7" x14ac:dyDescent="0.25">
      <c r="A5893" t="s">
        <v>213</v>
      </c>
      <c r="B5893" t="s">
        <v>5</v>
      </c>
      <c r="C5893" s="2">
        <v>44958</v>
      </c>
      <c r="D5893" s="1">
        <v>1195795870</v>
      </c>
      <c r="E5893" t="s">
        <v>212</v>
      </c>
      <c r="F5893" t="s">
        <v>214</v>
      </c>
      <c r="G5893" t="s">
        <v>5</v>
      </c>
    </row>
    <row r="5894" spans="1:7" x14ac:dyDescent="0.25">
      <c r="A5894" t="s">
        <v>213</v>
      </c>
      <c r="B5894" t="s">
        <v>5</v>
      </c>
      <c r="C5894" s="2">
        <v>44986</v>
      </c>
      <c r="D5894" s="1">
        <v>933136989</v>
      </c>
      <c r="E5894" t="s">
        <v>212</v>
      </c>
      <c r="F5894" t="s">
        <v>214</v>
      </c>
      <c r="G5894" t="s">
        <v>5</v>
      </c>
    </row>
    <row r="5895" spans="1:7" x14ac:dyDescent="0.25">
      <c r="A5895" t="s">
        <v>213</v>
      </c>
      <c r="B5895" t="s">
        <v>5</v>
      </c>
      <c r="C5895" s="2">
        <v>45017</v>
      </c>
      <c r="D5895" s="1">
        <v>1407171244</v>
      </c>
      <c r="E5895" t="s">
        <v>212</v>
      </c>
      <c r="F5895" t="s">
        <v>214</v>
      </c>
      <c r="G5895" t="s">
        <v>5</v>
      </c>
    </row>
    <row r="5896" spans="1:7" x14ac:dyDescent="0.25">
      <c r="A5896" t="s">
        <v>213</v>
      </c>
      <c r="B5896" t="s">
        <v>5</v>
      </c>
      <c r="C5896" s="2">
        <v>45047</v>
      </c>
      <c r="D5896" s="1">
        <v>1443536895</v>
      </c>
      <c r="E5896" t="s">
        <v>212</v>
      </c>
      <c r="F5896" t="s">
        <v>214</v>
      </c>
      <c r="G5896" t="s">
        <v>5</v>
      </c>
    </row>
    <row r="5897" spans="1:7" x14ac:dyDescent="0.25">
      <c r="A5897" t="s">
        <v>213</v>
      </c>
      <c r="B5897" t="s">
        <v>5</v>
      </c>
      <c r="C5897" s="2">
        <v>45078</v>
      </c>
      <c r="D5897" s="1">
        <v>1256780037</v>
      </c>
      <c r="E5897" t="s">
        <v>212</v>
      </c>
      <c r="F5897" t="s">
        <v>214</v>
      </c>
      <c r="G5897" t="s">
        <v>5</v>
      </c>
    </row>
    <row r="5898" spans="1:7" x14ac:dyDescent="0.25">
      <c r="A5898" t="s">
        <v>213</v>
      </c>
      <c r="B5898" t="s">
        <v>5</v>
      </c>
      <c r="C5898" s="2">
        <v>45108</v>
      </c>
      <c r="D5898" s="1">
        <v>960070009</v>
      </c>
      <c r="E5898" t="s">
        <v>212</v>
      </c>
      <c r="F5898" t="s">
        <v>214</v>
      </c>
      <c r="G5898" t="s">
        <v>5</v>
      </c>
    </row>
    <row r="5899" spans="1:7" x14ac:dyDescent="0.25">
      <c r="A5899" t="s">
        <v>213</v>
      </c>
      <c r="B5899" t="s">
        <v>5</v>
      </c>
      <c r="C5899" s="2">
        <v>45139</v>
      </c>
      <c r="D5899" s="1">
        <v>990237830</v>
      </c>
      <c r="E5899" t="s">
        <v>212</v>
      </c>
      <c r="F5899" t="s">
        <v>214</v>
      </c>
      <c r="G5899" t="s">
        <v>5</v>
      </c>
    </row>
    <row r="5900" spans="1:7" x14ac:dyDescent="0.25">
      <c r="A5900" t="s">
        <v>213</v>
      </c>
      <c r="B5900" t="s">
        <v>5</v>
      </c>
      <c r="C5900" s="2">
        <v>45170</v>
      </c>
      <c r="D5900" s="1">
        <v>1470092906</v>
      </c>
      <c r="E5900" t="s">
        <v>212</v>
      </c>
      <c r="F5900" t="s">
        <v>214</v>
      </c>
      <c r="G5900" t="s">
        <v>5</v>
      </c>
    </row>
    <row r="5901" spans="1:7" x14ac:dyDescent="0.25">
      <c r="A5901" t="s">
        <v>213</v>
      </c>
      <c r="B5901" t="s">
        <v>5</v>
      </c>
      <c r="C5901" s="2">
        <v>45200</v>
      </c>
      <c r="D5901" s="1">
        <v>1287830981</v>
      </c>
      <c r="E5901" t="s">
        <v>212</v>
      </c>
      <c r="F5901" t="s">
        <v>214</v>
      </c>
      <c r="G5901" t="s">
        <v>5</v>
      </c>
    </row>
    <row r="5902" spans="1:7" x14ac:dyDescent="0.25">
      <c r="A5902" t="s">
        <v>213</v>
      </c>
      <c r="B5902" t="s">
        <v>5</v>
      </c>
      <c r="C5902" s="2">
        <v>45231</v>
      </c>
      <c r="D5902" s="1">
        <v>1375296920</v>
      </c>
      <c r="E5902" t="s">
        <v>212</v>
      </c>
      <c r="F5902" t="s">
        <v>214</v>
      </c>
      <c r="G5902" t="s">
        <v>5</v>
      </c>
    </row>
    <row r="5903" spans="1:7" x14ac:dyDescent="0.25">
      <c r="A5903" t="s">
        <v>213</v>
      </c>
      <c r="B5903" t="s">
        <v>5</v>
      </c>
      <c r="C5903" s="2">
        <v>45261</v>
      </c>
      <c r="D5903" s="1">
        <v>1126752361</v>
      </c>
      <c r="E5903" t="s">
        <v>212</v>
      </c>
      <c r="F5903" t="s">
        <v>214</v>
      </c>
      <c r="G5903" t="s">
        <v>5</v>
      </c>
    </row>
    <row r="5904" spans="1:7" x14ac:dyDescent="0.25">
      <c r="A5904" t="s">
        <v>213</v>
      </c>
      <c r="B5904" t="s">
        <v>19</v>
      </c>
      <c r="C5904" s="2">
        <v>44927</v>
      </c>
      <c r="D5904" s="1">
        <v>5857509</v>
      </c>
      <c r="E5904" t="s">
        <v>212</v>
      </c>
      <c r="F5904" t="s">
        <v>214</v>
      </c>
      <c r="G5904" t="s">
        <v>19</v>
      </c>
    </row>
    <row r="5905" spans="1:7" x14ac:dyDescent="0.25">
      <c r="A5905" t="s">
        <v>213</v>
      </c>
      <c r="B5905" t="s">
        <v>6</v>
      </c>
      <c r="C5905" s="2">
        <v>44927</v>
      </c>
      <c r="D5905" s="1">
        <v>24568834</v>
      </c>
      <c r="E5905" t="s">
        <v>212</v>
      </c>
      <c r="F5905" t="s">
        <v>214</v>
      </c>
      <c r="G5905" t="s">
        <v>6</v>
      </c>
    </row>
    <row r="5906" spans="1:7" x14ac:dyDescent="0.25">
      <c r="A5906" t="s">
        <v>213</v>
      </c>
      <c r="B5906" t="s">
        <v>6</v>
      </c>
      <c r="C5906" s="2">
        <v>44958</v>
      </c>
      <c r="D5906" s="1">
        <v>27383206</v>
      </c>
      <c r="E5906" t="s">
        <v>212</v>
      </c>
      <c r="F5906" t="s">
        <v>214</v>
      </c>
      <c r="G5906" t="s">
        <v>6</v>
      </c>
    </row>
    <row r="5907" spans="1:7" x14ac:dyDescent="0.25">
      <c r="A5907" t="s">
        <v>213</v>
      </c>
      <c r="B5907" t="s">
        <v>6</v>
      </c>
      <c r="C5907" s="2">
        <v>44986</v>
      </c>
      <c r="D5907" s="1">
        <v>38773886</v>
      </c>
      <c r="E5907" t="s">
        <v>212</v>
      </c>
      <c r="F5907" t="s">
        <v>214</v>
      </c>
      <c r="G5907" t="s">
        <v>6</v>
      </c>
    </row>
    <row r="5908" spans="1:7" x14ac:dyDescent="0.25">
      <c r="A5908" t="s">
        <v>213</v>
      </c>
      <c r="B5908" t="s">
        <v>6</v>
      </c>
      <c r="C5908" s="2">
        <v>45017</v>
      </c>
      <c r="D5908" s="1">
        <v>24548913</v>
      </c>
      <c r="E5908" t="s">
        <v>212</v>
      </c>
      <c r="F5908" t="s">
        <v>214</v>
      </c>
      <c r="G5908" t="s">
        <v>6</v>
      </c>
    </row>
    <row r="5909" spans="1:7" x14ac:dyDescent="0.25">
      <c r="A5909" t="s">
        <v>213</v>
      </c>
      <c r="B5909" t="s">
        <v>6</v>
      </c>
      <c r="C5909" s="2">
        <v>45047</v>
      </c>
      <c r="D5909" s="1">
        <v>24567350</v>
      </c>
      <c r="E5909" t="s">
        <v>212</v>
      </c>
      <c r="F5909" t="s">
        <v>214</v>
      </c>
      <c r="G5909" t="s">
        <v>6</v>
      </c>
    </row>
    <row r="5910" spans="1:7" x14ac:dyDescent="0.25">
      <c r="A5910" t="s">
        <v>213</v>
      </c>
      <c r="B5910" t="s">
        <v>6</v>
      </c>
      <c r="C5910" s="2">
        <v>45078</v>
      </c>
      <c r="D5910" s="1">
        <v>49356375</v>
      </c>
      <c r="E5910" t="s">
        <v>212</v>
      </c>
      <c r="F5910" t="s">
        <v>214</v>
      </c>
      <c r="G5910" t="s">
        <v>6</v>
      </c>
    </row>
    <row r="5911" spans="1:7" x14ac:dyDescent="0.25">
      <c r="A5911" t="s">
        <v>213</v>
      </c>
      <c r="B5911" t="s">
        <v>6</v>
      </c>
      <c r="C5911" s="2">
        <v>45108</v>
      </c>
      <c r="D5911" s="1">
        <v>154064597</v>
      </c>
      <c r="E5911" t="s">
        <v>212</v>
      </c>
      <c r="F5911" t="s">
        <v>214</v>
      </c>
      <c r="G5911" t="s">
        <v>6</v>
      </c>
    </row>
    <row r="5912" spans="1:7" x14ac:dyDescent="0.25">
      <c r="A5912" t="s">
        <v>213</v>
      </c>
      <c r="B5912" t="s">
        <v>6</v>
      </c>
      <c r="C5912" s="2">
        <v>45139</v>
      </c>
      <c r="D5912" s="1">
        <v>36049944</v>
      </c>
      <c r="E5912" t="s">
        <v>212</v>
      </c>
      <c r="F5912" t="s">
        <v>214</v>
      </c>
      <c r="G5912" t="s">
        <v>6</v>
      </c>
    </row>
    <row r="5913" spans="1:7" x14ac:dyDescent="0.25">
      <c r="A5913" t="s">
        <v>213</v>
      </c>
      <c r="B5913" t="s">
        <v>6</v>
      </c>
      <c r="C5913" s="2">
        <v>45170</v>
      </c>
      <c r="D5913" s="1">
        <v>32218183</v>
      </c>
      <c r="E5913" t="s">
        <v>212</v>
      </c>
      <c r="F5913" t="s">
        <v>214</v>
      </c>
      <c r="G5913" t="s">
        <v>6</v>
      </c>
    </row>
    <row r="5914" spans="1:7" x14ac:dyDescent="0.25">
      <c r="A5914" t="s">
        <v>213</v>
      </c>
      <c r="B5914" t="s">
        <v>6</v>
      </c>
      <c r="C5914" s="2">
        <v>45200</v>
      </c>
      <c r="D5914" s="1">
        <v>39281001</v>
      </c>
      <c r="E5914" t="s">
        <v>212</v>
      </c>
      <c r="F5914" t="s">
        <v>214</v>
      </c>
      <c r="G5914" t="s">
        <v>6</v>
      </c>
    </row>
    <row r="5915" spans="1:7" x14ac:dyDescent="0.25">
      <c r="A5915" t="s">
        <v>213</v>
      </c>
      <c r="B5915" t="s">
        <v>6</v>
      </c>
      <c r="C5915" s="2">
        <v>45231</v>
      </c>
      <c r="D5915" s="1">
        <v>26527936</v>
      </c>
      <c r="E5915" t="s">
        <v>212</v>
      </c>
      <c r="F5915" t="s">
        <v>214</v>
      </c>
      <c r="G5915" t="s">
        <v>6</v>
      </c>
    </row>
    <row r="5916" spans="1:7" x14ac:dyDescent="0.25">
      <c r="A5916" t="s">
        <v>213</v>
      </c>
      <c r="B5916" t="s">
        <v>6</v>
      </c>
      <c r="C5916" s="2">
        <v>45261</v>
      </c>
      <c r="D5916" s="1">
        <v>24452100</v>
      </c>
      <c r="E5916" t="s">
        <v>212</v>
      </c>
      <c r="F5916" t="s">
        <v>214</v>
      </c>
      <c r="G5916" t="s">
        <v>6</v>
      </c>
    </row>
    <row r="5917" spans="1:7" x14ac:dyDescent="0.25">
      <c r="A5917" t="s">
        <v>213</v>
      </c>
      <c r="B5917" t="s">
        <v>22</v>
      </c>
      <c r="C5917" s="2">
        <v>44927</v>
      </c>
      <c r="D5917" s="1">
        <v>1082000</v>
      </c>
      <c r="E5917" t="s">
        <v>212</v>
      </c>
      <c r="F5917" t="s">
        <v>214</v>
      </c>
      <c r="G5917" t="s">
        <v>21</v>
      </c>
    </row>
    <row r="5918" spans="1:7" x14ac:dyDescent="0.25">
      <c r="A5918" t="s">
        <v>213</v>
      </c>
      <c r="B5918" t="s">
        <v>22</v>
      </c>
      <c r="C5918" s="2">
        <v>44958</v>
      </c>
      <c r="D5918" s="1">
        <v>810000</v>
      </c>
      <c r="E5918" t="s">
        <v>212</v>
      </c>
      <c r="F5918" t="s">
        <v>214</v>
      </c>
      <c r="G5918" t="s">
        <v>21</v>
      </c>
    </row>
    <row r="5919" spans="1:7" x14ac:dyDescent="0.25">
      <c r="A5919" t="s">
        <v>213</v>
      </c>
      <c r="B5919" t="s">
        <v>22</v>
      </c>
      <c r="C5919" s="2">
        <v>44986</v>
      </c>
      <c r="D5919" s="1">
        <v>5538000</v>
      </c>
      <c r="E5919" t="s">
        <v>212</v>
      </c>
      <c r="F5919" t="s">
        <v>214</v>
      </c>
      <c r="G5919" t="s">
        <v>21</v>
      </c>
    </row>
    <row r="5920" spans="1:7" x14ac:dyDescent="0.25">
      <c r="A5920" t="s">
        <v>213</v>
      </c>
      <c r="B5920" t="s">
        <v>22</v>
      </c>
      <c r="C5920" s="2">
        <v>45017</v>
      </c>
      <c r="D5920" s="1">
        <v>4129143</v>
      </c>
      <c r="E5920" t="s">
        <v>212</v>
      </c>
      <c r="F5920" t="s">
        <v>214</v>
      </c>
      <c r="G5920" t="s">
        <v>21</v>
      </c>
    </row>
    <row r="5921" spans="1:7" x14ac:dyDescent="0.25">
      <c r="A5921" t="s">
        <v>213</v>
      </c>
      <c r="B5921" t="s">
        <v>22</v>
      </c>
      <c r="C5921" s="2">
        <v>45047</v>
      </c>
      <c r="D5921" s="1">
        <v>691000</v>
      </c>
      <c r="E5921" t="s">
        <v>212</v>
      </c>
      <c r="F5921" t="s">
        <v>214</v>
      </c>
      <c r="G5921" t="s">
        <v>21</v>
      </c>
    </row>
    <row r="5922" spans="1:7" x14ac:dyDescent="0.25">
      <c r="A5922" t="s">
        <v>213</v>
      </c>
      <c r="B5922" t="s">
        <v>22</v>
      </c>
      <c r="C5922" s="2">
        <v>45078</v>
      </c>
      <c r="D5922" s="1">
        <v>7953000</v>
      </c>
      <c r="E5922" t="s">
        <v>212</v>
      </c>
      <c r="F5922" t="s">
        <v>214</v>
      </c>
      <c r="G5922" t="s">
        <v>21</v>
      </c>
    </row>
    <row r="5923" spans="1:7" x14ac:dyDescent="0.25">
      <c r="A5923" t="s">
        <v>213</v>
      </c>
      <c r="B5923" t="s">
        <v>22</v>
      </c>
      <c r="C5923" s="2">
        <v>45108</v>
      </c>
      <c r="D5923" s="1">
        <v>1000000</v>
      </c>
      <c r="E5923" t="s">
        <v>212</v>
      </c>
      <c r="F5923" t="s">
        <v>214</v>
      </c>
      <c r="G5923" t="s">
        <v>21</v>
      </c>
    </row>
    <row r="5924" spans="1:7" x14ac:dyDescent="0.25">
      <c r="A5924" t="s">
        <v>213</v>
      </c>
      <c r="B5924" t="s">
        <v>22</v>
      </c>
      <c r="C5924" s="2">
        <v>45139</v>
      </c>
      <c r="D5924" s="1">
        <v>9016411</v>
      </c>
      <c r="E5924" t="s">
        <v>212</v>
      </c>
      <c r="F5924" t="s">
        <v>214</v>
      </c>
      <c r="G5924" t="s">
        <v>21</v>
      </c>
    </row>
    <row r="5925" spans="1:7" x14ac:dyDescent="0.25">
      <c r="A5925" t="s">
        <v>213</v>
      </c>
      <c r="B5925" t="s">
        <v>22</v>
      </c>
      <c r="C5925" s="2">
        <v>45170</v>
      </c>
      <c r="D5925" s="1">
        <v>1157313</v>
      </c>
      <c r="E5925" t="s">
        <v>212</v>
      </c>
      <c r="F5925" t="s">
        <v>214</v>
      </c>
      <c r="G5925" t="s">
        <v>21</v>
      </c>
    </row>
    <row r="5926" spans="1:7" x14ac:dyDescent="0.25">
      <c r="A5926" t="s">
        <v>213</v>
      </c>
      <c r="B5926" t="s">
        <v>22</v>
      </c>
      <c r="C5926" s="2">
        <v>45200</v>
      </c>
      <c r="D5926" s="1">
        <v>7386026</v>
      </c>
      <c r="E5926" t="s">
        <v>212</v>
      </c>
      <c r="F5926" t="s">
        <v>214</v>
      </c>
      <c r="G5926" t="s">
        <v>21</v>
      </c>
    </row>
    <row r="5927" spans="1:7" x14ac:dyDescent="0.25">
      <c r="A5927" t="s">
        <v>213</v>
      </c>
      <c r="B5927" t="s">
        <v>22</v>
      </c>
      <c r="C5927" s="2">
        <v>45231</v>
      </c>
      <c r="D5927" s="1">
        <v>6058877</v>
      </c>
      <c r="E5927" t="s">
        <v>212</v>
      </c>
      <c r="F5927" t="s">
        <v>214</v>
      </c>
      <c r="G5927" t="s">
        <v>21</v>
      </c>
    </row>
    <row r="5928" spans="1:7" x14ac:dyDescent="0.25">
      <c r="A5928" t="s">
        <v>213</v>
      </c>
      <c r="B5928" t="s">
        <v>22</v>
      </c>
      <c r="C5928" s="2">
        <v>45261</v>
      </c>
      <c r="D5928" s="1">
        <v>4101000</v>
      </c>
      <c r="E5928" t="s">
        <v>212</v>
      </c>
      <c r="F5928" t="s">
        <v>214</v>
      </c>
      <c r="G5928" t="s">
        <v>21</v>
      </c>
    </row>
    <row r="5929" spans="1:7" x14ac:dyDescent="0.25">
      <c r="A5929" t="s">
        <v>213</v>
      </c>
      <c r="B5929" t="s">
        <v>7</v>
      </c>
      <c r="C5929" s="2">
        <v>44927</v>
      </c>
      <c r="D5929" s="1">
        <v>22906209</v>
      </c>
      <c r="E5929" t="s">
        <v>212</v>
      </c>
      <c r="F5929" t="s">
        <v>214</v>
      </c>
      <c r="G5929" t="s">
        <v>7</v>
      </c>
    </row>
    <row r="5930" spans="1:7" x14ac:dyDescent="0.25">
      <c r="A5930" t="s">
        <v>213</v>
      </c>
      <c r="B5930" t="s">
        <v>7</v>
      </c>
      <c r="C5930" s="2">
        <v>44958</v>
      </c>
      <c r="D5930" s="1">
        <v>20986324</v>
      </c>
      <c r="E5930" t="s">
        <v>212</v>
      </c>
      <c r="F5930" t="s">
        <v>214</v>
      </c>
      <c r="G5930" t="s">
        <v>7</v>
      </c>
    </row>
    <row r="5931" spans="1:7" x14ac:dyDescent="0.25">
      <c r="A5931" t="s">
        <v>213</v>
      </c>
      <c r="B5931" t="s">
        <v>7</v>
      </c>
      <c r="C5931" s="2">
        <v>44986</v>
      </c>
      <c r="D5931" s="1">
        <v>16935925</v>
      </c>
      <c r="E5931" t="s">
        <v>212</v>
      </c>
      <c r="F5931" t="s">
        <v>214</v>
      </c>
      <c r="G5931" t="s">
        <v>7</v>
      </c>
    </row>
    <row r="5932" spans="1:7" x14ac:dyDescent="0.25">
      <c r="A5932" t="s">
        <v>213</v>
      </c>
      <c r="B5932" t="s">
        <v>7</v>
      </c>
      <c r="C5932" s="2">
        <v>45017</v>
      </c>
      <c r="D5932" s="1">
        <v>6798330</v>
      </c>
      <c r="E5932" t="s">
        <v>212</v>
      </c>
      <c r="F5932" t="s">
        <v>214</v>
      </c>
      <c r="G5932" t="s">
        <v>7</v>
      </c>
    </row>
    <row r="5933" spans="1:7" x14ac:dyDescent="0.25">
      <c r="A5933" t="s">
        <v>213</v>
      </c>
      <c r="B5933" t="s">
        <v>7</v>
      </c>
      <c r="C5933" s="2">
        <v>45047</v>
      </c>
      <c r="D5933" s="1">
        <v>81271725</v>
      </c>
      <c r="E5933" t="s">
        <v>212</v>
      </c>
      <c r="F5933" t="s">
        <v>214</v>
      </c>
      <c r="G5933" t="s">
        <v>7</v>
      </c>
    </row>
    <row r="5934" spans="1:7" x14ac:dyDescent="0.25">
      <c r="A5934" t="s">
        <v>213</v>
      </c>
      <c r="B5934" t="s">
        <v>7</v>
      </c>
      <c r="C5934" s="2">
        <v>45078</v>
      </c>
      <c r="D5934" s="1">
        <v>60898688</v>
      </c>
      <c r="E5934" t="s">
        <v>212</v>
      </c>
      <c r="F5934" t="s">
        <v>214</v>
      </c>
      <c r="G5934" t="s">
        <v>7</v>
      </c>
    </row>
    <row r="5935" spans="1:7" x14ac:dyDescent="0.25">
      <c r="A5935" t="s">
        <v>213</v>
      </c>
      <c r="B5935" t="s">
        <v>7</v>
      </c>
      <c r="C5935" s="2">
        <v>45108</v>
      </c>
      <c r="D5935" s="1">
        <v>73499594</v>
      </c>
      <c r="E5935" t="s">
        <v>212</v>
      </c>
      <c r="F5935" t="s">
        <v>214</v>
      </c>
      <c r="G5935" t="s">
        <v>7</v>
      </c>
    </row>
    <row r="5936" spans="1:7" x14ac:dyDescent="0.25">
      <c r="A5936" t="s">
        <v>213</v>
      </c>
      <c r="B5936" t="s">
        <v>7</v>
      </c>
      <c r="C5936" s="2">
        <v>45139</v>
      </c>
      <c r="D5936" s="1">
        <v>71361215</v>
      </c>
      <c r="E5936" t="s">
        <v>212</v>
      </c>
      <c r="F5936" t="s">
        <v>214</v>
      </c>
      <c r="G5936" t="s">
        <v>7</v>
      </c>
    </row>
    <row r="5937" spans="1:7" x14ac:dyDescent="0.25">
      <c r="A5937" t="s">
        <v>213</v>
      </c>
      <c r="B5937" t="s">
        <v>7</v>
      </c>
      <c r="C5937" s="2">
        <v>45170</v>
      </c>
      <c r="D5937" s="1">
        <v>61091701</v>
      </c>
      <c r="E5937" t="s">
        <v>212</v>
      </c>
      <c r="F5937" t="s">
        <v>214</v>
      </c>
      <c r="G5937" t="s">
        <v>7</v>
      </c>
    </row>
    <row r="5938" spans="1:7" x14ac:dyDescent="0.25">
      <c r="A5938" t="s">
        <v>213</v>
      </c>
      <c r="B5938" t="s">
        <v>7</v>
      </c>
      <c r="C5938" s="2">
        <v>45200</v>
      </c>
      <c r="D5938" s="1">
        <v>57806492</v>
      </c>
      <c r="E5938" t="s">
        <v>212</v>
      </c>
      <c r="F5938" t="s">
        <v>214</v>
      </c>
      <c r="G5938" t="s">
        <v>7</v>
      </c>
    </row>
    <row r="5939" spans="1:7" x14ac:dyDescent="0.25">
      <c r="A5939" t="s">
        <v>213</v>
      </c>
      <c r="B5939" t="s">
        <v>7</v>
      </c>
      <c r="C5939" s="2">
        <v>45231</v>
      </c>
      <c r="D5939" s="1">
        <v>62811967</v>
      </c>
      <c r="E5939" t="s">
        <v>212</v>
      </c>
      <c r="F5939" t="s">
        <v>214</v>
      </c>
      <c r="G5939" t="s">
        <v>7</v>
      </c>
    </row>
    <row r="5940" spans="1:7" x14ac:dyDescent="0.25">
      <c r="A5940" t="s">
        <v>213</v>
      </c>
      <c r="B5940" t="s">
        <v>7</v>
      </c>
      <c r="C5940" s="2">
        <v>45261</v>
      </c>
      <c r="D5940" s="1">
        <v>16817000</v>
      </c>
      <c r="E5940" t="s">
        <v>212</v>
      </c>
      <c r="F5940" t="s">
        <v>214</v>
      </c>
      <c r="G5940" t="s">
        <v>7</v>
      </c>
    </row>
    <row r="5941" spans="1:7" x14ac:dyDescent="0.25">
      <c r="A5941" t="s">
        <v>213</v>
      </c>
      <c r="B5941" t="s">
        <v>23</v>
      </c>
      <c r="C5941" s="2">
        <v>44927</v>
      </c>
      <c r="D5941" s="1">
        <v>1815200</v>
      </c>
      <c r="E5941" t="s">
        <v>212</v>
      </c>
      <c r="F5941" t="s">
        <v>214</v>
      </c>
      <c r="G5941" t="s">
        <v>21</v>
      </c>
    </row>
    <row r="5942" spans="1:7" x14ac:dyDescent="0.25">
      <c r="A5942" t="s">
        <v>213</v>
      </c>
      <c r="B5942" t="s">
        <v>23</v>
      </c>
      <c r="C5942" s="2">
        <v>44958</v>
      </c>
      <c r="D5942" s="1">
        <v>1830700</v>
      </c>
      <c r="E5942" t="s">
        <v>212</v>
      </c>
      <c r="F5942" t="s">
        <v>214</v>
      </c>
      <c r="G5942" t="s">
        <v>21</v>
      </c>
    </row>
    <row r="5943" spans="1:7" x14ac:dyDescent="0.25">
      <c r="A5943" t="s">
        <v>213</v>
      </c>
      <c r="B5943" t="s">
        <v>23</v>
      </c>
      <c r="C5943" s="2">
        <v>44986</v>
      </c>
      <c r="D5943" s="1">
        <v>60000</v>
      </c>
      <c r="E5943" t="s">
        <v>212</v>
      </c>
      <c r="F5943" t="s">
        <v>214</v>
      </c>
      <c r="G5943" t="s">
        <v>21</v>
      </c>
    </row>
    <row r="5944" spans="1:7" x14ac:dyDescent="0.25">
      <c r="A5944" t="s">
        <v>213</v>
      </c>
      <c r="B5944" t="s">
        <v>23</v>
      </c>
      <c r="C5944" s="2">
        <v>45017</v>
      </c>
      <c r="D5944" s="1">
        <v>50000</v>
      </c>
      <c r="E5944" t="s">
        <v>212</v>
      </c>
      <c r="F5944" t="s">
        <v>214</v>
      </c>
      <c r="G5944" t="s">
        <v>21</v>
      </c>
    </row>
    <row r="5945" spans="1:7" x14ac:dyDescent="0.25">
      <c r="A5945" t="s">
        <v>213</v>
      </c>
      <c r="B5945" t="s">
        <v>23</v>
      </c>
      <c r="C5945" s="2">
        <v>45047</v>
      </c>
      <c r="D5945" s="1">
        <v>1240000</v>
      </c>
      <c r="E5945" t="s">
        <v>212</v>
      </c>
      <c r="F5945" t="s">
        <v>214</v>
      </c>
      <c r="G5945" t="s">
        <v>21</v>
      </c>
    </row>
    <row r="5946" spans="1:7" x14ac:dyDescent="0.25">
      <c r="A5946" t="s">
        <v>213</v>
      </c>
      <c r="B5946" t="s">
        <v>23</v>
      </c>
      <c r="C5946" s="2">
        <v>45139</v>
      </c>
      <c r="D5946" s="1">
        <v>491000</v>
      </c>
      <c r="E5946" t="s">
        <v>212</v>
      </c>
      <c r="F5946" t="s">
        <v>214</v>
      </c>
      <c r="G5946" t="s">
        <v>21</v>
      </c>
    </row>
    <row r="5947" spans="1:7" x14ac:dyDescent="0.25">
      <c r="A5947" t="s">
        <v>213</v>
      </c>
      <c r="B5947" t="s">
        <v>23</v>
      </c>
      <c r="C5947" s="2">
        <v>45170</v>
      </c>
      <c r="D5947" s="1">
        <v>4645997</v>
      </c>
      <c r="E5947" t="s">
        <v>212</v>
      </c>
      <c r="F5947" t="s">
        <v>214</v>
      </c>
      <c r="G5947" t="s">
        <v>21</v>
      </c>
    </row>
    <row r="5948" spans="1:7" x14ac:dyDescent="0.25">
      <c r="A5948" t="s">
        <v>213</v>
      </c>
      <c r="B5948" t="s">
        <v>23</v>
      </c>
      <c r="C5948" s="2">
        <v>45200</v>
      </c>
      <c r="D5948" s="1">
        <v>2140000</v>
      </c>
      <c r="E5948" t="s">
        <v>212</v>
      </c>
      <c r="F5948" t="s">
        <v>214</v>
      </c>
      <c r="G5948" t="s">
        <v>21</v>
      </c>
    </row>
    <row r="5949" spans="1:7" x14ac:dyDescent="0.25">
      <c r="A5949" t="s">
        <v>213</v>
      </c>
      <c r="B5949" t="s">
        <v>23</v>
      </c>
      <c r="C5949" s="2">
        <v>45231</v>
      </c>
      <c r="D5949" s="1">
        <v>12713700</v>
      </c>
      <c r="E5949" t="s">
        <v>212</v>
      </c>
      <c r="F5949" t="s">
        <v>214</v>
      </c>
      <c r="G5949" t="s">
        <v>21</v>
      </c>
    </row>
    <row r="5950" spans="1:7" x14ac:dyDescent="0.25">
      <c r="A5950" t="s">
        <v>213</v>
      </c>
      <c r="B5950" t="s">
        <v>23</v>
      </c>
      <c r="C5950" s="2">
        <v>45261</v>
      </c>
      <c r="D5950" s="1">
        <v>13119339</v>
      </c>
      <c r="E5950" t="s">
        <v>212</v>
      </c>
      <c r="F5950" t="s">
        <v>214</v>
      </c>
      <c r="G5950" t="s">
        <v>21</v>
      </c>
    </row>
    <row r="5951" spans="1:7" x14ac:dyDescent="0.25">
      <c r="A5951" t="s">
        <v>215</v>
      </c>
      <c r="B5951" t="s">
        <v>5</v>
      </c>
      <c r="C5951" s="2">
        <v>44927</v>
      </c>
      <c r="D5951" s="1">
        <v>812323900</v>
      </c>
      <c r="E5951" t="s">
        <v>212</v>
      </c>
      <c r="F5951" t="s">
        <v>216</v>
      </c>
      <c r="G5951" t="s">
        <v>5</v>
      </c>
    </row>
    <row r="5952" spans="1:7" x14ac:dyDescent="0.25">
      <c r="A5952" t="s">
        <v>215</v>
      </c>
      <c r="B5952" t="s">
        <v>5</v>
      </c>
      <c r="C5952" s="2">
        <v>44958</v>
      </c>
      <c r="D5952" s="1">
        <v>890052500</v>
      </c>
      <c r="E5952" t="s">
        <v>212</v>
      </c>
      <c r="F5952" t="s">
        <v>216</v>
      </c>
      <c r="G5952" t="s">
        <v>5</v>
      </c>
    </row>
    <row r="5953" spans="1:7" x14ac:dyDescent="0.25">
      <c r="A5953" t="s">
        <v>215</v>
      </c>
      <c r="B5953" t="s">
        <v>5</v>
      </c>
      <c r="C5953" s="2">
        <v>44986</v>
      </c>
      <c r="D5953" s="1">
        <v>900609700</v>
      </c>
      <c r="E5953" t="s">
        <v>212</v>
      </c>
      <c r="F5953" t="s">
        <v>216</v>
      </c>
      <c r="G5953" t="s">
        <v>5</v>
      </c>
    </row>
    <row r="5954" spans="1:7" x14ac:dyDescent="0.25">
      <c r="A5954" t="s">
        <v>215</v>
      </c>
      <c r="B5954" t="s">
        <v>5</v>
      </c>
      <c r="C5954" s="2">
        <v>45017</v>
      </c>
      <c r="D5954" s="1">
        <v>900151500</v>
      </c>
      <c r="E5954" t="s">
        <v>212</v>
      </c>
      <c r="F5954" t="s">
        <v>216</v>
      </c>
      <c r="G5954" t="s">
        <v>5</v>
      </c>
    </row>
    <row r="5955" spans="1:7" x14ac:dyDescent="0.25">
      <c r="A5955" t="s">
        <v>215</v>
      </c>
      <c r="B5955" t="s">
        <v>5</v>
      </c>
      <c r="C5955" s="2">
        <v>45047</v>
      </c>
      <c r="D5955" s="1">
        <v>946431340</v>
      </c>
      <c r="E5955" t="s">
        <v>212</v>
      </c>
      <c r="F5955" t="s">
        <v>216</v>
      </c>
      <c r="G5955" t="s">
        <v>5</v>
      </c>
    </row>
    <row r="5956" spans="1:7" x14ac:dyDescent="0.25">
      <c r="A5956" t="s">
        <v>215</v>
      </c>
      <c r="B5956" t="s">
        <v>5</v>
      </c>
      <c r="C5956" s="2">
        <v>45078</v>
      </c>
      <c r="D5956" s="1">
        <v>1007008100</v>
      </c>
      <c r="E5956" t="s">
        <v>212</v>
      </c>
      <c r="F5956" t="s">
        <v>216</v>
      </c>
      <c r="G5956" t="s">
        <v>5</v>
      </c>
    </row>
    <row r="5957" spans="1:7" x14ac:dyDescent="0.25">
      <c r="A5957" t="s">
        <v>215</v>
      </c>
      <c r="B5957" t="s">
        <v>5</v>
      </c>
      <c r="C5957" s="2">
        <v>45108</v>
      </c>
      <c r="D5957" s="1">
        <v>1081039040</v>
      </c>
      <c r="E5957" t="s">
        <v>212</v>
      </c>
      <c r="F5957" t="s">
        <v>216</v>
      </c>
      <c r="G5957" t="s">
        <v>5</v>
      </c>
    </row>
    <row r="5958" spans="1:7" x14ac:dyDescent="0.25">
      <c r="A5958" t="s">
        <v>215</v>
      </c>
      <c r="B5958" t="s">
        <v>5</v>
      </c>
      <c r="C5958" s="2">
        <v>45139</v>
      </c>
      <c r="D5958" s="1">
        <v>1097599026</v>
      </c>
      <c r="E5958" t="s">
        <v>212</v>
      </c>
      <c r="F5958" t="s">
        <v>216</v>
      </c>
      <c r="G5958" t="s">
        <v>5</v>
      </c>
    </row>
    <row r="5959" spans="1:7" x14ac:dyDescent="0.25">
      <c r="A5959" t="s">
        <v>215</v>
      </c>
      <c r="B5959" t="s">
        <v>5</v>
      </c>
      <c r="C5959" s="2">
        <v>45170</v>
      </c>
      <c r="D5959" s="1">
        <v>1077223304</v>
      </c>
      <c r="E5959" t="s">
        <v>212</v>
      </c>
      <c r="F5959" t="s">
        <v>216</v>
      </c>
      <c r="G5959" t="s">
        <v>5</v>
      </c>
    </row>
    <row r="5960" spans="1:7" x14ac:dyDescent="0.25">
      <c r="A5960" t="s">
        <v>215</v>
      </c>
      <c r="B5960" t="s">
        <v>5</v>
      </c>
      <c r="C5960" s="2">
        <v>45200</v>
      </c>
      <c r="D5960" s="1">
        <v>840992200</v>
      </c>
      <c r="E5960" t="s">
        <v>212</v>
      </c>
      <c r="F5960" t="s">
        <v>216</v>
      </c>
      <c r="G5960" t="s">
        <v>5</v>
      </c>
    </row>
    <row r="5961" spans="1:7" x14ac:dyDescent="0.25">
      <c r="A5961" t="s">
        <v>215</v>
      </c>
      <c r="B5961" t="s">
        <v>5</v>
      </c>
      <c r="C5961" s="2">
        <v>45231</v>
      </c>
      <c r="D5961" s="1">
        <v>999652000</v>
      </c>
      <c r="E5961" t="s">
        <v>212</v>
      </c>
      <c r="F5961" t="s">
        <v>216</v>
      </c>
      <c r="G5961" t="s">
        <v>5</v>
      </c>
    </row>
    <row r="5962" spans="1:7" x14ac:dyDescent="0.25">
      <c r="A5962" t="s">
        <v>215</v>
      </c>
      <c r="B5962" t="s">
        <v>5</v>
      </c>
      <c r="C5962" s="2">
        <v>45261</v>
      </c>
      <c r="D5962" s="1">
        <v>1071662000</v>
      </c>
      <c r="E5962" t="s">
        <v>212</v>
      </c>
      <c r="F5962" t="s">
        <v>216</v>
      </c>
      <c r="G5962" t="s">
        <v>5</v>
      </c>
    </row>
    <row r="5963" spans="1:7" x14ac:dyDescent="0.25">
      <c r="A5963" t="s">
        <v>215</v>
      </c>
      <c r="B5963" t="s">
        <v>19</v>
      </c>
      <c r="C5963" s="2">
        <v>44927</v>
      </c>
      <c r="D5963" s="1">
        <v>39645100</v>
      </c>
      <c r="E5963" t="s">
        <v>212</v>
      </c>
      <c r="F5963" t="s">
        <v>216</v>
      </c>
      <c r="G5963" t="s">
        <v>19</v>
      </c>
    </row>
    <row r="5964" spans="1:7" x14ac:dyDescent="0.25">
      <c r="A5964" t="s">
        <v>215</v>
      </c>
      <c r="B5964" t="s">
        <v>19</v>
      </c>
      <c r="C5964" s="2">
        <v>45200</v>
      </c>
      <c r="D5964" s="1">
        <v>7217640</v>
      </c>
      <c r="E5964" t="s">
        <v>212</v>
      </c>
      <c r="F5964" t="s">
        <v>216</v>
      </c>
      <c r="G5964" t="s">
        <v>19</v>
      </c>
    </row>
    <row r="5965" spans="1:7" x14ac:dyDescent="0.25">
      <c r="A5965" t="s">
        <v>215</v>
      </c>
      <c r="B5965" t="s">
        <v>20</v>
      </c>
      <c r="C5965" s="2">
        <v>44927</v>
      </c>
      <c r="D5965" s="1">
        <v>7000000</v>
      </c>
      <c r="E5965" t="s">
        <v>212</v>
      </c>
      <c r="F5965" t="s">
        <v>216</v>
      </c>
      <c r="G5965" t="s">
        <v>21</v>
      </c>
    </row>
    <row r="5966" spans="1:7" x14ac:dyDescent="0.25">
      <c r="A5966" t="s">
        <v>215</v>
      </c>
      <c r="B5966" t="s">
        <v>20</v>
      </c>
      <c r="C5966" s="2">
        <v>44958</v>
      </c>
      <c r="D5966" s="1">
        <v>1204939</v>
      </c>
      <c r="E5966" t="s">
        <v>212</v>
      </c>
      <c r="F5966" t="s">
        <v>216</v>
      </c>
      <c r="G5966" t="s">
        <v>21</v>
      </c>
    </row>
    <row r="5967" spans="1:7" x14ac:dyDescent="0.25">
      <c r="A5967" t="s">
        <v>215</v>
      </c>
      <c r="B5967" t="s">
        <v>20</v>
      </c>
      <c r="C5967" s="2">
        <v>44986</v>
      </c>
      <c r="D5967" s="1">
        <v>602000</v>
      </c>
      <c r="E5967" t="s">
        <v>212</v>
      </c>
      <c r="F5967" t="s">
        <v>216</v>
      </c>
      <c r="G5967" t="s">
        <v>21</v>
      </c>
    </row>
    <row r="5968" spans="1:7" x14ac:dyDescent="0.25">
      <c r="A5968" t="s">
        <v>215</v>
      </c>
      <c r="B5968" t="s">
        <v>20</v>
      </c>
      <c r="C5968" s="2">
        <v>45047</v>
      </c>
      <c r="D5968" s="1">
        <v>8660000</v>
      </c>
      <c r="E5968" t="s">
        <v>212</v>
      </c>
      <c r="F5968" t="s">
        <v>216</v>
      </c>
      <c r="G5968" t="s">
        <v>21</v>
      </c>
    </row>
    <row r="5969" spans="1:7" x14ac:dyDescent="0.25">
      <c r="A5969" t="s">
        <v>215</v>
      </c>
      <c r="B5969" t="s">
        <v>20</v>
      </c>
      <c r="C5969" s="2">
        <v>45078</v>
      </c>
      <c r="D5969" s="1">
        <v>6236800</v>
      </c>
      <c r="E5969" t="s">
        <v>212</v>
      </c>
      <c r="F5969" t="s">
        <v>216</v>
      </c>
      <c r="G5969" t="s">
        <v>21</v>
      </c>
    </row>
    <row r="5970" spans="1:7" x14ac:dyDescent="0.25">
      <c r="A5970" t="s">
        <v>215</v>
      </c>
      <c r="B5970" t="s">
        <v>20</v>
      </c>
      <c r="C5970" s="2">
        <v>45139</v>
      </c>
      <c r="D5970" s="1">
        <v>8617200</v>
      </c>
      <c r="E5970" t="s">
        <v>212</v>
      </c>
      <c r="F5970" t="s">
        <v>216</v>
      </c>
      <c r="G5970" t="s">
        <v>21</v>
      </c>
    </row>
    <row r="5971" spans="1:7" x14ac:dyDescent="0.25">
      <c r="A5971" t="s">
        <v>215</v>
      </c>
      <c r="B5971" t="s">
        <v>20</v>
      </c>
      <c r="C5971" s="2">
        <v>45170</v>
      </c>
      <c r="D5971" s="1">
        <v>16196640</v>
      </c>
      <c r="E5971" t="s">
        <v>212</v>
      </c>
      <c r="F5971" t="s">
        <v>216</v>
      </c>
      <c r="G5971" t="s">
        <v>21</v>
      </c>
    </row>
    <row r="5972" spans="1:7" x14ac:dyDescent="0.25">
      <c r="A5972" t="s">
        <v>215</v>
      </c>
      <c r="B5972" t="s">
        <v>20</v>
      </c>
      <c r="C5972" s="2">
        <v>45200</v>
      </c>
      <c r="D5972" s="1">
        <v>193727960</v>
      </c>
      <c r="E5972" t="s">
        <v>212</v>
      </c>
      <c r="F5972" t="s">
        <v>216</v>
      </c>
      <c r="G5972" t="s">
        <v>21</v>
      </c>
    </row>
    <row r="5973" spans="1:7" x14ac:dyDescent="0.25">
      <c r="A5973" t="s">
        <v>215</v>
      </c>
      <c r="B5973" t="s">
        <v>20</v>
      </c>
      <c r="C5973" s="2">
        <v>45231</v>
      </c>
      <c r="D5973" s="1">
        <v>60920000</v>
      </c>
      <c r="E5973" t="s">
        <v>212</v>
      </c>
      <c r="F5973" t="s">
        <v>216</v>
      </c>
      <c r="G5973" t="s">
        <v>21</v>
      </c>
    </row>
    <row r="5974" spans="1:7" x14ac:dyDescent="0.25">
      <c r="A5974" t="s">
        <v>215</v>
      </c>
      <c r="B5974" t="s">
        <v>6</v>
      </c>
      <c r="C5974" s="2">
        <v>44927</v>
      </c>
      <c r="D5974" s="1">
        <v>21402875</v>
      </c>
      <c r="E5974" t="s">
        <v>212</v>
      </c>
      <c r="F5974" t="s">
        <v>216</v>
      </c>
      <c r="G5974" t="s">
        <v>6</v>
      </c>
    </row>
    <row r="5975" spans="1:7" x14ac:dyDescent="0.25">
      <c r="A5975" t="s">
        <v>215</v>
      </c>
      <c r="B5975" t="s">
        <v>6</v>
      </c>
      <c r="C5975" s="2">
        <v>44958</v>
      </c>
      <c r="D5975" s="1">
        <v>27357685</v>
      </c>
      <c r="E5975" t="s">
        <v>212</v>
      </c>
      <c r="F5975" t="s">
        <v>216</v>
      </c>
      <c r="G5975" t="s">
        <v>6</v>
      </c>
    </row>
    <row r="5976" spans="1:7" x14ac:dyDescent="0.25">
      <c r="A5976" t="s">
        <v>215</v>
      </c>
      <c r="B5976" t="s">
        <v>6</v>
      </c>
      <c r="C5976" s="2">
        <v>44986</v>
      </c>
      <c r="D5976" s="1">
        <v>53111409</v>
      </c>
      <c r="E5976" t="s">
        <v>212</v>
      </c>
      <c r="F5976" t="s">
        <v>216</v>
      </c>
      <c r="G5976" t="s">
        <v>6</v>
      </c>
    </row>
    <row r="5977" spans="1:7" x14ac:dyDescent="0.25">
      <c r="A5977" t="s">
        <v>215</v>
      </c>
      <c r="B5977" t="s">
        <v>6</v>
      </c>
      <c r="C5977" s="2">
        <v>45017</v>
      </c>
      <c r="D5977" s="1">
        <v>69216747</v>
      </c>
      <c r="E5977" t="s">
        <v>212</v>
      </c>
      <c r="F5977" t="s">
        <v>216</v>
      </c>
      <c r="G5977" t="s">
        <v>6</v>
      </c>
    </row>
    <row r="5978" spans="1:7" x14ac:dyDescent="0.25">
      <c r="A5978" t="s">
        <v>215</v>
      </c>
      <c r="B5978" t="s">
        <v>6</v>
      </c>
      <c r="C5978" s="2">
        <v>45047</v>
      </c>
      <c r="D5978" s="1">
        <v>32418338</v>
      </c>
      <c r="E5978" t="s">
        <v>212</v>
      </c>
      <c r="F5978" t="s">
        <v>216</v>
      </c>
      <c r="G5978" t="s">
        <v>6</v>
      </c>
    </row>
    <row r="5979" spans="1:7" x14ac:dyDescent="0.25">
      <c r="A5979" t="s">
        <v>215</v>
      </c>
      <c r="B5979" t="s">
        <v>6</v>
      </c>
      <c r="C5979" s="2">
        <v>45078</v>
      </c>
      <c r="D5979" s="1">
        <v>27607507</v>
      </c>
      <c r="E5979" t="s">
        <v>212</v>
      </c>
      <c r="F5979" t="s">
        <v>216</v>
      </c>
      <c r="G5979" t="s">
        <v>6</v>
      </c>
    </row>
    <row r="5980" spans="1:7" x14ac:dyDescent="0.25">
      <c r="A5980" t="s">
        <v>215</v>
      </c>
      <c r="B5980" t="s">
        <v>6</v>
      </c>
      <c r="C5980" s="2">
        <v>45108</v>
      </c>
      <c r="D5980" s="1">
        <v>39965969</v>
      </c>
      <c r="E5980" t="s">
        <v>212</v>
      </c>
      <c r="F5980" t="s">
        <v>216</v>
      </c>
      <c r="G5980" t="s">
        <v>6</v>
      </c>
    </row>
    <row r="5981" spans="1:7" x14ac:dyDescent="0.25">
      <c r="A5981" t="s">
        <v>215</v>
      </c>
      <c r="B5981" t="s">
        <v>6</v>
      </c>
      <c r="C5981" s="2">
        <v>45139</v>
      </c>
      <c r="D5981" s="1">
        <v>34102030</v>
      </c>
      <c r="E5981" t="s">
        <v>212</v>
      </c>
      <c r="F5981" t="s">
        <v>216</v>
      </c>
      <c r="G5981" t="s">
        <v>6</v>
      </c>
    </row>
    <row r="5982" spans="1:7" x14ac:dyDescent="0.25">
      <c r="A5982" t="s">
        <v>215</v>
      </c>
      <c r="B5982" t="s">
        <v>6</v>
      </c>
      <c r="C5982" s="2">
        <v>45170</v>
      </c>
      <c r="D5982" s="1">
        <v>35811765</v>
      </c>
      <c r="E5982" t="s">
        <v>212</v>
      </c>
      <c r="F5982" t="s">
        <v>216</v>
      </c>
      <c r="G5982" t="s">
        <v>6</v>
      </c>
    </row>
    <row r="5983" spans="1:7" x14ac:dyDescent="0.25">
      <c r="A5983" t="s">
        <v>215</v>
      </c>
      <c r="B5983" t="s">
        <v>6</v>
      </c>
      <c r="C5983" s="2">
        <v>45200</v>
      </c>
      <c r="D5983" s="1">
        <v>37683643</v>
      </c>
      <c r="E5983" t="s">
        <v>212</v>
      </c>
      <c r="F5983" t="s">
        <v>216</v>
      </c>
      <c r="G5983" t="s">
        <v>6</v>
      </c>
    </row>
    <row r="5984" spans="1:7" x14ac:dyDescent="0.25">
      <c r="A5984" t="s">
        <v>215</v>
      </c>
      <c r="B5984" t="s">
        <v>6</v>
      </c>
      <c r="C5984" s="2">
        <v>45231</v>
      </c>
      <c r="D5984" s="1">
        <v>41882461</v>
      </c>
      <c r="E5984" t="s">
        <v>212</v>
      </c>
      <c r="F5984" t="s">
        <v>216</v>
      </c>
      <c r="G5984" t="s">
        <v>6</v>
      </c>
    </row>
    <row r="5985" spans="1:7" x14ac:dyDescent="0.25">
      <c r="A5985" t="s">
        <v>215</v>
      </c>
      <c r="B5985" t="s">
        <v>6</v>
      </c>
      <c r="C5985" s="2">
        <v>45261</v>
      </c>
      <c r="D5985" s="1">
        <v>28909882</v>
      </c>
      <c r="E5985" t="s">
        <v>212</v>
      </c>
      <c r="F5985" t="s">
        <v>216</v>
      </c>
      <c r="G5985" t="s">
        <v>6</v>
      </c>
    </row>
    <row r="5986" spans="1:7" x14ac:dyDescent="0.25">
      <c r="A5986" t="s">
        <v>215</v>
      </c>
      <c r="B5986" t="s">
        <v>7</v>
      </c>
      <c r="C5986" s="2">
        <v>44927</v>
      </c>
      <c r="D5986" s="1">
        <v>205000</v>
      </c>
      <c r="E5986" t="s">
        <v>212</v>
      </c>
      <c r="F5986" t="s">
        <v>216</v>
      </c>
      <c r="G5986" t="s">
        <v>7</v>
      </c>
    </row>
    <row r="5987" spans="1:7" x14ac:dyDescent="0.25">
      <c r="A5987" t="s">
        <v>215</v>
      </c>
      <c r="B5987" t="s">
        <v>7</v>
      </c>
      <c r="C5987" s="2">
        <v>44958</v>
      </c>
      <c r="D5987" s="1">
        <v>50000</v>
      </c>
      <c r="E5987" t="s">
        <v>212</v>
      </c>
      <c r="F5987" t="s">
        <v>216</v>
      </c>
      <c r="G5987" t="s">
        <v>7</v>
      </c>
    </row>
    <row r="5988" spans="1:7" x14ac:dyDescent="0.25">
      <c r="A5988" t="s">
        <v>215</v>
      </c>
      <c r="B5988" t="s">
        <v>7</v>
      </c>
      <c r="C5988" s="2">
        <v>44986</v>
      </c>
      <c r="D5988" s="1">
        <v>650000</v>
      </c>
      <c r="E5988" t="s">
        <v>212</v>
      </c>
      <c r="F5988" t="s">
        <v>216</v>
      </c>
      <c r="G5988" t="s">
        <v>7</v>
      </c>
    </row>
    <row r="5989" spans="1:7" x14ac:dyDescent="0.25">
      <c r="A5989" t="s">
        <v>215</v>
      </c>
      <c r="B5989" t="s">
        <v>7</v>
      </c>
      <c r="C5989" s="2">
        <v>45017</v>
      </c>
      <c r="D5989" s="1">
        <v>9649891</v>
      </c>
      <c r="E5989" t="s">
        <v>212</v>
      </c>
      <c r="F5989" t="s">
        <v>216</v>
      </c>
      <c r="G5989" t="s">
        <v>7</v>
      </c>
    </row>
    <row r="5990" spans="1:7" x14ac:dyDescent="0.25">
      <c r="A5990" t="s">
        <v>215</v>
      </c>
      <c r="B5990" t="s">
        <v>7</v>
      </c>
      <c r="C5990" s="2">
        <v>45047</v>
      </c>
      <c r="D5990" s="1">
        <v>9878840</v>
      </c>
      <c r="E5990" t="s">
        <v>212</v>
      </c>
      <c r="F5990" t="s">
        <v>216</v>
      </c>
      <c r="G5990" t="s">
        <v>7</v>
      </c>
    </row>
    <row r="5991" spans="1:7" x14ac:dyDescent="0.25">
      <c r="A5991" t="s">
        <v>215</v>
      </c>
      <c r="B5991" t="s">
        <v>7</v>
      </c>
      <c r="C5991" s="2">
        <v>45078</v>
      </c>
      <c r="D5991" s="1">
        <v>1152000</v>
      </c>
      <c r="E5991" t="s">
        <v>212</v>
      </c>
      <c r="F5991" t="s">
        <v>216</v>
      </c>
      <c r="G5991" t="s">
        <v>7</v>
      </c>
    </row>
    <row r="5992" spans="1:7" x14ac:dyDescent="0.25">
      <c r="A5992" t="s">
        <v>215</v>
      </c>
      <c r="B5992" t="s">
        <v>7</v>
      </c>
      <c r="C5992" s="2">
        <v>45108</v>
      </c>
      <c r="D5992" s="1">
        <v>0</v>
      </c>
      <c r="E5992" t="s">
        <v>212</v>
      </c>
      <c r="F5992" t="s">
        <v>216</v>
      </c>
      <c r="G5992" t="s">
        <v>7</v>
      </c>
    </row>
    <row r="5993" spans="1:7" x14ac:dyDescent="0.25">
      <c r="A5993" t="s">
        <v>215</v>
      </c>
      <c r="B5993" t="s">
        <v>7</v>
      </c>
      <c r="C5993" s="2">
        <v>45139</v>
      </c>
      <c r="D5993" s="1">
        <v>196800</v>
      </c>
      <c r="E5993" t="s">
        <v>212</v>
      </c>
      <c r="F5993" t="s">
        <v>216</v>
      </c>
      <c r="G5993" t="s">
        <v>7</v>
      </c>
    </row>
    <row r="5994" spans="1:7" x14ac:dyDescent="0.25">
      <c r="A5994" t="s">
        <v>215</v>
      </c>
      <c r="B5994" t="s">
        <v>7</v>
      </c>
      <c r="C5994" s="2">
        <v>45170</v>
      </c>
      <c r="D5994" s="1">
        <v>893600</v>
      </c>
      <c r="E5994" t="s">
        <v>212</v>
      </c>
      <c r="F5994" t="s">
        <v>216</v>
      </c>
      <c r="G5994" t="s">
        <v>7</v>
      </c>
    </row>
    <row r="5995" spans="1:7" x14ac:dyDescent="0.25">
      <c r="A5995" t="s">
        <v>215</v>
      </c>
      <c r="B5995" t="s">
        <v>7</v>
      </c>
      <c r="C5995" s="2">
        <v>45200</v>
      </c>
      <c r="D5995" s="1">
        <v>1000000</v>
      </c>
      <c r="E5995" t="s">
        <v>212</v>
      </c>
      <c r="F5995" t="s">
        <v>216</v>
      </c>
      <c r="G5995" t="s">
        <v>7</v>
      </c>
    </row>
    <row r="5996" spans="1:7" x14ac:dyDescent="0.25">
      <c r="A5996" t="s">
        <v>215</v>
      </c>
      <c r="B5996" t="s">
        <v>23</v>
      </c>
      <c r="C5996" s="2">
        <v>44927</v>
      </c>
      <c r="D5996" s="1">
        <v>19812728</v>
      </c>
      <c r="E5996" t="s">
        <v>212</v>
      </c>
      <c r="F5996" t="s">
        <v>216</v>
      </c>
      <c r="G5996" t="s">
        <v>21</v>
      </c>
    </row>
    <row r="5997" spans="1:7" x14ac:dyDescent="0.25">
      <c r="A5997" t="s">
        <v>215</v>
      </c>
      <c r="B5997" t="s">
        <v>23</v>
      </c>
      <c r="C5997" s="2">
        <v>44958</v>
      </c>
      <c r="D5997" s="1">
        <v>33691625</v>
      </c>
      <c r="E5997" t="s">
        <v>212</v>
      </c>
      <c r="F5997" t="s">
        <v>216</v>
      </c>
      <c r="G5997" t="s">
        <v>21</v>
      </c>
    </row>
    <row r="5998" spans="1:7" x14ac:dyDescent="0.25">
      <c r="A5998" t="s">
        <v>215</v>
      </c>
      <c r="B5998" t="s">
        <v>23</v>
      </c>
      <c r="C5998" s="2">
        <v>44986</v>
      </c>
      <c r="D5998" s="1">
        <v>59773352</v>
      </c>
      <c r="E5998" t="s">
        <v>212</v>
      </c>
      <c r="F5998" t="s">
        <v>216</v>
      </c>
      <c r="G5998" t="s">
        <v>21</v>
      </c>
    </row>
    <row r="5999" spans="1:7" x14ac:dyDescent="0.25">
      <c r="A5999" t="s">
        <v>215</v>
      </c>
      <c r="B5999" t="s">
        <v>23</v>
      </c>
      <c r="C5999" s="2">
        <v>45017</v>
      </c>
      <c r="D5999" s="1">
        <v>33230420</v>
      </c>
      <c r="E5999" t="s">
        <v>212</v>
      </c>
      <c r="F5999" t="s">
        <v>216</v>
      </c>
      <c r="G5999" t="s">
        <v>21</v>
      </c>
    </row>
    <row r="6000" spans="1:7" x14ac:dyDescent="0.25">
      <c r="A6000" t="s">
        <v>215</v>
      </c>
      <c r="B6000" t="s">
        <v>23</v>
      </c>
      <c r="C6000" s="2">
        <v>45047</v>
      </c>
      <c r="D6000" s="1">
        <v>60763000</v>
      </c>
      <c r="E6000" t="s">
        <v>212</v>
      </c>
      <c r="F6000" t="s">
        <v>216</v>
      </c>
      <c r="G6000" t="s">
        <v>21</v>
      </c>
    </row>
    <row r="6001" spans="1:7" x14ac:dyDescent="0.25">
      <c r="A6001" t="s">
        <v>215</v>
      </c>
      <c r="B6001" t="s">
        <v>23</v>
      </c>
      <c r="C6001" s="2">
        <v>45078</v>
      </c>
      <c r="D6001" s="1">
        <v>20725880</v>
      </c>
      <c r="E6001" t="s">
        <v>212</v>
      </c>
      <c r="F6001" t="s">
        <v>216</v>
      </c>
      <c r="G6001" t="s">
        <v>21</v>
      </c>
    </row>
    <row r="6002" spans="1:7" x14ac:dyDescent="0.25">
      <c r="A6002" t="s">
        <v>215</v>
      </c>
      <c r="B6002" t="s">
        <v>23</v>
      </c>
      <c r="C6002" s="2">
        <v>45108</v>
      </c>
      <c r="D6002" s="1">
        <v>93795600</v>
      </c>
      <c r="E6002" t="s">
        <v>212</v>
      </c>
      <c r="F6002" t="s">
        <v>216</v>
      </c>
      <c r="G6002" t="s">
        <v>21</v>
      </c>
    </row>
    <row r="6003" spans="1:7" x14ac:dyDescent="0.25">
      <c r="A6003" t="s">
        <v>215</v>
      </c>
      <c r="B6003" t="s">
        <v>23</v>
      </c>
      <c r="C6003" s="2">
        <v>45139</v>
      </c>
      <c r="D6003" s="1">
        <v>24225200</v>
      </c>
      <c r="E6003" t="s">
        <v>212</v>
      </c>
      <c r="F6003" t="s">
        <v>216</v>
      </c>
      <c r="G6003" t="s">
        <v>21</v>
      </c>
    </row>
    <row r="6004" spans="1:7" x14ac:dyDescent="0.25">
      <c r="A6004" t="s">
        <v>215</v>
      </c>
      <c r="B6004" t="s">
        <v>23</v>
      </c>
      <c r="C6004" s="2">
        <v>45170</v>
      </c>
      <c r="D6004" s="1">
        <v>11652760</v>
      </c>
      <c r="E6004" t="s">
        <v>212</v>
      </c>
      <c r="F6004" t="s">
        <v>216</v>
      </c>
      <c r="G6004" t="s">
        <v>21</v>
      </c>
    </row>
    <row r="6005" spans="1:7" x14ac:dyDescent="0.25">
      <c r="A6005" t="s">
        <v>215</v>
      </c>
      <c r="B6005" t="s">
        <v>23</v>
      </c>
      <c r="C6005" s="2">
        <v>45200</v>
      </c>
      <c r="D6005" s="1">
        <v>21752260</v>
      </c>
      <c r="E6005" t="s">
        <v>212</v>
      </c>
      <c r="F6005" t="s">
        <v>216</v>
      </c>
      <c r="G6005" t="s">
        <v>21</v>
      </c>
    </row>
    <row r="6006" spans="1:7" x14ac:dyDescent="0.25">
      <c r="A6006" t="s">
        <v>215</v>
      </c>
      <c r="B6006" t="s">
        <v>23</v>
      </c>
      <c r="C6006" s="2">
        <v>45231</v>
      </c>
      <c r="D6006" s="1">
        <v>19004900</v>
      </c>
      <c r="E6006" t="s">
        <v>212</v>
      </c>
      <c r="F6006" t="s">
        <v>216</v>
      </c>
      <c r="G6006" t="s">
        <v>21</v>
      </c>
    </row>
    <row r="6007" spans="1:7" x14ac:dyDescent="0.25">
      <c r="A6007" t="s">
        <v>215</v>
      </c>
      <c r="B6007" t="s">
        <v>23</v>
      </c>
      <c r="C6007" s="2">
        <v>45261</v>
      </c>
      <c r="D6007" s="1">
        <v>8396000</v>
      </c>
      <c r="E6007" t="s">
        <v>212</v>
      </c>
      <c r="F6007" t="s">
        <v>216</v>
      </c>
      <c r="G6007" t="s">
        <v>21</v>
      </c>
    </row>
    <row r="6008" spans="1:7" x14ac:dyDescent="0.25">
      <c r="A6008" t="s">
        <v>217</v>
      </c>
      <c r="B6008" t="s">
        <v>5</v>
      </c>
      <c r="C6008" s="2">
        <v>44927</v>
      </c>
      <c r="D6008" s="1">
        <v>1093928792</v>
      </c>
      <c r="E6008" t="s">
        <v>212</v>
      </c>
      <c r="F6008" t="s">
        <v>218</v>
      </c>
      <c r="G6008" t="s">
        <v>5</v>
      </c>
    </row>
    <row r="6009" spans="1:7" x14ac:dyDescent="0.25">
      <c r="A6009" t="s">
        <v>217</v>
      </c>
      <c r="B6009" t="s">
        <v>5</v>
      </c>
      <c r="C6009" s="2">
        <v>44958</v>
      </c>
      <c r="D6009" s="1">
        <v>877542935</v>
      </c>
      <c r="E6009" t="s">
        <v>212</v>
      </c>
      <c r="F6009" t="s">
        <v>218</v>
      </c>
      <c r="G6009" t="s">
        <v>5</v>
      </c>
    </row>
    <row r="6010" spans="1:7" x14ac:dyDescent="0.25">
      <c r="A6010" t="s">
        <v>217</v>
      </c>
      <c r="B6010" t="s">
        <v>5</v>
      </c>
      <c r="C6010" s="2">
        <v>44986</v>
      </c>
      <c r="D6010" s="1">
        <v>910259259</v>
      </c>
      <c r="E6010" t="s">
        <v>212</v>
      </c>
      <c r="F6010" t="s">
        <v>218</v>
      </c>
      <c r="G6010" t="s">
        <v>5</v>
      </c>
    </row>
    <row r="6011" spans="1:7" x14ac:dyDescent="0.25">
      <c r="A6011" t="s">
        <v>217</v>
      </c>
      <c r="B6011" t="s">
        <v>5</v>
      </c>
      <c r="C6011" s="2">
        <v>45017</v>
      </c>
      <c r="D6011" s="1">
        <v>1179869523</v>
      </c>
      <c r="E6011" t="s">
        <v>212</v>
      </c>
      <c r="F6011" t="s">
        <v>218</v>
      </c>
      <c r="G6011" t="s">
        <v>5</v>
      </c>
    </row>
    <row r="6012" spans="1:7" x14ac:dyDescent="0.25">
      <c r="A6012" t="s">
        <v>217</v>
      </c>
      <c r="B6012" t="s">
        <v>5</v>
      </c>
      <c r="C6012" s="2">
        <v>45047</v>
      </c>
      <c r="D6012" s="1">
        <v>1259321813</v>
      </c>
      <c r="E6012" t="s">
        <v>212</v>
      </c>
      <c r="F6012" t="s">
        <v>218</v>
      </c>
      <c r="G6012" t="s">
        <v>5</v>
      </c>
    </row>
    <row r="6013" spans="1:7" x14ac:dyDescent="0.25">
      <c r="A6013" t="s">
        <v>217</v>
      </c>
      <c r="B6013" t="s">
        <v>5</v>
      </c>
      <c r="C6013" s="2">
        <v>45078</v>
      </c>
      <c r="D6013" s="1">
        <v>1339752895</v>
      </c>
      <c r="E6013" t="s">
        <v>212</v>
      </c>
      <c r="F6013" t="s">
        <v>218</v>
      </c>
      <c r="G6013" t="s">
        <v>5</v>
      </c>
    </row>
    <row r="6014" spans="1:7" x14ac:dyDescent="0.25">
      <c r="A6014" t="s">
        <v>217</v>
      </c>
      <c r="B6014" t="s">
        <v>5</v>
      </c>
      <c r="C6014" s="2">
        <v>45108</v>
      </c>
      <c r="D6014" s="1">
        <v>1365933464</v>
      </c>
      <c r="E6014" t="s">
        <v>212</v>
      </c>
      <c r="F6014" t="s">
        <v>218</v>
      </c>
      <c r="G6014" t="s">
        <v>5</v>
      </c>
    </row>
    <row r="6015" spans="1:7" x14ac:dyDescent="0.25">
      <c r="A6015" t="s">
        <v>217</v>
      </c>
      <c r="B6015" t="s">
        <v>5</v>
      </c>
      <c r="C6015" s="2">
        <v>45139</v>
      </c>
      <c r="D6015" s="1">
        <v>1545354157</v>
      </c>
      <c r="E6015" t="s">
        <v>212</v>
      </c>
      <c r="F6015" t="s">
        <v>218</v>
      </c>
      <c r="G6015" t="s">
        <v>5</v>
      </c>
    </row>
    <row r="6016" spans="1:7" x14ac:dyDescent="0.25">
      <c r="A6016" t="s">
        <v>217</v>
      </c>
      <c r="B6016" t="s">
        <v>5</v>
      </c>
      <c r="C6016" s="2">
        <v>45170</v>
      </c>
      <c r="D6016" s="1">
        <v>1434307891.4000001</v>
      </c>
      <c r="E6016" t="s">
        <v>212</v>
      </c>
      <c r="F6016" t="s">
        <v>218</v>
      </c>
      <c r="G6016" t="s">
        <v>5</v>
      </c>
    </row>
    <row r="6017" spans="1:7" x14ac:dyDescent="0.25">
      <c r="A6017" t="s">
        <v>217</v>
      </c>
      <c r="B6017" t="s">
        <v>5</v>
      </c>
      <c r="C6017" s="2">
        <v>45200</v>
      </c>
      <c r="D6017" s="1">
        <v>1408855008</v>
      </c>
      <c r="E6017" t="s">
        <v>212</v>
      </c>
      <c r="F6017" t="s">
        <v>218</v>
      </c>
      <c r="G6017" t="s">
        <v>5</v>
      </c>
    </row>
    <row r="6018" spans="1:7" x14ac:dyDescent="0.25">
      <c r="A6018" t="s">
        <v>217</v>
      </c>
      <c r="B6018" t="s">
        <v>5</v>
      </c>
      <c r="C6018" s="2">
        <v>45231</v>
      </c>
      <c r="D6018" s="1">
        <v>1226424720</v>
      </c>
      <c r="E6018" t="s">
        <v>212</v>
      </c>
      <c r="F6018" t="s">
        <v>218</v>
      </c>
      <c r="G6018" t="s">
        <v>5</v>
      </c>
    </row>
    <row r="6019" spans="1:7" x14ac:dyDescent="0.25">
      <c r="A6019" t="s">
        <v>217</v>
      </c>
      <c r="B6019" t="s">
        <v>5</v>
      </c>
      <c r="C6019" s="2">
        <v>45261</v>
      </c>
      <c r="D6019" s="1">
        <v>1570293223.0699999</v>
      </c>
      <c r="E6019" t="s">
        <v>212</v>
      </c>
      <c r="F6019" t="s">
        <v>218</v>
      </c>
      <c r="G6019" t="s">
        <v>5</v>
      </c>
    </row>
    <row r="6020" spans="1:7" x14ac:dyDescent="0.25">
      <c r="A6020" t="s">
        <v>217</v>
      </c>
      <c r="B6020" t="s">
        <v>19</v>
      </c>
      <c r="C6020" s="2">
        <v>44927</v>
      </c>
      <c r="D6020" s="1">
        <v>176029186</v>
      </c>
      <c r="E6020" t="s">
        <v>212</v>
      </c>
      <c r="F6020" t="s">
        <v>218</v>
      </c>
      <c r="G6020" t="s">
        <v>19</v>
      </c>
    </row>
    <row r="6021" spans="1:7" x14ac:dyDescent="0.25">
      <c r="A6021" t="s">
        <v>217</v>
      </c>
      <c r="B6021" t="s">
        <v>19</v>
      </c>
      <c r="C6021" s="2">
        <v>44958</v>
      </c>
      <c r="D6021" s="1">
        <v>222479603</v>
      </c>
      <c r="E6021" t="s">
        <v>212</v>
      </c>
      <c r="F6021" t="s">
        <v>218</v>
      </c>
      <c r="G6021" t="s">
        <v>19</v>
      </c>
    </row>
    <row r="6022" spans="1:7" x14ac:dyDescent="0.25">
      <c r="A6022" t="s">
        <v>217</v>
      </c>
      <c r="B6022" t="s">
        <v>19</v>
      </c>
      <c r="C6022" s="2">
        <v>44986</v>
      </c>
      <c r="D6022" s="1">
        <v>174808078</v>
      </c>
      <c r="E6022" t="s">
        <v>212</v>
      </c>
      <c r="F6022" t="s">
        <v>218</v>
      </c>
      <c r="G6022" t="s">
        <v>19</v>
      </c>
    </row>
    <row r="6023" spans="1:7" x14ac:dyDescent="0.25">
      <c r="A6023" t="s">
        <v>217</v>
      </c>
      <c r="B6023" t="s">
        <v>19</v>
      </c>
      <c r="C6023" s="2">
        <v>45017</v>
      </c>
      <c r="D6023" s="1">
        <v>176367604</v>
      </c>
      <c r="E6023" t="s">
        <v>212</v>
      </c>
      <c r="F6023" t="s">
        <v>218</v>
      </c>
      <c r="G6023" t="s">
        <v>19</v>
      </c>
    </row>
    <row r="6024" spans="1:7" x14ac:dyDescent="0.25">
      <c r="A6024" t="s">
        <v>217</v>
      </c>
      <c r="B6024" t="s">
        <v>19</v>
      </c>
      <c r="C6024" s="2">
        <v>45047</v>
      </c>
      <c r="D6024" s="1">
        <v>178396100</v>
      </c>
      <c r="E6024" t="s">
        <v>212</v>
      </c>
      <c r="F6024" t="s">
        <v>218</v>
      </c>
      <c r="G6024" t="s">
        <v>19</v>
      </c>
    </row>
    <row r="6025" spans="1:7" x14ac:dyDescent="0.25">
      <c r="A6025" t="s">
        <v>217</v>
      </c>
      <c r="B6025" t="s">
        <v>19</v>
      </c>
      <c r="C6025" s="2">
        <v>45078</v>
      </c>
      <c r="D6025" s="1">
        <v>498522440</v>
      </c>
      <c r="E6025" t="s">
        <v>212</v>
      </c>
      <c r="F6025" t="s">
        <v>218</v>
      </c>
      <c r="G6025" t="s">
        <v>19</v>
      </c>
    </row>
    <row r="6026" spans="1:7" x14ac:dyDescent="0.25">
      <c r="A6026" t="s">
        <v>217</v>
      </c>
      <c r="B6026" t="s">
        <v>19</v>
      </c>
      <c r="C6026" s="2">
        <v>45108</v>
      </c>
      <c r="D6026" s="1">
        <v>379106490</v>
      </c>
      <c r="E6026" t="s">
        <v>212</v>
      </c>
      <c r="F6026" t="s">
        <v>218</v>
      </c>
      <c r="G6026" t="s">
        <v>19</v>
      </c>
    </row>
    <row r="6027" spans="1:7" x14ac:dyDescent="0.25">
      <c r="A6027" t="s">
        <v>217</v>
      </c>
      <c r="B6027" t="s">
        <v>19</v>
      </c>
      <c r="C6027" s="2">
        <v>45139</v>
      </c>
      <c r="D6027" s="1">
        <v>374744323.60000002</v>
      </c>
      <c r="E6027" t="s">
        <v>212</v>
      </c>
      <c r="F6027" t="s">
        <v>218</v>
      </c>
      <c r="G6027" t="s">
        <v>19</v>
      </c>
    </row>
    <row r="6028" spans="1:7" x14ac:dyDescent="0.25">
      <c r="A6028" t="s">
        <v>217</v>
      </c>
      <c r="B6028" t="s">
        <v>19</v>
      </c>
      <c r="C6028" s="2">
        <v>45170</v>
      </c>
      <c r="D6028" s="1">
        <v>609981213</v>
      </c>
      <c r="E6028" t="s">
        <v>212</v>
      </c>
      <c r="F6028" t="s">
        <v>218</v>
      </c>
      <c r="G6028" t="s">
        <v>19</v>
      </c>
    </row>
    <row r="6029" spans="1:7" x14ac:dyDescent="0.25">
      <c r="A6029" t="s">
        <v>217</v>
      </c>
      <c r="B6029" t="s">
        <v>19</v>
      </c>
      <c r="C6029" s="2">
        <v>45200</v>
      </c>
      <c r="D6029" s="1">
        <v>347528131.39999998</v>
      </c>
      <c r="E6029" t="s">
        <v>212</v>
      </c>
      <c r="F6029" t="s">
        <v>218</v>
      </c>
      <c r="G6029" t="s">
        <v>19</v>
      </c>
    </row>
    <row r="6030" spans="1:7" x14ac:dyDescent="0.25">
      <c r="A6030" t="s">
        <v>217</v>
      </c>
      <c r="B6030" t="s">
        <v>19</v>
      </c>
      <c r="C6030" s="2">
        <v>45231</v>
      </c>
      <c r="D6030" s="1">
        <v>255968364</v>
      </c>
      <c r="E6030" t="s">
        <v>212</v>
      </c>
      <c r="F6030" t="s">
        <v>218</v>
      </c>
      <c r="G6030" t="s">
        <v>19</v>
      </c>
    </row>
    <row r="6031" spans="1:7" x14ac:dyDescent="0.25">
      <c r="A6031" t="s">
        <v>217</v>
      </c>
      <c r="B6031" t="s">
        <v>19</v>
      </c>
      <c r="C6031" s="2">
        <v>45261</v>
      </c>
      <c r="D6031" s="1">
        <v>162580692</v>
      </c>
      <c r="E6031" t="s">
        <v>212</v>
      </c>
      <c r="F6031" t="s">
        <v>218</v>
      </c>
      <c r="G6031" t="s">
        <v>19</v>
      </c>
    </row>
    <row r="6032" spans="1:7" x14ac:dyDescent="0.25">
      <c r="A6032" t="s">
        <v>217</v>
      </c>
      <c r="B6032" t="s">
        <v>6</v>
      </c>
      <c r="C6032" s="2">
        <v>44927</v>
      </c>
      <c r="D6032" s="1">
        <v>515348337</v>
      </c>
      <c r="E6032" t="s">
        <v>212</v>
      </c>
      <c r="F6032" t="s">
        <v>218</v>
      </c>
      <c r="G6032" t="s">
        <v>6</v>
      </c>
    </row>
    <row r="6033" spans="1:7" x14ac:dyDescent="0.25">
      <c r="A6033" t="s">
        <v>217</v>
      </c>
      <c r="B6033" t="s">
        <v>6</v>
      </c>
      <c r="C6033" s="2">
        <v>44958</v>
      </c>
      <c r="D6033" s="1">
        <v>408482373</v>
      </c>
      <c r="E6033" t="s">
        <v>212</v>
      </c>
      <c r="F6033" t="s">
        <v>218</v>
      </c>
      <c r="G6033" t="s">
        <v>6</v>
      </c>
    </row>
    <row r="6034" spans="1:7" x14ac:dyDescent="0.25">
      <c r="A6034" t="s">
        <v>217</v>
      </c>
      <c r="B6034" t="s">
        <v>6</v>
      </c>
      <c r="C6034" s="2">
        <v>44986</v>
      </c>
      <c r="D6034" s="1">
        <v>577640801</v>
      </c>
      <c r="E6034" t="s">
        <v>212</v>
      </c>
      <c r="F6034" t="s">
        <v>218</v>
      </c>
      <c r="G6034" t="s">
        <v>6</v>
      </c>
    </row>
    <row r="6035" spans="1:7" x14ac:dyDescent="0.25">
      <c r="A6035" t="s">
        <v>217</v>
      </c>
      <c r="B6035" t="s">
        <v>6</v>
      </c>
      <c r="C6035" s="2">
        <v>45017</v>
      </c>
      <c r="D6035" s="1">
        <v>556086583</v>
      </c>
      <c r="E6035" t="s">
        <v>212</v>
      </c>
      <c r="F6035" t="s">
        <v>218</v>
      </c>
      <c r="G6035" t="s">
        <v>6</v>
      </c>
    </row>
    <row r="6036" spans="1:7" x14ac:dyDescent="0.25">
      <c r="A6036" t="s">
        <v>217</v>
      </c>
      <c r="B6036" t="s">
        <v>6</v>
      </c>
      <c r="C6036" s="2">
        <v>45047</v>
      </c>
      <c r="D6036" s="1">
        <v>589525953</v>
      </c>
      <c r="E6036" t="s">
        <v>212</v>
      </c>
      <c r="F6036" t="s">
        <v>218</v>
      </c>
      <c r="G6036" t="s">
        <v>6</v>
      </c>
    </row>
    <row r="6037" spans="1:7" x14ac:dyDescent="0.25">
      <c r="A6037" t="s">
        <v>217</v>
      </c>
      <c r="B6037" t="s">
        <v>6</v>
      </c>
      <c r="C6037" s="2">
        <v>45078</v>
      </c>
      <c r="D6037" s="1">
        <v>592379086</v>
      </c>
      <c r="E6037" t="s">
        <v>212</v>
      </c>
      <c r="F6037" t="s">
        <v>218</v>
      </c>
      <c r="G6037" t="s">
        <v>6</v>
      </c>
    </row>
    <row r="6038" spans="1:7" x14ac:dyDescent="0.25">
      <c r="A6038" t="s">
        <v>217</v>
      </c>
      <c r="B6038" t="s">
        <v>6</v>
      </c>
      <c r="C6038" s="2">
        <v>45108</v>
      </c>
      <c r="D6038" s="1">
        <v>526256783</v>
      </c>
      <c r="E6038" t="s">
        <v>212</v>
      </c>
      <c r="F6038" t="s">
        <v>218</v>
      </c>
      <c r="G6038" t="s">
        <v>6</v>
      </c>
    </row>
    <row r="6039" spans="1:7" x14ac:dyDescent="0.25">
      <c r="A6039" t="s">
        <v>217</v>
      </c>
      <c r="B6039" t="s">
        <v>6</v>
      </c>
      <c r="C6039" s="2">
        <v>45139</v>
      </c>
      <c r="D6039" s="1">
        <v>459855139</v>
      </c>
      <c r="E6039" t="s">
        <v>212</v>
      </c>
      <c r="F6039" t="s">
        <v>218</v>
      </c>
      <c r="G6039" t="s">
        <v>6</v>
      </c>
    </row>
    <row r="6040" spans="1:7" x14ac:dyDescent="0.25">
      <c r="A6040" t="s">
        <v>217</v>
      </c>
      <c r="B6040" t="s">
        <v>6</v>
      </c>
      <c r="C6040" s="2">
        <v>45170</v>
      </c>
      <c r="D6040" s="1">
        <v>409727636</v>
      </c>
      <c r="E6040" t="s">
        <v>212</v>
      </c>
      <c r="F6040" t="s">
        <v>218</v>
      </c>
      <c r="G6040" t="s">
        <v>6</v>
      </c>
    </row>
    <row r="6041" spans="1:7" x14ac:dyDescent="0.25">
      <c r="A6041" t="s">
        <v>217</v>
      </c>
      <c r="B6041" t="s">
        <v>6</v>
      </c>
      <c r="C6041" s="2">
        <v>45200</v>
      </c>
      <c r="D6041" s="1">
        <v>657599863</v>
      </c>
      <c r="E6041" t="s">
        <v>212</v>
      </c>
      <c r="F6041" t="s">
        <v>218</v>
      </c>
      <c r="G6041" t="s">
        <v>6</v>
      </c>
    </row>
    <row r="6042" spans="1:7" x14ac:dyDescent="0.25">
      <c r="A6042" t="s">
        <v>217</v>
      </c>
      <c r="B6042" t="s">
        <v>6</v>
      </c>
      <c r="C6042" s="2">
        <v>45231</v>
      </c>
      <c r="D6042" s="1">
        <v>401849342</v>
      </c>
      <c r="E6042" t="s">
        <v>212</v>
      </c>
      <c r="F6042" t="s">
        <v>218</v>
      </c>
      <c r="G6042" t="s">
        <v>6</v>
      </c>
    </row>
    <row r="6043" spans="1:7" x14ac:dyDescent="0.25">
      <c r="A6043" t="s">
        <v>217</v>
      </c>
      <c r="B6043" t="s">
        <v>6</v>
      </c>
      <c r="C6043" s="2">
        <v>45261</v>
      </c>
      <c r="D6043" s="1">
        <v>520739388</v>
      </c>
      <c r="E6043" t="s">
        <v>212</v>
      </c>
      <c r="F6043" t="s">
        <v>218</v>
      </c>
      <c r="G6043" t="s">
        <v>6</v>
      </c>
    </row>
    <row r="6044" spans="1:7" x14ac:dyDescent="0.25">
      <c r="A6044" t="s">
        <v>217</v>
      </c>
      <c r="B6044" t="s">
        <v>22</v>
      </c>
      <c r="C6044" s="2">
        <v>44927</v>
      </c>
      <c r="D6044" s="1">
        <v>7427116</v>
      </c>
      <c r="E6044" t="s">
        <v>212</v>
      </c>
      <c r="F6044" t="s">
        <v>218</v>
      </c>
      <c r="G6044" t="s">
        <v>21</v>
      </c>
    </row>
    <row r="6045" spans="1:7" x14ac:dyDescent="0.25">
      <c r="A6045" t="s">
        <v>217</v>
      </c>
      <c r="B6045" t="s">
        <v>22</v>
      </c>
      <c r="C6045" s="2">
        <v>44958</v>
      </c>
      <c r="D6045" s="1">
        <v>37171400</v>
      </c>
      <c r="E6045" t="s">
        <v>212</v>
      </c>
      <c r="F6045" t="s">
        <v>218</v>
      </c>
      <c r="G6045" t="s">
        <v>21</v>
      </c>
    </row>
    <row r="6046" spans="1:7" x14ac:dyDescent="0.25">
      <c r="A6046" t="s">
        <v>217</v>
      </c>
      <c r="B6046" t="s">
        <v>22</v>
      </c>
      <c r="C6046" s="2">
        <v>44986</v>
      </c>
      <c r="D6046" s="1">
        <v>17557000</v>
      </c>
      <c r="E6046" t="s">
        <v>212</v>
      </c>
      <c r="F6046" t="s">
        <v>218</v>
      </c>
      <c r="G6046" t="s">
        <v>21</v>
      </c>
    </row>
    <row r="6047" spans="1:7" x14ac:dyDescent="0.25">
      <c r="A6047" t="s">
        <v>217</v>
      </c>
      <c r="B6047" t="s">
        <v>22</v>
      </c>
      <c r="C6047" s="2">
        <v>45017</v>
      </c>
      <c r="D6047" s="1">
        <v>28584000</v>
      </c>
      <c r="E6047" t="s">
        <v>212</v>
      </c>
      <c r="F6047" t="s">
        <v>218</v>
      </c>
      <c r="G6047" t="s">
        <v>21</v>
      </c>
    </row>
    <row r="6048" spans="1:7" x14ac:dyDescent="0.25">
      <c r="A6048" t="s">
        <v>217</v>
      </c>
      <c r="B6048" t="s">
        <v>22</v>
      </c>
      <c r="C6048" s="2">
        <v>45047</v>
      </c>
      <c r="D6048" s="1">
        <v>54231200</v>
      </c>
      <c r="E6048" t="s">
        <v>212</v>
      </c>
      <c r="F6048" t="s">
        <v>218</v>
      </c>
      <c r="G6048" t="s">
        <v>21</v>
      </c>
    </row>
    <row r="6049" spans="1:7" x14ac:dyDescent="0.25">
      <c r="A6049" t="s">
        <v>217</v>
      </c>
      <c r="B6049" t="s">
        <v>22</v>
      </c>
      <c r="C6049" s="2">
        <v>45078</v>
      </c>
      <c r="D6049" s="1">
        <v>44992000</v>
      </c>
      <c r="E6049" t="s">
        <v>212</v>
      </c>
      <c r="F6049" t="s">
        <v>218</v>
      </c>
      <c r="G6049" t="s">
        <v>21</v>
      </c>
    </row>
    <row r="6050" spans="1:7" x14ac:dyDescent="0.25">
      <c r="A6050" t="s">
        <v>217</v>
      </c>
      <c r="B6050" t="s">
        <v>22</v>
      </c>
      <c r="C6050" s="2">
        <v>45108</v>
      </c>
      <c r="D6050" s="1">
        <v>46988000</v>
      </c>
      <c r="E6050" t="s">
        <v>212</v>
      </c>
      <c r="F6050" t="s">
        <v>218</v>
      </c>
      <c r="G6050" t="s">
        <v>21</v>
      </c>
    </row>
    <row r="6051" spans="1:7" x14ac:dyDescent="0.25">
      <c r="A6051" t="s">
        <v>217</v>
      </c>
      <c r="B6051" t="s">
        <v>22</v>
      </c>
      <c r="C6051" s="2">
        <v>45139</v>
      </c>
      <c r="D6051" s="1">
        <v>65764400</v>
      </c>
      <c r="E6051" t="s">
        <v>212</v>
      </c>
      <c r="F6051" t="s">
        <v>218</v>
      </c>
      <c r="G6051" t="s">
        <v>21</v>
      </c>
    </row>
    <row r="6052" spans="1:7" x14ac:dyDescent="0.25">
      <c r="A6052" t="s">
        <v>217</v>
      </c>
      <c r="B6052" t="s">
        <v>22</v>
      </c>
      <c r="C6052" s="2">
        <v>45170</v>
      </c>
      <c r="D6052" s="1">
        <v>69760200</v>
      </c>
      <c r="E6052" t="s">
        <v>212</v>
      </c>
      <c r="F6052" t="s">
        <v>218</v>
      </c>
      <c r="G6052" t="s">
        <v>21</v>
      </c>
    </row>
    <row r="6053" spans="1:7" x14ac:dyDescent="0.25">
      <c r="A6053" t="s">
        <v>217</v>
      </c>
      <c r="B6053" t="s">
        <v>22</v>
      </c>
      <c r="C6053" s="2">
        <v>45200</v>
      </c>
      <c r="D6053" s="1">
        <v>44916212</v>
      </c>
      <c r="E6053" t="s">
        <v>212</v>
      </c>
      <c r="F6053" t="s">
        <v>218</v>
      </c>
      <c r="G6053" t="s">
        <v>21</v>
      </c>
    </row>
    <row r="6054" spans="1:7" x14ac:dyDescent="0.25">
      <c r="A6054" t="s">
        <v>217</v>
      </c>
      <c r="B6054" t="s">
        <v>22</v>
      </c>
      <c r="C6054" s="2">
        <v>45231</v>
      </c>
      <c r="D6054" s="1">
        <v>55497500</v>
      </c>
      <c r="E6054" t="s">
        <v>212</v>
      </c>
      <c r="F6054" t="s">
        <v>218</v>
      </c>
      <c r="G6054" t="s">
        <v>21</v>
      </c>
    </row>
    <row r="6055" spans="1:7" x14ac:dyDescent="0.25">
      <c r="A6055" t="s">
        <v>217</v>
      </c>
      <c r="B6055" t="s">
        <v>22</v>
      </c>
      <c r="C6055" s="2">
        <v>45261</v>
      </c>
      <c r="D6055" s="1">
        <v>78534800</v>
      </c>
      <c r="E6055" t="s">
        <v>212</v>
      </c>
      <c r="F6055" t="s">
        <v>218</v>
      </c>
      <c r="G6055" t="s">
        <v>21</v>
      </c>
    </row>
    <row r="6056" spans="1:7" x14ac:dyDescent="0.25">
      <c r="A6056" t="s">
        <v>217</v>
      </c>
      <c r="B6056" t="s">
        <v>27</v>
      </c>
      <c r="C6056" s="2">
        <v>45139</v>
      </c>
      <c r="D6056" s="1">
        <v>62982.400000000001</v>
      </c>
      <c r="E6056" t="s">
        <v>212</v>
      </c>
      <c r="F6056" t="s">
        <v>218</v>
      </c>
      <c r="G6056" t="s">
        <v>21</v>
      </c>
    </row>
    <row r="6057" spans="1:7" x14ac:dyDescent="0.25">
      <c r="A6057" t="s">
        <v>217</v>
      </c>
      <c r="B6057" t="s">
        <v>27</v>
      </c>
      <c r="C6057" s="2">
        <v>45170</v>
      </c>
      <c r="D6057" s="1">
        <v>82361.600000000006</v>
      </c>
      <c r="E6057" t="s">
        <v>212</v>
      </c>
      <c r="F6057" t="s">
        <v>218</v>
      </c>
      <c r="G6057" t="s">
        <v>21</v>
      </c>
    </row>
    <row r="6058" spans="1:7" x14ac:dyDescent="0.25">
      <c r="A6058" t="s">
        <v>217</v>
      </c>
      <c r="B6058" t="s">
        <v>27</v>
      </c>
      <c r="C6058" s="2">
        <v>45200</v>
      </c>
      <c r="D6058" s="1">
        <v>191369.60000000001</v>
      </c>
      <c r="E6058" t="s">
        <v>212</v>
      </c>
      <c r="F6058" t="s">
        <v>218</v>
      </c>
      <c r="G6058" t="s">
        <v>21</v>
      </c>
    </row>
    <row r="6059" spans="1:7" x14ac:dyDescent="0.25">
      <c r="A6059" t="s">
        <v>217</v>
      </c>
      <c r="B6059" t="s">
        <v>27</v>
      </c>
      <c r="C6059" s="2">
        <v>45261</v>
      </c>
      <c r="D6059" s="1">
        <v>396197.93</v>
      </c>
      <c r="E6059" t="s">
        <v>212</v>
      </c>
      <c r="F6059" t="s">
        <v>218</v>
      </c>
      <c r="G6059" t="s">
        <v>21</v>
      </c>
    </row>
    <row r="6060" spans="1:7" x14ac:dyDescent="0.25">
      <c r="A6060" t="s">
        <v>217</v>
      </c>
      <c r="B6060" t="s">
        <v>7</v>
      </c>
      <c r="C6060" s="2">
        <v>44927</v>
      </c>
      <c r="D6060" s="1">
        <v>73974708</v>
      </c>
      <c r="E6060" t="s">
        <v>212</v>
      </c>
      <c r="F6060" t="s">
        <v>218</v>
      </c>
      <c r="G6060" t="s">
        <v>7</v>
      </c>
    </row>
    <row r="6061" spans="1:7" x14ac:dyDescent="0.25">
      <c r="A6061" t="s">
        <v>217</v>
      </c>
      <c r="B6061" t="s">
        <v>7</v>
      </c>
      <c r="C6061" s="2">
        <v>44958</v>
      </c>
      <c r="D6061" s="1">
        <v>116476184</v>
      </c>
      <c r="E6061" t="s">
        <v>212</v>
      </c>
      <c r="F6061" t="s">
        <v>218</v>
      </c>
      <c r="G6061" t="s">
        <v>7</v>
      </c>
    </row>
    <row r="6062" spans="1:7" x14ac:dyDescent="0.25">
      <c r="A6062" t="s">
        <v>217</v>
      </c>
      <c r="B6062" t="s">
        <v>7</v>
      </c>
      <c r="C6062" s="2">
        <v>44986</v>
      </c>
      <c r="D6062" s="1">
        <v>92309962</v>
      </c>
      <c r="E6062" t="s">
        <v>212</v>
      </c>
      <c r="F6062" t="s">
        <v>218</v>
      </c>
      <c r="G6062" t="s">
        <v>7</v>
      </c>
    </row>
    <row r="6063" spans="1:7" x14ac:dyDescent="0.25">
      <c r="A6063" t="s">
        <v>217</v>
      </c>
      <c r="B6063" t="s">
        <v>7</v>
      </c>
      <c r="C6063" s="2">
        <v>45017</v>
      </c>
      <c r="D6063" s="1">
        <v>4895000</v>
      </c>
      <c r="E6063" t="s">
        <v>212</v>
      </c>
      <c r="F6063" t="s">
        <v>218</v>
      </c>
      <c r="G6063" t="s">
        <v>7</v>
      </c>
    </row>
    <row r="6064" spans="1:7" x14ac:dyDescent="0.25">
      <c r="A6064" t="s">
        <v>217</v>
      </c>
      <c r="B6064" t="s">
        <v>7</v>
      </c>
      <c r="C6064" s="2">
        <v>45047</v>
      </c>
      <c r="D6064" s="1">
        <v>103529174</v>
      </c>
      <c r="E6064" t="s">
        <v>212</v>
      </c>
      <c r="F6064" t="s">
        <v>218</v>
      </c>
      <c r="G6064" t="s">
        <v>7</v>
      </c>
    </row>
    <row r="6065" spans="1:7" x14ac:dyDescent="0.25">
      <c r="A6065" t="s">
        <v>217</v>
      </c>
      <c r="B6065" t="s">
        <v>7</v>
      </c>
      <c r="C6065" s="2">
        <v>45078</v>
      </c>
      <c r="D6065" s="1">
        <v>85033726</v>
      </c>
      <c r="E6065" t="s">
        <v>212</v>
      </c>
      <c r="F6065" t="s">
        <v>218</v>
      </c>
      <c r="G6065" t="s">
        <v>7</v>
      </c>
    </row>
    <row r="6066" spans="1:7" x14ac:dyDescent="0.25">
      <c r="A6066" t="s">
        <v>217</v>
      </c>
      <c r="B6066" t="s">
        <v>7</v>
      </c>
      <c r="C6066" s="2">
        <v>45108</v>
      </c>
      <c r="D6066" s="1">
        <v>74852563</v>
      </c>
      <c r="E6066" t="s">
        <v>212</v>
      </c>
      <c r="F6066" t="s">
        <v>218</v>
      </c>
      <c r="G6066" t="s">
        <v>7</v>
      </c>
    </row>
    <row r="6067" spans="1:7" x14ac:dyDescent="0.25">
      <c r="A6067" t="s">
        <v>217</v>
      </c>
      <c r="B6067" t="s">
        <v>7</v>
      </c>
      <c r="C6067" s="2">
        <v>45139</v>
      </c>
      <c r="D6067" s="1">
        <v>93644365</v>
      </c>
      <c r="E6067" t="s">
        <v>212</v>
      </c>
      <c r="F6067" t="s">
        <v>218</v>
      </c>
      <c r="G6067" t="s">
        <v>7</v>
      </c>
    </row>
    <row r="6068" spans="1:7" x14ac:dyDescent="0.25">
      <c r="A6068" t="s">
        <v>217</v>
      </c>
      <c r="B6068" t="s">
        <v>7</v>
      </c>
      <c r="C6068" s="2">
        <v>45170</v>
      </c>
      <c r="D6068" s="1">
        <v>61458958</v>
      </c>
      <c r="E6068" t="s">
        <v>212</v>
      </c>
      <c r="F6068" t="s">
        <v>218</v>
      </c>
      <c r="G6068" t="s">
        <v>7</v>
      </c>
    </row>
    <row r="6069" spans="1:7" x14ac:dyDescent="0.25">
      <c r="A6069" t="s">
        <v>217</v>
      </c>
      <c r="B6069" t="s">
        <v>7</v>
      </c>
      <c r="C6069" s="2">
        <v>45200</v>
      </c>
      <c r="D6069" s="1">
        <v>76288676</v>
      </c>
      <c r="E6069" t="s">
        <v>212</v>
      </c>
      <c r="F6069" t="s">
        <v>218</v>
      </c>
      <c r="G6069" t="s">
        <v>7</v>
      </c>
    </row>
    <row r="6070" spans="1:7" x14ac:dyDescent="0.25">
      <c r="A6070" t="s">
        <v>217</v>
      </c>
      <c r="B6070" t="s">
        <v>7</v>
      </c>
      <c r="C6070" s="2">
        <v>45231</v>
      </c>
      <c r="D6070" s="1">
        <v>75043949</v>
      </c>
      <c r="E6070" t="s">
        <v>212</v>
      </c>
      <c r="F6070" t="s">
        <v>218</v>
      </c>
      <c r="G6070" t="s">
        <v>7</v>
      </c>
    </row>
    <row r="6071" spans="1:7" x14ac:dyDescent="0.25">
      <c r="A6071" t="s">
        <v>217</v>
      </c>
      <c r="B6071" t="s">
        <v>7</v>
      </c>
      <c r="C6071" s="2">
        <v>45261</v>
      </c>
      <c r="D6071" s="1">
        <v>33355170</v>
      </c>
      <c r="E6071" t="s">
        <v>212</v>
      </c>
      <c r="F6071" t="s">
        <v>218</v>
      </c>
      <c r="G6071" t="s">
        <v>7</v>
      </c>
    </row>
    <row r="6072" spans="1:7" x14ac:dyDescent="0.25">
      <c r="A6072" t="s">
        <v>217</v>
      </c>
      <c r="B6072" t="s">
        <v>23</v>
      </c>
      <c r="C6072" s="2">
        <v>44927</v>
      </c>
      <c r="D6072" s="1">
        <v>80541909</v>
      </c>
      <c r="E6072" t="s">
        <v>212</v>
      </c>
      <c r="F6072" t="s">
        <v>218</v>
      </c>
      <c r="G6072" t="s">
        <v>21</v>
      </c>
    </row>
    <row r="6073" spans="1:7" x14ac:dyDescent="0.25">
      <c r="A6073" t="s">
        <v>217</v>
      </c>
      <c r="B6073" t="s">
        <v>23</v>
      </c>
      <c r="C6073" s="2">
        <v>44958</v>
      </c>
      <c r="D6073" s="1">
        <v>52456495</v>
      </c>
      <c r="E6073" t="s">
        <v>212</v>
      </c>
      <c r="F6073" t="s">
        <v>218</v>
      </c>
      <c r="G6073" t="s">
        <v>21</v>
      </c>
    </row>
    <row r="6074" spans="1:7" x14ac:dyDescent="0.25">
      <c r="A6074" t="s">
        <v>217</v>
      </c>
      <c r="B6074" t="s">
        <v>23</v>
      </c>
      <c r="C6074" s="2">
        <v>44986</v>
      </c>
      <c r="D6074" s="1">
        <v>94199600</v>
      </c>
      <c r="E6074" t="s">
        <v>212</v>
      </c>
      <c r="F6074" t="s">
        <v>218</v>
      </c>
      <c r="G6074" t="s">
        <v>21</v>
      </c>
    </row>
    <row r="6075" spans="1:7" x14ac:dyDescent="0.25">
      <c r="A6075" t="s">
        <v>217</v>
      </c>
      <c r="B6075" t="s">
        <v>23</v>
      </c>
      <c r="C6075" s="2">
        <v>45017</v>
      </c>
      <c r="D6075" s="1">
        <v>99406450</v>
      </c>
      <c r="E6075" t="s">
        <v>212</v>
      </c>
      <c r="F6075" t="s">
        <v>218</v>
      </c>
      <c r="G6075" t="s">
        <v>21</v>
      </c>
    </row>
    <row r="6076" spans="1:7" x14ac:dyDescent="0.25">
      <c r="A6076" t="s">
        <v>217</v>
      </c>
      <c r="B6076" t="s">
        <v>23</v>
      </c>
      <c r="C6076" s="2">
        <v>45047</v>
      </c>
      <c r="D6076" s="1">
        <v>72993400</v>
      </c>
      <c r="E6076" t="s">
        <v>212</v>
      </c>
      <c r="F6076" t="s">
        <v>218</v>
      </c>
      <c r="G6076" t="s">
        <v>21</v>
      </c>
    </row>
    <row r="6077" spans="1:7" x14ac:dyDescent="0.25">
      <c r="A6077" t="s">
        <v>217</v>
      </c>
      <c r="B6077" t="s">
        <v>23</v>
      </c>
      <c r="C6077" s="2">
        <v>45078</v>
      </c>
      <c r="D6077" s="1">
        <v>67996483</v>
      </c>
      <c r="E6077" t="s">
        <v>212</v>
      </c>
      <c r="F6077" t="s">
        <v>218</v>
      </c>
      <c r="G6077" t="s">
        <v>21</v>
      </c>
    </row>
    <row r="6078" spans="1:7" x14ac:dyDescent="0.25">
      <c r="A6078" t="s">
        <v>217</v>
      </c>
      <c r="B6078" t="s">
        <v>23</v>
      </c>
      <c r="C6078" s="2">
        <v>45108</v>
      </c>
      <c r="D6078" s="1">
        <v>99291060</v>
      </c>
      <c r="E6078" t="s">
        <v>212</v>
      </c>
      <c r="F6078" t="s">
        <v>218</v>
      </c>
      <c r="G6078" t="s">
        <v>21</v>
      </c>
    </row>
    <row r="6079" spans="1:7" x14ac:dyDescent="0.25">
      <c r="A6079" t="s">
        <v>217</v>
      </c>
      <c r="B6079" t="s">
        <v>23</v>
      </c>
      <c r="C6079" s="2">
        <v>45139</v>
      </c>
      <c r="D6079" s="1">
        <v>130441003</v>
      </c>
      <c r="E6079" t="s">
        <v>212</v>
      </c>
      <c r="F6079" t="s">
        <v>218</v>
      </c>
      <c r="G6079" t="s">
        <v>21</v>
      </c>
    </row>
    <row r="6080" spans="1:7" x14ac:dyDescent="0.25">
      <c r="A6080" t="s">
        <v>217</v>
      </c>
      <c r="B6080" t="s">
        <v>23</v>
      </c>
      <c r="C6080" s="2">
        <v>45170</v>
      </c>
      <c r="D6080" s="1">
        <v>107474900</v>
      </c>
      <c r="E6080" t="s">
        <v>212</v>
      </c>
      <c r="F6080" t="s">
        <v>218</v>
      </c>
      <c r="G6080" t="s">
        <v>21</v>
      </c>
    </row>
    <row r="6081" spans="1:7" x14ac:dyDescent="0.25">
      <c r="A6081" t="s">
        <v>217</v>
      </c>
      <c r="B6081" t="s">
        <v>23</v>
      </c>
      <c r="C6081" s="2">
        <v>45200</v>
      </c>
      <c r="D6081" s="1">
        <v>101091200</v>
      </c>
      <c r="E6081" t="s">
        <v>212</v>
      </c>
      <c r="F6081" t="s">
        <v>218</v>
      </c>
      <c r="G6081" t="s">
        <v>21</v>
      </c>
    </row>
    <row r="6082" spans="1:7" x14ac:dyDescent="0.25">
      <c r="A6082" t="s">
        <v>217</v>
      </c>
      <c r="B6082" t="s">
        <v>23</v>
      </c>
      <c r="C6082" s="2">
        <v>45231</v>
      </c>
      <c r="D6082" s="1">
        <v>125296285</v>
      </c>
      <c r="E6082" t="s">
        <v>212</v>
      </c>
      <c r="F6082" t="s">
        <v>218</v>
      </c>
      <c r="G6082" t="s">
        <v>21</v>
      </c>
    </row>
    <row r="6083" spans="1:7" x14ac:dyDescent="0.25">
      <c r="A6083" t="s">
        <v>217</v>
      </c>
      <c r="B6083" t="s">
        <v>23</v>
      </c>
      <c r="C6083" s="2">
        <v>45261</v>
      </c>
      <c r="D6083" s="1">
        <v>131567689</v>
      </c>
      <c r="E6083" t="s">
        <v>212</v>
      </c>
      <c r="F6083" t="s">
        <v>218</v>
      </c>
      <c r="G6083" t="s">
        <v>21</v>
      </c>
    </row>
    <row r="6084" spans="1:7" x14ac:dyDescent="0.25">
      <c r="A6084" t="s">
        <v>219</v>
      </c>
      <c r="B6084" t="s">
        <v>5</v>
      </c>
      <c r="C6084" s="2">
        <v>44927</v>
      </c>
      <c r="D6084" s="1">
        <v>342847574</v>
      </c>
      <c r="E6084" t="s">
        <v>212</v>
      </c>
      <c r="F6084" t="s">
        <v>220</v>
      </c>
      <c r="G6084" t="s">
        <v>5</v>
      </c>
    </row>
    <row r="6085" spans="1:7" x14ac:dyDescent="0.25">
      <c r="A6085" t="s">
        <v>219</v>
      </c>
      <c r="B6085" t="s">
        <v>5</v>
      </c>
      <c r="C6085" s="2">
        <v>44958</v>
      </c>
      <c r="D6085" s="1">
        <v>250267818</v>
      </c>
      <c r="E6085" t="s">
        <v>212</v>
      </c>
      <c r="F6085" t="s">
        <v>220</v>
      </c>
      <c r="G6085" t="s">
        <v>5</v>
      </c>
    </row>
    <row r="6086" spans="1:7" x14ac:dyDescent="0.25">
      <c r="A6086" t="s">
        <v>219</v>
      </c>
      <c r="B6086" t="s">
        <v>5</v>
      </c>
      <c r="C6086" s="2">
        <v>44986</v>
      </c>
      <c r="D6086" s="1">
        <v>235824981</v>
      </c>
      <c r="E6086" t="s">
        <v>212</v>
      </c>
      <c r="F6086" t="s">
        <v>220</v>
      </c>
      <c r="G6086" t="s">
        <v>5</v>
      </c>
    </row>
    <row r="6087" spans="1:7" x14ac:dyDescent="0.25">
      <c r="A6087" t="s">
        <v>219</v>
      </c>
      <c r="B6087" t="s">
        <v>5</v>
      </c>
      <c r="C6087" s="2">
        <v>45017</v>
      </c>
      <c r="D6087" s="1">
        <v>177306086</v>
      </c>
      <c r="E6087" t="s">
        <v>212</v>
      </c>
      <c r="F6087" t="s">
        <v>220</v>
      </c>
      <c r="G6087" t="s">
        <v>5</v>
      </c>
    </row>
    <row r="6088" spans="1:7" x14ac:dyDescent="0.25">
      <c r="A6088" t="s">
        <v>219</v>
      </c>
      <c r="B6088" t="s">
        <v>5</v>
      </c>
      <c r="C6088" s="2">
        <v>45047</v>
      </c>
      <c r="D6088" s="1">
        <v>148840375</v>
      </c>
      <c r="E6088" t="s">
        <v>212</v>
      </c>
      <c r="F6088" t="s">
        <v>220</v>
      </c>
      <c r="G6088" t="s">
        <v>5</v>
      </c>
    </row>
    <row r="6089" spans="1:7" x14ac:dyDescent="0.25">
      <c r="A6089" t="s">
        <v>219</v>
      </c>
      <c r="B6089" t="s">
        <v>5</v>
      </c>
      <c r="C6089" s="2">
        <v>45078</v>
      </c>
      <c r="D6089" s="1">
        <v>206405840</v>
      </c>
      <c r="E6089" t="s">
        <v>212</v>
      </c>
      <c r="F6089" t="s">
        <v>220</v>
      </c>
      <c r="G6089" t="s">
        <v>5</v>
      </c>
    </row>
    <row r="6090" spans="1:7" x14ac:dyDescent="0.25">
      <c r="A6090" t="s">
        <v>219</v>
      </c>
      <c r="B6090" t="s">
        <v>5</v>
      </c>
      <c r="C6090" s="2">
        <v>45108</v>
      </c>
      <c r="D6090" s="1">
        <v>270409724</v>
      </c>
      <c r="E6090" t="s">
        <v>212</v>
      </c>
      <c r="F6090" t="s">
        <v>220</v>
      </c>
      <c r="G6090" t="s">
        <v>5</v>
      </c>
    </row>
    <row r="6091" spans="1:7" x14ac:dyDescent="0.25">
      <c r="A6091" t="s">
        <v>219</v>
      </c>
      <c r="B6091" t="s">
        <v>5</v>
      </c>
      <c r="C6091" s="2">
        <v>45139</v>
      </c>
      <c r="D6091" s="1">
        <v>329780171</v>
      </c>
      <c r="E6091" t="s">
        <v>212</v>
      </c>
      <c r="F6091" t="s">
        <v>220</v>
      </c>
      <c r="G6091" t="s">
        <v>5</v>
      </c>
    </row>
    <row r="6092" spans="1:7" x14ac:dyDescent="0.25">
      <c r="A6092" t="s">
        <v>219</v>
      </c>
      <c r="B6092" t="s">
        <v>5</v>
      </c>
      <c r="C6092" s="2">
        <v>45170</v>
      </c>
      <c r="D6092" s="1">
        <v>362906378</v>
      </c>
      <c r="E6092" t="s">
        <v>212</v>
      </c>
      <c r="F6092" t="s">
        <v>220</v>
      </c>
      <c r="G6092" t="s">
        <v>5</v>
      </c>
    </row>
    <row r="6093" spans="1:7" x14ac:dyDescent="0.25">
      <c r="A6093" t="s">
        <v>219</v>
      </c>
      <c r="B6093" t="s">
        <v>5</v>
      </c>
      <c r="C6093" s="2">
        <v>45200</v>
      </c>
      <c r="D6093" s="1">
        <v>346907305</v>
      </c>
      <c r="E6093" t="s">
        <v>212</v>
      </c>
      <c r="F6093" t="s">
        <v>220</v>
      </c>
      <c r="G6093" t="s">
        <v>5</v>
      </c>
    </row>
    <row r="6094" spans="1:7" x14ac:dyDescent="0.25">
      <c r="A6094" t="s">
        <v>219</v>
      </c>
      <c r="B6094" t="s">
        <v>5</v>
      </c>
      <c r="C6094" s="2">
        <v>45231</v>
      </c>
      <c r="D6094" s="1">
        <v>241212112</v>
      </c>
      <c r="E6094" t="s">
        <v>212</v>
      </c>
      <c r="F6094" t="s">
        <v>220</v>
      </c>
      <c r="G6094" t="s">
        <v>5</v>
      </c>
    </row>
    <row r="6095" spans="1:7" x14ac:dyDescent="0.25">
      <c r="A6095" t="s">
        <v>219</v>
      </c>
      <c r="B6095" t="s">
        <v>5</v>
      </c>
      <c r="C6095" s="2">
        <v>45261</v>
      </c>
      <c r="D6095" s="1">
        <v>332881677</v>
      </c>
      <c r="E6095" t="s">
        <v>212</v>
      </c>
      <c r="F6095" t="s">
        <v>220</v>
      </c>
      <c r="G6095" t="s">
        <v>5</v>
      </c>
    </row>
    <row r="6096" spans="1:7" x14ac:dyDescent="0.25">
      <c r="A6096" t="s">
        <v>219</v>
      </c>
      <c r="B6096" t="s">
        <v>19</v>
      </c>
      <c r="C6096" s="2">
        <v>44927</v>
      </c>
      <c r="D6096" s="1">
        <v>46000</v>
      </c>
      <c r="E6096" t="s">
        <v>212</v>
      </c>
      <c r="F6096" t="s">
        <v>220</v>
      </c>
      <c r="G6096" t="s">
        <v>19</v>
      </c>
    </row>
    <row r="6097" spans="1:7" x14ac:dyDescent="0.25">
      <c r="A6097" t="s">
        <v>219</v>
      </c>
      <c r="B6097" t="s">
        <v>19</v>
      </c>
      <c r="C6097" s="2">
        <v>45017</v>
      </c>
      <c r="D6097" s="1">
        <v>87000</v>
      </c>
      <c r="E6097" t="s">
        <v>212</v>
      </c>
      <c r="F6097" t="s">
        <v>220</v>
      </c>
      <c r="G6097" t="s">
        <v>19</v>
      </c>
    </row>
    <row r="6098" spans="1:7" x14ac:dyDescent="0.25">
      <c r="A6098" t="s">
        <v>219</v>
      </c>
      <c r="B6098" t="s">
        <v>6</v>
      </c>
      <c r="C6098" s="2">
        <v>44927</v>
      </c>
      <c r="D6098" s="1">
        <v>35851616</v>
      </c>
      <c r="E6098" t="s">
        <v>212</v>
      </c>
      <c r="F6098" t="s">
        <v>220</v>
      </c>
      <c r="G6098" t="s">
        <v>6</v>
      </c>
    </row>
    <row r="6099" spans="1:7" x14ac:dyDescent="0.25">
      <c r="A6099" t="s">
        <v>219</v>
      </c>
      <c r="B6099" t="s">
        <v>6</v>
      </c>
      <c r="C6099" s="2">
        <v>44958</v>
      </c>
      <c r="D6099" s="1">
        <v>36505555</v>
      </c>
      <c r="E6099" t="s">
        <v>212</v>
      </c>
      <c r="F6099" t="s">
        <v>220</v>
      </c>
      <c r="G6099" t="s">
        <v>6</v>
      </c>
    </row>
    <row r="6100" spans="1:7" x14ac:dyDescent="0.25">
      <c r="A6100" t="s">
        <v>219</v>
      </c>
      <c r="B6100" t="s">
        <v>6</v>
      </c>
      <c r="C6100" s="2">
        <v>44986</v>
      </c>
      <c r="D6100" s="1">
        <v>33551819</v>
      </c>
      <c r="E6100" t="s">
        <v>212</v>
      </c>
      <c r="F6100" t="s">
        <v>220</v>
      </c>
      <c r="G6100" t="s">
        <v>6</v>
      </c>
    </row>
    <row r="6101" spans="1:7" x14ac:dyDescent="0.25">
      <c r="A6101" t="s">
        <v>219</v>
      </c>
      <c r="B6101" t="s">
        <v>6</v>
      </c>
      <c r="C6101" s="2">
        <v>45017</v>
      </c>
      <c r="D6101" s="1">
        <v>23314514</v>
      </c>
      <c r="E6101" t="s">
        <v>212</v>
      </c>
      <c r="F6101" t="s">
        <v>220</v>
      </c>
      <c r="G6101" t="s">
        <v>6</v>
      </c>
    </row>
    <row r="6102" spans="1:7" x14ac:dyDescent="0.25">
      <c r="A6102" t="s">
        <v>219</v>
      </c>
      <c r="B6102" t="s">
        <v>6</v>
      </c>
      <c r="C6102" s="2">
        <v>45047</v>
      </c>
      <c r="D6102" s="1">
        <v>51330063</v>
      </c>
      <c r="E6102" t="s">
        <v>212</v>
      </c>
      <c r="F6102" t="s">
        <v>220</v>
      </c>
      <c r="G6102" t="s">
        <v>6</v>
      </c>
    </row>
    <row r="6103" spans="1:7" x14ac:dyDescent="0.25">
      <c r="A6103" t="s">
        <v>219</v>
      </c>
      <c r="B6103" t="s">
        <v>6</v>
      </c>
      <c r="C6103" s="2">
        <v>45078</v>
      </c>
      <c r="D6103" s="1">
        <v>48773278</v>
      </c>
      <c r="E6103" t="s">
        <v>212</v>
      </c>
      <c r="F6103" t="s">
        <v>220</v>
      </c>
      <c r="G6103" t="s">
        <v>6</v>
      </c>
    </row>
    <row r="6104" spans="1:7" x14ac:dyDescent="0.25">
      <c r="A6104" t="s">
        <v>219</v>
      </c>
      <c r="B6104" t="s">
        <v>6</v>
      </c>
      <c r="C6104" s="2">
        <v>45108</v>
      </c>
      <c r="D6104" s="1">
        <v>49757016</v>
      </c>
      <c r="E6104" t="s">
        <v>212</v>
      </c>
      <c r="F6104" t="s">
        <v>220</v>
      </c>
      <c r="G6104" t="s">
        <v>6</v>
      </c>
    </row>
    <row r="6105" spans="1:7" x14ac:dyDescent="0.25">
      <c r="A6105" t="s">
        <v>219</v>
      </c>
      <c r="B6105" t="s">
        <v>6</v>
      </c>
      <c r="C6105" s="2">
        <v>45139</v>
      </c>
      <c r="D6105" s="1">
        <v>53872489</v>
      </c>
      <c r="E6105" t="s">
        <v>212</v>
      </c>
      <c r="F6105" t="s">
        <v>220</v>
      </c>
      <c r="G6105" t="s">
        <v>6</v>
      </c>
    </row>
    <row r="6106" spans="1:7" x14ac:dyDescent="0.25">
      <c r="A6106" t="s">
        <v>219</v>
      </c>
      <c r="B6106" t="s">
        <v>6</v>
      </c>
      <c r="C6106" s="2">
        <v>45170</v>
      </c>
      <c r="D6106" s="1">
        <v>53194391</v>
      </c>
      <c r="E6106" t="s">
        <v>212</v>
      </c>
      <c r="F6106" t="s">
        <v>220</v>
      </c>
      <c r="G6106" t="s">
        <v>6</v>
      </c>
    </row>
    <row r="6107" spans="1:7" x14ac:dyDescent="0.25">
      <c r="A6107" t="s">
        <v>219</v>
      </c>
      <c r="B6107" t="s">
        <v>6</v>
      </c>
      <c r="C6107" s="2">
        <v>45200</v>
      </c>
      <c r="D6107" s="1">
        <v>63362290</v>
      </c>
      <c r="E6107" t="s">
        <v>212</v>
      </c>
      <c r="F6107" t="s">
        <v>220</v>
      </c>
      <c r="G6107" t="s">
        <v>6</v>
      </c>
    </row>
    <row r="6108" spans="1:7" x14ac:dyDescent="0.25">
      <c r="A6108" t="s">
        <v>219</v>
      </c>
      <c r="B6108" t="s">
        <v>6</v>
      </c>
      <c r="C6108" s="2">
        <v>45231</v>
      </c>
      <c r="D6108" s="1">
        <v>74850728</v>
      </c>
      <c r="E6108" t="s">
        <v>212</v>
      </c>
      <c r="F6108" t="s">
        <v>220</v>
      </c>
      <c r="G6108" t="s">
        <v>6</v>
      </c>
    </row>
    <row r="6109" spans="1:7" x14ac:dyDescent="0.25">
      <c r="A6109" t="s">
        <v>219</v>
      </c>
      <c r="B6109" t="s">
        <v>6</v>
      </c>
      <c r="C6109" s="2">
        <v>45261</v>
      </c>
      <c r="D6109" s="1">
        <v>53063543</v>
      </c>
      <c r="E6109" t="s">
        <v>212</v>
      </c>
      <c r="F6109" t="s">
        <v>220</v>
      </c>
      <c r="G6109" t="s">
        <v>6</v>
      </c>
    </row>
    <row r="6110" spans="1:7" x14ac:dyDescent="0.25">
      <c r="A6110" t="s">
        <v>219</v>
      </c>
      <c r="B6110" t="s">
        <v>27</v>
      </c>
      <c r="C6110" s="2">
        <v>44927</v>
      </c>
      <c r="D6110" s="1">
        <v>3303500</v>
      </c>
      <c r="E6110" t="s">
        <v>212</v>
      </c>
      <c r="F6110" t="s">
        <v>220</v>
      </c>
      <c r="G6110" t="s">
        <v>21</v>
      </c>
    </row>
    <row r="6111" spans="1:7" x14ac:dyDescent="0.25">
      <c r="A6111" t="s">
        <v>219</v>
      </c>
      <c r="B6111" t="s">
        <v>27</v>
      </c>
      <c r="C6111" s="2">
        <v>44958</v>
      </c>
      <c r="D6111" s="1">
        <v>2836000</v>
      </c>
      <c r="E6111" t="s">
        <v>212</v>
      </c>
      <c r="F6111" t="s">
        <v>220</v>
      </c>
      <c r="G6111" t="s">
        <v>21</v>
      </c>
    </row>
    <row r="6112" spans="1:7" x14ac:dyDescent="0.25">
      <c r="A6112" t="s">
        <v>219</v>
      </c>
      <c r="B6112" t="s">
        <v>27</v>
      </c>
      <c r="C6112" s="2">
        <v>44986</v>
      </c>
      <c r="D6112" s="1">
        <v>1621640</v>
      </c>
      <c r="E6112" t="s">
        <v>212</v>
      </c>
      <c r="F6112" t="s">
        <v>220</v>
      </c>
      <c r="G6112" t="s">
        <v>21</v>
      </c>
    </row>
    <row r="6113" spans="1:7" x14ac:dyDescent="0.25">
      <c r="A6113" t="s">
        <v>219</v>
      </c>
      <c r="B6113" t="s">
        <v>27</v>
      </c>
      <c r="C6113" s="2">
        <v>45017</v>
      </c>
      <c r="D6113" s="1">
        <v>2067400</v>
      </c>
      <c r="E6113" t="s">
        <v>212</v>
      </c>
      <c r="F6113" t="s">
        <v>220</v>
      </c>
      <c r="G6113" t="s">
        <v>21</v>
      </c>
    </row>
    <row r="6114" spans="1:7" x14ac:dyDescent="0.25">
      <c r="A6114" t="s">
        <v>219</v>
      </c>
      <c r="B6114" t="s">
        <v>27</v>
      </c>
      <c r="C6114" s="2">
        <v>45047</v>
      </c>
      <c r="D6114" s="1">
        <v>60000</v>
      </c>
      <c r="E6114" t="s">
        <v>212</v>
      </c>
      <c r="F6114" t="s">
        <v>220</v>
      </c>
      <c r="G6114" t="s">
        <v>21</v>
      </c>
    </row>
    <row r="6115" spans="1:7" x14ac:dyDescent="0.25">
      <c r="A6115" t="s">
        <v>219</v>
      </c>
      <c r="B6115" t="s">
        <v>7</v>
      </c>
      <c r="C6115" s="2">
        <v>44927</v>
      </c>
      <c r="D6115" s="1">
        <v>5323110</v>
      </c>
      <c r="E6115" t="s">
        <v>212</v>
      </c>
      <c r="F6115" t="s">
        <v>220</v>
      </c>
      <c r="G6115" t="s">
        <v>7</v>
      </c>
    </row>
    <row r="6116" spans="1:7" x14ac:dyDescent="0.25">
      <c r="A6116" t="s">
        <v>219</v>
      </c>
      <c r="B6116" t="s">
        <v>7</v>
      </c>
      <c r="C6116" s="2">
        <v>44958</v>
      </c>
      <c r="D6116" s="1">
        <v>8015477</v>
      </c>
      <c r="E6116" t="s">
        <v>212</v>
      </c>
      <c r="F6116" t="s">
        <v>220</v>
      </c>
      <c r="G6116" t="s">
        <v>7</v>
      </c>
    </row>
    <row r="6117" spans="1:7" x14ac:dyDescent="0.25">
      <c r="A6117" t="s">
        <v>219</v>
      </c>
      <c r="B6117" t="s">
        <v>7</v>
      </c>
      <c r="C6117" s="2">
        <v>44986</v>
      </c>
      <c r="D6117" s="1">
        <v>3286700</v>
      </c>
      <c r="E6117" t="s">
        <v>212</v>
      </c>
      <c r="F6117" t="s">
        <v>220</v>
      </c>
      <c r="G6117" t="s">
        <v>7</v>
      </c>
    </row>
    <row r="6118" spans="1:7" x14ac:dyDescent="0.25">
      <c r="A6118" t="s">
        <v>219</v>
      </c>
      <c r="B6118" t="s">
        <v>7</v>
      </c>
      <c r="C6118" s="2">
        <v>45017</v>
      </c>
      <c r="D6118" s="1">
        <v>2690920</v>
      </c>
      <c r="E6118" t="s">
        <v>212</v>
      </c>
      <c r="F6118" t="s">
        <v>220</v>
      </c>
      <c r="G6118" t="s">
        <v>7</v>
      </c>
    </row>
    <row r="6119" spans="1:7" x14ac:dyDescent="0.25">
      <c r="A6119" t="s">
        <v>219</v>
      </c>
      <c r="B6119" t="s">
        <v>7</v>
      </c>
      <c r="C6119" s="2">
        <v>45047</v>
      </c>
      <c r="D6119" s="1">
        <v>17509792</v>
      </c>
      <c r="E6119" t="s">
        <v>212</v>
      </c>
      <c r="F6119" t="s">
        <v>220</v>
      </c>
      <c r="G6119" t="s">
        <v>7</v>
      </c>
    </row>
    <row r="6120" spans="1:7" x14ac:dyDescent="0.25">
      <c r="A6120" t="s">
        <v>219</v>
      </c>
      <c r="B6120" t="s">
        <v>7</v>
      </c>
      <c r="C6120" s="2">
        <v>45078</v>
      </c>
      <c r="D6120" s="1">
        <v>6010982</v>
      </c>
      <c r="E6120" t="s">
        <v>212</v>
      </c>
      <c r="F6120" t="s">
        <v>220</v>
      </c>
      <c r="G6120" t="s">
        <v>7</v>
      </c>
    </row>
    <row r="6121" spans="1:7" x14ac:dyDescent="0.25">
      <c r="A6121" t="s">
        <v>219</v>
      </c>
      <c r="B6121" t="s">
        <v>7</v>
      </c>
      <c r="C6121" s="2">
        <v>45108</v>
      </c>
      <c r="D6121" s="1">
        <v>5999880</v>
      </c>
      <c r="E6121" t="s">
        <v>212</v>
      </c>
      <c r="F6121" t="s">
        <v>220</v>
      </c>
      <c r="G6121" t="s">
        <v>7</v>
      </c>
    </row>
    <row r="6122" spans="1:7" x14ac:dyDescent="0.25">
      <c r="A6122" t="s">
        <v>219</v>
      </c>
      <c r="B6122" t="s">
        <v>7</v>
      </c>
      <c r="C6122" s="2">
        <v>45139</v>
      </c>
      <c r="D6122" s="1">
        <v>6000000</v>
      </c>
      <c r="E6122" t="s">
        <v>212</v>
      </c>
      <c r="F6122" t="s">
        <v>220</v>
      </c>
      <c r="G6122" t="s">
        <v>7</v>
      </c>
    </row>
    <row r="6123" spans="1:7" x14ac:dyDescent="0.25">
      <c r="A6123" t="s">
        <v>219</v>
      </c>
      <c r="B6123" t="s">
        <v>7</v>
      </c>
      <c r="C6123" s="2">
        <v>45170</v>
      </c>
      <c r="D6123" s="1">
        <v>5608011</v>
      </c>
      <c r="E6123" t="s">
        <v>212</v>
      </c>
      <c r="F6123" t="s">
        <v>220</v>
      </c>
      <c r="G6123" t="s">
        <v>7</v>
      </c>
    </row>
    <row r="6124" spans="1:7" x14ac:dyDescent="0.25">
      <c r="A6124" t="s">
        <v>219</v>
      </c>
      <c r="B6124" t="s">
        <v>7</v>
      </c>
      <c r="C6124" s="2">
        <v>45200</v>
      </c>
      <c r="D6124" s="1">
        <v>5999251</v>
      </c>
      <c r="E6124" t="s">
        <v>212</v>
      </c>
      <c r="F6124" t="s">
        <v>220</v>
      </c>
      <c r="G6124" t="s">
        <v>7</v>
      </c>
    </row>
    <row r="6125" spans="1:7" x14ac:dyDescent="0.25">
      <c r="A6125" t="s">
        <v>219</v>
      </c>
      <c r="B6125" t="s">
        <v>7</v>
      </c>
      <c r="C6125" s="2">
        <v>45231</v>
      </c>
      <c r="D6125" s="1">
        <v>5999800</v>
      </c>
      <c r="E6125" t="s">
        <v>212</v>
      </c>
      <c r="F6125" t="s">
        <v>220</v>
      </c>
      <c r="G6125" t="s">
        <v>7</v>
      </c>
    </row>
    <row r="6126" spans="1:7" x14ac:dyDescent="0.25">
      <c r="A6126" t="s">
        <v>219</v>
      </c>
      <c r="B6126" t="s">
        <v>7</v>
      </c>
      <c r="C6126" s="2">
        <v>45261</v>
      </c>
      <c r="D6126" s="1">
        <v>1980000</v>
      </c>
      <c r="E6126" t="s">
        <v>212</v>
      </c>
      <c r="F6126" t="s">
        <v>220</v>
      </c>
      <c r="G6126" t="s">
        <v>7</v>
      </c>
    </row>
    <row r="6127" spans="1:7" x14ac:dyDescent="0.25">
      <c r="A6127" t="s">
        <v>219</v>
      </c>
      <c r="B6127" t="s">
        <v>23</v>
      </c>
      <c r="C6127" s="2">
        <v>45017</v>
      </c>
      <c r="D6127" s="1">
        <v>5240000</v>
      </c>
      <c r="E6127" t="s">
        <v>212</v>
      </c>
      <c r="F6127" t="s">
        <v>220</v>
      </c>
      <c r="G6127" t="s">
        <v>21</v>
      </c>
    </row>
    <row r="6128" spans="1:7" x14ac:dyDescent="0.25">
      <c r="A6128" t="s">
        <v>219</v>
      </c>
      <c r="B6128" t="s">
        <v>23</v>
      </c>
      <c r="C6128" s="2">
        <v>45047</v>
      </c>
      <c r="D6128" s="1">
        <v>3702810</v>
      </c>
      <c r="E6128" t="s">
        <v>212</v>
      </c>
      <c r="F6128" t="s">
        <v>220</v>
      </c>
      <c r="G6128" t="s">
        <v>21</v>
      </c>
    </row>
    <row r="6129" spans="1:7" x14ac:dyDescent="0.25">
      <c r="A6129" t="s">
        <v>219</v>
      </c>
      <c r="B6129" t="s">
        <v>23</v>
      </c>
      <c r="C6129" s="2">
        <v>45078</v>
      </c>
      <c r="D6129" s="1">
        <v>4253700</v>
      </c>
      <c r="E6129" t="s">
        <v>212</v>
      </c>
      <c r="F6129" t="s">
        <v>220</v>
      </c>
      <c r="G6129" t="s">
        <v>21</v>
      </c>
    </row>
    <row r="6130" spans="1:7" x14ac:dyDescent="0.25">
      <c r="A6130" t="s">
        <v>219</v>
      </c>
      <c r="B6130" t="s">
        <v>23</v>
      </c>
      <c r="C6130" s="2">
        <v>45108</v>
      </c>
      <c r="D6130" s="1">
        <v>4944700</v>
      </c>
      <c r="E6130" t="s">
        <v>212</v>
      </c>
      <c r="F6130" t="s">
        <v>220</v>
      </c>
      <c r="G6130" t="s">
        <v>21</v>
      </c>
    </row>
    <row r="6131" spans="1:7" x14ac:dyDescent="0.25">
      <c r="A6131" t="s">
        <v>219</v>
      </c>
      <c r="B6131" t="s">
        <v>23</v>
      </c>
      <c r="C6131" s="2">
        <v>45139</v>
      </c>
      <c r="D6131" s="1">
        <v>13099200</v>
      </c>
      <c r="E6131" t="s">
        <v>212</v>
      </c>
      <c r="F6131" t="s">
        <v>220</v>
      </c>
      <c r="G6131" t="s">
        <v>21</v>
      </c>
    </row>
    <row r="6132" spans="1:7" x14ac:dyDescent="0.25">
      <c r="A6132" t="s">
        <v>219</v>
      </c>
      <c r="B6132" t="s">
        <v>23</v>
      </c>
      <c r="C6132" s="2">
        <v>45170</v>
      </c>
      <c r="D6132" s="1">
        <v>10004700</v>
      </c>
      <c r="E6132" t="s">
        <v>212</v>
      </c>
      <c r="F6132" t="s">
        <v>220</v>
      </c>
      <c r="G6132" t="s">
        <v>21</v>
      </c>
    </row>
    <row r="6133" spans="1:7" x14ac:dyDescent="0.25">
      <c r="A6133" t="s">
        <v>219</v>
      </c>
      <c r="B6133" t="s">
        <v>23</v>
      </c>
      <c r="C6133" s="2">
        <v>45200</v>
      </c>
      <c r="D6133" s="1">
        <v>15835514</v>
      </c>
      <c r="E6133" t="s">
        <v>212</v>
      </c>
      <c r="F6133" t="s">
        <v>220</v>
      </c>
      <c r="G6133" t="s">
        <v>21</v>
      </c>
    </row>
    <row r="6134" spans="1:7" x14ac:dyDescent="0.25">
      <c r="A6134" t="s">
        <v>219</v>
      </c>
      <c r="B6134" t="s">
        <v>23</v>
      </c>
      <c r="C6134" s="2">
        <v>45231</v>
      </c>
      <c r="D6134" s="1">
        <v>7667100</v>
      </c>
      <c r="E6134" t="s">
        <v>212</v>
      </c>
      <c r="F6134" t="s">
        <v>220</v>
      </c>
      <c r="G6134" t="s">
        <v>21</v>
      </c>
    </row>
    <row r="6135" spans="1:7" x14ac:dyDescent="0.25">
      <c r="A6135" t="s">
        <v>219</v>
      </c>
      <c r="B6135" t="s">
        <v>23</v>
      </c>
      <c r="C6135" s="2">
        <v>45261</v>
      </c>
      <c r="D6135" s="1">
        <v>25040440</v>
      </c>
      <c r="E6135" t="s">
        <v>212</v>
      </c>
      <c r="F6135" t="s">
        <v>220</v>
      </c>
      <c r="G6135" t="s">
        <v>21</v>
      </c>
    </row>
    <row r="6136" spans="1:7" x14ac:dyDescent="0.25">
      <c r="A6136" t="s">
        <v>221</v>
      </c>
      <c r="B6136" t="s">
        <v>6</v>
      </c>
      <c r="C6136" s="2">
        <v>45108</v>
      </c>
      <c r="D6136" s="1">
        <v>9070463</v>
      </c>
      <c r="E6136" t="s">
        <v>212</v>
      </c>
      <c r="F6136" t="s">
        <v>222</v>
      </c>
      <c r="G6136" t="s">
        <v>6</v>
      </c>
    </row>
    <row r="6137" spans="1:7" x14ac:dyDescent="0.25">
      <c r="A6137" t="s">
        <v>221</v>
      </c>
      <c r="B6137" t="s">
        <v>7</v>
      </c>
      <c r="C6137" s="2">
        <v>45108</v>
      </c>
      <c r="D6137" s="1">
        <v>435766</v>
      </c>
      <c r="E6137" t="s">
        <v>212</v>
      </c>
      <c r="F6137" t="s">
        <v>222</v>
      </c>
      <c r="G6137" t="s">
        <v>7</v>
      </c>
    </row>
    <row r="6138" spans="1:7" x14ac:dyDescent="0.25">
      <c r="A6138" t="s">
        <v>221</v>
      </c>
      <c r="B6138" t="s">
        <v>23</v>
      </c>
      <c r="C6138" s="2">
        <v>45108</v>
      </c>
      <c r="D6138" s="1">
        <v>1796000</v>
      </c>
      <c r="E6138" t="s">
        <v>212</v>
      </c>
      <c r="F6138" t="s">
        <v>222</v>
      </c>
      <c r="G6138" t="s">
        <v>21</v>
      </c>
    </row>
    <row r="6139" spans="1:7" x14ac:dyDescent="0.25">
      <c r="A6139" t="s">
        <v>223</v>
      </c>
      <c r="B6139" t="s">
        <v>5</v>
      </c>
      <c r="C6139" s="2">
        <v>44927</v>
      </c>
      <c r="D6139" s="1">
        <v>194652100</v>
      </c>
      <c r="E6139" t="s">
        <v>37</v>
      </c>
      <c r="F6139" t="s">
        <v>224</v>
      </c>
      <c r="G6139" t="s">
        <v>5</v>
      </c>
    </row>
    <row r="6140" spans="1:7" x14ac:dyDescent="0.25">
      <c r="A6140" t="s">
        <v>223</v>
      </c>
      <c r="B6140" t="s">
        <v>5</v>
      </c>
      <c r="C6140" s="2">
        <v>44958</v>
      </c>
      <c r="D6140" s="1">
        <v>131639299</v>
      </c>
      <c r="E6140" t="s">
        <v>37</v>
      </c>
      <c r="F6140" t="s">
        <v>224</v>
      </c>
      <c r="G6140" t="s">
        <v>5</v>
      </c>
    </row>
    <row r="6141" spans="1:7" x14ac:dyDescent="0.25">
      <c r="A6141" t="s">
        <v>223</v>
      </c>
      <c r="B6141" t="s">
        <v>5</v>
      </c>
      <c r="C6141" s="2">
        <v>44986</v>
      </c>
      <c r="D6141" s="1">
        <v>132628700</v>
      </c>
      <c r="E6141" t="s">
        <v>37</v>
      </c>
      <c r="F6141" t="s">
        <v>224</v>
      </c>
      <c r="G6141" t="s">
        <v>5</v>
      </c>
    </row>
    <row r="6142" spans="1:7" x14ac:dyDescent="0.25">
      <c r="A6142" t="s">
        <v>223</v>
      </c>
      <c r="B6142" t="s">
        <v>5</v>
      </c>
      <c r="C6142" s="2">
        <v>45017</v>
      </c>
      <c r="D6142" s="1">
        <v>49802400</v>
      </c>
      <c r="E6142" t="s">
        <v>37</v>
      </c>
      <c r="F6142" t="s">
        <v>224</v>
      </c>
      <c r="G6142" t="s">
        <v>5</v>
      </c>
    </row>
    <row r="6143" spans="1:7" x14ac:dyDescent="0.25">
      <c r="A6143" t="s">
        <v>223</v>
      </c>
      <c r="B6143" t="s">
        <v>5</v>
      </c>
      <c r="C6143" s="2">
        <v>45200</v>
      </c>
      <c r="D6143" s="1">
        <v>63896900</v>
      </c>
      <c r="E6143" t="s">
        <v>37</v>
      </c>
      <c r="F6143" t="s">
        <v>224</v>
      </c>
      <c r="G6143" t="s">
        <v>5</v>
      </c>
    </row>
    <row r="6144" spans="1:7" x14ac:dyDescent="0.25">
      <c r="A6144" t="s">
        <v>223</v>
      </c>
      <c r="B6144" t="s">
        <v>5</v>
      </c>
      <c r="C6144" s="2">
        <v>45231</v>
      </c>
      <c r="D6144" s="1">
        <v>143283700</v>
      </c>
      <c r="E6144" t="s">
        <v>37</v>
      </c>
      <c r="F6144" t="s">
        <v>224</v>
      </c>
      <c r="G6144" t="s">
        <v>5</v>
      </c>
    </row>
    <row r="6145" spans="1:7" x14ac:dyDescent="0.25">
      <c r="A6145" t="s">
        <v>223</v>
      </c>
      <c r="B6145" t="s">
        <v>5</v>
      </c>
      <c r="C6145" s="2">
        <v>45261</v>
      </c>
      <c r="D6145" s="1">
        <v>165405700</v>
      </c>
      <c r="E6145" t="s">
        <v>37</v>
      </c>
      <c r="F6145" t="s">
        <v>224</v>
      </c>
      <c r="G6145" t="s">
        <v>5</v>
      </c>
    </row>
    <row r="6146" spans="1:7" x14ac:dyDescent="0.25">
      <c r="A6146" t="s">
        <v>223</v>
      </c>
      <c r="B6146" t="s">
        <v>19</v>
      </c>
      <c r="C6146" s="2">
        <v>44927</v>
      </c>
      <c r="D6146" s="1">
        <v>9994500</v>
      </c>
      <c r="E6146" t="s">
        <v>37</v>
      </c>
      <c r="F6146" t="s">
        <v>224</v>
      </c>
      <c r="G6146" t="s">
        <v>19</v>
      </c>
    </row>
    <row r="6147" spans="1:7" x14ac:dyDescent="0.25">
      <c r="A6147" t="s">
        <v>223</v>
      </c>
      <c r="B6147" t="s">
        <v>19</v>
      </c>
      <c r="C6147" s="2">
        <v>44958</v>
      </c>
      <c r="D6147" s="1">
        <v>15267086</v>
      </c>
      <c r="E6147" t="s">
        <v>37</v>
      </c>
      <c r="F6147" t="s">
        <v>224</v>
      </c>
      <c r="G6147" t="s">
        <v>19</v>
      </c>
    </row>
    <row r="6148" spans="1:7" x14ac:dyDescent="0.25">
      <c r="A6148" t="s">
        <v>223</v>
      </c>
      <c r="B6148" t="s">
        <v>19</v>
      </c>
      <c r="C6148" s="2">
        <v>44986</v>
      </c>
      <c r="D6148" s="1">
        <v>3272751</v>
      </c>
      <c r="E6148" t="s">
        <v>37</v>
      </c>
      <c r="F6148" t="s">
        <v>224</v>
      </c>
      <c r="G6148" t="s">
        <v>19</v>
      </c>
    </row>
    <row r="6149" spans="1:7" x14ac:dyDescent="0.25">
      <c r="A6149" t="s">
        <v>223</v>
      </c>
      <c r="B6149" t="s">
        <v>19</v>
      </c>
      <c r="C6149" s="2">
        <v>45017</v>
      </c>
      <c r="D6149" s="1">
        <v>1952086</v>
      </c>
      <c r="E6149" t="s">
        <v>37</v>
      </c>
      <c r="F6149" t="s">
        <v>224</v>
      </c>
      <c r="G6149" t="s">
        <v>19</v>
      </c>
    </row>
    <row r="6150" spans="1:7" x14ac:dyDescent="0.25">
      <c r="A6150" t="s">
        <v>223</v>
      </c>
      <c r="B6150" t="s">
        <v>6</v>
      </c>
      <c r="C6150" s="2">
        <v>44927</v>
      </c>
      <c r="D6150" s="1">
        <v>4382592</v>
      </c>
      <c r="E6150" t="s">
        <v>37</v>
      </c>
      <c r="F6150" t="s">
        <v>224</v>
      </c>
      <c r="G6150" t="s">
        <v>6</v>
      </c>
    </row>
    <row r="6151" spans="1:7" x14ac:dyDescent="0.25">
      <c r="A6151" t="s">
        <v>223</v>
      </c>
      <c r="B6151" t="s">
        <v>6</v>
      </c>
      <c r="C6151" s="2">
        <v>44958</v>
      </c>
      <c r="D6151" s="1">
        <v>3451623</v>
      </c>
      <c r="E6151" t="s">
        <v>37</v>
      </c>
      <c r="F6151" t="s">
        <v>224</v>
      </c>
      <c r="G6151" t="s">
        <v>6</v>
      </c>
    </row>
    <row r="6152" spans="1:7" x14ac:dyDescent="0.25">
      <c r="A6152" t="s">
        <v>223</v>
      </c>
      <c r="B6152" t="s">
        <v>6</v>
      </c>
      <c r="C6152" s="2">
        <v>44986</v>
      </c>
      <c r="D6152" s="1">
        <v>10685521</v>
      </c>
      <c r="E6152" t="s">
        <v>37</v>
      </c>
      <c r="F6152" t="s">
        <v>224</v>
      </c>
      <c r="G6152" t="s">
        <v>6</v>
      </c>
    </row>
    <row r="6153" spans="1:7" x14ac:dyDescent="0.25">
      <c r="A6153" t="s">
        <v>223</v>
      </c>
      <c r="B6153" t="s">
        <v>6</v>
      </c>
      <c r="C6153" s="2">
        <v>45017</v>
      </c>
      <c r="D6153" s="1">
        <v>4678318</v>
      </c>
      <c r="E6153" t="s">
        <v>37</v>
      </c>
      <c r="F6153" t="s">
        <v>224</v>
      </c>
      <c r="G6153" t="s">
        <v>6</v>
      </c>
    </row>
    <row r="6154" spans="1:7" x14ac:dyDescent="0.25">
      <c r="A6154" t="s">
        <v>223</v>
      </c>
      <c r="B6154" t="s">
        <v>6</v>
      </c>
      <c r="C6154" s="2">
        <v>45200</v>
      </c>
      <c r="D6154" s="1">
        <v>1849307</v>
      </c>
      <c r="E6154" t="s">
        <v>37</v>
      </c>
      <c r="F6154" t="s">
        <v>224</v>
      </c>
      <c r="G6154" t="s">
        <v>6</v>
      </c>
    </row>
    <row r="6155" spans="1:7" x14ac:dyDescent="0.25">
      <c r="A6155" t="s">
        <v>223</v>
      </c>
      <c r="B6155" t="s">
        <v>6</v>
      </c>
      <c r="C6155" s="2">
        <v>45231</v>
      </c>
      <c r="D6155" s="1">
        <v>32216330</v>
      </c>
      <c r="E6155" t="s">
        <v>37</v>
      </c>
      <c r="F6155" t="s">
        <v>224</v>
      </c>
      <c r="G6155" t="s">
        <v>6</v>
      </c>
    </row>
    <row r="6156" spans="1:7" x14ac:dyDescent="0.25">
      <c r="A6156" t="s">
        <v>223</v>
      </c>
      <c r="B6156" t="s">
        <v>6</v>
      </c>
      <c r="C6156" s="2">
        <v>45261</v>
      </c>
      <c r="D6156" s="1">
        <v>24878018</v>
      </c>
      <c r="E6156" t="s">
        <v>37</v>
      </c>
      <c r="F6156" t="s">
        <v>224</v>
      </c>
      <c r="G6156" t="s">
        <v>6</v>
      </c>
    </row>
    <row r="6157" spans="1:7" x14ac:dyDescent="0.25">
      <c r="A6157" t="s">
        <v>223</v>
      </c>
      <c r="B6157" t="s">
        <v>27</v>
      </c>
      <c r="C6157" s="2">
        <v>45231</v>
      </c>
      <c r="D6157" s="1">
        <v>98000</v>
      </c>
      <c r="E6157" t="s">
        <v>37</v>
      </c>
      <c r="F6157" t="s">
        <v>224</v>
      </c>
      <c r="G6157" t="s">
        <v>21</v>
      </c>
    </row>
    <row r="6158" spans="1:7" x14ac:dyDescent="0.25">
      <c r="A6158" t="s">
        <v>223</v>
      </c>
      <c r="B6158" t="s">
        <v>23</v>
      </c>
      <c r="C6158" s="2">
        <v>44927</v>
      </c>
      <c r="D6158" s="1">
        <v>7933100</v>
      </c>
      <c r="E6158" t="s">
        <v>37</v>
      </c>
      <c r="F6158" t="s">
        <v>224</v>
      </c>
      <c r="G6158" t="s">
        <v>21</v>
      </c>
    </row>
    <row r="6159" spans="1:7" x14ac:dyDescent="0.25">
      <c r="A6159" t="s">
        <v>223</v>
      </c>
      <c r="B6159" t="s">
        <v>23</v>
      </c>
      <c r="C6159" s="2">
        <v>44958</v>
      </c>
      <c r="D6159" s="1">
        <v>16222100</v>
      </c>
      <c r="E6159" t="s">
        <v>37</v>
      </c>
      <c r="F6159" t="s">
        <v>224</v>
      </c>
      <c r="G6159" t="s">
        <v>21</v>
      </c>
    </row>
    <row r="6160" spans="1:7" x14ac:dyDescent="0.25">
      <c r="A6160" t="s">
        <v>223</v>
      </c>
      <c r="B6160" t="s">
        <v>23</v>
      </c>
      <c r="C6160" s="2">
        <v>44986</v>
      </c>
      <c r="D6160" s="1">
        <v>10130500</v>
      </c>
      <c r="E6160" t="s">
        <v>37</v>
      </c>
      <c r="F6160" t="s">
        <v>224</v>
      </c>
      <c r="G6160" t="s">
        <v>21</v>
      </c>
    </row>
    <row r="6161" spans="1:7" x14ac:dyDescent="0.25">
      <c r="A6161" t="s">
        <v>223</v>
      </c>
      <c r="B6161" t="s">
        <v>23</v>
      </c>
      <c r="C6161" s="2">
        <v>45017</v>
      </c>
      <c r="D6161" s="1">
        <v>1368500</v>
      </c>
      <c r="E6161" t="s">
        <v>37</v>
      </c>
      <c r="F6161" t="s">
        <v>224</v>
      </c>
      <c r="G6161" t="s">
        <v>21</v>
      </c>
    </row>
    <row r="6162" spans="1:7" x14ac:dyDescent="0.25">
      <c r="A6162" t="s">
        <v>223</v>
      </c>
      <c r="B6162" t="s">
        <v>23</v>
      </c>
      <c r="C6162" s="2">
        <v>45231</v>
      </c>
      <c r="D6162" s="1">
        <v>690000</v>
      </c>
      <c r="E6162" t="s">
        <v>37</v>
      </c>
      <c r="F6162" t="s">
        <v>224</v>
      </c>
      <c r="G6162" t="s">
        <v>21</v>
      </c>
    </row>
    <row r="6163" spans="1:7" x14ac:dyDescent="0.25">
      <c r="A6163" t="s">
        <v>223</v>
      </c>
      <c r="B6163" t="s">
        <v>23</v>
      </c>
      <c r="C6163" s="2">
        <v>45261</v>
      </c>
      <c r="D6163" s="1">
        <v>13768500</v>
      </c>
      <c r="E6163" t="s">
        <v>37</v>
      </c>
      <c r="F6163" t="s">
        <v>224</v>
      </c>
      <c r="G6163" t="s">
        <v>21</v>
      </c>
    </row>
    <row r="6164" spans="1:7" x14ac:dyDescent="0.25">
      <c r="A6164" t="s">
        <v>225</v>
      </c>
      <c r="B6164" t="s">
        <v>5</v>
      </c>
      <c r="C6164" s="2">
        <v>44927</v>
      </c>
      <c r="D6164" s="1">
        <v>435259200</v>
      </c>
      <c r="E6164" t="s">
        <v>97</v>
      </c>
      <c r="F6164" t="s">
        <v>226</v>
      </c>
      <c r="G6164" t="s">
        <v>5</v>
      </c>
    </row>
    <row r="6165" spans="1:7" x14ac:dyDescent="0.25">
      <c r="A6165" t="s">
        <v>225</v>
      </c>
      <c r="B6165" t="s">
        <v>5</v>
      </c>
      <c r="C6165" s="2">
        <v>44958</v>
      </c>
      <c r="D6165" s="1">
        <v>376867300</v>
      </c>
      <c r="E6165" t="s">
        <v>97</v>
      </c>
      <c r="F6165" t="s">
        <v>226</v>
      </c>
      <c r="G6165" t="s">
        <v>5</v>
      </c>
    </row>
    <row r="6166" spans="1:7" x14ac:dyDescent="0.25">
      <c r="A6166" t="s">
        <v>225</v>
      </c>
      <c r="B6166" t="s">
        <v>5</v>
      </c>
      <c r="C6166" s="2">
        <v>44986</v>
      </c>
      <c r="D6166" s="1">
        <v>404021200</v>
      </c>
      <c r="E6166" t="s">
        <v>97</v>
      </c>
      <c r="F6166" t="s">
        <v>226</v>
      </c>
      <c r="G6166" t="s">
        <v>5</v>
      </c>
    </row>
    <row r="6167" spans="1:7" x14ac:dyDescent="0.25">
      <c r="A6167" t="s">
        <v>225</v>
      </c>
      <c r="B6167" t="s">
        <v>5</v>
      </c>
      <c r="C6167" s="2">
        <v>45017</v>
      </c>
      <c r="D6167" s="1">
        <v>484203800</v>
      </c>
      <c r="E6167" t="s">
        <v>97</v>
      </c>
      <c r="F6167" t="s">
        <v>226</v>
      </c>
      <c r="G6167" t="s">
        <v>5</v>
      </c>
    </row>
    <row r="6168" spans="1:7" x14ac:dyDescent="0.25">
      <c r="A6168" t="s">
        <v>225</v>
      </c>
      <c r="B6168" t="s">
        <v>5</v>
      </c>
      <c r="C6168" s="2">
        <v>45047</v>
      </c>
      <c r="D6168" s="1">
        <v>479423900</v>
      </c>
      <c r="E6168" t="s">
        <v>97</v>
      </c>
      <c r="F6168" t="s">
        <v>226</v>
      </c>
      <c r="G6168" t="s">
        <v>5</v>
      </c>
    </row>
    <row r="6169" spans="1:7" x14ac:dyDescent="0.25">
      <c r="A6169" t="s">
        <v>225</v>
      </c>
      <c r="B6169" t="s">
        <v>5</v>
      </c>
      <c r="C6169" s="2">
        <v>45078</v>
      </c>
      <c r="D6169" s="1">
        <v>428170500</v>
      </c>
      <c r="E6169" t="s">
        <v>97</v>
      </c>
      <c r="F6169" t="s">
        <v>226</v>
      </c>
      <c r="G6169" t="s">
        <v>5</v>
      </c>
    </row>
    <row r="6170" spans="1:7" x14ac:dyDescent="0.25">
      <c r="A6170" t="s">
        <v>225</v>
      </c>
      <c r="B6170" t="s">
        <v>5</v>
      </c>
      <c r="C6170" s="2">
        <v>45108</v>
      </c>
      <c r="D6170" s="1">
        <v>490549200</v>
      </c>
      <c r="E6170" t="s">
        <v>97</v>
      </c>
      <c r="F6170" t="s">
        <v>226</v>
      </c>
      <c r="G6170" t="s">
        <v>5</v>
      </c>
    </row>
    <row r="6171" spans="1:7" x14ac:dyDescent="0.25">
      <c r="A6171" t="s">
        <v>225</v>
      </c>
      <c r="B6171" t="s">
        <v>5</v>
      </c>
      <c r="C6171" s="2">
        <v>45139</v>
      </c>
      <c r="D6171" s="1">
        <v>515575000</v>
      </c>
      <c r="E6171" t="s">
        <v>97</v>
      </c>
      <c r="F6171" t="s">
        <v>226</v>
      </c>
      <c r="G6171" t="s">
        <v>5</v>
      </c>
    </row>
    <row r="6172" spans="1:7" x14ac:dyDescent="0.25">
      <c r="A6172" t="s">
        <v>225</v>
      </c>
      <c r="B6172" t="s">
        <v>5</v>
      </c>
      <c r="C6172" s="2">
        <v>45170</v>
      </c>
      <c r="D6172" s="1">
        <v>545595700</v>
      </c>
      <c r="E6172" t="s">
        <v>97</v>
      </c>
      <c r="F6172" t="s">
        <v>226</v>
      </c>
      <c r="G6172" t="s">
        <v>5</v>
      </c>
    </row>
    <row r="6173" spans="1:7" x14ac:dyDescent="0.25">
      <c r="A6173" t="s">
        <v>225</v>
      </c>
      <c r="B6173" t="s">
        <v>5</v>
      </c>
      <c r="C6173" s="2">
        <v>45200</v>
      </c>
      <c r="D6173" s="1">
        <v>445043581</v>
      </c>
      <c r="E6173" t="s">
        <v>97</v>
      </c>
      <c r="F6173" t="s">
        <v>226</v>
      </c>
      <c r="G6173" t="s">
        <v>5</v>
      </c>
    </row>
    <row r="6174" spans="1:7" x14ac:dyDescent="0.25">
      <c r="A6174" t="s">
        <v>225</v>
      </c>
      <c r="B6174" t="s">
        <v>5</v>
      </c>
      <c r="C6174" s="2">
        <v>45231</v>
      </c>
      <c r="D6174" s="1">
        <v>105123600</v>
      </c>
      <c r="E6174" t="s">
        <v>97</v>
      </c>
      <c r="F6174" t="s">
        <v>226</v>
      </c>
      <c r="G6174" t="s">
        <v>5</v>
      </c>
    </row>
    <row r="6175" spans="1:7" x14ac:dyDescent="0.25">
      <c r="A6175" t="s">
        <v>225</v>
      </c>
      <c r="B6175" t="s">
        <v>19</v>
      </c>
      <c r="C6175" s="2">
        <v>44927</v>
      </c>
      <c r="D6175" s="1">
        <v>61030151</v>
      </c>
      <c r="E6175" t="s">
        <v>97</v>
      </c>
      <c r="F6175" t="s">
        <v>226</v>
      </c>
      <c r="G6175" t="s">
        <v>19</v>
      </c>
    </row>
    <row r="6176" spans="1:7" x14ac:dyDescent="0.25">
      <c r="A6176" t="s">
        <v>225</v>
      </c>
      <c r="B6176" t="s">
        <v>19</v>
      </c>
      <c r="C6176" s="2">
        <v>44958</v>
      </c>
      <c r="D6176" s="1">
        <v>73693000</v>
      </c>
      <c r="E6176" t="s">
        <v>97</v>
      </c>
      <c r="F6176" t="s">
        <v>226</v>
      </c>
      <c r="G6176" t="s">
        <v>19</v>
      </c>
    </row>
    <row r="6177" spans="1:7" x14ac:dyDescent="0.25">
      <c r="A6177" t="s">
        <v>225</v>
      </c>
      <c r="B6177" t="s">
        <v>19</v>
      </c>
      <c r="C6177" s="2">
        <v>44986</v>
      </c>
      <c r="D6177" s="1">
        <v>106795416</v>
      </c>
      <c r="E6177" t="s">
        <v>97</v>
      </c>
      <c r="F6177" t="s">
        <v>226</v>
      </c>
      <c r="G6177" t="s">
        <v>19</v>
      </c>
    </row>
    <row r="6178" spans="1:7" x14ac:dyDescent="0.25">
      <c r="A6178" t="s">
        <v>225</v>
      </c>
      <c r="B6178" t="s">
        <v>19</v>
      </c>
      <c r="C6178" s="2">
        <v>45017</v>
      </c>
      <c r="D6178" s="1">
        <v>74804300</v>
      </c>
      <c r="E6178" t="s">
        <v>97</v>
      </c>
      <c r="F6178" t="s">
        <v>226</v>
      </c>
      <c r="G6178" t="s">
        <v>19</v>
      </c>
    </row>
    <row r="6179" spans="1:7" x14ac:dyDescent="0.25">
      <c r="A6179" t="s">
        <v>225</v>
      </c>
      <c r="B6179" t="s">
        <v>19</v>
      </c>
      <c r="C6179" s="2">
        <v>45047</v>
      </c>
      <c r="D6179" s="1">
        <v>91382375</v>
      </c>
      <c r="E6179" t="s">
        <v>97</v>
      </c>
      <c r="F6179" t="s">
        <v>226</v>
      </c>
      <c r="G6179" t="s">
        <v>19</v>
      </c>
    </row>
    <row r="6180" spans="1:7" x14ac:dyDescent="0.25">
      <c r="A6180" t="s">
        <v>225</v>
      </c>
      <c r="B6180" t="s">
        <v>19</v>
      </c>
      <c r="C6180" s="2">
        <v>45078</v>
      </c>
      <c r="D6180" s="1">
        <v>132827230</v>
      </c>
      <c r="E6180" t="s">
        <v>97</v>
      </c>
      <c r="F6180" t="s">
        <v>226</v>
      </c>
      <c r="G6180" t="s">
        <v>19</v>
      </c>
    </row>
    <row r="6181" spans="1:7" x14ac:dyDescent="0.25">
      <c r="A6181" t="s">
        <v>225</v>
      </c>
      <c r="B6181" t="s">
        <v>19</v>
      </c>
      <c r="C6181" s="2">
        <v>45108</v>
      </c>
      <c r="D6181" s="1">
        <v>153220100</v>
      </c>
      <c r="E6181" t="s">
        <v>97</v>
      </c>
      <c r="F6181" t="s">
        <v>226</v>
      </c>
      <c r="G6181" t="s">
        <v>19</v>
      </c>
    </row>
    <row r="6182" spans="1:7" x14ac:dyDescent="0.25">
      <c r="A6182" t="s">
        <v>225</v>
      </c>
      <c r="B6182" t="s">
        <v>19</v>
      </c>
      <c r="C6182" s="2">
        <v>45139</v>
      </c>
      <c r="D6182" s="1">
        <v>82205400</v>
      </c>
      <c r="E6182" t="s">
        <v>97</v>
      </c>
      <c r="F6182" t="s">
        <v>226</v>
      </c>
      <c r="G6182" t="s">
        <v>19</v>
      </c>
    </row>
    <row r="6183" spans="1:7" x14ac:dyDescent="0.25">
      <c r="A6183" t="s">
        <v>225</v>
      </c>
      <c r="B6183" t="s">
        <v>19</v>
      </c>
      <c r="C6183" s="2">
        <v>45170</v>
      </c>
      <c r="D6183" s="1">
        <v>186241238</v>
      </c>
      <c r="E6183" t="s">
        <v>97</v>
      </c>
      <c r="F6183" t="s">
        <v>226</v>
      </c>
      <c r="G6183" t="s">
        <v>19</v>
      </c>
    </row>
    <row r="6184" spans="1:7" x14ac:dyDescent="0.25">
      <c r="A6184" t="s">
        <v>225</v>
      </c>
      <c r="B6184" t="s">
        <v>19</v>
      </c>
      <c r="C6184" s="2">
        <v>45200</v>
      </c>
      <c r="D6184" s="1">
        <v>182637100</v>
      </c>
      <c r="E6184" t="s">
        <v>97</v>
      </c>
      <c r="F6184" t="s">
        <v>226</v>
      </c>
      <c r="G6184" t="s">
        <v>19</v>
      </c>
    </row>
    <row r="6185" spans="1:7" x14ac:dyDescent="0.25">
      <c r="A6185" t="s">
        <v>225</v>
      </c>
      <c r="B6185" t="s">
        <v>19</v>
      </c>
      <c r="C6185" s="2">
        <v>45231</v>
      </c>
      <c r="D6185" s="1">
        <v>37256578</v>
      </c>
      <c r="E6185" t="s">
        <v>97</v>
      </c>
      <c r="F6185" t="s">
        <v>226</v>
      </c>
      <c r="G6185" t="s">
        <v>19</v>
      </c>
    </row>
    <row r="6186" spans="1:7" x14ac:dyDescent="0.25">
      <c r="A6186" t="s">
        <v>225</v>
      </c>
      <c r="B6186" t="s">
        <v>20</v>
      </c>
      <c r="C6186" s="2">
        <v>44927</v>
      </c>
      <c r="D6186" s="1">
        <v>3176500.04</v>
      </c>
      <c r="E6186" t="s">
        <v>97</v>
      </c>
      <c r="F6186" t="s">
        <v>226</v>
      </c>
      <c r="G6186" t="s">
        <v>21</v>
      </c>
    </row>
    <row r="6187" spans="1:7" x14ac:dyDescent="0.25">
      <c r="A6187" t="s">
        <v>225</v>
      </c>
      <c r="B6187" t="s">
        <v>20</v>
      </c>
      <c r="C6187" s="2">
        <v>44958</v>
      </c>
      <c r="D6187" s="1">
        <v>2476327</v>
      </c>
      <c r="E6187" t="s">
        <v>97</v>
      </c>
      <c r="F6187" t="s">
        <v>226</v>
      </c>
      <c r="G6187" t="s">
        <v>21</v>
      </c>
    </row>
    <row r="6188" spans="1:7" x14ac:dyDescent="0.25">
      <c r="A6188" t="s">
        <v>225</v>
      </c>
      <c r="B6188" t="s">
        <v>20</v>
      </c>
      <c r="C6188" s="2">
        <v>44986</v>
      </c>
      <c r="D6188" s="1">
        <v>2087700</v>
      </c>
      <c r="E6188" t="s">
        <v>97</v>
      </c>
      <c r="F6188" t="s">
        <v>226</v>
      </c>
      <c r="G6188" t="s">
        <v>21</v>
      </c>
    </row>
    <row r="6189" spans="1:7" x14ac:dyDescent="0.25">
      <c r="A6189" t="s">
        <v>225</v>
      </c>
      <c r="B6189" t="s">
        <v>20</v>
      </c>
      <c r="C6189" s="2">
        <v>45017</v>
      </c>
      <c r="D6189" s="1">
        <v>2874000</v>
      </c>
      <c r="E6189" t="s">
        <v>97</v>
      </c>
      <c r="F6189" t="s">
        <v>226</v>
      </c>
      <c r="G6189" t="s">
        <v>21</v>
      </c>
    </row>
    <row r="6190" spans="1:7" x14ac:dyDescent="0.25">
      <c r="A6190" t="s">
        <v>225</v>
      </c>
      <c r="B6190" t="s">
        <v>20</v>
      </c>
      <c r="C6190" s="2">
        <v>45047</v>
      </c>
      <c r="D6190" s="1">
        <v>9150550</v>
      </c>
      <c r="E6190" t="s">
        <v>97</v>
      </c>
      <c r="F6190" t="s">
        <v>226</v>
      </c>
      <c r="G6190" t="s">
        <v>21</v>
      </c>
    </row>
    <row r="6191" spans="1:7" x14ac:dyDescent="0.25">
      <c r="A6191" t="s">
        <v>225</v>
      </c>
      <c r="B6191" t="s">
        <v>20</v>
      </c>
      <c r="C6191" s="2">
        <v>45078</v>
      </c>
      <c r="D6191" s="1">
        <v>1995300</v>
      </c>
      <c r="E6191" t="s">
        <v>97</v>
      </c>
      <c r="F6191" t="s">
        <v>226</v>
      </c>
      <c r="G6191" t="s">
        <v>21</v>
      </c>
    </row>
    <row r="6192" spans="1:7" x14ac:dyDescent="0.25">
      <c r="A6192" t="s">
        <v>225</v>
      </c>
      <c r="B6192" t="s">
        <v>20</v>
      </c>
      <c r="C6192" s="2">
        <v>45108</v>
      </c>
      <c r="D6192" s="1">
        <v>7546600</v>
      </c>
      <c r="E6192" t="s">
        <v>97</v>
      </c>
      <c r="F6192" t="s">
        <v>226</v>
      </c>
      <c r="G6192" t="s">
        <v>21</v>
      </c>
    </row>
    <row r="6193" spans="1:7" x14ac:dyDescent="0.25">
      <c r="A6193" t="s">
        <v>225</v>
      </c>
      <c r="B6193" t="s">
        <v>20</v>
      </c>
      <c r="C6193" s="2">
        <v>45139</v>
      </c>
      <c r="D6193" s="1">
        <v>5151275</v>
      </c>
      <c r="E6193" t="s">
        <v>97</v>
      </c>
      <c r="F6193" t="s">
        <v>226</v>
      </c>
      <c r="G6193" t="s">
        <v>21</v>
      </c>
    </row>
    <row r="6194" spans="1:7" x14ac:dyDescent="0.25">
      <c r="A6194" t="s">
        <v>225</v>
      </c>
      <c r="B6194" t="s">
        <v>20</v>
      </c>
      <c r="C6194" s="2">
        <v>45170</v>
      </c>
      <c r="D6194" s="1">
        <v>7834700</v>
      </c>
      <c r="E6194" t="s">
        <v>97</v>
      </c>
      <c r="F6194" t="s">
        <v>226</v>
      </c>
      <c r="G6194" t="s">
        <v>21</v>
      </c>
    </row>
    <row r="6195" spans="1:7" x14ac:dyDescent="0.25">
      <c r="A6195" t="s">
        <v>225</v>
      </c>
      <c r="B6195" t="s">
        <v>20</v>
      </c>
      <c r="C6195" s="2">
        <v>45200</v>
      </c>
      <c r="D6195" s="1">
        <v>10291900</v>
      </c>
      <c r="E6195" t="s">
        <v>97</v>
      </c>
      <c r="F6195" t="s">
        <v>226</v>
      </c>
      <c r="G6195" t="s">
        <v>21</v>
      </c>
    </row>
    <row r="6196" spans="1:7" x14ac:dyDescent="0.25">
      <c r="A6196" t="s">
        <v>225</v>
      </c>
      <c r="B6196" t="s">
        <v>20</v>
      </c>
      <c r="C6196" s="2">
        <v>45231</v>
      </c>
      <c r="D6196" s="1">
        <v>65500</v>
      </c>
      <c r="E6196" t="s">
        <v>97</v>
      </c>
      <c r="F6196" t="s">
        <v>226</v>
      </c>
      <c r="G6196" t="s">
        <v>21</v>
      </c>
    </row>
    <row r="6197" spans="1:7" x14ac:dyDescent="0.25">
      <c r="A6197" t="s">
        <v>225</v>
      </c>
      <c r="B6197" t="s">
        <v>6</v>
      </c>
      <c r="C6197" s="2">
        <v>44927</v>
      </c>
      <c r="D6197" s="1">
        <v>222916791</v>
      </c>
      <c r="E6197" t="s">
        <v>97</v>
      </c>
      <c r="F6197" t="s">
        <v>226</v>
      </c>
      <c r="G6197" t="s">
        <v>6</v>
      </c>
    </row>
    <row r="6198" spans="1:7" x14ac:dyDescent="0.25">
      <c r="A6198" t="s">
        <v>225</v>
      </c>
      <c r="B6198" t="s">
        <v>6</v>
      </c>
      <c r="C6198" s="2">
        <v>44958</v>
      </c>
      <c r="D6198" s="1">
        <v>153167195</v>
      </c>
      <c r="E6198" t="s">
        <v>97</v>
      </c>
      <c r="F6198" t="s">
        <v>226</v>
      </c>
      <c r="G6198" t="s">
        <v>6</v>
      </c>
    </row>
    <row r="6199" spans="1:7" x14ac:dyDescent="0.25">
      <c r="A6199" t="s">
        <v>225</v>
      </c>
      <c r="B6199" t="s">
        <v>6</v>
      </c>
      <c r="C6199" s="2">
        <v>44986</v>
      </c>
      <c r="D6199" s="1">
        <v>171994958</v>
      </c>
      <c r="E6199" t="s">
        <v>97</v>
      </c>
      <c r="F6199" t="s">
        <v>226</v>
      </c>
      <c r="G6199" t="s">
        <v>6</v>
      </c>
    </row>
    <row r="6200" spans="1:7" x14ac:dyDescent="0.25">
      <c r="A6200" t="s">
        <v>225</v>
      </c>
      <c r="B6200" t="s">
        <v>6</v>
      </c>
      <c r="C6200" s="2">
        <v>45017</v>
      </c>
      <c r="D6200" s="1">
        <v>220457259</v>
      </c>
      <c r="E6200" t="s">
        <v>97</v>
      </c>
      <c r="F6200" t="s">
        <v>226</v>
      </c>
      <c r="G6200" t="s">
        <v>6</v>
      </c>
    </row>
    <row r="6201" spans="1:7" x14ac:dyDescent="0.25">
      <c r="A6201" t="s">
        <v>225</v>
      </c>
      <c r="B6201" t="s">
        <v>6</v>
      </c>
      <c r="C6201" s="2">
        <v>45047</v>
      </c>
      <c r="D6201" s="1">
        <v>299890548</v>
      </c>
      <c r="E6201" t="s">
        <v>97</v>
      </c>
      <c r="F6201" t="s">
        <v>226</v>
      </c>
      <c r="G6201" t="s">
        <v>6</v>
      </c>
    </row>
    <row r="6202" spans="1:7" x14ac:dyDescent="0.25">
      <c r="A6202" t="s">
        <v>225</v>
      </c>
      <c r="B6202" t="s">
        <v>6</v>
      </c>
      <c r="C6202" s="2">
        <v>45078</v>
      </c>
      <c r="D6202" s="1">
        <v>386985251</v>
      </c>
      <c r="E6202" t="s">
        <v>97</v>
      </c>
      <c r="F6202" t="s">
        <v>226</v>
      </c>
      <c r="G6202" t="s">
        <v>6</v>
      </c>
    </row>
    <row r="6203" spans="1:7" x14ac:dyDescent="0.25">
      <c r="A6203" t="s">
        <v>225</v>
      </c>
      <c r="B6203" t="s">
        <v>6</v>
      </c>
      <c r="C6203" s="2">
        <v>45108</v>
      </c>
      <c r="D6203" s="1">
        <v>537764530</v>
      </c>
      <c r="E6203" t="s">
        <v>97</v>
      </c>
      <c r="F6203" t="s">
        <v>226</v>
      </c>
      <c r="G6203" t="s">
        <v>6</v>
      </c>
    </row>
    <row r="6204" spans="1:7" x14ac:dyDescent="0.25">
      <c r="A6204" t="s">
        <v>225</v>
      </c>
      <c r="B6204" t="s">
        <v>6</v>
      </c>
      <c r="C6204" s="2">
        <v>45139</v>
      </c>
      <c r="D6204" s="1">
        <v>354446337</v>
      </c>
      <c r="E6204" t="s">
        <v>97</v>
      </c>
      <c r="F6204" t="s">
        <v>226</v>
      </c>
      <c r="G6204" t="s">
        <v>6</v>
      </c>
    </row>
    <row r="6205" spans="1:7" x14ac:dyDescent="0.25">
      <c r="A6205" t="s">
        <v>225</v>
      </c>
      <c r="B6205" t="s">
        <v>6</v>
      </c>
      <c r="C6205" s="2">
        <v>45170</v>
      </c>
      <c r="D6205" s="1">
        <v>393960020</v>
      </c>
      <c r="E6205" t="s">
        <v>97</v>
      </c>
      <c r="F6205" t="s">
        <v>226</v>
      </c>
      <c r="G6205" t="s">
        <v>6</v>
      </c>
    </row>
    <row r="6206" spans="1:7" x14ac:dyDescent="0.25">
      <c r="A6206" t="s">
        <v>225</v>
      </c>
      <c r="B6206" t="s">
        <v>6</v>
      </c>
      <c r="C6206" s="2">
        <v>45200</v>
      </c>
      <c r="D6206" s="1">
        <v>468147640</v>
      </c>
      <c r="E6206" t="s">
        <v>97</v>
      </c>
      <c r="F6206" t="s">
        <v>226</v>
      </c>
      <c r="G6206" t="s">
        <v>6</v>
      </c>
    </row>
    <row r="6207" spans="1:7" x14ac:dyDescent="0.25">
      <c r="A6207" t="s">
        <v>225</v>
      </c>
      <c r="B6207" t="s">
        <v>6</v>
      </c>
      <c r="C6207" s="2">
        <v>45231</v>
      </c>
      <c r="D6207" s="1">
        <v>104057301</v>
      </c>
      <c r="E6207" t="s">
        <v>97</v>
      </c>
      <c r="F6207" t="s">
        <v>226</v>
      </c>
      <c r="G6207" t="s">
        <v>6</v>
      </c>
    </row>
    <row r="6208" spans="1:7" x14ac:dyDescent="0.25">
      <c r="A6208" t="s">
        <v>225</v>
      </c>
      <c r="B6208" t="s">
        <v>22</v>
      </c>
      <c r="C6208" s="2">
        <v>44958</v>
      </c>
      <c r="D6208" s="1">
        <v>510300</v>
      </c>
      <c r="E6208" t="s">
        <v>97</v>
      </c>
      <c r="F6208" t="s">
        <v>226</v>
      </c>
      <c r="G6208" t="s">
        <v>21</v>
      </c>
    </row>
    <row r="6209" spans="1:7" x14ac:dyDescent="0.25">
      <c r="A6209" t="s">
        <v>225</v>
      </c>
      <c r="B6209" t="s">
        <v>22</v>
      </c>
      <c r="C6209" s="2">
        <v>45108</v>
      </c>
      <c r="D6209" s="1">
        <v>640100</v>
      </c>
      <c r="E6209" t="s">
        <v>97</v>
      </c>
      <c r="F6209" t="s">
        <v>226</v>
      </c>
      <c r="G6209" t="s">
        <v>21</v>
      </c>
    </row>
    <row r="6210" spans="1:7" x14ac:dyDescent="0.25">
      <c r="A6210" t="s">
        <v>225</v>
      </c>
      <c r="B6210" t="s">
        <v>22</v>
      </c>
      <c r="C6210" s="2">
        <v>45139</v>
      </c>
      <c r="D6210" s="1">
        <v>10437000</v>
      </c>
      <c r="E6210" t="s">
        <v>97</v>
      </c>
      <c r="F6210" t="s">
        <v>226</v>
      </c>
      <c r="G6210" t="s">
        <v>21</v>
      </c>
    </row>
    <row r="6211" spans="1:7" x14ac:dyDescent="0.25">
      <c r="A6211" t="s">
        <v>225</v>
      </c>
      <c r="B6211" t="s">
        <v>22</v>
      </c>
      <c r="C6211" s="2">
        <v>45170</v>
      </c>
      <c r="D6211" s="1">
        <v>6280000</v>
      </c>
      <c r="E6211" t="s">
        <v>97</v>
      </c>
      <c r="F6211" t="s">
        <v>226</v>
      </c>
      <c r="G6211" t="s">
        <v>21</v>
      </c>
    </row>
    <row r="6212" spans="1:7" x14ac:dyDescent="0.25">
      <c r="A6212" t="s">
        <v>225</v>
      </c>
      <c r="B6212" t="s">
        <v>27</v>
      </c>
      <c r="C6212" s="2">
        <v>44927</v>
      </c>
      <c r="D6212" s="1">
        <v>1287200</v>
      </c>
      <c r="E6212" t="s">
        <v>97</v>
      </c>
      <c r="F6212" t="s">
        <v>226</v>
      </c>
      <c r="G6212" t="s">
        <v>21</v>
      </c>
    </row>
    <row r="6213" spans="1:7" x14ac:dyDescent="0.25">
      <c r="A6213" t="s">
        <v>225</v>
      </c>
      <c r="B6213" t="s">
        <v>27</v>
      </c>
      <c r="C6213" s="2">
        <v>44958</v>
      </c>
      <c r="D6213" s="1">
        <v>1354000</v>
      </c>
      <c r="E6213" t="s">
        <v>97</v>
      </c>
      <c r="F6213" t="s">
        <v>226</v>
      </c>
      <c r="G6213" t="s">
        <v>21</v>
      </c>
    </row>
    <row r="6214" spans="1:7" x14ac:dyDescent="0.25">
      <c r="A6214" t="s">
        <v>225</v>
      </c>
      <c r="B6214" t="s">
        <v>27</v>
      </c>
      <c r="C6214" s="2">
        <v>44986</v>
      </c>
      <c r="D6214" s="1">
        <v>646900</v>
      </c>
      <c r="E6214" t="s">
        <v>97</v>
      </c>
      <c r="F6214" t="s">
        <v>226</v>
      </c>
      <c r="G6214" t="s">
        <v>21</v>
      </c>
    </row>
    <row r="6215" spans="1:7" x14ac:dyDescent="0.25">
      <c r="A6215" t="s">
        <v>225</v>
      </c>
      <c r="B6215" t="s">
        <v>27</v>
      </c>
      <c r="C6215" s="2">
        <v>45017</v>
      </c>
      <c r="D6215" s="1">
        <v>2523000</v>
      </c>
      <c r="E6215" t="s">
        <v>97</v>
      </c>
      <c r="F6215" t="s">
        <v>226</v>
      </c>
      <c r="G6215" t="s">
        <v>21</v>
      </c>
    </row>
    <row r="6216" spans="1:7" x14ac:dyDescent="0.25">
      <c r="A6216" t="s">
        <v>225</v>
      </c>
      <c r="B6216" t="s">
        <v>27</v>
      </c>
      <c r="C6216" s="2">
        <v>45047</v>
      </c>
      <c r="D6216" s="1">
        <v>1107000</v>
      </c>
      <c r="E6216" t="s">
        <v>97</v>
      </c>
      <c r="F6216" t="s">
        <v>226</v>
      </c>
      <c r="G6216" t="s">
        <v>21</v>
      </c>
    </row>
    <row r="6217" spans="1:7" x14ac:dyDescent="0.25">
      <c r="A6217" t="s">
        <v>225</v>
      </c>
      <c r="B6217" t="s">
        <v>27</v>
      </c>
      <c r="C6217" s="2">
        <v>45078</v>
      </c>
      <c r="D6217" s="1">
        <v>1511000</v>
      </c>
      <c r="E6217" t="s">
        <v>97</v>
      </c>
      <c r="F6217" t="s">
        <v>226</v>
      </c>
      <c r="G6217" t="s">
        <v>21</v>
      </c>
    </row>
    <row r="6218" spans="1:7" x14ac:dyDescent="0.25">
      <c r="A6218" t="s">
        <v>225</v>
      </c>
      <c r="B6218" t="s">
        <v>27</v>
      </c>
      <c r="C6218" s="2">
        <v>45108</v>
      </c>
      <c r="D6218" s="1">
        <v>931800</v>
      </c>
      <c r="E6218" t="s">
        <v>97</v>
      </c>
      <c r="F6218" t="s">
        <v>226</v>
      </c>
      <c r="G6218" t="s">
        <v>21</v>
      </c>
    </row>
    <row r="6219" spans="1:7" x14ac:dyDescent="0.25">
      <c r="A6219" t="s">
        <v>225</v>
      </c>
      <c r="B6219" t="s">
        <v>27</v>
      </c>
      <c r="C6219" s="2">
        <v>45139</v>
      </c>
      <c r="D6219" s="1">
        <v>1796100</v>
      </c>
      <c r="E6219" t="s">
        <v>97</v>
      </c>
      <c r="F6219" t="s">
        <v>226</v>
      </c>
      <c r="G6219" t="s">
        <v>21</v>
      </c>
    </row>
    <row r="6220" spans="1:7" x14ac:dyDescent="0.25">
      <c r="A6220" t="s">
        <v>225</v>
      </c>
      <c r="B6220" t="s">
        <v>27</v>
      </c>
      <c r="C6220" s="2">
        <v>45170</v>
      </c>
      <c r="D6220" s="1">
        <v>1902000</v>
      </c>
      <c r="E6220" t="s">
        <v>97</v>
      </c>
      <c r="F6220" t="s">
        <v>226</v>
      </c>
      <c r="G6220" t="s">
        <v>21</v>
      </c>
    </row>
    <row r="6221" spans="1:7" x14ac:dyDescent="0.25">
      <c r="A6221" t="s">
        <v>225</v>
      </c>
      <c r="B6221" t="s">
        <v>27</v>
      </c>
      <c r="C6221" s="2">
        <v>45200</v>
      </c>
      <c r="D6221" s="1">
        <v>1908000</v>
      </c>
      <c r="E6221" t="s">
        <v>97</v>
      </c>
      <c r="F6221" t="s">
        <v>226</v>
      </c>
      <c r="G6221" t="s">
        <v>21</v>
      </c>
    </row>
    <row r="6222" spans="1:7" x14ac:dyDescent="0.25">
      <c r="A6222" t="s">
        <v>225</v>
      </c>
      <c r="B6222" t="s">
        <v>27</v>
      </c>
      <c r="C6222" s="2">
        <v>45231</v>
      </c>
      <c r="D6222" s="1">
        <v>131200</v>
      </c>
      <c r="E6222" t="s">
        <v>97</v>
      </c>
      <c r="F6222" t="s">
        <v>226</v>
      </c>
      <c r="G6222" t="s">
        <v>21</v>
      </c>
    </row>
    <row r="6223" spans="1:7" x14ac:dyDescent="0.25">
      <c r="A6223" t="s">
        <v>225</v>
      </c>
      <c r="B6223" t="s">
        <v>23</v>
      </c>
      <c r="C6223" s="2">
        <v>44927</v>
      </c>
      <c r="D6223" s="1">
        <v>36845900</v>
      </c>
      <c r="E6223" t="s">
        <v>97</v>
      </c>
      <c r="F6223" t="s">
        <v>226</v>
      </c>
      <c r="G6223" t="s">
        <v>21</v>
      </c>
    </row>
    <row r="6224" spans="1:7" x14ac:dyDescent="0.25">
      <c r="A6224" t="s">
        <v>225</v>
      </c>
      <c r="B6224" t="s">
        <v>23</v>
      </c>
      <c r="C6224" s="2">
        <v>44958</v>
      </c>
      <c r="D6224" s="1">
        <v>41067900</v>
      </c>
      <c r="E6224" t="s">
        <v>97</v>
      </c>
      <c r="F6224" t="s">
        <v>226</v>
      </c>
      <c r="G6224" t="s">
        <v>21</v>
      </c>
    </row>
    <row r="6225" spans="1:7" x14ac:dyDescent="0.25">
      <c r="A6225" t="s">
        <v>225</v>
      </c>
      <c r="B6225" t="s">
        <v>23</v>
      </c>
      <c r="C6225" s="2">
        <v>44986</v>
      </c>
      <c r="D6225" s="1">
        <v>46309900</v>
      </c>
      <c r="E6225" t="s">
        <v>97</v>
      </c>
      <c r="F6225" t="s">
        <v>226</v>
      </c>
      <c r="G6225" t="s">
        <v>21</v>
      </c>
    </row>
    <row r="6226" spans="1:7" x14ac:dyDescent="0.25">
      <c r="A6226" t="s">
        <v>225</v>
      </c>
      <c r="B6226" t="s">
        <v>23</v>
      </c>
      <c r="C6226" s="2">
        <v>45017</v>
      </c>
      <c r="D6226" s="1">
        <v>46112850</v>
      </c>
      <c r="E6226" t="s">
        <v>97</v>
      </c>
      <c r="F6226" t="s">
        <v>226</v>
      </c>
      <c r="G6226" t="s">
        <v>21</v>
      </c>
    </row>
    <row r="6227" spans="1:7" x14ac:dyDescent="0.25">
      <c r="A6227" t="s">
        <v>225</v>
      </c>
      <c r="B6227" t="s">
        <v>23</v>
      </c>
      <c r="C6227" s="2">
        <v>45047</v>
      </c>
      <c r="D6227" s="1">
        <v>50876269</v>
      </c>
      <c r="E6227" t="s">
        <v>97</v>
      </c>
      <c r="F6227" t="s">
        <v>226</v>
      </c>
      <c r="G6227" t="s">
        <v>21</v>
      </c>
    </row>
    <row r="6228" spans="1:7" x14ac:dyDescent="0.25">
      <c r="A6228" t="s">
        <v>225</v>
      </c>
      <c r="B6228" t="s">
        <v>23</v>
      </c>
      <c r="C6228" s="2">
        <v>45078</v>
      </c>
      <c r="D6228" s="1">
        <v>48976700</v>
      </c>
      <c r="E6228" t="s">
        <v>97</v>
      </c>
      <c r="F6228" t="s">
        <v>226</v>
      </c>
      <c r="G6228" t="s">
        <v>21</v>
      </c>
    </row>
    <row r="6229" spans="1:7" x14ac:dyDescent="0.25">
      <c r="A6229" t="s">
        <v>225</v>
      </c>
      <c r="B6229" t="s">
        <v>23</v>
      </c>
      <c r="C6229" s="2">
        <v>45108</v>
      </c>
      <c r="D6229" s="1">
        <v>45822328</v>
      </c>
      <c r="E6229" t="s">
        <v>97</v>
      </c>
      <c r="F6229" t="s">
        <v>226</v>
      </c>
      <c r="G6229" t="s">
        <v>21</v>
      </c>
    </row>
    <row r="6230" spans="1:7" x14ac:dyDescent="0.25">
      <c r="A6230" t="s">
        <v>225</v>
      </c>
      <c r="B6230" t="s">
        <v>23</v>
      </c>
      <c r="C6230" s="2">
        <v>45139</v>
      </c>
      <c r="D6230" s="1">
        <v>41592323</v>
      </c>
      <c r="E6230" t="s">
        <v>97</v>
      </c>
      <c r="F6230" t="s">
        <v>226</v>
      </c>
      <c r="G6230" t="s">
        <v>21</v>
      </c>
    </row>
    <row r="6231" spans="1:7" x14ac:dyDescent="0.25">
      <c r="A6231" t="s">
        <v>225</v>
      </c>
      <c r="B6231" t="s">
        <v>23</v>
      </c>
      <c r="C6231" s="2">
        <v>45170</v>
      </c>
      <c r="D6231" s="1">
        <v>63231700</v>
      </c>
      <c r="E6231" t="s">
        <v>97</v>
      </c>
      <c r="F6231" t="s">
        <v>226</v>
      </c>
      <c r="G6231" t="s">
        <v>21</v>
      </c>
    </row>
    <row r="6232" spans="1:7" x14ac:dyDescent="0.25">
      <c r="A6232" t="s">
        <v>225</v>
      </c>
      <c r="B6232" t="s">
        <v>23</v>
      </c>
      <c r="C6232" s="2">
        <v>45200</v>
      </c>
      <c r="D6232" s="1">
        <v>83488683</v>
      </c>
      <c r="E6232" t="s">
        <v>97</v>
      </c>
      <c r="F6232" t="s">
        <v>226</v>
      </c>
      <c r="G6232" t="s">
        <v>21</v>
      </c>
    </row>
    <row r="6233" spans="1:7" x14ac:dyDescent="0.25">
      <c r="A6233" t="s">
        <v>225</v>
      </c>
      <c r="B6233" t="s">
        <v>23</v>
      </c>
      <c r="C6233" s="2">
        <v>45231</v>
      </c>
      <c r="D6233" s="1">
        <v>19009427</v>
      </c>
      <c r="E6233" t="s">
        <v>97</v>
      </c>
      <c r="F6233" t="s">
        <v>226</v>
      </c>
      <c r="G6233" t="s">
        <v>21</v>
      </c>
    </row>
    <row r="6234" spans="1:7" x14ac:dyDescent="0.25">
      <c r="A6234" t="s">
        <v>227</v>
      </c>
      <c r="B6234" t="s">
        <v>5</v>
      </c>
      <c r="C6234" s="2">
        <v>44927</v>
      </c>
      <c r="D6234" s="1">
        <v>247357062</v>
      </c>
      <c r="E6234" t="s">
        <v>197</v>
      </c>
      <c r="F6234" t="s">
        <v>228</v>
      </c>
      <c r="G6234" t="s">
        <v>5</v>
      </c>
    </row>
    <row r="6235" spans="1:7" x14ac:dyDescent="0.25">
      <c r="A6235" t="s">
        <v>227</v>
      </c>
      <c r="B6235" t="s">
        <v>5</v>
      </c>
      <c r="C6235" s="2">
        <v>44958</v>
      </c>
      <c r="D6235" s="1">
        <v>225251700</v>
      </c>
      <c r="E6235" t="s">
        <v>197</v>
      </c>
      <c r="F6235" t="s">
        <v>228</v>
      </c>
      <c r="G6235" t="s">
        <v>5</v>
      </c>
    </row>
    <row r="6236" spans="1:7" x14ac:dyDescent="0.25">
      <c r="A6236" t="s">
        <v>227</v>
      </c>
      <c r="B6236" t="s">
        <v>5</v>
      </c>
      <c r="C6236" s="2">
        <v>44986</v>
      </c>
      <c r="D6236" s="1">
        <v>156264700</v>
      </c>
      <c r="E6236" t="s">
        <v>197</v>
      </c>
      <c r="F6236" t="s">
        <v>228</v>
      </c>
      <c r="G6236" t="s">
        <v>5</v>
      </c>
    </row>
    <row r="6237" spans="1:7" x14ac:dyDescent="0.25">
      <c r="A6237" t="s">
        <v>227</v>
      </c>
      <c r="B6237" t="s">
        <v>5</v>
      </c>
      <c r="C6237" s="2">
        <v>45017</v>
      </c>
      <c r="D6237" s="1">
        <v>300619545</v>
      </c>
      <c r="E6237" t="s">
        <v>197</v>
      </c>
      <c r="F6237" t="s">
        <v>228</v>
      </c>
      <c r="G6237" t="s">
        <v>5</v>
      </c>
    </row>
    <row r="6238" spans="1:7" x14ac:dyDescent="0.25">
      <c r="A6238" t="s">
        <v>227</v>
      </c>
      <c r="B6238" t="s">
        <v>5</v>
      </c>
      <c r="C6238" s="2">
        <v>45047</v>
      </c>
      <c r="D6238" s="1">
        <v>297529100</v>
      </c>
      <c r="E6238" t="s">
        <v>197</v>
      </c>
      <c r="F6238" t="s">
        <v>228</v>
      </c>
      <c r="G6238" t="s">
        <v>5</v>
      </c>
    </row>
    <row r="6239" spans="1:7" x14ac:dyDescent="0.25">
      <c r="A6239" t="s">
        <v>227</v>
      </c>
      <c r="B6239" t="s">
        <v>5</v>
      </c>
      <c r="C6239" s="2">
        <v>45078</v>
      </c>
      <c r="D6239" s="1">
        <v>363282716</v>
      </c>
      <c r="E6239" t="s">
        <v>197</v>
      </c>
      <c r="F6239" t="s">
        <v>228</v>
      </c>
      <c r="G6239" t="s">
        <v>5</v>
      </c>
    </row>
    <row r="6240" spans="1:7" x14ac:dyDescent="0.25">
      <c r="A6240" t="s">
        <v>227</v>
      </c>
      <c r="B6240" t="s">
        <v>5</v>
      </c>
      <c r="C6240" s="2">
        <v>45108</v>
      </c>
      <c r="D6240" s="1">
        <v>271315823</v>
      </c>
      <c r="E6240" t="s">
        <v>197</v>
      </c>
      <c r="F6240" t="s">
        <v>228</v>
      </c>
      <c r="G6240" t="s">
        <v>5</v>
      </c>
    </row>
    <row r="6241" spans="1:7" x14ac:dyDescent="0.25">
      <c r="A6241" t="s">
        <v>227</v>
      </c>
      <c r="B6241" t="s">
        <v>5</v>
      </c>
      <c r="C6241" s="2">
        <v>45139</v>
      </c>
      <c r="D6241" s="1">
        <v>326789300</v>
      </c>
      <c r="E6241" t="s">
        <v>197</v>
      </c>
      <c r="F6241" t="s">
        <v>228</v>
      </c>
      <c r="G6241" t="s">
        <v>5</v>
      </c>
    </row>
    <row r="6242" spans="1:7" x14ac:dyDescent="0.25">
      <c r="A6242" t="s">
        <v>227</v>
      </c>
      <c r="B6242" t="s">
        <v>5</v>
      </c>
      <c r="C6242" s="2">
        <v>45170</v>
      </c>
      <c r="D6242" s="1">
        <v>375232800</v>
      </c>
      <c r="E6242" t="s">
        <v>197</v>
      </c>
      <c r="F6242" t="s">
        <v>228</v>
      </c>
      <c r="G6242" t="s">
        <v>5</v>
      </c>
    </row>
    <row r="6243" spans="1:7" x14ac:dyDescent="0.25">
      <c r="A6243" t="s">
        <v>227</v>
      </c>
      <c r="B6243" t="s">
        <v>5</v>
      </c>
      <c r="C6243" s="2">
        <v>45200</v>
      </c>
      <c r="D6243" s="1">
        <v>443038600</v>
      </c>
      <c r="E6243" t="s">
        <v>197</v>
      </c>
      <c r="F6243" t="s">
        <v>228</v>
      </c>
      <c r="G6243" t="s">
        <v>5</v>
      </c>
    </row>
    <row r="6244" spans="1:7" x14ac:dyDescent="0.25">
      <c r="A6244" t="s">
        <v>227</v>
      </c>
      <c r="B6244" t="s">
        <v>5</v>
      </c>
      <c r="C6244" s="2">
        <v>45231</v>
      </c>
      <c r="D6244" s="1">
        <v>413441357</v>
      </c>
      <c r="E6244" t="s">
        <v>197</v>
      </c>
      <c r="F6244" t="s">
        <v>228</v>
      </c>
      <c r="G6244" t="s">
        <v>5</v>
      </c>
    </row>
    <row r="6245" spans="1:7" x14ac:dyDescent="0.25">
      <c r="A6245" t="s">
        <v>227</v>
      </c>
      <c r="B6245" t="s">
        <v>5</v>
      </c>
      <c r="C6245" s="2">
        <v>45261</v>
      </c>
      <c r="D6245" s="1">
        <v>456736608</v>
      </c>
      <c r="E6245" t="s">
        <v>197</v>
      </c>
      <c r="F6245" t="s">
        <v>228</v>
      </c>
      <c r="G6245" t="s">
        <v>5</v>
      </c>
    </row>
    <row r="6246" spans="1:7" x14ac:dyDescent="0.25">
      <c r="A6246" t="s">
        <v>227</v>
      </c>
      <c r="B6246" t="s">
        <v>6</v>
      </c>
      <c r="C6246" s="2">
        <v>44927</v>
      </c>
      <c r="D6246" s="1">
        <v>251584173</v>
      </c>
      <c r="E6246" t="s">
        <v>197</v>
      </c>
      <c r="F6246" t="s">
        <v>228</v>
      </c>
      <c r="G6246" t="s">
        <v>6</v>
      </c>
    </row>
    <row r="6247" spans="1:7" x14ac:dyDescent="0.25">
      <c r="A6247" t="s">
        <v>227</v>
      </c>
      <c r="B6247" t="s">
        <v>6</v>
      </c>
      <c r="C6247" s="2">
        <v>44958</v>
      </c>
      <c r="D6247" s="1">
        <v>326245427</v>
      </c>
      <c r="E6247" t="s">
        <v>197</v>
      </c>
      <c r="F6247" t="s">
        <v>228</v>
      </c>
      <c r="G6247" t="s">
        <v>6</v>
      </c>
    </row>
    <row r="6248" spans="1:7" x14ac:dyDescent="0.25">
      <c r="A6248" t="s">
        <v>227</v>
      </c>
      <c r="B6248" t="s">
        <v>6</v>
      </c>
      <c r="C6248" s="2">
        <v>44986</v>
      </c>
      <c r="D6248" s="1">
        <v>309235740</v>
      </c>
      <c r="E6248" t="s">
        <v>197</v>
      </c>
      <c r="F6248" t="s">
        <v>228</v>
      </c>
      <c r="G6248" t="s">
        <v>6</v>
      </c>
    </row>
    <row r="6249" spans="1:7" x14ac:dyDescent="0.25">
      <c r="A6249" t="s">
        <v>227</v>
      </c>
      <c r="B6249" t="s">
        <v>6</v>
      </c>
      <c r="C6249" s="2">
        <v>45017</v>
      </c>
      <c r="D6249" s="1">
        <v>82643898</v>
      </c>
      <c r="E6249" t="s">
        <v>197</v>
      </c>
      <c r="F6249" t="s">
        <v>228</v>
      </c>
      <c r="G6249" t="s">
        <v>6</v>
      </c>
    </row>
    <row r="6250" spans="1:7" x14ac:dyDescent="0.25">
      <c r="A6250" t="s">
        <v>227</v>
      </c>
      <c r="B6250" t="s">
        <v>6</v>
      </c>
      <c r="C6250" s="2">
        <v>45047</v>
      </c>
      <c r="D6250" s="1">
        <v>115645494</v>
      </c>
      <c r="E6250" t="s">
        <v>197</v>
      </c>
      <c r="F6250" t="s">
        <v>228</v>
      </c>
      <c r="G6250" t="s">
        <v>6</v>
      </c>
    </row>
    <row r="6251" spans="1:7" x14ac:dyDescent="0.25">
      <c r="A6251" t="s">
        <v>227</v>
      </c>
      <c r="B6251" t="s">
        <v>6</v>
      </c>
      <c r="C6251" s="2">
        <v>45078</v>
      </c>
      <c r="D6251" s="1">
        <v>157814412</v>
      </c>
      <c r="E6251" t="s">
        <v>197</v>
      </c>
      <c r="F6251" t="s">
        <v>228</v>
      </c>
      <c r="G6251" t="s">
        <v>6</v>
      </c>
    </row>
    <row r="6252" spans="1:7" x14ac:dyDescent="0.25">
      <c r="A6252" t="s">
        <v>227</v>
      </c>
      <c r="B6252" t="s">
        <v>6</v>
      </c>
      <c r="C6252" s="2">
        <v>45108</v>
      </c>
      <c r="D6252" s="1">
        <v>158222224</v>
      </c>
      <c r="E6252" t="s">
        <v>197</v>
      </c>
      <c r="F6252" t="s">
        <v>228</v>
      </c>
      <c r="G6252" t="s">
        <v>6</v>
      </c>
    </row>
    <row r="6253" spans="1:7" x14ac:dyDescent="0.25">
      <c r="A6253" t="s">
        <v>227</v>
      </c>
      <c r="B6253" t="s">
        <v>6</v>
      </c>
      <c r="C6253" s="2">
        <v>45139</v>
      </c>
      <c r="D6253" s="1">
        <v>63401909</v>
      </c>
      <c r="E6253" t="s">
        <v>197</v>
      </c>
      <c r="F6253" t="s">
        <v>228</v>
      </c>
      <c r="G6253" t="s">
        <v>6</v>
      </c>
    </row>
    <row r="6254" spans="1:7" x14ac:dyDescent="0.25">
      <c r="A6254" t="s">
        <v>227</v>
      </c>
      <c r="B6254" t="s">
        <v>6</v>
      </c>
      <c r="C6254" s="2">
        <v>45170</v>
      </c>
      <c r="D6254" s="1">
        <v>68853221</v>
      </c>
      <c r="E6254" t="s">
        <v>197</v>
      </c>
      <c r="F6254" t="s">
        <v>228</v>
      </c>
      <c r="G6254" t="s">
        <v>6</v>
      </c>
    </row>
    <row r="6255" spans="1:7" x14ac:dyDescent="0.25">
      <c r="A6255" t="s">
        <v>227</v>
      </c>
      <c r="B6255" t="s">
        <v>6</v>
      </c>
      <c r="C6255" s="2">
        <v>45200</v>
      </c>
      <c r="D6255" s="1">
        <v>49617100</v>
      </c>
      <c r="E6255" t="s">
        <v>197</v>
      </c>
      <c r="F6255" t="s">
        <v>228</v>
      </c>
      <c r="G6255" t="s">
        <v>6</v>
      </c>
    </row>
    <row r="6256" spans="1:7" x14ac:dyDescent="0.25">
      <c r="A6256" t="s">
        <v>227</v>
      </c>
      <c r="B6256" t="s">
        <v>6</v>
      </c>
      <c r="C6256" s="2">
        <v>45231</v>
      </c>
      <c r="D6256" s="1">
        <v>80586631</v>
      </c>
      <c r="E6256" t="s">
        <v>197</v>
      </c>
      <c r="F6256" t="s">
        <v>228</v>
      </c>
      <c r="G6256" t="s">
        <v>6</v>
      </c>
    </row>
    <row r="6257" spans="1:7" x14ac:dyDescent="0.25">
      <c r="A6257" t="s">
        <v>227</v>
      </c>
      <c r="B6257" t="s">
        <v>6</v>
      </c>
      <c r="C6257" s="2">
        <v>45261</v>
      </c>
      <c r="D6257" s="1">
        <v>63414597</v>
      </c>
      <c r="E6257" t="s">
        <v>197</v>
      </c>
      <c r="F6257" t="s">
        <v>228</v>
      </c>
      <c r="G6257" t="s">
        <v>6</v>
      </c>
    </row>
    <row r="6258" spans="1:7" x14ac:dyDescent="0.25">
      <c r="A6258" t="s">
        <v>229</v>
      </c>
      <c r="B6258" t="s">
        <v>5</v>
      </c>
      <c r="C6258" s="2">
        <v>44927</v>
      </c>
      <c r="D6258" s="1">
        <v>91942873</v>
      </c>
      <c r="E6258" t="s">
        <v>18</v>
      </c>
      <c r="F6258" t="s">
        <v>230</v>
      </c>
      <c r="G6258" t="s">
        <v>5</v>
      </c>
    </row>
    <row r="6259" spans="1:7" x14ac:dyDescent="0.25">
      <c r="A6259" t="s">
        <v>229</v>
      </c>
      <c r="B6259" t="s">
        <v>5</v>
      </c>
      <c r="C6259" s="2">
        <v>44958</v>
      </c>
      <c r="D6259" s="1">
        <v>24012599</v>
      </c>
      <c r="E6259" t="s">
        <v>18</v>
      </c>
      <c r="F6259" t="s">
        <v>230</v>
      </c>
      <c r="G6259" t="s">
        <v>5</v>
      </c>
    </row>
    <row r="6260" spans="1:7" x14ac:dyDescent="0.25">
      <c r="A6260" t="s">
        <v>229</v>
      </c>
      <c r="B6260" t="s">
        <v>5</v>
      </c>
      <c r="C6260" s="2">
        <v>44986</v>
      </c>
      <c r="D6260" s="1">
        <v>13847900</v>
      </c>
      <c r="E6260" t="s">
        <v>18</v>
      </c>
      <c r="F6260" t="s">
        <v>230</v>
      </c>
      <c r="G6260" t="s">
        <v>5</v>
      </c>
    </row>
    <row r="6261" spans="1:7" x14ac:dyDescent="0.25">
      <c r="A6261" t="s">
        <v>229</v>
      </c>
      <c r="B6261" t="s">
        <v>5</v>
      </c>
      <c r="C6261" s="2">
        <v>45017</v>
      </c>
      <c r="D6261" s="1">
        <v>16857707</v>
      </c>
      <c r="E6261" t="s">
        <v>18</v>
      </c>
      <c r="F6261" t="s">
        <v>230</v>
      </c>
      <c r="G6261" t="s">
        <v>5</v>
      </c>
    </row>
    <row r="6262" spans="1:7" x14ac:dyDescent="0.25">
      <c r="A6262" t="s">
        <v>229</v>
      </c>
      <c r="B6262" t="s">
        <v>5</v>
      </c>
      <c r="C6262" s="2">
        <v>45047</v>
      </c>
      <c r="D6262" s="1">
        <v>43509353</v>
      </c>
      <c r="E6262" t="s">
        <v>18</v>
      </c>
      <c r="F6262" t="s">
        <v>230</v>
      </c>
      <c r="G6262" t="s">
        <v>5</v>
      </c>
    </row>
    <row r="6263" spans="1:7" x14ac:dyDescent="0.25">
      <c r="A6263" t="s">
        <v>229</v>
      </c>
      <c r="B6263" t="s">
        <v>5</v>
      </c>
      <c r="C6263" s="2">
        <v>45078</v>
      </c>
      <c r="D6263" s="1">
        <v>98561823</v>
      </c>
      <c r="E6263" t="s">
        <v>18</v>
      </c>
      <c r="F6263" t="s">
        <v>230</v>
      </c>
      <c r="G6263" t="s">
        <v>5</v>
      </c>
    </row>
    <row r="6264" spans="1:7" x14ac:dyDescent="0.25">
      <c r="A6264" t="s">
        <v>229</v>
      </c>
      <c r="B6264" t="s">
        <v>5</v>
      </c>
      <c r="C6264" s="2">
        <v>45108</v>
      </c>
      <c r="D6264" s="1">
        <v>77079738</v>
      </c>
      <c r="E6264" t="s">
        <v>18</v>
      </c>
      <c r="F6264" t="s">
        <v>230</v>
      </c>
      <c r="G6264" t="s">
        <v>5</v>
      </c>
    </row>
    <row r="6265" spans="1:7" x14ac:dyDescent="0.25">
      <c r="A6265" t="s">
        <v>229</v>
      </c>
      <c r="B6265" t="s">
        <v>5</v>
      </c>
      <c r="C6265" s="2">
        <v>45139</v>
      </c>
      <c r="D6265" s="1">
        <v>2476300</v>
      </c>
      <c r="E6265" t="s">
        <v>18</v>
      </c>
      <c r="F6265" t="s">
        <v>230</v>
      </c>
      <c r="G6265" t="s">
        <v>5</v>
      </c>
    </row>
    <row r="6266" spans="1:7" x14ac:dyDescent="0.25">
      <c r="A6266" t="s">
        <v>229</v>
      </c>
      <c r="B6266" t="s">
        <v>5</v>
      </c>
      <c r="C6266" s="2">
        <v>45170</v>
      </c>
      <c r="D6266" s="1">
        <v>2621600</v>
      </c>
      <c r="E6266" t="s">
        <v>18</v>
      </c>
      <c r="F6266" t="s">
        <v>230</v>
      </c>
      <c r="G6266" t="s">
        <v>5</v>
      </c>
    </row>
    <row r="6267" spans="1:7" x14ac:dyDescent="0.25">
      <c r="A6267" t="s">
        <v>229</v>
      </c>
      <c r="B6267" t="s">
        <v>5</v>
      </c>
      <c r="C6267" s="2">
        <v>45200</v>
      </c>
      <c r="D6267" s="1">
        <v>4575300</v>
      </c>
      <c r="E6267" t="s">
        <v>18</v>
      </c>
      <c r="F6267" t="s">
        <v>230</v>
      </c>
      <c r="G6267" t="s">
        <v>5</v>
      </c>
    </row>
    <row r="6268" spans="1:7" x14ac:dyDescent="0.25">
      <c r="A6268" t="s">
        <v>229</v>
      </c>
      <c r="B6268" t="s">
        <v>5</v>
      </c>
      <c r="C6268" s="2">
        <v>45231</v>
      </c>
      <c r="D6268" s="1">
        <v>3477000</v>
      </c>
      <c r="E6268" t="s">
        <v>18</v>
      </c>
      <c r="F6268" t="s">
        <v>230</v>
      </c>
      <c r="G6268" t="s">
        <v>5</v>
      </c>
    </row>
    <row r="6269" spans="1:7" x14ac:dyDescent="0.25">
      <c r="A6269" t="s">
        <v>229</v>
      </c>
      <c r="B6269" t="s">
        <v>5</v>
      </c>
      <c r="C6269" s="2">
        <v>45261</v>
      </c>
      <c r="D6269" s="1">
        <v>4931400</v>
      </c>
      <c r="E6269" t="s">
        <v>18</v>
      </c>
      <c r="F6269" t="s">
        <v>230</v>
      </c>
      <c r="G6269" t="s">
        <v>5</v>
      </c>
    </row>
    <row r="6270" spans="1:7" x14ac:dyDescent="0.25">
      <c r="A6270" t="s">
        <v>229</v>
      </c>
      <c r="B6270" t="s">
        <v>19</v>
      </c>
      <c r="C6270" s="2">
        <v>44927</v>
      </c>
      <c r="D6270" s="1">
        <v>29339900</v>
      </c>
      <c r="E6270" t="s">
        <v>18</v>
      </c>
      <c r="F6270" t="s">
        <v>230</v>
      </c>
      <c r="G6270" t="s">
        <v>19</v>
      </c>
    </row>
    <row r="6271" spans="1:7" x14ac:dyDescent="0.25">
      <c r="A6271" t="s">
        <v>229</v>
      </c>
      <c r="B6271" t="s">
        <v>19</v>
      </c>
      <c r="C6271" s="2">
        <v>44958</v>
      </c>
      <c r="D6271" s="1">
        <v>17983500</v>
      </c>
      <c r="E6271" t="s">
        <v>18</v>
      </c>
      <c r="F6271" t="s">
        <v>230</v>
      </c>
      <c r="G6271" t="s">
        <v>19</v>
      </c>
    </row>
    <row r="6272" spans="1:7" x14ac:dyDescent="0.25">
      <c r="A6272" t="s">
        <v>229</v>
      </c>
      <c r="B6272" t="s">
        <v>6</v>
      </c>
      <c r="C6272" s="2">
        <v>44927</v>
      </c>
      <c r="D6272" s="1">
        <v>6505039</v>
      </c>
      <c r="E6272" t="s">
        <v>18</v>
      </c>
      <c r="F6272" t="s">
        <v>230</v>
      </c>
      <c r="G6272" t="s">
        <v>6</v>
      </c>
    </row>
    <row r="6273" spans="1:7" x14ac:dyDescent="0.25">
      <c r="A6273" t="s">
        <v>229</v>
      </c>
      <c r="B6273" t="s">
        <v>6</v>
      </c>
      <c r="C6273" s="2">
        <v>44958</v>
      </c>
      <c r="D6273" s="1">
        <v>4148831</v>
      </c>
      <c r="E6273" t="s">
        <v>18</v>
      </c>
      <c r="F6273" t="s">
        <v>230</v>
      </c>
      <c r="G6273" t="s">
        <v>6</v>
      </c>
    </row>
    <row r="6274" spans="1:7" x14ac:dyDescent="0.25">
      <c r="A6274" t="s">
        <v>229</v>
      </c>
      <c r="B6274" t="s">
        <v>6</v>
      </c>
      <c r="C6274" s="2">
        <v>44986</v>
      </c>
      <c r="D6274" s="1">
        <v>255800</v>
      </c>
      <c r="E6274" t="s">
        <v>18</v>
      </c>
      <c r="F6274" t="s">
        <v>230</v>
      </c>
      <c r="G6274" t="s">
        <v>6</v>
      </c>
    </row>
    <row r="6275" spans="1:7" x14ac:dyDescent="0.25">
      <c r="A6275" t="s">
        <v>229</v>
      </c>
      <c r="B6275" t="s">
        <v>6</v>
      </c>
      <c r="C6275" s="2">
        <v>45017</v>
      </c>
      <c r="D6275" s="1">
        <v>1156793</v>
      </c>
      <c r="E6275" t="s">
        <v>18</v>
      </c>
      <c r="F6275" t="s">
        <v>230</v>
      </c>
      <c r="G6275" t="s">
        <v>6</v>
      </c>
    </row>
    <row r="6276" spans="1:7" x14ac:dyDescent="0.25">
      <c r="A6276" t="s">
        <v>229</v>
      </c>
      <c r="B6276" t="s">
        <v>6</v>
      </c>
      <c r="C6276" s="2">
        <v>45047</v>
      </c>
      <c r="D6276" s="1">
        <v>3226057</v>
      </c>
      <c r="E6276" t="s">
        <v>18</v>
      </c>
      <c r="F6276" t="s">
        <v>230</v>
      </c>
      <c r="G6276" t="s">
        <v>6</v>
      </c>
    </row>
    <row r="6277" spans="1:7" x14ac:dyDescent="0.25">
      <c r="A6277" t="s">
        <v>229</v>
      </c>
      <c r="B6277" t="s">
        <v>6</v>
      </c>
      <c r="C6277" s="2">
        <v>45078</v>
      </c>
      <c r="D6277" s="1">
        <v>31978662</v>
      </c>
      <c r="E6277" t="s">
        <v>18</v>
      </c>
      <c r="F6277" t="s">
        <v>230</v>
      </c>
      <c r="G6277" t="s">
        <v>6</v>
      </c>
    </row>
    <row r="6278" spans="1:7" x14ac:dyDescent="0.25">
      <c r="A6278" t="s">
        <v>229</v>
      </c>
      <c r="B6278" t="s">
        <v>6</v>
      </c>
      <c r="C6278" s="2">
        <v>45108</v>
      </c>
      <c r="D6278" s="1">
        <v>34215652</v>
      </c>
      <c r="E6278" t="s">
        <v>18</v>
      </c>
      <c r="F6278" t="s">
        <v>230</v>
      </c>
      <c r="G6278" t="s">
        <v>6</v>
      </c>
    </row>
    <row r="6279" spans="1:7" x14ac:dyDescent="0.25">
      <c r="A6279" t="s">
        <v>229</v>
      </c>
      <c r="B6279" t="s">
        <v>27</v>
      </c>
      <c r="C6279" s="2">
        <v>44927</v>
      </c>
      <c r="D6279" s="1">
        <v>98000</v>
      </c>
      <c r="E6279" t="s">
        <v>18</v>
      </c>
      <c r="F6279" t="s">
        <v>230</v>
      </c>
      <c r="G6279" t="s">
        <v>21</v>
      </c>
    </row>
    <row r="6280" spans="1:7" x14ac:dyDescent="0.25">
      <c r="A6280" t="s">
        <v>229</v>
      </c>
      <c r="B6280" t="s">
        <v>27</v>
      </c>
      <c r="C6280" s="2">
        <v>44958</v>
      </c>
      <c r="D6280" s="1">
        <v>70000</v>
      </c>
      <c r="E6280" t="s">
        <v>18</v>
      </c>
      <c r="F6280" t="s">
        <v>230</v>
      </c>
      <c r="G6280" t="s">
        <v>21</v>
      </c>
    </row>
    <row r="6281" spans="1:7" x14ac:dyDescent="0.25">
      <c r="A6281" t="s">
        <v>229</v>
      </c>
      <c r="B6281" t="s">
        <v>27</v>
      </c>
      <c r="C6281" s="2">
        <v>45047</v>
      </c>
      <c r="D6281" s="1">
        <v>49000</v>
      </c>
      <c r="E6281" t="s">
        <v>18</v>
      </c>
      <c r="F6281" t="s">
        <v>230</v>
      </c>
      <c r="G6281" t="s">
        <v>21</v>
      </c>
    </row>
    <row r="6282" spans="1:7" x14ac:dyDescent="0.25">
      <c r="A6282" t="s">
        <v>229</v>
      </c>
      <c r="B6282" t="s">
        <v>27</v>
      </c>
      <c r="C6282" s="2">
        <v>45078</v>
      </c>
      <c r="D6282" s="1">
        <v>157800</v>
      </c>
      <c r="E6282" t="s">
        <v>18</v>
      </c>
      <c r="F6282" t="s">
        <v>230</v>
      </c>
      <c r="G6282" t="s">
        <v>21</v>
      </c>
    </row>
    <row r="6283" spans="1:7" x14ac:dyDescent="0.25">
      <c r="A6283" t="s">
        <v>229</v>
      </c>
      <c r="B6283" t="s">
        <v>27</v>
      </c>
      <c r="C6283" s="2">
        <v>45108</v>
      </c>
      <c r="D6283" s="1">
        <v>111000</v>
      </c>
      <c r="E6283" t="s">
        <v>18</v>
      </c>
      <c r="F6283" t="s">
        <v>230</v>
      </c>
      <c r="G6283" t="s">
        <v>21</v>
      </c>
    </row>
    <row r="6284" spans="1:7" x14ac:dyDescent="0.25">
      <c r="A6284" t="s">
        <v>229</v>
      </c>
      <c r="B6284" t="s">
        <v>30</v>
      </c>
      <c r="C6284" s="2">
        <v>45017</v>
      </c>
      <c r="D6284" s="1">
        <v>1151400</v>
      </c>
      <c r="E6284" t="s">
        <v>18</v>
      </c>
      <c r="F6284" t="s">
        <v>230</v>
      </c>
      <c r="G6284" t="s">
        <v>21</v>
      </c>
    </row>
    <row r="6285" spans="1:7" x14ac:dyDescent="0.25">
      <c r="A6285" t="s">
        <v>229</v>
      </c>
      <c r="B6285" t="s">
        <v>23</v>
      </c>
      <c r="C6285" s="2">
        <v>44927</v>
      </c>
      <c r="D6285" s="1">
        <v>81567900</v>
      </c>
      <c r="E6285" t="s">
        <v>18</v>
      </c>
      <c r="F6285" t="s">
        <v>230</v>
      </c>
      <c r="G6285" t="s">
        <v>21</v>
      </c>
    </row>
    <row r="6286" spans="1:7" x14ac:dyDescent="0.25">
      <c r="A6286" t="s">
        <v>229</v>
      </c>
      <c r="B6286" t="s">
        <v>23</v>
      </c>
      <c r="C6286" s="2">
        <v>44958</v>
      </c>
      <c r="D6286" s="1">
        <v>34131000</v>
      </c>
      <c r="E6286" t="s">
        <v>18</v>
      </c>
      <c r="F6286" t="s">
        <v>230</v>
      </c>
      <c r="G6286" t="s">
        <v>21</v>
      </c>
    </row>
    <row r="6287" spans="1:7" x14ac:dyDescent="0.25">
      <c r="A6287" t="s">
        <v>229</v>
      </c>
      <c r="B6287" t="s">
        <v>23</v>
      </c>
      <c r="C6287" s="2">
        <v>44986</v>
      </c>
      <c r="D6287" s="1">
        <v>14757800</v>
      </c>
      <c r="E6287" t="s">
        <v>18</v>
      </c>
      <c r="F6287" t="s">
        <v>230</v>
      </c>
      <c r="G6287" t="s">
        <v>21</v>
      </c>
    </row>
    <row r="6288" spans="1:7" x14ac:dyDescent="0.25">
      <c r="A6288" t="s">
        <v>229</v>
      </c>
      <c r="B6288" t="s">
        <v>23</v>
      </c>
      <c r="C6288" s="2">
        <v>45017</v>
      </c>
      <c r="D6288" s="1">
        <v>13304400</v>
      </c>
      <c r="E6288" t="s">
        <v>18</v>
      </c>
      <c r="F6288" t="s">
        <v>230</v>
      </c>
      <c r="G6288" t="s">
        <v>21</v>
      </c>
    </row>
    <row r="6289" spans="1:7" x14ac:dyDescent="0.25">
      <c r="A6289" t="s">
        <v>229</v>
      </c>
      <c r="B6289" t="s">
        <v>23</v>
      </c>
      <c r="C6289" s="2">
        <v>45047</v>
      </c>
      <c r="D6289" s="1">
        <v>16823800</v>
      </c>
      <c r="E6289" t="s">
        <v>18</v>
      </c>
      <c r="F6289" t="s">
        <v>230</v>
      </c>
      <c r="G6289" t="s">
        <v>21</v>
      </c>
    </row>
    <row r="6290" spans="1:7" x14ac:dyDescent="0.25">
      <c r="A6290" t="s">
        <v>229</v>
      </c>
      <c r="B6290" t="s">
        <v>23</v>
      </c>
      <c r="C6290" s="2">
        <v>45078</v>
      </c>
      <c r="D6290" s="1">
        <v>23568500</v>
      </c>
      <c r="E6290" t="s">
        <v>18</v>
      </c>
      <c r="F6290" t="s">
        <v>230</v>
      </c>
      <c r="G6290" t="s">
        <v>21</v>
      </c>
    </row>
    <row r="6291" spans="1:7" x14ac:dyDescent="0.25">
      <c r="A6291" t="s">
        <v>229</v>
      </c>
      <c r="B6291" t="s">
        <v>23</v>
      </c>
      <c r="C6291" s="2">
        <v>45108</v>
      </c>
      <c r="D6291" s="1">
        <v>11392400</v>
      </c>
      <c r="E6291" t="s">
        <v>18</v>
      </c>
      <c r="F6291" t="s">
        <v>230</v>
      </c>
      <c r="G6291" t="s">
        <v>21</v>
      </c>
    </row>
    <row r="6292" spans="1:7" x14ac:dyDescent="0.25">
      <c r="A6292" t="s">
        <v>229</v>
      </c>
      <c r="B6292" t="s">
        <v>23</v>
      </c>
      <c r="C6292" s="2">
        <v>45139</v>
      </c>
      <c r="D6292" s="1">
        <v>198500</v>
      </c>
      <c r="E6292" t="s">
        <v>18</v>
      </c>
      <c r="F6292" t="s">
        <v>230</v>
      </c>
      <c r="G6292" t="s">
        <v>21</v>
      </c>
    </row>
    <row r="6293" spans="1:7" x14ac:dyDescent="0.25">
      <c r="A6293" t="s">
        <v>229</v>
      </c>
      <c r="B6293" t="s">
        <v>23</v>
      </c>
      <c r="C6293" s="2">
        <v>45170</v>
      </c>
      <c r="D6293" s="1">
        <v>389500</v>
      </c>
      <c r="E6293" t="s">
        <v>18</v>
      </c>
      <c r="F6293" t="s">
        <v>230</v>
      </c>
      <c r="G6293" t="s">
        <v>21</v>
      </c>
    </row>
    <row r="6294" spans="1:7" x14ac:dyDescent="0.25">
      <c r="A6294" t="s">
        <v>229</v>
      </c>
      <c r="B6294" t="s">
        <v>23</v>
      </c>
      <c r="C6294" s="2">
        <v>45200</v>
      </c>
      <c r="D6294" s="1">
        <v>29600</v>
      </c>
      <c r="E6294" t="s">
        <v>18</v>
      </c>
      <c r="F6294" t="s">
        <v>230</v>
      </c>
      <c r="G6294" t="s">
        <v>21</v>
      </c>
    </row>
    <row r="6295" spans="1:7" x14ac:dyDescent="0.25">
      <c r="A6295" t="s">
        <v>229</v>
      </c>
      <c r="B6295" t="s">
        <v>23</v>
      </c>
      <c r="C6295" s="2">
        <v>45231</v>
      </c>
      <c r="D6295" s="1">
        <v>215000</v>
      </c>
      <c r="E6295" t="s">
        <v>18</v>
      </c>
      <c r="F6295" t="s">
        <v>230</v>
      </c>
      <c r="G6295" t="s">
        <v>21</v>
      </c>
    </row>
    <row r="6296" spans="1:7" x14ac:dyDescent="0.25">
      <c r="A6296" t="s">
        <v>231</v>
      </c>
      <c r="B6296" t="s">
        <v>5</v>
      </c>
      <c r="C6296" s="2">
        <v>44927</v>
      </c>
      <c r="D6296" s="1">
        <v>197278000</v>
      </c>
      <c r="E6296" t="s">
        <v>97</v>
      </c>
      <c r="F6296" t="s">
        <v>232</v>
      </c>
      <c r="G6296" t="s">
        <v>5</v>
      </c>
    </row>
    <row r="6297" spans="1:7" x14ac:dyDescent="0.25">
      <c r="A6297" t="s">
        <v>231</v>
      </c>
      <c r="B6297" t="s">
        <v>5</v>
      </c>
      <c r="C6297" s="2">
        <v>44958</v>
      </c>
      <c r="D6297" s="1">
        <v>162076200</v>
      </c>
      <c r="E6297" t="s">
        <v>97</v>
      </c>
      <c r="F6297" t="s">
        <v>232</v>
      </c>
      <c r="G6297" t="s">
        <v>5</v>
      </c>
    </row>
    <row r="6298" spans="1:7" x14ac:dyDescent="0.25">
      <c r="A6298" t="s">
        <v>231</v>
      </c>
      <c r="B6298" t="s">
        <v>5</v>
      </c>
      <c r="C6298" s="2">
        <v>44986</v>
      </c>
      <c r="D6298" s="1">
        <v>237146660</v>
      </c>
      <c r="E6298" t="s">
        <v>97</v>
      </c>
      <c r="F6298" t="s">
        <v>232</v>
      </c>
      <c r="G6298" t="s">
        <v>5</v>
      </c>
    </row>
    <row r="6299" spans="1:7" x14ac:dyDescent="0.25">
      <c r="A6299" t="s">
        <v>231</v>
      </c>
      <c r="B6299" t="s">
        <v>5</v>
      </c>
      <c r="C6299" s="2">
        <v>45017</v>
      </c>
      <c r="D6299" s="1">
        <v>232680800</v>
      </c>
      <c r="E6299" t="s">
        <v>97</v>
      </c>
      <c r="F6299" t="s">
        <v>232</v>
      </c>
      <c r="G6299" t="s">
        <v>5</v>
      </c>
    </row>
    <row r="6300" spans="1:7" x14ac:dyDescent="0.25">
      <c r="A6300" t="s">
        <v>231</v>
      </c>
      <c r="B6300" t="s">
        <v>5</v>
      </c>
      <c r="C6300" s="2">
        <v>45047</v>
      </c>
      <c r="D6300" s="1">
        <v>312867400</v>
      </c>
      <c r="E6300" t="s">
        <v>97</v>
      </c>
      <c r="F6300" t="s">
        <v>232</v>
      </c>
      <c r="G6300" t="s">
        <v>5</v>
      </c>
    </row>
    <row r="6301" spans="1:7" x14ac:dyDescent="0.25">
      <c r="A6301" t="s">
        <v>231</v>
      </c>
      <c r="B6301" t="s">
        <v>5</v>
      </c>
      <c r="C6301" s="2">
        <v>45078</v>
      </c>
      <c r="D6301" s="1">
        <v>306037400</v>
      </c>
      <c r="E6301" t="s">
        <v>97</v>
      </c>
      <c r="F6301" t="s">
        <v>232</v>
      </c>
      <c r="G6301" t="s">
        <v>5</v>
      </c>
    </row>
    <row r="6302" spans="1:7" x14ac:dyDescent="0.25">
      <c r="A6302" t="s">
        <v>231</v>
      </c>
      <c r="B6302" t="s">
        <v>5</v>
      </c>
      <c r="C6302" s="2">
        <v>45108</v>
      </c>
      <c r="D6302" s="1">
        <v>323091200</v>
      </c>
      <c r="E6302" t="s">
        <v>97</v>
      </c>
      <c r="F6302" t="s">
        <v>232</v>
      </c>
      <c r="G6302" t="s">
        <v>5</v>
      </c>
    </row>
    <row r="6303" spans="1:7" x14ac:dyDescent="0.25">
      <c r="A6303" t="s">
        <v>231</v>
      </c>
      <c r="B6303" t="s">
        <v>5</v>
      </c>
      <c r="C6303" s="2">
        <v>45139</v>
      </c>
      <c r="D6303" s="1">
        <v>353054300</v>
      </c>
      <c r="E6303" t="s">
        <v>97</v>
      </c>
      <c r="F6303" t="s">
        <v>232</v>
      </c>
      <c r="G6303" t="s">
        <v>5</v>
      </c>
    </row>
    <row r="6304" spans="1:7" x14ac:dyDescent="0.25">
      <c r="A6304" t="s">
        <v>231</v>
      </c>
      <c r="B6304" t="s">
        <v>5</v>
      </c>
      <c r="C6304" s="2">
        <v>45170</v>
      </c>
      <c r="D6304" s="1">
        <v>299236500</v>
      </c>
      <c r="E6304" t="s">
        <v>97</v>
      </c>
      <c r="F6304" t="s">
        <v>232</v>
      </c>
      <c r="G6304" t="s">
        <v>5</v>
      </c>
    </row>
    <row r="6305" spans="1:7" x14ac:dyDescent="0.25">
      <c r="A6305" t="s">
        <v>231</v>
      </c>
      <c r="B6305" t="s">
        <v>5</v>
      </c>
      <c r="C6305" s="2">
        <v>45200</v>
      </c>
      <c r="D6305" s="1">
        <v>283229700</v>
      </c>
      <c r="E6305" t="s">
        <v>97</v>
      </c>
      <c r="F6305" t="s">
        <v>232</v>
      </c>
      <c r="G6305" t="s">
        <v>5</v>
      </c>
    </row>
    <row r="6306" spans="1:7" x14ac:dyDescent="0.25">
      <c r="A6306" t="s">
        <v>231</v>
      </c>
      <c r="B6306" t="s">
        <v>5</v>
      </c>
      <c r="C6306" s="2">
        <v>45231</v>
      </c>
      <c r="D6306" s="1">
        <v>272612900</v>
      </c>
      <c r="E6306" t="s">
        <v>97</v>
      </c>
      <c r="F6306" t="s">
        <v>232</v>
      </c>
      <c r="G6306" t="s">
        <v>5</v>
      </c>
    </row>
    <row r="6307" spans="1:7" x14ac:dyDescent="0.25">
      <c r="A6307" t="s">
        <v>231</v>
      </c>
      <c r="B6307" t="s">
        <v>5</v>
      </c>
      <c r="C6307" s="2">
        <v>45261</v>
      </c>
      <c r="D6307" s="1">
        <v>285620700</v>
      </c>
      <c r="E6307" t="s">
        <v>97</v>
      </c>
      <c r="F6307" t="s">
        <v>232</v>
      </c>
      <c r="G6307" t="s">
        <v>5</v>
      </c>
    </row>
    <row r="6308" spans="1:7" x14ac:dyDescent="0.25">
      <c r="A6308" t="s">
        <v>231</v>
      </c>
      <c r="B6308" t="s">
        <v>19</v>
      </c>
      <c r="C6308" s="2">
        <v>44927</v>
      </c>
      <c r="D6308" s="1">
        <v>15404300</v>
      </c>
      <c r="E6308" t="s">
        <v>97</v>
      </c>
      <c r="F6308" t="s">
        <v>232</v>
      </c>
      <c r="G6308" t="s">
        <v>19</v>
      </c>
    </row>
    <row r="6309" spans="1:7" x14ac:dyDescent="0.25">
      <c r="A6309" t="s">
        <v>231</v>
      </c>
      <c r="B6309" t="s">
        <v>19</v>
      </c>
      <c r="C6309" s="2">
        <v>44958</v>
      </c>
      <c r="D6309" s="1">
        <v>13513500</v>
      </c>
      <c r="E6309" t="s">
        <v>97</v>
      </c>
      <c r="F6309" t="s">
        <v>232</v>
      </c>
      <c r="G6309" t="s">
        <v>19</v>
      </c>
    </row>
    <row r="6310" spans="1:7" x14ac:dyDescent="0.25">
      <c r="A6310" t="s">
        <v>231</v>
      </c>
      <c r="B6310" t="s">
        <v>19</v>
      </c>
      <c r="C6310" s="2">
        <v>44986</v>
      </c>
      <c r="D6310" s="1">
        <v>15782900</v>
      </c>
      <c r="E6310" t="s">
        <v>97</v>
      </c>
      <c r="F6310" t="s">
        <v>232</v>
      </c>
      <c r="G6310" t="s">
        <v>19</v>
      </c>
    </row>
    <row r="6311" spans="1:7" x14ac:dyDescent="0.25">
      <c r="A6311" t="s">
        <v>231</v>
      </c>
      <c r="B6311" t="s">
        <v>19</v>
      </c>
      <c r="C6311" s="2">
        <v>45017</v>
      </c>
      <c r="D6311" s="1">
        <v>16374300</v>
      </c>
      <c r="E6311" t="s">
        <v>97</v>
      </c>
      <c r="F6311" t="s">
        <v>232</v>
      </c>
      <c r="G6311" t="s">
        <v>19</v>
      </c>
    </row>
    <row r="6312" spans="1:7" x14ac:dyDescent="0.25">
      <c r="A6312" t="s">
        <v>231</v>
      </c>
      <c r="B6312" t="s">
        <v>19</v>
      </c>
      <c r="C6312" s="2">
        <v>45047</v>
      </c>
      <c r="D6312" s="1">
        <v>34617000</v>
      </c>
      <c r="E6312" t="s">
        <v>97</v>
      </c>
      <c r="F6312" t="s">
        <v>232</v>
      </c>
      <c r="G6312" t="s">
        <v>19</v>
      </c>
    </row>
    <row r="6313" spans="1:7" x14ac:dyDescent="0.25">
      <c r="A6313" t="s">
        <v>231</v>
      </c>
      <c r="B6313" t="s">
        <v>19</v>
      </c>
      <c r="C6313" s="2">
        <v>45078</v>
      </c>
      <c r="D6313" s="1">
        <v>18285654</v>
      </c>
      <c r="E6313" t="s">
        <v>97</v>
      </c>
      <c r="F6313" t="s">
        <v>232</v>
      </c>
      <c r="G6313" t="s">
        <v>19</v>
      </c>
    </row>
    <row r="6314" spans="1:7" x14ac:dyDescent="0.25">
      <c r="A6314" t="s">
        <v>231</v>
      </c>
      <c r="B6314" t="s">
        <v>19</v>
      </c>
      <c r="C6314" s="2">
        <v>45108</v>
      </c>
      <c r="D6314" s="1">
        <v>20183600</v>
      </c>
      <c r="E6314" t="s">
        <v>97</v>
      </c>
      <c r="F6314" t="s">
        <v>232</v>
      </c>
      <c r="G6314" t="s">
        <v>19</v>
      </c>
    </row>
    <row r="6315" spans="1:7" x14ac:dyDescent="0.25">
      <c r="A6315" t="s">
        <v>231</v>
      </c>
      <c r="B6315" t="s">
        <v>19</v>
      </c>
      <c r="C6315" s="2">
        <v>45139</v>
      </c>
      <c r="D6315" s="1">
        <v>23014700</v>
      </c>
      <c r="E6315" t="s">
        <v>97</v>
      </c>
      <c r="F6315" t="s">
        <v>232</v>
      </c>
      <c r="G6315" t="s">
        <v>19</v>
      </c>
    </row>
    <row r="6316" spans="1:7" x14ac:dyDescent="0.25">
      <c r="A6316" t="s">
        <v>231</v>
      </c>
      <c r="B6316" t="s">
        <v>19</v>
      </c>
      <c r="C6316" s="2">
        <v>45170</v>
      </c>
      <c r="D6316" s="1">
        <v>15181300</v>
      </c>
      <c r="E6316" t="s">
        <v>97</v>
      </c>
      <c r="F6316" t="s">
        <v>232</v>
      </c>
      <c r="G6316" t="s">
        <v>19</v>
      </c>
    </row>
    <row r="6317" spans="1:7" x14ac:dyDescent="0.25">
      <c r="A6317" t="s">
        <v>231</v>
      </c>
      <c r="B6317" t="s">
        <v>19</v>
      </c>
      <c r="C6317" s="2">
        <v>45200</v>
      </c>
      <c r="D6317" s="1">
        <v>10842400</v>
      </c>
      <c r="E6317" t="s">
        <v>97</v>
      </c>
      <c r="F6317" t="s">
        <v>232</v>
      </c>
      <c r="G6317" t="s">
        <v>19</v>
      </c>
    </row>
    <row r="6318" spans="1:7" x14ac:dyDescent="0.25">
      <c r="A6318" t="s">
        <v>231</v>
      </c>
      <c r="B6318" t="s">
        <v>19</v>
      </c>
      <c r="C6318" s="2">
        <v>45231</v>
      </c>
      <c r="D6318" s="1">
        <v>19328300</v>
      </c>
      <c r="E6318" t="s">
        <v>97</v>
      </c>
      <c r="F6318" t="s">
        <v>232</v>
      </c>
      <c r="G6318" t="s">
        <v>19</v>
      </c>
    </row>
    <row r="6319" spans="1:7" x14ac:dyDescent="0.25">
      <c r="A6319" t="s">
        <v>231</v>
      </c>
      <c r="B6319" t="s">
        <v>19</v>
      </c>
      <c r="C6319" s="2">
        <v>45261</v>
      </c>
      <c r="D6319" s="1">
        <v>17416200</v>
      </c>
      <c r="E6319" t="s">
        <v>97</v>
      </c>
      <c r="F6319" t="s">
        <v>232</v>
      </c>
      <c r="G6319" t="s">
        <v>19</v>
      </c>
    </row>
    <row r="6320" spans="1:7" x14ac:dyDescent="0.25">
      <c r="A6320" t="s">
        <v>231</v>
      </c>
      <c r="B6320" t="s">
        <v>6</v>
      </c>
      <c r="C6320" s="2">
        <v>44927</v>
      </c>
      <c r="D6320" s="1">
        <v>5227003</v>
      </c>
      <c r="E6320" t="s">
        <v>97</v>
      </c>
      <c r="F6320" t="s">
        <v>232</v>
      </c>
      <c r="G6320" t="s">
        <v>6</v>
      </c>
    </row>
    <row r="6321" spans="1:7" x14ac:dyDescent="0.25">
      <c r="A6321" t="s">
        <v>231</v>
      </c>
      <c r="B6321" t="s">
        <v>6</v>
      </c>
      <c r="C6321" s="2">
        <v>44958</v>
      </c>
      <c r="D6321" s="1">
        <v>13423868</v>
      </c>
      <c r="E6321" t="s">
        <v>97</v>
      </c>
      <c r="F6321" t="s">
        <v>232</v>
      </c>
      <c r="G6321" t="s">
        <v>6</v>
      </c>
    </row>
    <row r="6322" spans="1:7" x14ac:dyDescent="0.25">
      <c r="A6322" t="s">
        <v>231</v>
      </c>
      <c r="B6322" t="s">
        <v>6</v>
      </c>
      <c r="C6322" s="2">
        <v>44986</v>
      </c>
      <c r="D6322" s="1">
        <v>8578280</v>
      </c>
      <c r="E6322" t="s">
        <v>97</v>
      </c>
      <c r="F6322" t="s">
        <v>232</v>
      </c>
      <c r="G6322" t="s">
        <v>6</v>
      </c>
    </row>
    <row r="6323" spans="1:7" x14ac:dyDescent="0.25">
      <c r="A6323" t="s">
        <v>231</v>
      </c>
      <c r="B6323" t="s">
        <v>6</v>
      </c>
      <c r="C6323" s="2">
        <v>45017</v>
      </c>
      <c r="D6323" s="1">
        <v>8786334</v>
      </c>
      <c r="E6323" t="s">
        <v>97</v>
      </c>
      <c r="F6323" t="s">
        <v>232</v>
      </c>
      <c r="G6323" t="s">
        <v>6</v>
      </c>
    </row>
    <row r="6324" spans="1:7" x14ac:dyDescent="0.25">
      <c r="A6324" t="s">
        <v>231</v>
      </c>
      <c r="B6324" t="s">
        <v>6</v>
      </c>
      <c r="C6324" s="2">
        <v>45047</v>
      </c>
      <c r="D6324" s="1">
        <v>13614164</v>
      </c>
      <c r="E6324" t="s">
        <v>97</v>
      </c>
      <c r="F6324" t="s">
        <v>232</v>
      </c>
      <c r="G6324" t="s">
        <v>6</v>
      </c>
    </row>
    <row r="6325" spans="1:7" x14ac:dyDescent="0.25">
      <c r="A6325" t="s">
        <v>231</v>
      </c>
      <c r="B6325" t="s">
        <v>6</v>
      </c>
      <c r="C6325" s="2">
        <v>45078</v>
      </c>
      <c r="D6325" s="1">
        <v>16990611</v>
      </c>
      <c r="E6325" t="s">
        <v>97</v>
      </c>
      <c r="F6325" t="s">
        <v>232</v>
      </c>
      <c r="G6325" t="s">
        <v>6</v>
      </c>
    </row>
    <row r="6326" spans="1:7" x14ac:dyDescent="0.25">
      <c r="A6326" t="s">
        <v>231</v>
      </c>
      <c r="B6326" t="s">
        <v>6</v>
      </c>
      <c r="C6326" s="2">
        <v>45108</v>
      </c>
      <c r="D6326" s="1">
        <v>12153423</v>
      </c>
      <c r="E6326" t="s">
        <v>97</v>
      </c>
      <c r="F6326" t="s">
        <v>232</v>
      </c>
      <c r="G6326" t="s">
        <v>6</v>
      </c>
    </row>
    <row r="6327" spans="1:7" x14ac:dyDescent="0.25">
      <c r="A6327" t="s">
        <v>231</v>
      </c>
      <c r="B6327" t="s">
        <v>6</v>
      </c>
      <c r="C6327" s="2">
        <v>45139</v>
      </c>
      <c r="D6327" s="1">
        <v>17813753</v>
      </c>
      <c r="E6327" t="s">
        <v>97</v>
      </c>
      <c r="F6327" t="s">
        <v>232</v>
      </c>
      <c r="G6327" t="s">
        <v>6</v>
      </c>
    </row>
    <row r="6328" spans="1:7" x14ac:dyDescent="0.25">
      <c r="A6328" t="s">
        <v>231</v>
      </c>
      <c r="B6328" t="s">
        <v>6</v>
      </c>
      <c r="C6328" s="2">
        <v>45170</v>
      </c>
      <c r="D6328" s="1">
        <v>11494440</v>
      </c>
      <c r="E6328" t="s">
        <v>97</v>
      </c>
      <c r="F6328" t="s">
        <v>232</v>
      </c>
      <c r="G6328" t="s">
        <v>6</v>
      </c>
    </row>
    <row r="6329" spans="1:7" x14ac:dyDescent="0.25">
      <c r="A6329" t="s">
        <v>231</v>
      </c>
      <c r="B6329" t="s">
        <v>6</v>
      </c>
      <c r="C6329" s="2">
        <v>45200</v>
      </c>
      <c r="D6329" s="1">
        <v>21939144</v>
      </c>
      <c r="E6329" t="s">
        <v>97</v>
      </c>
      <c r="F6329" t="s">
        <v>232</v>
      </c>
      <c r="G6329" t="s">
        <v>6</v>
      </c>
    </row>
    <row r="6330" spans="1:7" x14ac:dyDescent="0.25">
      <c r="A6330" t="s">
        <v>231</v>
      </c>
      <c r="B6330" t="s">
        <v>6</v>
      </c>
      <c r="C6330" s="2">
        <v>45231</v>
      </c>
      <c r="D6330" s="1">
        <v>15266256</v>
      </c>
      <c r="E6330" t="s">
        <v>97</v>
      </c>
      <c r="F6330" t="s">
        <v>232</v>
      </c>
      <c r="G6330" t="s">
        <v>6</v>
      </c>
    </row>
    <row r="6331" spans="1:7" x14ac:dyDescent="0.25">
      <c r="A6331" t="s">
        <v>231</v>
      </c>
      <c r="B6331" t="s">
        <v>6</v>
      </c>
      <c r="C6331" s="2">
        <v>45261</v>
      </c>
      <c r="D6331" s="1">
        <v>14861229</v>
      </c>
      <c r="E6331" t="s">
        <v>97</v>
      </c>
      <c r="F6331" t="s">
        <v>232</v>
      </c>
      <c r="G6331" t="s">
        <v>6</v>
      </c>
    </row>
    <row r="6332" spans="1:7" x14ac:dyDescent="0.25">
      <c r="A6332" t="s">
        <v>231</v>
      </c>
      <c r="B6332" t="s">
        <v>27</v>
      </c>
      <c r="C6332" s="2">
        <v>44927</v>
      </c>
      <c r="D6332" s="1">
        <v>477900</v>
      </c>
      <c r="E6332" t="s">
        <v>97</v>
      </c>
      <c r="F6332" t="s">
        <v>232</v>
      </c>
      <c r="G6332" t="s">
        <v>21</v>
      </c>
    </row>
    <row r="6333" spans="1:7" x14ac:dyDescent="0.25">
      <c r="A6333" t="s">
        <v>231</v>
      </c>
      <c r="B6333" t="s">
        <v>27</v>
      </c>
      <c r="C6333" s="2">
        <v>44958</v>
      </c>
      <c r="D6333" s="1">
        <v>121400</v>
      </c>
      <c r="E6333" t="s">
        <v>97</v>
      </c>
      <c r="F6333" t="s">
        <v>232</v>
      </c>
      <c r="G6333" t="s">
        <v>21</v>
      </c>
    </row>
    <row r="6334" spans="1:7" x14ac:dyDescent="0.25">
      <c r="A6334" t="s">
        <v>231</v>
      </c>
      <c r="B6334" t="s">
        <v>27</v>
      </c>
      <c r="C6334" s="2">
        <v>44986</v>
      </c>
      <c r="D6334" s="1">
        <v>442930</v>
      </c>
      <c r="E6334" t="s">
        <v>97</v>
      </c>
      <c r="F6334" t="s">
        <v>232</v>
      </c>
      <c r="G6334" t="s">
        <v>21</v>
      </c>
    </row>
    <row r="6335" spans="1:7" x14ac:dyDescent="0.25">
      <c r="A6335" t="s">
        <v>231</v>
      </c>
      <c r="B6335" t="s">
        <v>27</v>
      </c>
      <c r="C6335" s="2">
        <v>45017</v>
      </c>
      <c r="D6335" s="1">
        <v>404500</v>
      </c>
      <c r="E6335" t="s">
        <v>97</v>
      </c>
      <c r="F6335" t="s">
        <v>232</v>
      </c>
      <c r="G6335" t="s">
        <v>21</v>
      </c>
    </row>
    <row r="6336" spans="1:7" x14ac:dyDescent="0.25">
      <c r="A6336" t="s">
        <v>231</v>
      </c>
      <c r="B6336" t="s">
        <v>27</v>
      </c>
      <c r="C6336" s="2">
        <v>45047</v>
      </c>
      <c r="D6336" s="1">
        <v>949900</v>
      </c>
      <c r="E6336" t="s">
        <v>97</v>
      </c>
      <c r="F6336" t="s">
        <v>232</v>
      </c>
      <c r="G6336" t="s">
        <v>21</v>
      </c>
    </row>
    <row r="6337" spans="1:7" x14ac:dyDescent="0.25">
      <c r="A6337" t="s">
        <v>231</v>
      </c>
      <c r="B6337" t="s">
        <v>27</v>
      </c>
      <c r="C6337" s="2">
        <v>45078</v>
      </c>
      <c r="D6337" s="1">
        <v>1459900</v>
      </c>
      <c r="E6337" t="s">
        <v>97</v>
      </c>
      <c r="F6337" t="s">
        <v>232</v>
      </c>
      <c r="G6337" t="s">
        <v>21</v>
      </c>
    </row>
    <row r="6338" spans="1:7" x14ac:dyDescent="0.25">
      <c r="A6338" t="s">
        <v>231</v>
      </c>
      <c r="B6338" t="s">
        <v>27</v>
      </c>
      <c r="C6338" s="2">
        <v>45108</v>
      </c>
      <c r="D6338" s="1">
        <v>2783200</v>
      </c>
      <c r="E6338" t="s">
        <v>97</v>
      </c>
      <c r="F6338" t="s">
        <v>232</v>
      </c>
      <c r="G6338" t="s">
        <v>21</v>
      </c>
    </row>
    <row r="6339" spans="1:7" x14ac:dyDescent="0.25">
      <c r="A6339" t="s">
        <v>231</v>
      </c>
      <c r="B6339" t="s">
        <v>27</v>
      </c>
      <c r="C6339" s="2">
        <v>45139</v>
      </c>
      <c r="D6339" s="1">
        <v>246230</v>
      </c>
      <c r="E6339" t="s">
        <v>97</v>
      </c>
      <c r="F6339" t="s">
        <v>232</v>
      </c>
      <c r="G6339" t="s">
        <v>21</v>
      </c>
    </row>
    <row r="6340" spans="1:7" x14ac:dyDescent="0.25">
      <c r="A6340" t="s">
        <v>231</v>
      </c>
      <c r="B6340" t="s">
        <v>27</v>
      </c>
      <c r="C6340" s="2">
        <v>45170</v>
      </c>
      <c r="D6340" s="1">
        <v>586900</v>
      </c>
      <c r="E6340" t="s">
        <v>97</v>
      </c>
      <c r="F6340" t="s">
        <v>232</v>
      </c>
      <c r="G6340" t="s">
        <v>21</v>
      </c>
    </row>
    <row r="6341" spans="1:7" x14ac:dyDescent="0.25">
      <c r="A6341" t="s">
        <v>231</v>
      </c>
      <c r="B6341" t="s">
        <v>27</v>
      </c>
      <c r="C6341" s="2">
        <v>45200</v>
      </c>
      <c r="D6341" s="1">
        <v>547300</v>
      </c>
      <c r="E6341" t="s">
        <v>97</v>
      </c>
      <c r="F6341" t="s">
        <v>232</v>
      </c>
      <c r="G6341" t="s">
        <v>21</v>
      </c>
    </row>
    <row r="6342" spans="1:7" x14ac:dyDescent="0.25">
      <c r="A6342" t="s">
        <v>231</v>
      </c>
      <c r="B6342" t="s">
        <v>27</v>
      </c>
      <c r="C6342" s="2">
        <v>45231</v>
      </c>
      <c r="D6342" s="1">
        <v>299030</v>
      </c>
      <c r="E6342" t="s">
        <v>97</v>
      </c>
      <c r="F6342" t="s">
        <v>232</v>
      </c>
      <c r="G6342" t="s">
        <v>21</v>
      </c>
    </row>
    <row r="6343" spans="1:7" x14ac:dyDescent="0.25">
      <c r="A6343" t="s">
        <v>231</v>
      </c>
      <c r="B6343" t="s">
        <v>27</v>
      </c>
      <c r="C6343" s="2">
        <v>45261</v>
      </c>
      <c r="D6343" s="1">
        <v>995900</v>
      </c>
      <c r="E6343" t="s">
        <v>97</v>
      </c>
      <c r="F6343" t="s">
        <v>232</v>
      </c>
      <c r="G6343" t="s">
        <v>21</v>
      </c>
    </row>
    <row r="6344" spans="1:7" x14ac:dyDescent="0.25">
      <c r="A6344" t="s">
        <v>231</v>
      </c>
      <c r="B6344" t="s">
        <v>30</v>
      </c>
      <c r="C6344" s="2">
        <v>44927</v>
      </c>
      <c r="D6344" s="1">
        <v>10000</v>
      </c>
      <c r="E6344" t="s">
        <v>97</v>
      </c>
      <c r="F6344" t="s">
        <v>232</v>
      </c>
      <c r="G6344" t="s">
        <v>21</v>
      </c>
    </row>
    <row r="6345" spans="1:7" x14ac:dyDescent="0.25">
      <c r="A6345" t="s">
        <v>231</v>
      </c>
      <c r="B6345" t="s">
        <v>30</v>
      </c>
      <c r="C6345" s="2">
        <v>44958</v>
      </c>
      <c r="D6345" s="1">
        <v>2378000</v>
      </c>
      <c r="E6345" t="s">
        <v>97</v>
      </c>
      <c r="F6345" t="s">
        <v>232</v>
      </c>
      <c r="G6345" t="s">
        <v>21</v>
      </c>
    </row>
    <row r="6346" spans="1:7" x14ac:dyDescent="0.25">
      <c r="A6346" t="s">
        <v>231</v>
      </c>
      <c r="B6346" t="s">
        <v>30</v>
      </c>
      <c r="C6346" s="2">
        <v>44986</v>
      </c>
      <c r="D6346" s="1">
        <v>5969900</v>
      </c>
      <c r="E6346" t="s">
        <v>97</v>
      </c>
      <c r="F6346" t="s">
        <v>232</v>
      </c>
      <c r="G6346" t="s">
        <v>21</v>
      </c>
    </row>
    <row r="6347" spans="1:7" x14ac:dyDescent="0.25">
      <c r="A6347" t="s">
        <v>231</v>
      </c>
      <c r="B6347" t="s">
        <v>30</v>
      </c>
      <c r="C6347" s="2">
        <v>45017</v>
      </c>
      <c r="D6347" s="1">
        <v>2223500</v>
      </c>
      <c r="E6347" t="s">
        <v>97</v>
      </c>
      <c r="F6347" t="s">
        <v>232</v>
      </c>
      <c r="G6347" t="s">
        <v>21</v>
      </c>
    </row>
    <row r="6348" spans="1:7" x14ac:dyDescent="0.25">
      <c r="A6348" t="s">
        <v>231</v>
      </c>
      <c r="B6348" t="s">
        <v>30</v>
      </c>
      <c r="C6348" s="2">
        <v>45047</v>
      </c>
      <c r="D6348" s="1">
        <v>104000</v>
      </c>
      <c r="E6348" t="s">
        <v>97</v>
      </c>
      <c r="F6348" t="s">
        <v>232</v>
      </c>
      <c r="G6348" t="s">
        <v>21</v>
      </c>
    </row>
    <row r="6349" spans="1:7" x14ac:dyDescent="0.25">
      <c r="A6349" t="s">
        <v>231</v>
      </c>
      <c r="B6349" t="s">
        <v>30</v>
      </c>
      <c r="C6349" s="2">
        <v>45078</v>
      </c>
      <c r="D6349" s="1">
        <v>336400</v>
      </c>
      <c r="E6349" t="s">
        <v>97</v>
      </c>
      <c r="F6349" t="s">
        <v>232</v>
      </c>
      <c r="G6349" t="s">
        <v>21</v>
      </c>
    </row>
    <row r="6350" spans="1:7" x14ac:dyDescent="0.25">
      <c r="A6350" t="s">
        <v>231</v>
      </c>
      <c r="B6350" t="s">
        <v>30</v>
      </c>
      <c r="C6350" s="2">
        <v>45108</v>
      </c>
      <c r="D6350" s="1">
        <v>613000</v>
      </c>
      <c r="E6350" t="s">
        <v>97</v>
      </c>
      <c r="F6350" t="s">
        <v>232</v>
      </c>
      <c r="G6350" t="s">
        <v>21</v>
      </c>
    </row>
    <row r="6351" spans="1:7" x14ac:dyDescent="0.25">
      <c r="A6351" t="s">
        <v>231</v>
      </c>
      <c r="B6351" t="s">
        <v>30</v>
      </c>
      <c r="C6351" s="2">
        <v>45139</v>
      </c>
      <c r="D6351" s="1">
        <v>58500</v>
      </c>
      <c r="E6351" t="s">
        <v>97</v>
      </c>
      <c r="F6351" t="s">
        <v>232</v>
      </c>
      <c r="G6351" t="s">
        <v>21</v>
      </c>
    </row>
    <row r="6352" spans="1:7" x14ac:dyDescent="0.25">
      <c r="A6352" t="s">
        <v>231</v>
      </c>
      <c r="B6352" t="s">
        <v>30</v>
      </c>
      <c r="C6352" s="2">
        <v>45170</v>
      </c>
      <c r="D6352" s="1">
        <v>10040000</v>
      </c>
      <c r="E6352" t="s">
        <v>97</v>
      </c>
      <c r="F6352" t="s">
        <v>232</v>
      </c>
      <c r="G6352" t="s">
        <v>21</v>
      </c>
    </row>
    <row r="6353" spans="1:7" x14ac:dyDescent="0.25">
      <c r="A6353" t="s">
        <v>231</v>
      </c>
      <c r="B6353" t="s">
        <v>30</v>
      </c>
      <c r="C6353" s="2">
        <v>45200</v>
      </c>
      <c r="D6353" s="1">
        <v>1007000</v>
      </c>
      <c r="E6353" t="s">
        <v>97</v>
      </c>
      <c r="F6353" t="s">
        <v>232</v>
      </c>
      <c r="G6353" t="s">
        <v>21</v>
      </c>
    </row>
    <row r="6354" spans="1:7" x14ac:dyDescent="0.25">
      <c r="A6354" t="s">
        <v>231</v>
      </c>
      <c r="B6354" t="s">
        <v>30</v>
      </c>
      <c r="C6354" s="2">
        <v>45231</v>
      </c>
      <c r="D6354" s="1">
        <v>390000</v>
      </c>
      <c r="E6354" t="s">
        <v>97</v>
      </c>
      <c r="F6354" t="s">
        <v>232</v>
      </c>
      <c r="G6354" t="s">
        <v>21</v>
      </c>
    </row>
    <row r="6355" spans="1:7" x14ac:dyDescent="0.25">
      <c r="A6355" t="s">
        <v>231</v>
      </c>
      <c r="B6355" t="s">
        <v>30</v>
      </c>
      <c r="C6355" s="2">
        <v>45261</v>
      </c>
      <c r="D6355" s="1">
        <v>165000</v>
      </c>
      <c r="E6355" t="s">
        <v>97</v>
      </c>
      <c r="F6355" t="s">
        <v>232</v>
      </c>
      <c r="G6355" t="s">
        <v>21</v>
      </c>
    </row>
    <row r="6356" spans="1:7" x14ac:dyDescent="0.25">
      <c r="A6356" t="s">
        <v>231</v>
      </c>
      <c r="B6356" t="s">
        <v>23</v>
      </c>
      <c r="C6356" s="2">
        <v>44927</v>
      </c>
      <c r="D6356" s="1">
        <v>2543000</v>
      </c>
      <c r="E6356" t="s">
        <v>97</v>
      </c>
      <c r="F6356" t="s">
        <v>232</v>
      </c>
      <c r="G6356" t="s">
        <v>21</v>
      </c>
    </row>
    <row r="6357" spans="1:7" x14ac:dyDescent="0.25">
      <c r="A6357" t="s">
        <v>231</v>
      </c>
      <c r="B6357" t="s">
        <v>23</v>
      </c>
      <c r="C6357" s="2">
        <v>44958</v>
      </c>
      <c r="D6357" s="1">
        <v>5181000</v>
      </c>
      <c r="E6357" t="s">
        <v>97</v>
      </c>
      <c r="F6357" t="s">
        <v>232</v>
      </c>
      <c r="G6357" t="s">
        <v>21</v>
      </c>
    </row>
    <row r="6358" spans="1:7" x14ac:dyDescent="0.25">
      <c r="A6358" t="s">
        <v>231</v>
      </c>
      <c r="B6358" t="s">
        <v>23</v>
      </c>
      <c r="C6358" s="2">
        <v>44986</v>
      </c>
      <c r="D6358" s="1">
        <v>14812000</v>
      </c>
      <c r="E6358" t="s">
        <v>97</v>
      </c>
      <c r="F6358" t="s">
        <v>232</v>
      </c>
      <c r="G6358" t="s">
        <v>21</v>
      </c>
    </row>
    <row r="6359" spans="1:7" x14ac:dyDescent="0.25">
      <c r="A6359" t="s">
        <v>231</v>
      </c>
      <c r="B6359" t="s">
        <v>23</v>
      </c>
      <c r="C6359" s="2">
        <v>45017</v>
      </c>
      <c r="D6359" s="1">
        <v>15102000</v>
      </c>
      <c r="E6359" t="s">
        <v>97</v>
      </c>
      <c r="F6359" t="s">
        <v>232</v>
      </c>
      <c r="G6359" t="s">
        <v>21</v>
      </c>
    </row>
    <row r="6360" spans="1:7" x14ac:dyDescent="0.25">
      <c r="A6360" t="s">
        <v>231</v>
      </c>
      <c r="B6360" t="s">
        <v>23</v>
      </c>
      <c r="C6360" s="2">
        <v>45047</v>
      </c>
      <c r="D6360" s="1">
        <v>16791800</v>
      </c>
      <c r="E6360" t="s">
        <v>97</v>
      </c>
      <c r="F6360" t="s">
        <v>232</v>
      </c>
      <c r="G6360" t="s">
        <v>21</v>
      </c>
    </row>
    <row r="6361" spans="1:7" x14ac:dyDescent="0.25">
      <c r="A6361" t="s">
        <v>231</v>
      </c>
      <c r="B6361" t="s">
        <v>23</v>
      </c>
      <c r="C6361" s="2">
        <v>45078</v>
      </c>
      <c r="D6361" s="1">
        <v>7614200</v>
      </c>
      <c r="E6361" t="s">
        <v>97</v>
      </c>
      <c r="F6361" t="s">
        <v>232</v>
      </c>
      <c r="G6361" t="s">
        <v>21</v>
      </c>
    </row>
    <row r="6362" spans="1:7" x14ac:dyDescent="0.25">
      <c r="A6362" t="s">
        <v>231</v>
      </c>
      <c r="B6362" t="s">
        <v>23</v>
      </c>
      <c r="C6362" s="2">
        <v>45108</v>
      </c>
      <c r="D6362" s="1">
        <v>17200500</v>
      </c>
      <c r="E6362" t="s">
        <v>97</v>
      </c>
      <c r="F6362" t="s">
        <v>232</v>
      </c>
      <c r="G6362" t="s">
        <v>21</v>
      </c>
    </row>
    <row r="6363" spans="1:7" x14ac:dyDescent="0.25">
      <c r="A6363" t="s">
        <v>231</v>
      </c>
      <c r="B6363" t="s">
        <v>23</v>
      </c>
      <c r="C6363" s="2">
        <v>45139</v>
      </c>
      <c r="D6363" s="1">
        <v>17583700</v>
      </c>
      <c r="E6363" t="s">
        <v>97</v>
      </c>
      <c r="F6363" t="s">
        <v>232</v>
      </c>
      <c r="G6363" t="s">
        <v>21</v>
      </c>
    </row>
    <row r="6364" spans="1:7" x14ac:dyDescent="0.25">
      <c r="A6364" t="s">
        <v>231</v>
      </c>
      <c r="B6364" t="s">
        <v>23</v>
      </c>
      <c r="C6364" s="2">
        <v>45170</v>
      </c>
      <c r="D6364" s="1">
        <v>26807000</v>
      </c>
      <c r="E6364" t="s">
        <v>97</v>
      </c>
      <c r="F6364" t="s">
        <v>232</v>
      </c>
      <c r="G6364" t="s">
        <v>21</v>
      </c>
    </row>
    <row r="6365" spans="1:7" x14ac:dyDescent="0.25">
      <c r="A6365" t="s">
        <v>231</v>
      </c>
      <c r="B6365" t="s">
        <v>23</v>
      </c>
      <c r="C6365" s="2">
        <v>45200</v>
      </c>
      <c r="D6365" s="1">
        <v>45567800</v>
      </c>
      <c r="E6365" t="s">
        <v>97</v>
      </c>
      <c r="F6365" t="s">
        <v>232</v>
      </c>
      <c r="G6365" t="s">
        <v>21</v>
      </c>
    </row>
    <row r="6366" spans="1:7" x14ac:dyDescent="0.25">
      <c r="A6366" t="s">
        <v>231</v>
      </c>
      <c r="B6366" t="s">
        <v>23</v>
      </c>
      <c r="C6366" s="2">
        <v>45231</v>
      </c>
      <c r="D6366" s="1">
        <v>38946200</v>
      </c>
      <c r="E6366" t="s">
        <v>97</v>
      </c>
      <c r="F6366" t="s">
        <v>232</v>
      </c>
      <c r="G6366" t="s">
        <v>21</v>
      </c>
    </row>
    <row r="6367" spans="1:7" x14ac:dyDescent="0.25">
      <c r="A6367" t="s">
        <v>231</v>
      </c>
      <c r="B6367" t="s">
        <v>23</v>
      </c>
      <c r="C6367" s="2">
        <v>45261</v>
      </c>
      <c r="D6367" s="1">
        <v>23093400</v>
      </c>
      <c r="E6367" t="s">
        <v>97</v>
      </c>
      <c r="F6367" t="s">
        <v>232</v>
      </c>
      <c r="G6367" t="s">
        <v>21</v>
      </c>
    </row>
    <row r="6368" spans="1:7" x14ac:dyDescent="0.25">
      <c r="A6368" t="s">
        <v>233</v>
      </c>
      <c r="B6368" t="s">
        <v>5</v>
      </c>
      <c r="C6368" s="2">
        <v>44958</v>
      </c>
      <c r="D6368" s="1">
        <v>343434176</v>
      </c>
      <c r="E6368" t="s">
        <v>197</v>
      </c>
      <c r="F6368" t="s">
        <v>234</v>
      </c>
      <c r="G6368" t="s">
        <v>5</v>
      </c>
    </row>
    <row r="6369" spans="1:7" x14ac:dyDescent="0.25">
      <c r="A6369" t="s">
        <v>233</v>
      </c>
      <c r="B6369" t="s">
        <v>5</v>
      </c>
      <c r="C6369" s="2">
        <v>44986</v>
      </c>
      <c r="D6369" s="1">
        <v>320685495</v>
      </c>
      <c r="E6369" t="s">
        <v>197</v>
      </c>
      <c r="F6369" t="s">
        <v>234</v>
      </c>
      <c r="G6369" t="s">
        <v>5</v>
      </c>
    </row>
    <row r="6370" spans="1:7" x14ac:dyDescent="0.25">
      <c r="A6370" t="s">
        <v>233</v>
      </c>
      <c r="B6370" t="s">
        <v>5</v>
      </c>
      <c r="C6370" s="2">
        <v>45017</v>
      </c>
      <c r="D6370" s="1">
        <v>413043612</v>
      </c>
      <c r="E6370" t="s">
        <v>197</v>
      </c>
      <c r="F6370" t="s">
        <v>234</v>
      </c>
      <c r="G6370" t="s">
        <v>5</v>
      </c>
    </row>
    <row r="6371" spans="1:7" x14ac:dyDescent="0.25">
      <c r="A6371" t="s">
        <v>233</v>
      </c>
      <c r="B6371" t="s">
        <v>5</v>
      </c>
      <c r="C6371" s="2">
        <v>45047</v>
      </c>
      <c r="D6371" s="1">
        <v>354154707</v>
      </c>
      <c r="E6371" t="s">
        <v>197</v>
      </c>
      <c r="F6371" t="s">
        <v>234</v>
      </c>
      <c r="G6371" t="s">
        <v>5</v>
      </c>
    </row>
    <row r="6372" spans="1:7" x14ac:dyDescent="0.25">
      <c r="A6372" t="s">
        <v>233</v>
      </c>
      <c r="B6372" t="s">
        <v>5</v>
      </c>
      <c r="C6372" s="2">
        <v>45078</v>
      </c>
      <c r="D6372" s="1">
        <v>351028756</v>
      </c>
      <c r="E6372" t="s">
        <v>197</v>
      </c>
      <c r="F6372" t="s">
        <v>234</v>
      </c>
      <c r="G6372" t="s">
        <v>5</v>
      </c>
    </row>
    <row r="6373" spans="1:7" x14ac:dyDescent="0.25">
      <c r="A6373" t="s">
        <v>233</v>
      </c>
      <c r="B6373" t="s">
        <v>5</v>
      </c>
      <c r="C6373" s="2">
        <v>45108</v>
      </c>
      <c r="D6373" s="1">
        <v>365427139</v>
      </c>
      <c r="E6373" t="s">
        <v>197</v>
      </c>
      <c r="F6373" t="s">
        <v>234</v>
      </c>
      <c r="G6373" t="s">
        <v>5</v>
      </c>
    </row>
    <row r="6374" spans="1:7" x14ac:dyDescent="0.25">
      <c r="A6374" t="s">
        <v>233</v>
      </c>
      <c r="B6374" t="s">
        <v>5</v>
      </c>
      <c r="C6374" s="2">
        <v>45139</v>
      </c>
      <c r="D6374" s="1">
        <v>539335561</v>
      </c>
      <c r="E6374" t="s">
        <v>197</v>
      </c>
      <c r="F6374" t="s">
        <v>234</v>
      </c>
      <c r="G6374" t="s">
        <v>5</v>
      </c>
    </row>
    <row r="6375" spans="1:7" x14ac:dyDescent="0.25">
      <c r="A6375" t="s">
        <v>233</v>
      </c>
      <c r="B6375" t="s">
        <v>5</v>
      </c>
      <c r="C6375" s="2">
        <v>45170</v>
      </c>
      <c r="D6375" s="1">
        <v>358330174</v>
      </c>
      <c r="E6375" t="s">
        <v>197</v>
      </c>
      <c r="F6375" t="s">
        <v>234</v>
      </c>
      <c r="G6375" t="s">
        <v>5</v>
      </c>
    </row>
    <row r="6376" spans="1:7" x14ac:dyDescent="0.25">
      <c r="A6376" t="s">
        <v>233</v>
      </c>
      <c r="B6376" t="s">
        <v>5</v>
      </c>
      <c r="C6376" s="2">
        <v>45200</v>
      </c>
      <c r="D6376" s="1">
        <v>370006352</v>
      </c>
      <c r="E6376" t="s">
        <v>197</v>
      </c>
      <c r="F6376" t="s">
        <v>234</v>
      </c>
      <c r="G6376" t="s">
        <v>5</v>
      </c>
    </row>
    <row r="6377" spans="1:7" x14ac:dyDescent="0.25">
      <c r="A6377" t="s">
        <v>233</v>
      </c>
      <c r="B6377" t="s">
        <v>5</v>
      </c>
      <c r="C6377" s="2">
        <v>45231</v>
      </c>
      <c r="D6377" s="1">
        <v>418820173</v>
      </c>
      <c r="E6377" t="s">
        <v>197</v>
      </c>
      <c r="F6377" t="s">
        <v>234</v>
      </c>
      <c r="G6377" t="s">
        <v>5</v>
      </c>
    </row>
    <row r="6378" spans="1:7" x14ac:dyDescent="0.25">
      <c r="A6378" t="s">
        <v>233</v>
      </c>
      <c r="B6378" t="s">
        <v>5</v>
      </c>
      <c r="C6378" s="2">
        <v>45261</v>
      </c>
      <c r="D6378" s="1">
        <v>490585191</v>
      </c>
      <c r="E6378" t="s">
        <v>197</v>
      </c>
      <c r="F6378" t="s">
        <v>234</v>
      </c>
      <c r="G6378" t="s">
        <v>5</v>
      </c>
    </row>
    <row r="6379" spans="1:7" x14ac:dyDescent="0.25">
      <c r="A6379" t="s">
        <v>233</v>
      </c>
      <c r="B6379" t="s">
        <v>19</v>
      </c>
      <c r="C6379" s="2">
        <v>44986</v>
      </c>
      <c r="D6379" s="1">
        <v>472000</v>
      </c>
      <c r="E6379" t="s">
        <v>197</v>
      </c>
      <c r="F6379" t="s">
        <v>234</v>
      </c>
      <c r="G6379" t="s">
        <v>19</v>
      </c>
    </row>
    <row r="6380" spans="1:7" x14ac:dyDescent="0.25">
      <c r="A6380" t="s">
        <v>233</v>
      </c>
      <c r="B6380" t="s">
        <v>19</v>
      </c>
      <c r="C6380" s="2">
        <v>45017</v>
      </c>
      <c r="D6380" s="1">
        <v>286000</v>
      </c>
      <c r="E6380" t="s">
        <v>197</v>
      </c>
      <c r="F6380" t="s">
        <v>234</v>
      </c>
      <c r="G6380" t="s">
        <v>19</v>
      </c>
    </row>
    <row r="6381" spans="1:7" x14ac:dyDescent="0.25">
      <c r="A6381" t="s">
        <v>233</v>
      </c>
      <c r="B6381" t="s">
        <v>19</v>
      </c>
      <c r="C6381" s="2">
        <v>45047</v>
      </c>
      <c r="D6381" s="1">
        <v>3853500</v>
      </c>
      <c r="E6381" t="s">
        <v>197</v>
      </c>
      <c r="F6381" t="s">
        <v>234</v>
      </c>
      <c r="G6381" t="s">
        <v>19</v>
      </c>
    </row>
    <row r="6382" spans="1:7" x14ac:dyDescent="0.25">
      <c r="A6382" t="s">
        <v>233</v>
      </c>
      <c r="B6382" t="s">
        <v>19</v>
      </c>
      <c r="C6382" s="2">
        <v>45078</v>
      </c>
      <c r="D6382" s="1">
        <v>1858000</v>
      </c>
      <c r="E6382" t="s">
        <v>197</v>
      </c>
      <c r="F6382" t="s">
        <v>234</v>
      </c>
      <c r="G6382" t="s">
        <v>19</v>
      </c>
    </row>
    <row r="6383" spans="1:7" x14ac:dyDescent="0.25">
      <c r="A6383" t="s">
        <v>233</v>
      </c>
      <c r="B6383" t="s">
        <v>19</v>
      </c>
      <c r="C6383" s="2">
        <v>45108</v>
      </c>
      <c r="D6383" s="1">
        <v>1864400</v>
      </c>
      <c r="E6383" t="s">
        <v>197</v>
      </c>
      <c r="F6383" t="s">
        <v>234</v>
      </c>
      <c r="G6383" t="s">
        <v>19</v>
      </c>
    </row>
    <row r="6384" spans="1:7" x14ac:dyDescent="0.25">
      <c r="A6384" t="s">
        <v>233</v>
      </c>
      <c r="B6384" t="s">
        <v>19</v>
      </c>
      <c r="C6384" s="2">
        <v>45139</v>
      </c>
      <c r="D6384" s="1">
        <v>3478600</v>
      </c>
      <c r="E6384" t="s">
        <v>197</v>
      </c>
      <c r="F6384" t="s">
        <v>234</v>
      </c>
      <c r="G6384" t="s">
        <v>19</v>
      </c>
    </row>
    <row r="6385" spans="1:7" x14ac:dyDescent="0.25">
      <c r="A6385" t="s">
        <v>233</v>
      </c>
      <c r="B6385" t="s">
        <v>19</v>
      </c>
      <c r="C6385" s="2">
        <v>45170</v>
      </c>
      <c r="D6385" s="1">
        <v>2478800</v>
      </c>
      <c r="E6385" t="s">
        <v>197</v>
      </c>
      <c r="F6385" t="s">
        <v>234</v>
      </c>
      <c r="G6385" t="s">
        <v>19</v>
      </c>
    </row>
    <row r="6386" spans="1:7" x14ac:dyDescent="0.25">
      <c r="A6386" t="s">
        <v>233</v>
      </c>
      <c r="B6386" t="s">
        <v>19</v>
      </c>
      <c r="C6386" s="2">
        <v>45200</v>
      </c>
      <c r="D6386" s="1">
        <v>2391500</v>
      </c>
      <c r="E6386" t="s">
        <v>197</v>
      </c>
      <c r="F6386" t="s">
        <v>234</v>
      </c>
      <c r="G6386" t="s">
        <v>19</v>
      </c>
    </row>
    <row r="6387" spans="1:7" x14ac:dyDescent="0.25">
      <c r="A6387" t="s">
        <v>233</v>
      </c>
      <c r="B6387" t="s">
        <v>19</v>
      </c>
      <c r="C6387" s="2">
        <v>45231</v>
      </c>
      <c r="D6387" s="1">
        <v>1750100</v>
      </c>
      <c r="E6387" t="s">
        <v>197</v>
      </c>
      <c r="F6387" t="s">
        <v>234</v>
      </c>
      <c r="G6387" t="s">
        <v>19</v>
      </c>
    </row>
    <row r="6388" spans="1:7" x14ac:dyDescent="0.25">
      <c r="A6388" t="s">
        <v>233</v>
      </c>
      <c r="B6388" t="s">
        <v>19</v>
      </c>
      <c r="C6388" s="2">
        <v>45261</v>
      </c>
      <c r="D6388" s="1">
        <v>1620000</v>
      </c>
      <c r="E6388" t="s">
        <v>197</v>
      </c>
      <c r="F6388" t="s">
        <v>234</v>
      </c>
      <c r="G6388" t="s">
        <v>19</v>
      </c>
    </row>
    <row r="6389" spans="1:7" x14ac:dyDescent="0.25">
      <c r="A6389" t="s">
        <v>233</v>
      </c>
      <c r="B6389" t="s">
        <v>6</v>
      </c>
      <c r="C6389" s="2">
        <v>44958</v>
      </c>
      <c r="D6389" s="1">
        <v>63430128</v>
      </c>
      <c r="E6389" t="s">
        <v>197</v>
      </c>
      <c r="F6389" t="s">
        <v>234</v>
      </c>
      <c r="G6389" t="s">
        <v>6</v>
      </c>
    </row>
    <row r="6390" spans="1:7" x14ac:dyDescent="0.25">
      <c r="A6390" t="s">
        <v>233</v>
      </c>
      <c r="B6390" t="s">
        <v>6</v>
      </c>
      <c r="C6390" s="2">
        <v>44986</v>
      </c>
      <c r="D6390" s="1">
        <v>18665828</v>
      </c>
      <c r="E6390" t="s">
        <v>197</v>
      </c>
      <c r="F6390" t="s">
        <v>234</v>
      </c>
      <c r="G6390" t="s">
        <v>6</v>
      </c>
    </row>
    <row r="6391" spans="1:7" x14ac:dyDescent="0.25">
      <c r="A6391" t="s">
        <v>233</v>
      </c>
      <c r="B6391" t="s">
        <v>6</v>
      </c>
      <c r="C6391" s="2">
        <v>45017</v>
      </c>
      <c r="D6391" s="1">
        <v>36052455</v>
      </c>
      <c r="E6391" t="s">
        <v>197</v>
      </c>
      <c r="F6391" t="s">
        <v>234</v>
      </c>
      <c r="G6391" t="s">
        <v>6</v>
      </c>
    </row>
    <row r="6392" spans="1:7" x14ac:dyDescent="0.25">
      <c r="A6392" t="s">
        <v>233</v>
      </c>
      <c r="B6392" t="s">
        <v>6</v>
      </c>
      <c r="C6392" s="2">
        <v>45047</v>
      </c>
      <c r="D6392" s="1">
        <v>43306893</v>
      </c>
      <c r="E6392" t="s">
        <v>197</v>
      </c>
      <c r="F6392" t="s">
        <v>234</v>
      </c>
      <c r="G6392" t="s">
        <v>6</v>
      </c>
    </row>
    <row r="6393" spans="1:7" x14ac:dyDescent="0.25">
      <c r="A6393" t="s">
        <v>233</v>
      </c>
      <c r="B6393" t="s">
        <v>6</v>
      </c>
      <c r="C6393" s="2">
        <v>45078</v>
      </c>
      <c r="D6393" s="1">
        <v>45407328</v>
      </c>
      <c r="E6393" t="s">
        <v>197</v>
      </c>
      <c r="F6393" t="s">
        <v>234</v>
      </c>
      <c r="G6393" t="s">
        <v>6</v>
      </c>
    </row>
    <row r="6394" spans="1:7" x14ac:dyDescent="0.25">
      <c r="A6394" t="s">
        <v>233</v>
      </c>
      <c r="B6394" t="s">
        <v>6</v>
      </c>
      <c r="C6394" s="2">
        <v>45108</v>
      </c>
      <c r="D6394" s="1">
        <v>39771719</v>
      </c>
      <c r="E6394" t="s">
        <v>197</v>
      </c>
      <c r="F6394" t="s">
        <v>234</v>
      </c>
      <c r="G6394" t="s">
        <v>6</v>
      </c>
    </row>
    <row r="6395" spans="1:7" x14ac:dyDescent="0.25">
      <c r="A6395" t="s">
        <v>233</v>
      </c>
      <c r="B6395" t="s">
        <v>6</v>
      </c>
      <c r="C6395" s="2">
        <v>45139</v>
      </c>
      <c r="D6395" s="1">
        <v>52424648</v>
      </c>
      <c r="E6395" t="s">
        <v>197</v>
      </c>
      <c r="F6395" t="s">
        <v>234</v>
      </c>
      <c r="G6395" t="s">
        <v>6</v>
      </c>
    </row>
    <row r="6396" spans="1:7" x14ac:dyDescent="0.25">
      <c r="A6396" t="s">
        <v>233</v>
      </c>
      <c r="B6396" t="s">
        <v>6</v>
      </c>
      <c r="C6396" s="2">
        <v>45170</v>
      </c>
      <c r="D6396" s="1">
        <v>52862336</v>
      </c>
      <c r="E6396" t="s">
        <v>197</v>
      </c>
      <c r="F6396" t="s">
        <v>234</v>
      </c>
      <c r="G6396" t="s">
        <v>6</v>
      </c>
    </row>
    <row r="6397" spans="1:7" x14ac:dyDescent="0.25">
      <c r="A6397" t="s">
        <v>233</v>
      </c>
      <c r="B6397" t="s">
        <v>6</v>
      </c>
      <c r="C6397" s="2">
        <v>45200</v>
      </c>
      <c r="D6397" s="1">
        <v>69631711</v>
      </c>
      <c r="E6397" t="s">
        <v>197</v>
      </c>
      <c r="F6397" t="s">
        <v>234</v>
      </c>
      <c r="G6397" t="s">
        <v>6</v>
      </c>
    </row>
    <row r="6398" spans="1:7" x14ac:dyDescent="0.25">
      <c r="A6398" t="s">
        <v>233</v>
      </c>
      <c r="B6398" t="s">
        <v>6</v>
      </c>
      <c r="C6398" s="2">
        <v>45231</v>
      </c>
      <c r="D6398" s="1">
        <v>83775695</v>
      </c>
      <c r="E6398" t="s">
        <v>197</v>
      </c>
      <c r="F6398" t="s">
        <v>234</v>
      </c>
      <c r="G6398" t="s">
        <v>6</v>
      </c>
    </row>
    <row r="6399" spans="1:7" x14ac:dyDescent="0.25">
      <c r="A6399" t="s">
        <v>233</v>
      </c>
      <c r="B6399" t="s">
        <v>6</v>
      </c>
      <c r="C6399" s="2">
        <v>45261</v>
      </c>
      <c r="D6399" s="1">
        <v>71056595</v>
      </c>
      <c r="E6399" t="s">
        <v>197</v>
      </c>
      <c r="F6399" t="s">
        <v>234</v>
      </c>
      <c r="G6399" t="s">
        <v>6</v>
      </c>
    </row>
    <row r="6400" spans="1:7" x14ac:dyDescent="0.25">
      <c r="A6400" t="s">
        <v>233</v>
      </c>
      <c r="B6400" t="s">
        <v>22</v>
      </c>
      <c r="C6400" s="2">
        <v>45017</v>
      </c>
      <c r="D6400" s="1">
        <v>196200</v>
      </c>
      <c r="E6400" t="s">
        <v>197</v>
      </c>
      <c r="F6400" t="s">
        <v>234</v>
      </c>
      <c r="G6400" t="s">
        <v>21</v>
      </c>
    </row>
    <row r="6401" spans="1:7" x14ac:dyDescent="0.25">
      <c r="A6401" t="s">
        <v>233</v>
      </c>
      <c r="B6401" t="s">
        <v>22</v>
      </c>
      <c r="C6401" s="2">
        <v>45047</v>
      </c>
      <c r="D6401" s="1">
        <v>268000</v>
      </c>
      <c r="E6401" t="s">
        <v>197</v>
      </c>
      <c r="F6401" t="s">
        <v>234</v>
      </c>
      <c r="G6401" t="s">
        <v>21</v>
      </c>
    </row>
    <row r="6402" spans="1:7" x14ac:dyDescent="0.25">
      <c r="A6402" t="s">
        <v>233</v>
      </c>
      <c r="B6402" t="s">
        <v>22</v>
      </c>
      <c r="C6402" s="2">
        <v>45078</v>
      </c>
      <c r="D6402" s="1">
        <v>280000</v>
      </c>
      <c r="E6402" t="s">
        <v>197</v>
      </c>
      <c r="F6402" t="s">
        <v>234</v>
      </c>
      <c r="G6402" t="s">
        <v>21</v>
      </c>
    </row>
    <row r="6403" spans="1:7" x14ac:dyDescent="0.25">
      <c r="A6403" t="s">
        <v>233</v>
      </c>
      <c r="B6403" t="s">
        <v>22</v>
      </c>
      <c r="C6403" s="2">
        <v>45108</v>
      </c>
      <c r="D6403" s="1">
        <v>55188700</v>
      </c>
      <c r="E6403" t="s">
        <v>197</v>
      </c>
      <c r="F6403" t="s">
        <v>234</v>
      </c>
      <c r="G6403" t="s">
        <v>21</v>
      </c>
    </row>
    <row r="6404" spans="1:7" x14ac:dyDescent="0.25">
      <c r="A6404" t="s">
        <v>233</v>
      </c>
      <c r="B6404" t="s">
        <v>22</v>
      </c>
      <c r="C6404" s="2">
        <v>45170</v>
      </c>
      <c r="D6404" s="1">
        <v>26235200</v>
      </c>
      <c r="E6404" t="s">
        <v>197</v>
      </c>
      <c r="F6404" t="s">
        <v>234</v>
      </c>
      <c r="G6404" t="s">
        <v>21</v>
      </c>
    </row>
    <row r="6405" spans="1:7" x14ac:dyDescent="0.25">
      <c r="A6405" t="s">
        <v>233</v>
      </c>
      <c r="B6405" t="s">
        <v>22</v>
      </c>
      <c r="C6405" s="2">
        <v>45200</v>
      </c>
      <c r="D6405" s="1">
        <v>50756200</v>
      </c>
      <c r="E6405" t="s">
        <v>197</v>
      </c>
      <c r="F6405" t="s">
        <v>234</v>
      </c>
      <c r="G6405" t="s">
        <v>21</v>
      </c>
    </row>
    <row r="6406" spans="1:7" x14ac:dyDescent="0.25">
      <c r="A6406" t="s">
        <v>233</v>
      </c>
      <c r="B6406" t="s">
        <v>22</v>
      </c>
      <c r="C6406" s="2">
        <v>45231</v>
      </c>
      <c r="D6406" s="1">
        <v>38318000</v>
      </c>
      <c r="E6406" t="s">
        <v>197</v>
      </c>
      <c r="F6406" t="s">
        <v>234</v>
      </c>
      <c r="G6406" t="s">
        <v>21</v>
      </c>
    </row>
    <row r="6407" spans="1:7" x14ac:dyDescent="0.25">
      <c r="A6407" t="s">
        <v>233</v>
      </c>
      <c r="B6407" t="s">
        <v>22</v>
      </c>
      <c r="C6407" s="2">
        <v>45261</v>
      </c>
      <c r="D6407" s="1">
        <v>40327000</v>
      </c>
      <c r="E6407" t="s">
        <v>197</v>
      </c>
      <c r="F6407" t="s">
        <v>234</v>
      </c>
      <c r="G6407" t="s">
        <v>21</v>
      </c>
    </row>
    <row r="6408" spans="1:7" x14ac:dyDescent="0.25">
      <c r="A6408" t="s">
        <v>233</v>
      </c>
      <c r="B6408" t="s">
        <v>27</v>
      </c>
      <c r="C6408" s="2">
        <v>45047</v>
      </c>
      <c r="D6408" s="1">
        <v>83000</v>
      </c>
      <c r="E6408" t="s">
        <v>197</v>
      </c>
      <c r="F6408" t="s">
        <v>234</v>
      </c>
      <c r="G6408" t="s">
        <v>21</v>
      </c>
    </row>
    <row r="6409" spans="1:7" x14ac:dyDescent="0.25">
      <c r="A6409" t="s">
        <v>233</v>
      </c>
      <c r="B6409" t="s">
        <v>27</v>
      </c>
      <c r="C6409" s="2">
        <v>45078</v>
      </c>
      <c r="D6409" s="1">
        <v>682100</v>
      </c>
      <c r="E6409" t="s">
        <v>197</v>
      </c>
      <c r="F6409" t="s">
        <v>234</v>
      </c>
      <c r="G6409" t="s">
        <v>21</v>
      </c>
    </row>
    <row r="6410" spans="1:7" x14ac:dyDescent="0.25">
      <c r="A6410" t="s">
        <v>233</v>
      </c>
      <c r="B6410" t="s">
        <v>27</v>
      </c>
      <c r="C6410" s="2">
        <v>45108</v>
      </c>
      <c r="D6410" s="1">
        <v>490150</v>
      </c>
      <c r="E6410" t="s">
        <v>197</v>
      </c>
      <c r="F6410" t="s">
        <v>234</v>
      </c>
      <c r="G6410" t="s">
        <v>21</v>
      </c>
    </row>
    <row r="6411" spans="1:7" x14ac:dyDescent="0.25">
      <c r="A6411" t="s">
        <v>233</v>
      </c>
      <c r="B6411" t="s">
        <v>27</v>
      </c>
      <c r="C6411" s="2">
        <v>45139</v>
      </c>
      <c r="D6411" s="1">
        <v>1234906</v>
      </c>
      <c r="E6411" t="s">
        <v>197</v>
      </c>
      <c r="F6411" t="s">
        <v>234</v>
      </c>
      <c r="G6411" t="s">
        <v>21</v>
      </c>
    </row>
    <row r="6412" spans="1:7" x14ac:dyDescent="0.25">
      <c r="A6412" t="s">
        <v>233</v>
      </c>
      <c r="B6412" t="s">
        <v>27</v>
      </c>
      <c r="C6412" s="2">
        <v>45170</v>
      </c>
      <c r="D6412" s="1">
        <v>851240</v>
      </c>
      <c r="E6412" t="s">
        <v>197</v>
      </c>
      <c r="F6412" t="s">
        <v>234</v>
      </c>
      <c r="G6412" t="s">
        <v>21</v>
      </c>
    </row>
    <row r="6413" spans="1:7" x14ac:dyDescent="0.25">
      <c r="A6413" t="s">
        <v>233</v>
      </c>
      <c r="B6413" t="s">
        <v>27</v>
      </c>
      <c r="C6413" s="2">
        <v>45200</v>
      </c>
      <c r="D6413" s="1">
        <v>341550</v>
      </c>
      <c r="E6413" t="s">
        <v>197</v>
      </c>
      <c r="F6413" t="s">
        <v>234</v>
      </c>
      <c r="G6413" t="s">
        <v>21</v>
      </c>
    </row>
    <row r="6414" spans="1:7" x14ac:dyDescent="0.25">
      <c r="A6414" t="s">
        <v>233</v>
      </c>
      <c r="B6414" t="s">
        <v>27</v>
      </c>
      <c r="C6414" s="2">
        <v>45231</v>
      </c>
      <c r="D6414" s="1">
        <v>1210000</v>
      </c>
      <c r="E6414" t="s">
        <v>197</v>
      </c>
      <c r="F6414" t="s">
        <v>234</v>
      </c>
      <c r="G6414" t="s">
        <v>21</v>
      </c>
    </row>
    <row r="6415" spans="1:7" x14ac:dyDescent="0.25">
      <c r="A6415" t="s">
        <v>233</v>
      </c>
      <c r="B6415" t="s">
        <v>27</v>
      </c>
      <c r="C6415" s="2">
        <v>45261</v>
      </c>
      <c r="D6415" s="1">
        <v>762200</v>
      </c>
      <c r="E6415" t="s">
        <v>197</v>
      </c>
      <c r="F6415" t="s">
        <v>234</v>
      </c>
      <c r="G6415" t="s">
        <v>21</v>
      </c>
    </row>
    <row r="6416" spans="1:7" x14ac:dyDescent="0.25">
      <c r="A6416" t="s">
        <v>233</v>
      </c>
      <c r="B6416" t="s">
        <v>7</v>
      </c>
      <c r="C6416" s="2">
        <v>45017</v>
      </c>
      <c r="D6416" s="1">
        <v>0</v>
      </c>
      <c r="E6416" t="s">
        <v>197</v>
      </c>
      <c r="F6416" t="s">
        <v>234</v>
      </c>
      <c r="G6416" t="s">
        <v>7</v>
      </c>
    </row>
    <row r="6417" spans="1:7" x14ac:dyDescent="0.25">
      <c r="A6417" t="s">
        <v>233</v>
      </c>
      <c r="B6417" t="s">
        <v>7</v>
      </c>
      <c r="C6417" s="2">
        <v>45170</v>
      </c>
      <c r="D6417" s="1">
        <v>0</v>
      </c>
      <c r="E6417" t="s">
        <v>197</v>
      </c>
      <c r="F6417" t="s">
        <v>234</v>
      </c>
      <c r="G6417" t="s">
        <v>7</v>
      </c>
    </row>
    <row r="6418" spans="1:7" x14ac:dyDescent="0.25">
      <c r="A6418" t="s">
        <v>233</v>
      </c>
      <c r="B6418" t="s">
        <v>30</v>
      </c>
      <c r="C6418" s="2">
        <v>45017</v>
      </c>
      <c r="D6418" s="1">
        <v>6</v>
      </c>
      <c r="E6418" t="s">
        <v>197</v>
      </c>
      <c r="F6418" t="s">
        <v>234</v>
      </c>
      <c r="G6418" t="s">
        <v>21</v>
      </c>
    </row>
    <row r="6419" spans="1:7" x14ac:dyDescent="0.25">
      <c r="A6419" t="s">
        <v>233</v>
      </c>
      <c r="B6419" t="s">
        <v>23</v>
      </c>
      <c r="C6419" s="2">
        <v>44958</v>
      </c>
      <c r="D6419" s="1">
        <v>2000000</v>
      </c>
      <c r="E6419" t="s">
        <v>197</v>
      </c>
      <c r="F6419" t="s">
        <v>234</v>
      </c>
      <c r="G6419" t="s">
        <v>21</v>
      </c>
    </row>
    <row r="6420" spans="1:7" x14ac:dyDescent="0.25">
      <c r="A6420" t="s">
        <v>233</v>
      </c>
      <c r="B6420" t="s">
        <v>23</v>
      </c>
      <c r="C6420" s="2">
        <v>44986</v>
      </c>
      <c r="D6420" s="1">
        <v>2765900</v>
      </c>
      <c r="E6420" t="s">
        <v>197</v>
      </c>
      <c r="F6420" t="s">
        <v>234</v>
      </c>
      <c r="G6420" t="s">
        <v>21</v>
      </c>
    </row>
    <row r="6421" spans="1:7" x14ac:dyDescent="0.25">
      <c r="A6421" t="s">
        <v>233</v>
      </c>
      <c r="B6421" t="s">
        <v>23</v>
      </c>
      <c r="C6421" s="2">
        <v>45017</v>
      </c>
      <c r="D6421" s="1">
        <v>2698000</v>
      </c>
      <c r="E6421" t="s">
        <v>197</v>
      </c>
      <c r="F6421" t="s">
        <v>234</v>
      </c>
      <c r="G6421" t="s">
        <v>21</v>
      </c>
    </row>
    <row r="6422" spans="1:7" x14ac:dyDescent="0.25">
      <c r="A6422" t="s">
        <v>233</v>
      </c>
      <c r="B6422" t="s">
        <v>23</v>
      </c>
      <c r="C6422" s="2">
        <v>45047</v>
      </c>
      <c r="D6422" s="1">
        <v>863000</v>
      </c>
      <c r="E6422" t="s">
        <v>197</v>
      </c>
      <c r="F6422" t="s">
        <v>234</v>
      </c>
      <c r="G6422" t="s">
        <v>21</v>
      </c>
    </row>
    <row r="6423" spans="1:7" x14ac:dyDescent="0.25">
      <c r="A6423" t="s">
        <v>233</v>
      </c>
      <c r="B6423" t="s">
        <v>23</v>
      </c>
      <c r="C6423" s="2">
        <v>45078</v>
      </c>
      <c r="D6423" s="1">
        <v>2688000</v>
      </c>
      <c r="E6423" t="s">
        <v>197</v>
      </c>
      <c r="F6423" t="s">
        <v>234</v>
      </c>
      <c r="G6423" t="s">
        <v>21</v>
      </c>
    </row>
    <row r="6424" spans="1:7" x14ac:dyDescent="0.25">
      <c r="A6424" t="s">
        <v>233</v>
      </c>
      <c r="B6424" t="s">
        <v>23</v>
      </c>
      <c r="C6424" s="2">
        <v>45108</v>
      </c>
      <c r="D6424" s="1">
        <v>2910700</v>
      </c>
      <c r="E6424" t="s">
        <v>197</v>
      </c>
      <c r="F6424" t="s">
        <v>234</v>
      </c>
      <c r="G6424" t="s">
        <v>21</v>
      </c>
    </row>
    <row r="6425" spans="1:7" x14ac:dyDescent="0.25">
      <c r="A6425" t="s">
        <v>233</v>
      </c>
      <c r="B6425" t="s">
        <v>23</v>
      </c>
      <c r="C6425" s="2">
        <v>45139</v>
      </c>
      <c r="D6425" s="1">
        <v>8447600</v>
      </c>
      <c r="E6425" t="s">
        <v>197</v>
      </c>
      <c r="F6425" t="s">
        <v>234</v>
      </c>
      <c r="G6425" t="s">
        <v>21</v>
      </c>
    </row>
    <row r="6426" spans="1:7" x14ac:dyDescent="0.25">
      <c r="A6426" t="s">
        <v>233</v>
      </c>
      <c r="B6426" t="s">
        <v>23</v>
      </c>
      <c r="C6426" s="2">
        <v>45170</v>
      </c>
      <c r="D6426" s="1">
        <v>4685500</v>
      </c>
      <c r="E6426" t="s">
        <v>197</v>
      </c>
      <c r="F6426" t="s">
        <v>234</v>
      </c>
      <c r="G6426" t="s">
        <v>21</v>
      </c>
    </row>
    <row r="6427" spans="1:7" x14ac:dyDescent="0.25">
      <c r="A6427" t="s">
        <v>233</v>
      </c>
      <c r="B6427" t="s">
        <v>23</v>
      </c>
      <c r="C6427" s="2">
        <v>45200</v>
      </c>
      <c r="D6427" s="1">
        <v>9785000</v>
      </c>
      <c r="E6427" t="s">
        <v>197</v>
      </c>
      <c r="F6427" t="s">
        <v>234</v>
      </c>
      <c r="G6427" t="s">
        <v>21</v>
      </c>
    </row>
    <row r="6428" spans="1:7" x14ac:dyDescent="0.25">
      <c r="A6428" t="s">
        <v>233</v>
      </c>
      <c r="B6428" t="s">
        <v>23</v>
      </c>
      <c r="C6428" s="2">
        <v>45231</v>
      </c>
      <c r="D6428" s="1">
        <v>5991880</v>
      </c>
      <c r="E6428" t="s">
        <v>197</v>
      </c>
      <c r="F6428" t="s">
        <v>234</v>
      </c>
      <c r="G6428" t="s">
        <v>21</v>
      </c>
    </row>
    <row r="6429" spans="1:7" x14ac:dyDescent="0.25">
      <c r="A6429" t="s">
        <v>233</v>
      </c>
      <c r="B6429" t="s">
        <v>23</v>
      </c>
      <c r="C6429" s="2">
        <v>45261</v>
      </c>
      <c r="D6429" s="1">
        <v>3274700</v>
      </c>
      <c r="E6429" t="s">
        <v>197</v>
      </c>
      <c r="F6429" t="s">
        <v>234</v>
      </c>
      <c r="G6429" t="s">
        <v>21</v>
      </c>
    </row>
    <row r="6430" spans="1:7" x14ac:dyDescent="0.25">
      <c r="A6430" t="s">
        <v>235</v>
      </c>
      <c r="B6430" t="s">
        <v>6</v>
      </c>
      <c r="C6430" s="2">
        <v>45139</v>
      </c>
      <c r="D6430" s="1">
        <v>13087900</v>
      </c>
      <c r="E6430" t="s">
        <v>197</v>
      </c>
      <c r="F6430" t="s">
        <v>236</v>
      </c>
      <c r="G6430" t="s">
        <v>6</v>
      </c>
    </row>
    <row r="6431" spans="1:7" x14ac:dyDescent="0.25">
      <c r="A6431" t="s">
        <v>237</v>
      </c>
      <c r="B6431" t="s">
        <v>5</v>
      </c>
      <c r="C6431" s="2">
        <v>44927</v>
      </c>
      <c r="D6431" s="1">
        <v>458193400</v>
      </c>
      <c r="E6431" t="s">
        <v>37</v>
      </c>
      <c r="F6431" t="s">
        <v>238</v>
      </c>
      <c r="G6431" t="s">
        <v>5</v>
      </c>
    </row>
    <row r="6432" spans="1:7" x14ac:dyDescent="0.25">
      <c r="A6432" t="s">
        <v>237</v>
      </c>
      <c r="B6432" t="s">
        <v>5</v>
      </c>
      <c r="C6432" s="2">
        <v>44958</v>
      </c>
      <c r="D6432" s="1">
        <v>826122200</v>
      </c>
      <c r="E6432" t="s">
        <v>37</v>
      </c>
      <c r="F6432" t="s">
        <v>238</v>
      </c>
      <c r="G6432" t="s">
        <v>5</v>
      </c>
    </row>
    <row r="6433" spans="1:7" x14ac:dyDescent="0.25">
      <c r="A6433" t="s">
        <v>237</v>
      </c>
      <c r="B6433" t="s">
        <v>5</v>
      </c>
      <c r="C6433" s="2">
        <v>44986</v>
      </c>
      <c r="D6433" s="1">
        <v>794031000</v>
      </c>
      <c r="E6433" t="s">
        <v>37</v>
      </c>
      <c r="F6433" t="s">
        <v>238</v>
      </c>
      <c r="G6433" t="s">
        <v>5</v>
      </c>
    </row>
    <row r="6434" spans="1:7" x14ac:dyDescent="0.25">
      <c r="A6434" t="s">
        <v>237</v>
      </c>
      <c r="B6434" t="s">
        <v>5</v>
      </c>
      <c r="C6434" s="2">
        <v>45017</v>
      </c>
      <c r="D6434" s="1">
        <v>746137800</v>
      </c>
      <c r="E6434" t="s">
        <v>37</v>
      </c>
      <c r="F6434" t="s">
        <v>238</v>
      </c>
      <c r="G6434" t="s">
        <v>5</v>
      </c>
    </row>
    <row r="6435" spans="1:7" x14ac:dyDescent="0.25">
      <c r="A6435" t="s">
        <v>237</v>
      </c>
      <c r="B6435" t="s">
        <v>5</v>
      </c>
      <c r="C6435" s="2">
        <v>45047</v>
      </c>
      <c r="D6435" s="1">
        <v>882149500</v>
      </c>
      <c r="E6435" t="s">
        <v>37</v>
      </c>
      <c r="F6435" t="s">
        <v>238</v>
      </c>
      <c r="G6435" t="s">
        <v>5</v>
      </c>
    </row>
    <row r="6436" spans="1:7" x14ac:dyDescent="0.25">
      <c r="A6436" t="s">
        <v>237</v>
      </c>
      <c r="B6436" t="s">
        <v>5</v>
      </c>
      <c r="C6436" s="2">
        <v>45078</v>
      </c>
      <c r="D6436" s="1">
        <v>927467600</v>
      </c>
      <c r="E6436" t="s">
        <v>37</v>
      </c>
      <c r="F6436" t="s">
        <v>238</v>
      </c>
      <c r="G6436" t="s">
        <v>5</v>
      </c>
    </row>
    <row r="6437" spans="1:7" x14ac:dyDescent="0.25">
      <c r="A6437" t="s">
        <v>237</v>
      </c>
      <c r="B6437" t="s">
        <v>5</v>
      </c>
      <c r="C6437" s="2">
        <v>45108</v>
      </c>
      <c r="D6437" s="1">
        <v>1034439700</v>
      </c>
      <c r="E6437" t="s">
        <v>37</v>
      </c>
      <c r="F6437" t="s">
        <v>238</v>
      </c>
      <c r="G6437" t="s">
        <v>5</v>
      </c>
    </row>
    <row r="6438" spans="1:7" x14ac:dyDescent="0.25">
      <c r="A6438" t="s">
        <v>237</v>
      </c>
      <c r="B6438" t="s">
        <v>5</v>
      </c>
      <c r="C6438" s="2">
        <v>45139</v>
      </c>
      <c r="D6438" s="1">
        <v>1234503500</v>
      </c>
      <c r="E6438" t="s">
        <v>37</v>
      </c>
      <c r="F6438" t="s">
        <v>238</v>
      </c>
      <c r="G6438" t="s">
        <v>5</v>
      </c>
    </row>
    <row r="6439" spans="1:7" x14ac:dyDescent="0.25">
      <c r="A6439" t="s">
        <v>237</v>
      </c>
      <c r="B6439" t="s">
        <v>5</v>
      </c>
      <c r="C6439" s="2">
        <v>45170</v>
      </c>
      <c r="D6439" s="1">
        <v>1073128100</v>
      </c>
      <c r="E6439" t="s">
        <v>37</v>
      </c>
      <c r="F6439" t="s">
        <v>238</v>
      </c>
      <c r="G6439" t="s">
        <v>5</v>
      </c>
    </row>
    <row r="6440" spans="1:7" x14ac:dyDescent="0.25">
      <c r="A6440" t="s">
        <v>237</v>
      </c>
      <c r="B6440" t="s">
        <v>5</v>
      </c>
      <c r="C6440" s="2">
        <v>45200</v>
      </c>
      <c r="D6440" s="1">
        <v>1024358955</v>
      </c>
      <c r="E6440" t="s">
        <v>37</v>
      </c>
      <c r="F6440" t="s">
        <v>238</v>
      </c>
      <c r="G6440" t="s">
        <v>5</v>
      </c>
    </row>
    <row r="6441" spans="1:7" x14ac:dyDescent="0.25">
      <c r="A6441" t="s">
        <v>237</v>
      </c>
      <c r="B6441" t="s">
        <v>5</v>
      </c>
      <c r="C6441" s="2">
        <v>45231</v>
      </c>
      <c r="D6441" s="1">
        <v>1102273677</v>
      </c>
      <c r="E6441" t="s">
        <v>37</v>
      </c>
      <c r="F6441" t="s">
        <v>238</v>
      </c>
      <c r="G6441" t="s">
        <v>5</v>
      </c>
    </row>
    <row r="6442" spans="1:7" x14ac:dyDescent="0.25">
      <c r="A6442" t="s">
        <v>237</v>
      </c>
      <c r="B6442" t="s">
        <v>5</v>
      </c>
      <c r="C6442" s="2">
        <v>45261</v>
      </c>
      <c r="D6442" s="1">
        <v>1021781466</v>
      </c>
      <c r="E6442" t="s">
        <v>37</v>
      </c>
      <c r="F6442" t="s">
        <v>238</v>
      </c>
      <c r="G6442" t="s">
        <v>5</v>
      </c>
    </row>
    <row r="6443" spans="1:7" x14ac:dyDescent="0.25">
      <c r="A6443" t="s">
        <v>237</v>
      </c>
      <c r="B6443" t="s">
        <v>19</v>
      </c>
      <c r="C6443" s="2">
        <v>44927</v>
      </c>
      <c r="D6443" s="1">
        <v>101111000</v>
      </c>
      <c r="E6443" t="s">
        <v>37</v>
      </c>
      <c r="F6443" t="s">
        <v>238</v>
      </c>
      <c r="G6443" t="s">
        <v>19</v>
      </c>
    </row>
    <row r="6444" spans="1:7" x14ac:dyDescent="0.25">
      <c r="A6444" t="s">
        <v>237</v>
      </c>
      <c r="B6444" t="s">
        <v>19</v>
      </c>
      <c r="C6444" s="2">
        <v>44958</v>
      </c>
      <c r="D6444" s="1">
        <v>333344500</v>
      </c>
      <c r="E6444" t="s">
        <v>37</v>
      </c>
      <c r="F6444" t="s">
        <v>238</v>
      </c>
      <c r="G6444" t="s">
        <v>19</v>
      </c>
    </row>
    <row r="6445" spans="1:7" x14ac:dyDescent="0.25">
      <c r="A6445" t="s">
        <v>237</v>
      </c>
      <c r="B6445" t="s">
        <v>19</v>
      </c>
      <c r="C6445" s="2">
        <v>44986</v>
      </c>
      <c r="D6445" s="1">
        <v>516610700</v>
      </c>
      <c r="E6445" t="s">
        <v>37</v>
      </c>
      <c r="F6445" t="s">
        <v>238</v>
      </c>
      <c r="G6445" t="s">
        <v>19</v>
      </c>
    </row>
    <row r="6446" spans="1:7" x14ac:dyDescent="0.25">
      <c r="A6446" t="s">
        <v>237</v>
      </c>
      <c r="B6446" t="s">
        <v>19</v>
      </c>
      <c r="C6446" s="2">
        <v>45017</v>
      </c>
      <c r="D6446" s="1">
        <v>448125200</v>
      </c>
      <c r="E6446" t="s">
        <v>37</v>
      </c>
      <c r="F6446" t="s">
        <v>238</v>
      </c>
      <c r="G6446" t="s">
        <v>19</v>
      </c>
    </row>
    <row r="6447" spans="1:7" x14ac:dyDescent="0.25">
      <c r="A6447" t="s">
        <v>237</v>
      </c>
      <c r="B6447" t="s">
        <v>19</v>
      </c>
      <c r="C6447" s="2">
        <v>45047</v>
      </c>
      <c r="D6447" s="1">
        <v>431151100</v>
      </c>
      <c r="E6447" t="s">
        <v>37</v>
      </c>
      <c r="F6447" t="s">
        <v>238</v>
      </c>
      <c r="G6447" t="s">
        <v>19</v>
      </c>
    </row>
    <row r="6448" spans="1:7" x14ac:dyDescent="0.25">
      <c r="A6448" t="s">
        <v>237</v>
      </c>
      <c r="B6448" t="s">
        <v>19</v>
      </c>
      <c r="C6448" s="2">
        <v>45078</v>
      </c>
      <c r="D6448" s="1">
        <v>439487800</v>
      </c>
      <c r="E6448" t="s">
        <v>37</v>
      </c>
      <c r="F6448" t="s">
        <v>238</v>
      </c>
      <c r="G6448" t="s">
        <v>19</v>
      </c>
    </row>
    <row r="6449" spans="1:7" x14ac:dyDescent="0.25">
      <c r="A6449" t="s">
        <v>237</v>
      </c>
      <c r="B6449" t="s">
        <v>19</v>
      </c>
      <c r="C6449" s="2">
        <v>45108</v>
      </c>
      <c r="D6449" s="1">
        <v>416050900</v>
      </c>
      <c r="E6449" t="s">
        <v>37</v>
      </c>
      <c r="F6449" t="s">
        <v>238</v>
      </c>
      <c r="G6449" t="s">
        <v>19</v>
      </c>
    </row>
    <row r="6450" spans="1:7" x14ac:dyDescent="0.25">
      <c r="A6450" t="s">
        <v>237</v>
      </c>
      <c r="B6450" t="s">
        <v>19</v>
      </c>
      <c r="C6450" s="2">
        <v>45139</v>
      </c>
      <c r="D6450" s="1">
        <v>157527500</v>
      </c>
      <c r="E6450" t="s">
        <v>37</v>
      </c>
      <c r="F6450" t="s">
        <v>238</v>
      </c>
      <c r="G6450" t="s">
        <v>19</v>
      </c>
    </row>
    <row r="6451" spans="1:7" x14ac:dyDescent="0.25">
      <c r="A6451" t="s">
        <v>237</v>
      </c>
      <c r="B6451" t="s">
        <v>19</v>
      </c>
      <c r="C6451" s="2">
        <v>45170</v>
      </c>
      <c r="D6451" s="1">
        <v>273284800</v>
      </c>
      <c r="E6451" t="s">
        <v>37</v>
      </c>
      <c r="F6451" t="s">
        <v>238</v>
      </c>
      <c r="G6451" t="s">
        <v>19</v>
      </c>
    </row>
    <row r="6452" spans="1:7" x14ac:dyDescent="0.25">
      <c r="A6452" t="s">
        <v>237</v>
      </c>
      <c r="B6452" t="s">
        <v>19</v>
      </c>
      <c r="C6452" s="2">
        <v>45200</v>
      </c>
      <c r="D6452" s="1">
        <v>257982101</v>
      </c>
      <c r="E6452" t="s">
        <v>37</v>
      </c>
      <c r="F6452" t="s">
        <v>238</v>
      </c>
      <c r="G6452" t="s">
        <v>19</v>
      </c>
    </row>
    <row r="6453" spans="1:7" x14ac:dyDescent="0.25">
      <c r="A6453" t="s">
        <v>237</v>
      </c>
      <c r="B6453" t="s">
        <v>19</v>
      </c>
      <c r="C6453" s="2">
        <v>45231</v>
      </c>
      <c r="D6453" s="1">
        <v>553086752</v>
      </c>
      <c r="E6453" t="s">
        <v>37</v>
      </c>
      <c r="F6453" t="s">
        <v>238</v>
      </c>
      <c r="G6453" t="s">
        <v>19</v>
      </c>
    </row>
    <row r="6454" spans="1:7" x14ac:dyDescent="0.25">
      <c r="A6454" t="s">
        <v>237</v>
      </c>
      <c r="B6454" t="s">
        <v>19</v>
      </c>
      <c r="C6454" s="2">
        <v>45261</v>
      </c>
      <c r="D6454" s="1">
        <v>606587710</v>
      </c>
      <c r="E6454" t="s">
        <v>37</v>
      </c>
      <c r="F6454" t="s">
        <v>238</v>
      </c>
      <c r="G6454" t="s">
        <v>19</v>
      </c>
    </row>
    <row r="6455" spans="1:7" x14ac:dyDescent="0.25">
      <c r="A6455" t="s">
        <v>237</v>
      </c>
      <c r="B6455" t="s">
        <v>20</v>
      </c>
      <c r="C6455" s="2">
        <v>44927</v>
      </c>
      <c r="D6455" s="1">
        <v>680000</v>
      </c>
      <c r="E6455" t="s">
        <v>37</v>
      </c>
      <c r="F6455" t="s">
        <v>238</v>
      </c>
      <c r="G6455" t="s">
        <v>21</v>
      </c>
    </row>
    <row r="6456" spans="1:7" x14ac:dyDescent="0.25">
      <c r="A6456" t="s">
        <v>237</v>
      </c>
      <c r="B6456" t="s">
        <v>20</v>
      </c>
      <c r="C6456" s="2">
        <v>44958</v>
      </c>
      <c r="D6456" s="1">
        <v>32984990</v>
      </c>
      <c r="E6456" t="s">
        <v>37</v>
      </c>
      <c r="F6456" t="s">
        <v>238</v>
      </c>
      <c r="G6456" t="s">
        <v>21</v>
      </c>
    </row>
    <row r="6457" spans="1:7" x14ac:dyDescent="0.25">
      <c r="A6457" t="s">
        <v>237</v>
      </c>
      <c r="B6457" t="s">
        <v>20</v>
      </c>
      <c r="C6457" s="2">
        <v>44986</v>
      </c>
      <c r="D6457" s="1">
        <v>56210000</v>
      </c>
      <c r="E6457" t="s">
        <v>37</v>
      </c>
      <c r="F6457" t="s">
        <v>238</v>
      </c>
      <c r="G6457" t="s">
        <v>21</v>
      </c>
    </row>
    <row r="6458" spans="1:7" x14ac:dyDescent="0.25">
      <c r="A6458" t="s">
        <v>237</v>
      </c>
      <c r="B6458" t="s">
        <v>20</v>
      </c>
      <c r="C6458" s="2">
        <v>45017</v>
      </c>
      <c r="D6458" s="1">
        <v>65017900</v>
      </c>
      <c r="E6458" t="s">
        <v>37</v>
      </c>
      <c r="F6458" t="s">
        <v>238</v>
      </c>
      <c r="G6458" t="s">
        <v>21</v>
      </c>
    </row>
    <row r="6459" spans="1:7" x14ac:dyDescent="0.25">
      <c r="A6459" t="s">
        <v>237</v>
      </c>
      <c r="B6459" t="s">
        <v>20</v>
      </c>
      <c r="C6459" s="2">
        <v>45047</v>
      </c>
      <c r="D6459" s="1">
        <v>63923700</v>
      </c>
      <c r="E6459" t="s">
        <v>37</v>
      </c>
      <c r="F6459" t="s">
        <v>238</v>
      </c>
      <c r="G6459" t="s">
        <v>21</v>
      </c>
    </row>
    <row r="6460" spans="1:7" x14ac:dyDescent="0.25">
      <c r="A6460" t="s">
        <v>237</v>
      </c>
      <c r="B6460" t="s">
        <v>20</v>
      </c>
      <c r="C6460" s="2">
        <v>45078</v>
      </c>
      <c r="D6460" s="1">
        <v>80622100</v>
      </c>
      <c r="E6460" t="s">
        <v>37</v>
      </c>
      <c r="F6460" t="s">
        <v>238</v>
      </c>
      <c r="G6460" t="s">
        <v>21</v>
      </c>
    </row>
    <row r="6461" spans="1:7" x14ac:dyDescent="0.25">
      <c r="A6461" t="s">
        <v>237</v>
      </c>
      <c r="B6461" t="s">
        <v>20</v>
      </c>
      <c r="C6461" s="2">
        <v>45108</v>
      </c>
      <c r="D6461" s="1">
        <v>75555800</v>
      </c>
      <c r="E6461" t="s">
        <v>37</v>
      </c>
      <c r="F6461" t="s">
        <v>238</v>
      </c>
      <c r="G6461" t="s">
        <v>21</v>
      </c>
    </row>
    <row r="6462" spans="1:7" x14ac:dyDescent="0.25">
      <c r="A6462" t="s">
        <v>237</v>
      </c>
      <c r="B6462" t="s">
        <v>20</v>
      </c>
      <c r="C6462" s="2">
        <v>45139</v>
      </c>
      <c r="D6462" s="1">
        <v>68470200</v>
      </c>
      <c r="E6462" t="s">
        <v>37</v>
      </c>
      <c r="F6462" t="s">
        <v>238</v>
      </c>
      <c r="G6462" t="s">
        <v>21</v>
      </c>
    </row>
    <row r="6463" spans="1:7" x14ac:dyDescent="0.25">
      <c r="A6463" t="s">
        <v>237</v>
      </c>
      <c r="B6463" t="s">
        <v>20</v>
      </c>
      <c r="C6463" s="2">
        <v>45170</v>
      </c>
      <c r="D6463" s="1">
        <v>77023400</v>
      </c>
      <c r="E6463" t="s">
        <v>37</v>
      </c>
      <c r="F6463" t="s">
        <v>238</v>
      </c>
      <c r="G6463" t="s">
        <v>21</v>
      </c>
    </row>
    <row r="6464" spans="1:7" x14ac:dyDescent="0.25">
      <c r="A6464" t="s">
        <v>237</v>
      </c>
      <c r="B6464" t="s">
        <v>20</v>
      </c>
      <c r="C6464" s="2">
        <v>45200</v>
      </c>
      <c r="D6464" s="1">
        <v>92391069</v>
      </c>
      <c r="E6464" t="s">
        <v>37</v>
      </c>
      <c r="F6464" t="s">
        <v>238</v>
      </c>
      <c r="G6464" t="s">
        <v>21</v>
      </c>
    </row>
    <row r="6465" spans="1:7" x14ac:dyDescent="0.25">
      <c r="A6465" t="s">
        <v>237</v>
      </c>
      <c r="B6465" t="s">
        <v>20</v>
      </c>
      <c r="C6465" s="2">
        <v>45231</v>
      </c>
      <c r="D6465" s="1">
        <v>85230354</v>
      </c>
      <c r="E6465" t="s">
        <v>37</v>
      </c>
      <c r="F6465" t="s">
        <v>238</v>
      </c>
      <c r="G6465" t="s">
        <v>21</v>
      </c>
    </row>
    <row r="6466" spans="1:7" x14ac:dyDescent="0.25">
      <c r="A6466" t="s">
        <v>237</v>
      </c>
      <c r="B6466" t="s">
        <v>20</v>
      </c>
      <c r="C6466" s="2">
        <v>45261</v>
      </c>
      <c r="D6466" s="1">
        <v>96190697</v>
      </c>
      <c r="E6466" t="s">
        <v>37</v>
      </c>
      <c r="F6466" t="s">
        <v>238</v>
      </c>
      <c r="G6466" t="s">
        <v>21</v>
      </c>
    </row>
    <row r="6467" spans="1:7" x14ac:dyDescent="0.25">
      <c r="A6467" t="s">
        <v>237</v>
      </c>
      <c r="B6467" t="s">
        <v>6</v>
      </c>
      <c r="C6467" s="2">
        <v>44927</v>
      </c>
      <c r="D6467" s="1">
        <v>73501200</v>
      </c>
      <c r="E6467" t="s">
        <v>37</v>
      </c>
      <c r="F6467" t="s">
        <v>238</v>
      </c>
      <c r="G6467" t="s">
        <v>6</v>
      </c>
    </row>
    <row r="6468" spans="1:7" x14ac:dyDescent="0.25">
      <c r="A6468" t="s">
        <v>237</v>
      </c>
      <c r="B6468" t="s">
        <v>6</v>
      </c>
      <c r="C6468" s="2">
        <v>44958</v>
      </c>
      <c r="D6468" s="1">
        <v>136465700</v>
      </c>
      <c r="E6468" t="s">
        <v>37</v>
      </c>
      <c r="F6468" t="s">
        <v>238</v>
      </c>
      <c r="G6468" t="s">
        <v>6</v>
      </c>
    </row>
    <row r="6469" spans="1:7" x14ac:dyDescent="0.25">
      <c r="A6469" t="s">
        <v>237</v>
      </c>
      <c r="B6469" t="s">
        <v>6</v>
      </c>
      <c r="C6469" s="2">
        <v>44986</v>
      </c>
      <c r="D6469" s="1">
        <v>312404300</v>
      </c>
      <c r="E6469" t="s">
        <v>37</v>
      </c>
      <c r="F6469" t="s">
        <v>238</v>
      </c>
      <c r="G6469" t="s">
        <v>6</v>
      </c>
    </row>
    <row r="6470" spans="1:7" x14ac:dyDescent="0.25">
      <c r="A6470" t="s">
        <v>237</v>
      </c>
      <c r="B6470" t="s">
        <v>6</v>
      </c>
      <c r="C6470" s="2">
        <v>45017</v>
      </c>
      <c r="D6470" s="1">
        <v>393780100</v>
      </c>
      <c r="E6470" t="s">
        <v>37</v>
      </c>
      <c r="F6470" t="s">
        <v>238</v>
      </c>
      <c r="G6470" t="s">
        <v>6</v>
      </c>
    </row>
    <row r="6471" spans="1:7" x14ac:dyDescent="0.25">
      <c r="A6471" t="s">
        <v>237</v>
      </c>
      <c r="B6471" t="s">
        <v>6</v>
      </c>
      <c r="C6471" s="2">
        <v>45047</v>
      </c>
      <c r="D6471" s="1">
        <v>435953900</v>
      </c>
      <c r="E6471" t="s">
        <v>37</v>
      </c>
      <c r="F6471" t="s">
        <v>238</v>
      </c>
      <c r="G6471" t="s">
        <v>6</v>
      </c>
    </row>
    <row r="6472" spans="1:7" x14ac:dyDescent="0.25">
      <c r="A6472" t="s">
        <v>237</v>
      </c>
      <c r="B6472" t="s">
        <v>6</v>
      </c>
      <c r="C6472" s="2">
        <v>45078</v>
      </c>
      <c r="D6472" s="1">
        <v>436793200</v>
      </c>
      <c r="E6472" t="s">
        <v>37</v>
      </c>
      <c r="F6472" t="s">
        <v>238</v>
      </c>
      <c r="G6472" t="s">
        <v>6</v>
      </c>
    </row>
    <row r="6473" spans="1:7" x14ac:dyDescent="0.25">
      <c r="A6473" t="s">
        <v>237</v>
      </c>
      <c r="B6473" t="s">
        <v>6</v>
      </c>
      <c r="C6473" s="2">
        <v>45108</v>
      </c>
      <c r="D6473" s="1">
        <v>344291500</v>
      </c>
      <c r="E6473" t="s">
        <v>37</v>
      </c>
      <c r="F6473" t="s">
        <v>238</v>
      </c>
      <c r="G6473" t="s">
        <v>6</v>
      </c>
    </row>
    <row r="6474" spans="1:7" x14ac:dyDescent="0.25">
      <c r="A6474" t="s">
        <v>237</v>
      </c>
      <c r="B6474" t="s">
        <v>6</v>
      </c>
      <c r="C6474" s="2">
        <v>45139</v>
      </c>
      <c r="D6474" s="1">
        <v>332958100</v>
      </c>
      <c r="E6474" t="s">
        <v>37</v>
      </c>
      <c r="F6474" t="s">
        <v>238</v>
      </c>
      <c r="G6474" t="s">
        <v>6</v>
      </c>
    </row>
    <row r="6475" spans="1:7" x14ac:dyDescent="0.25">
      <c r="A6475" t="s">
        <v>237</v>
      </c>
      <c r="B6475" t="s">
        <v>6</v>
      </c>
      <c r="C6475" s="2">
        <v>45170</v>
      </c>
      <c r="D6475" s="1">
        <v>355467900</v>
      </c>
      <c r="E6475" t="s">
        <v>37</v>
      </c>
      <c r="F6475" t="s">
        <v>238</v>
      </c>
      <c r="G6475" t="s">
        <v>6</v>
      </c>
    </row>
    <row r="6476" spans="1:7" x14ac:dyDescent="0.25">
      <c r="A6476" t="s">
        <v>237</v>
      </c>
      <c r="B6476" t="s">
        <v>6</v>
      </c>
      <c r="C6476" s="2">
        <v>45200</v>
      </c>
      <c r="D6476" s="1">
        <v>528666544</v>
      </c>
      <c r="E6476" t="s">
        <v>37</v>
      </c>
      <c r="F6476" t="s">
        <v>238</v>
      </c>
      <c r="G6476" t="s">
        <v>6</v>
      </c>
    </row>
    <row r="6477" spans="1:7" x14ac:dyDescent="0.25">
      <c r="A6477" t="s">
        <v>237</v>
      </c>
      <c r="B6477" t="s">
        <v>6</v>
      </c>
      <c r="C6477" s="2">
        <v>45231</v>
      </c>
      <c r="D6477" s="1">
        <v>520666083</v>
      </c>
      <c r="E6477" t="s">
        <v>37</v>
      </c>
      <c r="F6477" t="s">
        <v>238</v>
      </c>
      <c r="G6477" t="s">
        <v>6</v>
      </c>
    </row>
    <row r="6478" spans="1:7" x14ac:dyDescent="0.25">
      <c r="A6478" t="s">
        <v>237</v>
      </c>
      <c r="B6478" t="s">
        <v>6</v>
      </c>
      <c r="C6478" s="2">
        <v>45261</v>
      </c>
      <c r="D6478" s="1">
        <v>579788876</v>
      </c>
      <c r="E6478" t="s">
        <v>37</v>
      </c>
      <c r="F6478" t="s">
        <v>238</v>
      </c>
      <c r="G6478" t="s">
        <v>6</v>
      </c>
    </row>
    <row r="6479" spans="1:7" x14ac:dyDescent="0.25">
      <c r="A6479" t="s">
        <v>237</v>
      </c>
      <c r="B6479" t="s">
        <v>22</v>
      </c>
      <c r="C6479" s="2">
        <v>44986</v>
      </c>
      <c r="D6479" s="1">
        <v>2550000</v>
      </c>
      <c r="E6479" t="s">
        <v>37</v>
      </c>
      <c r="F6479" t="s">
        <v>238</v>
      </c>
      <c r="G6479" t="s">
        <v>21</v>
      </c>
    </row>
    <row r="6480" spans="1:7" x14ac:dyDescent="0.25">
      <c r="A6480" t="s">
        <v>237</v>
      </c>
      <c r="B6480" t="s">
        <v>22</v>
      </c>
      <c r="C6480" s="2">
        <v>45017</v>
      </c>
      <c r="D6480" s="1">
        <v>4670000</v>
      </c>
      <c r="E6480" t="s">
        <v>37</v>
      </c>
      <c r="F6480" t="s">
        <v>238</v>
      </c>
      <c r="G6480" t="s">
        <v>21</v>
      </c>
    </row>
    <row r="6481" spans="1:7" x14ac:dyDescent="0.25">
      <c r="A6481" t="s">
        <v>237</v>
      </c>
      <c r="B6481" t="s">
        <v>22</v>
      </c>
      <c r="C6481" s="2">
        <v>45047</v>
      </c>
      <c r="D6481" s="1">
        <v>500000</v>
      </c>
      <c r="E6481" t="s">
        <v>37</v>
      </c>
      <c r="F6481" t="s">
        <v>238</v>
      </c>
      <c r="G6481" t="s">
        <v>21</v>
      </c>
    </row>
    <row r="6482" spans="1:7" x14ac:dyDescent="0.25">
      <c r="A6482" t="s">
        <v>237</v>
      </c>
      <c r="B6482" t="s">
        <v>22</v>
      </c>
      <c r="C6482" s="2">
        <v>45078</v>
      </c>
      <c r="D6482" s="1">
        <v>4726200</v>
      </c>
      <c r="E6482" t="s">
        <v>37</v>
      </c>
      <c r="F6482" t="s">
        <v>238</v>
      </c>
      <c r="G6482" t="s">
        <v>21</v>
      </c>
    </row>
    <row r="6483" spans="1:7" x14ac:dyDescent="0.25">
      <c r="A6483" t="s">
        <v>237</v>
      </c>
      <c r="B6483" t="s">
        <v>22</v>
      </c>
      <c r="C6483" s="2">
        <v>45139</v>
      </c>
      <c r="D6483" s="1">
        <v>15093000</v>
      </c>
      <c r="E6483" t="s">
        <v>37</v>
      </c>
      <c r="F6483" t="s">
        <v>238</v>
      </c>
      <c r="G6483" t="s">
        <v>21</v>
      </c>
    </row>
    <row r="6484" spans="1:7" x14ac:dyDescent="0.25">
      <c r="A6484" t="s">
        <v>237</v>
      </c>
      <c r="B6484" t="s">
        <v>22</v>
      </c>
      <c r="C6484" s="2">
        <v>45170</v>
      </c>
      <c r="D6484" s="1">
        <v>180000</v>
      </c>
      <c r="E6484" t="s">
        <v>37</v>
      </c>
      <c r="F6484" t="s">
        <v>238</v>
      </c>
      <c r="G6484" t="s">
        <v>21</v>
      </c>
    </row>
    <row r="6485" spans="1:7" x14ac:dyDescent="0.25">
      <c r="A6485" t="s">
        <v>237</v>
      </c>
      <c r="B6485" t="s">
        <v>22</v>
      </c>
      <c r="C6485" s="2">
        <v>45231</v>
      </c>
      <c r="D6485" s="1">
        <v>300000</v>
      </c>
      <c r="E6485" t="s">
        <v>37</v>
      </c>
      <c r="F6485" t="s">
        <v>238</v>
      </c>
      <c r="G6485" t="s">
        <v>21</v>
      </c>
    </row>
    <row r="6486" spans="1:7" x14ac:dyDescent="0.25">
      <c r="A6486" t="s">
        <v>237</v>
      </c>
      <c r="B6486" t="s">
        <v>27</v>
      </c>
      <c r="C6486" s="2">
        <v>44927</v>
      </c>
      <c r="D6486" s="1">
        <v>9800000</v>
      </c>
      <c r="E6486" t="s">
        <v>37</v>
      </c>
      <c r="F6486" t="s">
        <v>238</v>
      </c>
      <c r="G6486" t="s">
        <v>21</v>
      </c>
    </row>
    <row r="6487" spans="1:7" x14ac:dyDescent="0.25">
      <c r="A6487" t="s">
        <v>237</v>
      </c>
      <c r="B6487" t="s">
        <v>27</v>
      </c>
      <c r="C6487" s="2">
        <v>44958</v>
      </c>
      <c r="D6487" s="1">
        <v>20305000</v>
      </c>
      <c r="E6487" t="s">
        <v>37</v>
      </c>
      <c r="F6487" t="s">
        <v>238</v>
      </c>
      <c r="G6487" t="s">
        <v>21</v>
      </c>
    </row>
    <row r="6488" spans="1:7" x14ac:dyDescent="0.25">
      <c r="A6488" t="s">
        <v>237</v>
      </c>
      <c r="B6488" t="s">
        <v>27</v>
      </c>
      <c r="C6488" s="2">
        <v>44986</v>
      </c>
      <c r="D6488" s="1">
        <v>24451000</v>
      </c>
      <c r="E6488" t="s">
        <v>37</v>
      </c>
      <c r="F6488" t="s">
        <v>238</v>
      </c>
      <c r="G6488" t="s">
        <v>21</v>
      </c>
    </row>
    <row r="6489" spans="1:7" x14ac:dyDescent="0.25">
      <c r="A6489" t="s">
        <v>237</v>
      </c>
      <c r="B6489" t="s">
        <v>27</v>
      </c>
      <c r="C6489" s="2">
        <v>45017</v>
      </c>
      <c r="D6489" s="1">
        <v>31713900</v>
      </c>
      <c r="E6489" t="s">
        <v>37</v>
      </c>
      <c r="F6489" t="s">
        <v>238</v>
      </c>
      <c r="G6489" t="s">
        <v>21</v>
      </c>
    </row>
    <row r="6490" spans="1:7" x14ac:dyDescent="0.25">
      <c r="A6490" t="s">
        <v>237</v>
      </c>
      <c r="B6490" t="s">
        <v>27</v>
      </c>
      <c r="C6490" s="2">
        <v>45047</v>
      </c>
      <c r="D6490" s="1">
        <v>15839200</v>
      </c>
      <c r="E6490" t="s">
        <v>37</v>
      </c>
      <c r="F6490" t="s">
        <v>238</v>
      </c>
      <c r="G6490" t="s">
        <v>21</v>
      </c>
    </row>
    <row r="6491" spans="1:7" x14ac:dyDescent="0.25">
      <c r="A6491" t="s">
        <v>237</v>
      </c>
      <c r="B6491" t="s">
        <v>27</v>
      </c>
      <c r="C6491" s="2">
        <v>45078</v>
      </c>
      <c r="D6491" s="1">
        <v>13508600</v>
      </c>
      <c r="E6491" t="s">
        <v>37</v>
      </c>
      <c r="F6491" t="s">
        <v>238</v>
      </c>
      <c r="G6491" t="s">
        <v>21</v>
      </c>
    </row>
    <row r="6492" spans="1:7" x14ac:dyDescent="0.25">
      <c r="A6492" t="s">
        <v>237</v>
      </c>
      <c r="B6492" t="s">
        <v>27</v>
      </c>
      <c r="C6492" s="2">
        <v>45108</v>
      </c>
      <c r="D6492" s="1">
        <v>26528600</v>
      </c>
      <c r="E6492" t="s">
        <v>37</v>
      </c>
      <c r="F6492" t="s">
        <v>238</v>
      </c>
      <c r="G6492" t="s">
        <v>21</v>
      </c>
    </row>
    <row r="6493" spans="1:7" x14ac:dyDescent="0.25">
      <c r="A6493" t="s">
        <v>237</v>
      </c>
      <c r="B6493" t="s">
        <v>27</v>
      </c>
      <c r="C6493" s="2">
        <v>45139</v>
      </c>
      <c r="D6493" s="1">
        <v>11879000</v>
      </c>
      <c r="E6493" t="s">
        <v>37</v>
      </c>
      <c r="F6493" t="s">
        <v>238</v>
      </c>
      <c r="G6493" t="s">
        <v>21</v>
      </c>
    </row>
    <row r="6494" spans="1:7" x14ac:dyDescent="0.25">
      <c r="A6494" t="s">
        <v>237</v>
      </c>
      <c r="B6494" t="s">
        <v>27</v>
      </c>
      <c r="C6494" s="2">
        <v>45170</v>
      </c>
      <c r="D6494" s="1">
        <v>12702000</v>
      </c>
      <c r="E6494" t="s">
        <v>37</v>
      </c>
      <c r="F6494" t="s">
        <v>238</v>
      </c>
      <c r="G6494" t="s">
        <v>21</v>
      </c>
    </row>
    <row r="6495" spans="1:7" x14ac:dyDescent="0.25">
      <c r="A6495" t="s">
        <v>237</v>
      </c>
      <c r="B6495" t="s">
        <v>27</v>
      </c>
      <c r="C6495" s="2">
        <v>45200</v>
      </c>
      <c r="D6495" s="1">
        <v>16969780</v>
      </c>
      <c r="E6495" t="s">
        <v>37</v>
      </c>
      <c r="F6495" t="s">
        <v>238</v>
      </c>
      <c r="G6495" t="s">
        <v>21</v>
      </c>
    </row>
    <row r="6496" spans="1:7" x14ac:dyDescent="0.25">
      <c r="A6496" t="s">
        <v>237</v>
      </c>
      <c r="B6496" t="s">
        <v>27</v>
      </c>
      <c r="C6496" s="2">
        <v>45231</v>
      </c>
      <c r="D6496" s="1">
        <v>18622764</v>
      </c>
      <c r="E6496" t="s">
        <v>37</v>
      </c>
      <c r="F6496" t="s">
        <v>238</v>
      </c>
      <c r="G6496" t="s">
        <v>21</v>
      </c>
    </row>
    <row r="6497" spans="1:7" x14ac:dyDescent="0.25">
      <c r="A6497" t="s">
        <v>237</v>
      </c>
      <c r="B6497" t="s">
        <v>27</v>
      </c>
      <c r="C6497" s="2">
        <v>45261</v>
      </c>
      <c r="D6497" s="1">
        <v>26640033</v>
      </c>
      <c r="E6497" t="s">
        <v>37</v>
      </c>
      <c r="F6497" t="s">
        <v>238</v>
      </c>
      <c r="G6497" t="s">
        <v>21</v>
      </c>
    </row>
    <row r="6498" spans="1:7" x14ac:dyDescent="0.25">
      <c r="A6498" t="s">
        <v>237</v>
      </c>
      <c r="B6498" t="s">
        <v>7</v>
      </c>
      <c r="C6498" s="2">
        <v>44927</v>
      </c>
      <c r="D6498" s="1">
        <v>0</v>
      </c>
      <c r="E6498" t="s">
        <v>37</v>
      </c>
      <c r="F6498" t="s">
        <v>238</v>
      </c>
      <c r="G6498" t="s">
        <v>7</v>
      </c>
    </row>
    <row r="6499" spans="1:7" x14ac:dyDescent="0.25">
      <c r="A6499" t="s">
        <v>237</v>
      </c>
      <c r="B6499" t="s">
        <v>7</v>
      </c>
      <c r="C6499" s="2">
        <v>45200</v>
      </c>
      <c r="D6499" s="1">
        <v>0</v>
      </c>
      <c r="E6499" t="s">
        <v>37</v>
      </c>
      <c r="F6499" t="s">
        <v>238</v>
      </c>
      <c r="G6499" t="s">
        <v>7</v>
      </c>
    </row>
    <row r="6500" spans="1:7" x14ac:dyDescent="0.25">
      <c r="A6500" t="s">
        <v>237</v>
      </c>
      <c r="B6500" t="s">
        <v>7</v>
      </c>
      <c r="C6500" s="2">
        <v>45231</v>
      </c>
      <c r="D6500" s="1">
        <v>0</v>
      </c>
      <c r="E6500" t="s">
        <v>37</v>
      </c>
      <c r="F6500" t="s">
        <v>238</v>
      </c>
      <c r="G6500" t="s">
        <v>7</v>
      </c>
    </row>
    <row r="6501" spans="1:7" x14ac:dyDescent="0.25">
      <c r="A6501" t="s">
        <v>237</v>
      </c>
      <c r="B6501" t="s">
        <v>7</v>
      </c>
      <c r="C6501" s="2">
        <v>45261</v>
      </c>
      <c r="D6501" s="1">
        <v>38218024</v>
      </c>
      <c r="E6501" t="s">
        <v>37</v>
      </c>
      <c r="F6501" t="s">
        <v>238</v>
      </c>
      <c r="G6501" t="s">
        <v>7</v>
      </c>
    </row>
    <row r="6502" spans="1:7" x14ac:dyDescent="0.25">
      <c r="A6502" t="s">
        <v>237</v>
      </c>
      <c r="B6502" t="s">
        <v>23</v>
      </c>
      <c r="C6502" s="2">
        <v>44927</v>
      </c>
      <c r="D6502" s="1">
        <v>6730000</v>
      </c>
      <c r="E6502" t="s">
        <v>37</v>
      </c>
      <c r="F6502" t="s">
        <v>238</v>
      </c>
      <c r="G6502" t="s">
        <v>21</v>
      </c>
    </row>
    <row r="6503" spans="1:7" x14ac:dyDescent="0.25">
      <c r="A6503" t="s">
        <v>237</v>
      </c>
      <c r="B6503" t="s">
        <v>23</v>
      </c>
      <c r="C6503" s="2">
        <v>44958</v>
      </c>
      <c r="D6503" s="1">
        <v>51470500</v>
      </c>
      <c r="E6503" t="s">
        <v>37</v>
      </c>
      <c r="F6503" t="s">
        <v>238</v>
      </c>
      <c r="G6503" t="s">
        <v>21</v>
      </c>
    </row>
    <row r="6504" spans="1:7" x14ac:dyDescent="0.25">
      <c r="A6504" t="s">
        <v>237</v>
      </c>
      <c r="B6504" t="s">
        <v>23</v>
      </c>
      <c r="C6504" s="2">
        <v>44986</v>
      </c>
      <c r="D6504" s="1">
        <v>40616700</v>
      </c>
      <c r="E6504" t="s">
        <v>37</v>
      </c>
      <c r="F6504" t="s">
        <v>238</v>
      </c>
      <c r="G6504" t="s">
        <v>21</v>
      </c>
    </row>
    <row r="6505" spans="1:7" x14ac:dyDescent="0.25">
      <c r="A6505" t="s">
        <v>237</v>
      </c>
      <c r="B6505" t="s">
        <v>23</v>
      </c>
      <c r="C6505" s="2">
        <v>45017</v>
      </c>
      <c r="D6505" s="1">
        <v>42351300</v>
      </c>
      <c r="E6505" t="s">
        <v>37</v>
      </c>
      <c r="F6505" t="s">
        <v>238</v>
      </c>
      <c r="G6505" t="s">
        <v>21</v>
      </c>
    </row>
    <row r="6506" spans="1:7" x14ac:dyDescent="0.25">
      <c r="A6506" t="s">
        <v>237</v>
      </c>
      <c r="B6506" t="s">
        <v>23</v>
      </c>
      <c r="C6506" s="2">
        <v>45047</v>
      </c>
      <c r="D6506" s="1">
        <v>43177100</v>
      </c>
      <c r="E6506" t="s">
        <v>37</v>
      </c>
      <c r="F6506" t="s">
        <v>238</v>
      </c>
      <c r="G6506" t="s">
        <v>21</v>
      </c>
    </row>
    <row r="6507" spans="1:7" x14ac:dyDescent="0.25">
      <c r="A6507" t="s">
        <v>237</v>
      </c>
      <c r="B6507" t="s">
        <v>23</v>
      </c>
      <c r="C6507" s="2">
        <v>45078</v>
      </c>
      <c r="D6507" s="1">
        <v>50760700</v>
      </c>
      <c r="E6507" t="s">
        <v>37</v>
      </c>
      <c r="F6507" t="s">
        <v>238</v>
      </c>
      <c r="G6507" t="s">
        <v>21</v>
      </c>
    </row>
    <row r="6508" spans="1:7" x14ac:dyDescent="0.25">
      <c r="A6508" t="s">
        <v>237</v>
      </c>
      <c r="B6508" t="s">
        <v>23</v>
      </c>
      <c r="C6508" s="2">
        <v>45108</v>
      </c>
      <c r="D6508" s="1">
        <v>53186500</v>
      </c>
      <c r="E6508" t="s">
        <v>37</v>
      </c>
      <c r="F6508" t="s">
        <v>238</v>
      </c>
      <c r="G6508" t="s">
        <v>21</v>
      </c>
    </row>
    <row r="6509" spans="1:7" x14ac:dyDescent="0.25">
      <c r="A6509" t="s">
        <v>237</v>
      </c>
      <c r="B6509" t="s">
        <v>23</v>
      </c>
      <c r="C6509" s="2">
        <v>45139</v>
      </c>
      <c r="D6509" s="1">
        <v>47713100</v>
      </c>
      <c r="E6509" t="s">
        <v>37</v>
      </c>
      <c r="F6509" t="s">
        <v>238</v>
      </c>
      <c r="G6509" t="s">
        <v>21</v>
      </c>
    </row>
    <row r="6510" spans="1:7" x14ac:dyDescent="0.25">
      <c r="A6510" t="s">
        <v>237</v>
      </c>
      <c r="B6510" t="s">
        <v>23</v>
      </c>
      <c r="C6510" s="2">
        <v>45170</v>
      </c>
      <c r="D6510" s="1">
        <v>61300500</v>
      </c>
      <c r="E6510" t="s">
        <v>37</v>
      </c>
      <c r="F6510" t="s">
        <v>238</v>
      </c>
      <c r="G6510" t="s">
        <v>21</v>
      </c>
    </row>
    <row r="6511" spans="1:7" x14ac:dyDescent="0.25">
      <c r="A6511" t="s">
        <v>237</v>
      </c>
      <c r="B6511" t="s">
        <v>23</v>
      </c>
      <c r="C6511" s="2">
        <v>45200</v>
      </c>
      <c r="D6511" s="1">
        <v>67371900</v>
      </c>
      <c r="E6511" t="s">
        <v>37</v>
      </c>
      <c r="F6511" t="s">
        <v>238</v>
      </c>
      <c r="G6511" t="s">
        <v>21</v>
      </c>
    </row>
    <row r="6512" spans="1:7" x14ac:dyDescent="0.25">
      <c r="A6512" t="s">
        <v>237</v>
      </c>
      <c r="B6512" t="s">
        <v>23</v>
      </c>
      <c r="C6512" s="2">
        <v>45231</v>
      </c>
      <c r="D6512" s="1">
        <v>88876172</v>
      </c>
      <c r="E6512" t="s">
        <v>37</v>
      </c>
      <c r="F6512" t="s">
        <v>238</v>
      </c>
      <c r="G6512" t="s">
        <v>21</v>
      </c>
    </row>
    <row r="6513" spans="1:7" x14ac:dyDescent="0.25">
      <c r="A6513" t="s">
        <v>237</v>
      </c>
      <c r="B6513" t="s">
        <v>23</v>
      </c>
      <c r="C6513" s="2">
        <v>45261</v>
      </c>
      <c r="D6513" s="1">
        <v>93127252</v>
      </c>
      <c r="E6513" t="s">
        <v>37</v>
      </c>
      <c r="F6513" t="s">
        <v>238</v>
      </c>
      <c r="G6513" t="s">
        <v>21</v>
      </c>
    </row>
    <row r="6514" spans="1:7" x14ac:dyDescent="0.25">
      <c r="A6514" t="s">
        <v>239</v>
      </c>
      <c r="B6514" t="s">
        <v>5</v>
      </c>
      <c r="C6514" s="2">
        <v>44986</v>
      </c>
      <c r="D6514" s="1">
        <v>693107800</v>
      </c>
      <c r="E6514" t="s">
        <v>37</v>
      </c>
      <c r="F6514" t="s">
        <v>240</v>
      </c>
      <c r="G6514" t="s">
        <v>5</v>
      </c>
    </row>
    <row r="6515" spans="1:7" x14ac:dyDescent="0.25">
      <c r="A6515" t="s">
        <v>239</v>
      </c>
      <c r="B6515" t="s">
        <v>5</v>
      </c>
      <c r="C6515" s="2">
        <v>45017</v>
      </c>
      <c r="D6515" s="1">
        <v>1102208200</v>
      </c>
      <c r="E6515" t="s">
        <v>37</v>
      </c>
      <c r="F6515" t="s">
        <v>240</v>
      </c>
      <c r="G6515" t="s">
        <v>5</v>
      </c>
    </row>
    <row r="6516" spans="1:7" x14ac:dyDescent="0.25">
      <c r="A6516" t="s">
        <v>239</v>
      </c>
      <c r="B6516" t="s">
        <v>5</v>
      </c>
      <c r="C6516" s="2">
        <v>45047</v>
      </c>
      <c r="D6516" s="1">
        <v>1409101780</v>
      </c>
      <c r="E6516" t="s">
        <v>37</v>
      </c>
      <c r="F6516" t="s">
        <v>240</v>
      </c>
      <c r="G6516" t="s">
        <v>5</v>
      </c>
    </row>
    <row r="6517" spans="1:7" x14ac:dyDescent="0.25">
      <c r="A6517" t="s">
        <v>239</v>
      </c>
      <c r="B6517" t="s">
        <v>5</v>
      </c>
      <c r="C6517" s="2">
        <v>45078</v>
      </c>
      <c r="D6517" s="1">
        <v>976445215</v>
      </c>
      <c r="E6517" t="s">
        <v>37</v>
      </c>
      <c r="F6517" t="s">
        <v>240</v>
      </c>
      <c r="G6517" t="s">
        <v>5</v>
      </c>
    </row>
    <row r="6518" spans="1:7" x14ac:dyDescent="0.25">
      <c r="A6518" t="s">
        <v>239</v>
      </c>
      <c r="B6518" t="s">
        <v>5</v>
      </c>
      <c r="C6518" s="2">
        <v>45108</v>
      </c>
      <c r="D6518" s="1">
        <v>946308504</v>
      </c>
      <c r="E6518" t="s">
        <v>37</v>
      </c>
      <c r="F6518" t="s">
        <v>240</v>
      </c>
      <c r="G6518" t="s">
        <v>5</v>
      </c>
    </row>
    <row r="6519" spans="1:7" x14ac:dyDescent="0.25">
      <c r="A6519" t="s">
        <v>239</v>
      </c>
      <c r="B6519" t="s">
        <v>5</v>
      </c>
      <c r="C6519" s="2">
        <v>45139</v>
      </c>
      <c r="D6519" s="1">
        <v>955762100</v>
      </c>
      <c r="E6519" t="s">
        <v>37</v>
      </c>
      <c r="F6519" t="s">
        <v>240</v>
      </c>
      <c r="G6519" t="s">
        <v>5</v>
      </c>
    </row>
    <row r="6520" spans="1:7" x14ac:dyDescent="0.25">
      <c r="A6520" t="s">
        <v>239</v>
      </c>
      <c r="B6520" t="s">
        <v>5</v>
      </c>
      <c r="C6520" s="2">
        <v>45170</v>
      </c>
      <c r="D6520" s="1">
        <v>823230600</v>
      </c>
      <c r="E6520" t="s">
        <v>37</v>
      </c>
      <c r="F6520" t="s">
        <v>240</v>
      </c>
      <c r="G6520" t="s">
        <v>5</v>
      </c>
    </row>
    <row r="6521" spans="1:7" x14ac:dyDescent="0.25">
      <c r="A6521" t="s">
        <v>239</v>
      </c>
      <c r="B6521" t="s">
        <v>5</v>
      </c>
      <c r="C6521" s="2">
        <v>45200</v>
      </c>
      <c r="D6521" s="1">
        <v>872775000</v>
      </c>
      <c r="E6521" t="s">
        <v>37</v>
      </c>
      <c r="F6521" t="s">
        <v>240</v>
      </c>
      <c r="G6521" t="s">
        <v>5</v>
      </c>
    </row>
    <row r="6522" spans="1:7" x14ac:dyDescent="0.25">
      <c r="A6522" t="s">
        <v>239</v>
      </c>
      <c r="B6522" t="s">
        <v>5</v>
      </c>
      <c r="C6522" s="2">
        <v>45231</v>
      </c>
      <c r="D6522" s="1">
        <v>789153500</v>
      </c>
      <c r="E6522" t="s">
        <v>37</v>
      </c>
      <c r="F6522" t="s">
        <v>240</v>
      </c>
      <c r="G6522" t="s">
        <v>5</v>
      </c>
    </row>
    <row r="6523" spans="1:7" x14ac:dyDescent="0.25">
      <c r="A6523" t="s">
        <v>239</v>
      </c>
      <c r="B6523" t="s">
        <v>5</v>
      </c>
      <c r="C6523" s="2">
        <v>45261</v>
      </c>
      <c r="D6523" s="1">
        <v>956691700</v>
      </c>
      <c r="E6523" t="s">
        <v>37</v>
      </c>
      <c r="F6523" t="s">
        <v>240</v>
      </c>
      <c r="G6523" t="s">
        <v>5</v>
      </c>
    </row>
    <row r="6524" spans="1:7" x14ac:dyDescent="0.25">
      <c r="A6524" t="s">
        <v>239</v>
      </c>
      <c r="B6524" t="s">
        <v>19</v>
      </c>
      <c r="C6524" s="2">
        <v>44986</v>
      </c>
      <c r="D6524" s="1">
        <v>11703484</v>
      </c>
      <c r="E6524" t="s">
        <v>37</v>
      </c>
      <c r="F6524" t="s">
        <v>240</v>
      </c>
      <c r="G6524" t="s">
        <v>19</v>
      </c>
    </row>
    <row r="6525" spans="1:7" x14ac:dyDescent="0.25">
      <c r="A6525" t="s">
        <v>239</v>
      </c>
      <c r="B6525" t="s">
        <v>19</v>
      </c>
      <c r="C6525" s="2">
        <v>45017</v>
      </c>
      <c r="D6525" s="1">
        <v>18101269</v>
      </c>
      <c r="E6525" t="s">
        <v>37</v>
      </c>
      <c r="F6525" t="s">
        <v>240</v>
      </c>
      <c r="G6525" t="s">
        <v>19</v>
      </c>
    </row>
    <row r="6526" spans="1:7" x14ac:dyDescent="0.25">
      <c r="A6526" t="s">
        <v>239</v>
      </c>
      <c r="B6526" t="s">
        <v>19</v>
      </c>
      <c r="C6526" s="2">
        <v>45047</v>
      </c>
      <c r="D6526" s="1">
        <v>19314376</v>
      </c>
      <c r="E6526" t="s">
        <v>37</v>
      </c>
      <c r="F6526" t="s">
        <v>240</v>
      </c>
      <c r="G6526" t="s">
        <v>19</v>
      </c>
    </row>
    <row r="6527" spans="1:7" x14ac:dyDescent="0.25">
      <c r="A6527" t="s">
        <v>239</v>
      </c>
      <c r="B6527" t="s">
        <v>19</v>
      </c>
      <c r="C6527" s="2">
        <v>45078</v>
      </c>
      <c r="D6527" s="1">
        <v>21697850</v>
      </c>
      <c r="E6527" t="s">
        <v>37</v>
      </c>
      <c r="F6527" t="s">
        <v>240</v>
      </c>
      <c r="G6527" t="s">
        <v>19</v>
      </c>
    </row>
    <row r="6528" spans="1:7" x14ac:dyDescent="0.25">
      <c r="A6528" t="s">
        <v>239</v>
      </c>
      <c r="B6528" t="s">
        <v>19</v>
      </c>
      <c r="C6528" s="2">
        <v>45108</v>
      </c>
      <c r="D6528" s="1">
        <v>29129919</v>
      </c>
      <c r="E6528" t="s">
        <v>37</v>
      </c>
      <c r="F6528" t="s">
        <v>240</v>
      </c>
      <c r="G6528" t="s">
        <v>19</v>
      </c>
    </row>
    <row r="6529" spans="1:7" x14ac:dyDescent="0.25">
      <c r="A6529" t="s">
        <v>239</v>
      </c>
      <c r="B6529" t="s">
        <v>19</v>
      </c>
      <c r="C6529" s="2">
        <v>45139</v>
      </c>
      <c r="D6529" s="1">
        <v>40135669</v>
      </c>
      <c r="E6529" t="s">
        <v>37</v>
      </c>
      <c r="F6529" t="s">
        <v>240</v>
      </c>
      <c r="G6529" t="s">
        <v>19</v>
      </c>
    </row>
    <row r="6530" spans="1:7" x14ac:dyDescent="0.25">
      <c r="A6530" t="s">
        <v>239</v>
      </c>
      <c r="B6530" t="s">
        <v>19</v>
      </c>
      <c r="C6530" s="2">
        <v>45170</v>
      </c>
      <c r="D6530" s="1">
        <v>34231586</v>
      </c>
      <c r="E6530" t="s">
        <v>37</v>
      </c>
      <c r="F6530" t="s">
        <v>240</v>
      </c>
      <c r="G6530" t="s">
        <v>19</v>
      </c>
    </row>
    <row r="6531" spans="1:7" x14ac:dyDescent="0.25">
      <c r="A6531" t="s">
        <v>239</v>
      </c>
      <c r="B6531" t="s">
        <v>19</v>
      </c>
      <c r="C6531" s="2">
        <v>45200</v>
      </c>
      <c r="D6531" s="1">
        <v>81880460</v>
      </c>
      <c r="E6531" t="s">
        <v>37</v>
      </c>
      <c r="F6531" t="s">
        <v>240</v>
      </c>
      <c r="G6531" t="s">
        <v>19</v>
      </c>
    </row>
    <row r="6532" spans="1:7" x14ac:dyDescent="0.25">
      <c r="A6532" t="s">
        <v>239</v>
      </c>
      <c r="B6532" t="s">
        <v>19</v>
      </c>
      <c r="C6532" s="2">
        <v>45231</v>
      </c>
      <c r="D6532" s="1">
        <v>80548168</v>
      </c>
      <c r="E6532" t="s">
        <v>37</v>
      </c>
      <c r="F6532" t="s">
        <v>240</v>
      </c>
      <c r="G6532" t="s">
        <v>19</v>
      </c>
    </row>
    <row r="6533" spans="1:7" x14ac:dyDescent="0.25">
      <c r="A6533" t="s">
        <v>239</v>
      </c>
      <c r="B6533" t="s">
        <v>19</v>
      </c>
      <c r="C6533" s="2">
        <v>45261</v>
      </c>
      <c r="D6533" s="1">
        <v>58614822</v>
      </c>
      <c r="E6533" t="s">
        <v>37</v>
      </c>
      <c r="F6533" t="s">
        <v>240</v>
      </c>
      <c r="G6533" t="s">
        <v>19</v>
      </c>
    </row>
    <row r="6534" spans="1:7" x14ac:dyDescent="0.25">
      <c r="A6534" t="s">
        <v>239</v>
      </c>
      <c r="B6534" t="s">
        <v>20</v>
      </c>
      <c r="C6534" s="2">
        <v>45017</v>
      </c>
      <c r="D6534" s="1">
        <v>300000</v>
      </c>
      <c r="E6534" t="s">
        <v>37</v>
      </c>
      <c r="F6534" t="s">
        <v>240</v>
      </c>
      <c r="G6534" t="s">
        <v>21</v>
      </c>
    </row>
    <row r="6535" spans="1:7" x14ac:dyDescent="0.25">
      <c r="A6535" t="s">
        <v>239</v>
      </c>
      <c r="B6535" t="s">
        <v>20</v>
      </c>
      <c r="C6535" s="2">
        <v>45047</v>
      </c>
      <c r="D6535" s="1">
        <v>519000</v>
      </c>
      <c r="E6535" t="s">
        <v>37</v>
      </c>
      <c r="F6535" t="s">
        <v>240</v>
      </c>
      <c r="G6535" t="s">
        <v>21</v>
      </c>
    </row>
    <row r="6536" spans="1:7" x14ac:dyDescent="0.25">
      <c r="A6536" t="s">
        <v>239</v>
      </c>
      <c r="B6536" t="s">
        <v>20</v>
      </c>
      <c r="C6536" s="2">
        <v>45078</v>
      </c>
      <c r="D6536" s="1">
        <v>1456386</v>
      </c>
      <c r="E6536" t="s">
        <v>37</v>
      </c>
      <c r="F6536" t="s">
        <v>240</v>
      </c>
      <c r="G6536" t="s">
        <v>21</v>
      </c>
    </row>
    <row r="6537" spans="1:7" x14ac:dyDescent="0.25">
      <c r="A6537" t="s">
        <v>239</v>
      </c>
      <c r="B6537" t="s">
        <v>20</v>
      </c>
      <c r="C6537" s="2">
        <v>45108</v>
      </c>
      <c r="D6537" s="1">
        <v>1030338</v>
      </c>
      <c r="E6537" t="s">
        <v>37</v>
      </c>
      <c r="F6537" t="s">
        <v>240</v>
      </c>
      <c r="G6537" t="s">
        <v>21</v>
      </c>
    </row>
    <row r="6538" spans="1:7" x14ac:dyDescent="0.25">
      <c r="A6538" t="s">
        <v>239</v>
      </c>
      <c r="B6538" t="s">
        <v>20</v>
      </c>
      <c r="C6538" s="2">
        <v>45139</v>
      </c>
      <c r="D6538" s="1">
        <v>2270000</v>
      </c>
      <c r="E6538" t="s">
        <v>37</v>
      </c>
      <c r="F6538" t="s">
        <v>240</v>
      </c>
      <c r="G6538" t="s">
        <v>21</v>
      </c>
    </row>
    <row r="6539" spans="1:7" x14ac:dyDescent="0.25">
      <c r="A6539" t="s">
        <v>239</v>
      </c>
      <c r="B6539" t="s">
        <v>20</v>
      </c>
      <c r="C6539" s="2">
        <v>45170</v>
      </c>
      <c r="D6539" s="1">
        <v>2354100</v>
      </c>
      <c r="E6539" t="s">
        <v>37</v>
      </c>
      <c r="F6539" t="s">
        <v>240</v>
      </c>
      <c r="G6539" t="s">
        <v>21</v>
      </c>
    </row>
    <row r="6540" spans="1:7" x14ac:dyDescent="0.25">
      <c r="A6540" t="s">
        <v>239</v>
      </c>
      <c r="B6540" t="s">
        <v>20</v>
      </c>
      <c r="C6540" s="2">
        <v>45200</v>
      </c>
      <c r="D6540" s="1">
        <v>3996059</v>
      </c>
      <c r="E6540" t="s">
        <v>37</v>
      </c>
      <c r="F6540" t="s">
        <v>240</v>
      </c>
      <c r="G6540" t="s">
        <v>21</v>
      </c>
    </row>
    <row r="6541" spans="1:7" x14ac:dyDescent="0.25">
      <c r="A6541" t="s">
        <v>239</v>
      </c>
      <c r="B6541" t="s">
        <v>20</v>
      </c>
      <c r="C6541" s="2">
        <v>45231</v>
      </c>
      <c r="D6541" s="1">
        <v>1271100</v>
      </c>
      <c r="E6541" t="s">
        <v>37</v>
      </c>
      <c r="F6541" t="s">
        <v>240</v>
      </c>
      <c r="G6541" t="s">
        <v>21</v>
      </c>
    </row>
    <row r="6542" spans="1:7" x14ac:dyDescent="0.25">
      <c r="A6542" t="s">
        <v>239</v>
      </c>
      <c r="B6542" t="s">
        <v>20</v>
      </c>
      <c r="C6542" s="2">
        <v>45261</v>
      </c>
      <c r="D6542" s="1">
        <v>2229006</v>
      </c>
      <c r="E6542" t="s">
        <v>37</v>
      </c>
      <c r="F6542" t="s">
        <v>240</v>
      </c>
      <c r="G6542" t="s">
        <v>21</v>
      </c>
    </row>
    <row r="6543" spans="1:7" x14ac:dyDescent="0.25">
      <c r="A6543" t="s">
        <v>239</v>
      </c>
      <c r="B6543" t="s">
        <v>6</v>
      </c>
      <c r="C6543" s="2">
        <v>44986</v>
      </c>
      <c r="D6543" s="1">
        <v>8381074</v>
      </c>
      <c r="E6543" t="s">
        <v>37</v>
      </c>
      <c r="F6543" t="s">
        <v>240</v>
      </c>
      <c r="G6543" t="s">
        <v>6</v>
      </c>
    </row>
    <row r="6544" spans="1:7" x14ac:dyDescent="0.25">
      <c r="A6544" t="s">
        <v>239</v>
      </c>
      <c r="B6544" t="s">
        <v>6</v>
      </c>
      <c r="C6544" s="2">
        <v>45017</v>
      </c>
      <c r="D6544" s="1">
        <v>9284715</v>
      </c>
      <c r="E6544" t="s">
        <v>37</v>
      </c>
      <c r="F6544" t="s">
        <v>240</v>
      </c>
      <c r="G6544" t="s">
        <v>6</v>
      </c>
    </row>
    <row r="6545" spans="1:7" x14ac:dyDescent="0.25">
      <c r="A6545" t="s">
        <v>239</v>
      </c>
      <c r="B6545" t="s">
        <v>6</v>
      </c>
      <c r="C6545" s="2">
        <v>45047</v>
      </c>
      <c r="D6545" s="1">
        <v>5923200</v>
      </c>
      <c r="E6545" t="s">
        <v>37</v>
      </c>
      <c r="F6545" t="s">
        <v>240</v>
      </c>
      <c r="G6545" t="s">
        <v>6</v>
      </c>
    </row>
    <row r="6546" spans="1:7" x14ac:dyDescent="0.25">
      <c r="A6546" t="s">
        <v>239</v>
      </c>
      <c r="B6546" t="s">
        <v>6</v>
      </c>
      <c r="C6546" s="2">
        <v>45078</v>
      </c>
      <c r="D6546" s="1">
        <v>3607884</v>
      </c>
      <c r="E6546" t="s">
        <v>37</v>
      </c>
      <c r="F6546" t="s">
        <v>240</v>
      </c>
      <c r="G6546" t="s">
        <v>6</v>
      </c>
    </row>
    <row r="6547" spans="1:7" x14ac:dyDescent="0.25">
      <c r="A6547" t="s">
        <v>239</v>
      </c>
      <c r="B6547" t="s">
        <v>6</v>
      </c>
      <c r="C6547" s="2">
        <v>45108</v>
      </c>
      <c r="D6547" s="1">
        <v>5769432</v>
      </c>
      <c r="E6547" t="s">
        <v>37</v>
      </c>
      <c r="F6547" t="s">
        <v>240</v>
      </c>
      <c r="G6547" t="s">
        <v>6</v>
      </c>
    </row>
    <row r="6548" spans="1:7" x14ac:dyDescent="0.25">
      <c r="A6548" t="s">
        <v>239</v>
      </c>
      <c r="B6548" t="s">
        <v>6</v>
      </c>
      <c r="C6548" s="2">
        <v>45139</v>
      </c>
      <c r="D6548" s="1">
        <v>4356286</v>
      </c>
      <c r="E6548" t="s">
        <v>37</v>
      </c>
      <c r="F6548" t="s">
        <v>240</v>
      </c>
      <c r="G6548" t="s">
        <v>6</v>
      </c>
    </row>
    <row r="6549" spans="1:7" x14ac:dyDescent="0.25">
      <c r="A6549" t="s">
        <v>239</v>
      </c>
      <c r="B6549" t="s">
        <v>6</v>
      </c>
      <c r="C6549" s="2">
        <v>45170</v>
      </c>
      <c r="D6549" s="1">
        <v>9571647</v>
      </c>
      <c r="E6549" t="s">
        <v>37</v>
      </c>
      <c r="F6549" t="s">
        <v>240</v>
      </c>
      <c r="G6549" t="s">
        <v>6</v>
      </c>
    </row>
    <row r="6550" spans="1:7" x14ac:dyDescent="0.25">
      <c r="A6550" t="s">
        <v>239</v>
      </c>
      <c r="B6550" t="s">
        <v>6</v>
      </c>
      <c r="C6550" s="2">
        <v>45200</v>
      </c>
      <c r="D6550" s="1">
        <v>13135043</v>
      </c>
      <c r="E6550" t="s">
        <v>37</v>
      </c>
      <c r="F6550" t="s">
        <v>240</v>
      </c>
      <c r="G6550" t="s">
        <v>6</v>
      </c>
    </row>
    <row r="6551" spans="1:7" x14ac:dyDescent="0.25">
      <c r="A6551" t="s">
        <v>239</v>
      </c>
      <c r="B6551" t="s">
        <v>6</v>
      </c>
      <c r="C6551" s="2">
        <v>45231</v>
      </c>
      <c r="D6551" s="1">
        <v>25745716</v>
      </c>
      <c r="E6551" t="s">
        <v>37</v>
      </c>
      <c r="F6551" t="s">
        <v>240</v>
      </c>
      <c r="G6551" t="s">
        <v>6</v>
      </c>
    </row>
    <row r="6552" spans="1:7" x14ac:dyDescent="0.25">
      <c r="A6552" t="s">
        <v>239</v>
      </c>
      <c r="B6552" t="s">
        <v>6</v>
      </c>
      <c r="C6552" s="2">
        <v>45261</v>
      </c>
      <c r="D6552" s="1">
        <v>12072327</v>
      </c>
      <c r="E6552" t="s">
        <v>37</v>
      </c>
      <c r="F6552" t="s">
        <v>240</v>
      </c>
      <c r="G6552" t="s">
        <v>6</v>
      </c>
    </row>
    <row r="6553" spans="1:7" x14ac:dyDescent="0.25">
      <c r="A6553" t="s">
        <v>239</v>
      </c>
      <c r="B6553" t="s">
        <v>22</v>
      </c>
      <c r="C6553" s="2">
        <v>45017</v>
      </c>
      <c r="D6553" s="1">
        <v>260000</v>
      </c>
      <c r="E6553" t="s">
        <v>37</v>
      </c>
      <c r="F6553" t="s">
        <v>240</v>
      </c>
      <c r="G6553" t="s">
        <v>21</v>
      </c>
    </row>
    <row r="6554" spans="1:7" x14ac:dyDescent="0.25">
      <c r="A6554" t="s">
        <v>239</v>
      </c>
      <c r="B6554" t="s">
        <v>22</v>
      </c>
      <c r="C6554" s="2">
        <v>45047</v>
      </c>
      <c r="D6554" s="1">
        <v>180000</v>
      </c>
      <c r="E6554" t="s">
        <v>37</v>
      </c>
      <c r="F6554" t="s">
        <v>240</v>
      </c>
      <c r="G6554" t="s">
        <v>21</v>
      </c>
    </row>
    <row r="6555" spans="1:7" x14ac:dyDescent="0.25">
      <c r="A6555" t="s">
        <v>239</v>
      </c>
      <c r="B6555" t="s">
        <v>22</v>
      </c>
      <c r="C6555" s="2">
        <v>45078</v>
      </c>
      <c r="D6555" s="1">
        <v>2554000</v>
      </c>
      <c r="E6555" t="s">
        <v>37</v>
      </c>
      <c r="F6555" t="s">
        <v>240</v>
      </c>
      <c r="G6555" t="s">
        <v>21</v>
      </c>
    </row>
    <row r="6556" spans="1:7" x14ac:dyDescent="0.25">
      <c r="A6556" t="s">
        <v>239</v>
      </c>
      <c r="B6556" t="s">
        <v>22</v>
      </c>
      <c r="C6556" s="2">
        <v>45108</v>
      </c>
      <c r="D6556" s="1">
        <v>442500</v>
      </c>
      <c r="E6556" t="s">
        <v>37</v>
      </c>
      <c r="F6556" t="s">
        <v>240</v>
      </c>
      <c r="G6556" t="s">
        <v>21</v>
      </c>
    </row>
    <row r="6557" spans="1:7" x14ac:dyDescent="0.25">
      <c r="A6557" t="s">
        <v>239</v>
      </c>
      <c r="B6557" t="s">
        <v>22</v>
      </c>
      <c r="C6557" s="2">
        <v>45200</v>
      </c>
      <c r="D6557" s="1">
        <v>397047</v>
      </c>
      <c r="E6557" t="s">
        <v>37</v>
      </c>
      <c r="F6557" t="s">
        <v>240</v>
      </c>
      <c r="G6557" t="s">
        <v>21</v>
      </c>
    </row>
    <row r="6558" spans="1:7" x14ac:dyDescent="0.25">
      <c r="A6558" t="s">
        <v>239</v>
      </c>
      <c r="B6558" t="s">
        <v>22</v>
      </c>
      <c r="C6558" s="2">
        <v>45261</v>
      </c>
      <c r="D6558" s="1">
        <v>3688800</v>
      </c>
      <c r="E6558" t="s">
        <v>37</v>
      </c>
      <c r="F6558" t="s">
        <v>240</v>
      </c>
      <c r="G6558" t="s">
        <v>21</v>
      </c>
    </row>
    <row r="6559" spans="1:7" x14ac:dyDescent="0.25">
      <c r="A6559" t="s">
        <v>239</v>
      </c>
      <c r="B6559" t="s">
        <v>27</v>
      </c>
      <c r="C6559" s="2">
        <v>44986</v>
      </c>
      <c r="D6559" s="1">
        <v>6143300</v>
      </c>
      <c r="E6559" t="s">
        <v>37</v>
      </c>
      <c r="F6559" t="s">
        <v>240</v>
      </c>
      <c r="G6559" t="s">
        <v>21</v>
      </c>
    </row>
    <row r="6560" spans="1:7" x14ac:dyDescent="0.25">
      <c r="A6560" t="s">
        <v>239</v>
      </c>
      <c r="B6560" t="s">
        <v>27</v>
      </c>
      <c r="C6560" s="2">
        <v>45017</v>
      </c>
      <c r="D6560" s="1">
        <v>10672700</v>
      </c>
      <c r="E6560" t="s">
        <v>37</v>
      </c>
      <c r="F6560" t="s">
        <v>240</v>
      </c>
      <c r="G6560" t="s">
        <v>21</v>
      </c>
    </row>
    <row r="6561" spans="1:7" x14ac:dyDescent="0.25">
      <c r="A6561" t="s">
        <v>239</v>
      </c>
      <c r="B6561" t="s">
        <v>27</v>
      </c>
      <c r="C6561" s="2">
        <v>45047</v>
      </c>
      <c r="D6561" s="1">
        <v>6646730</v>
      </c>
      <c r="E6561" t="s">
        <v>37</v>
      </c>
      <c r="F6561" t="s">
        <v>240</v>
      </c>
      <c r="G6561" t="s">
        <v>21</v>
      </c>
    </row>
    <row r="6562" spans="1:7" x14ac:dyDescent="0.25">
      <c r="A6562" t="s">
        <v>239</v>
      </c>
      <c r="B6562" t="s">
        <v>27</v>
      </c>
      <c r="C6562" s="2">
        <v>45078</v>
      </c>
      <c r="D6562" s="1">
        <v>3720427</v>
      </c>
      <c r="E6562" t="s">
        <v>37</v>
      </c>
      <c r="F6562" t="s">
        <v>240</v>
      </c>
      <c r="G6562" t="s">
        <v>21</v>
      </c>
    </row>
    <row r="6563" spans="1:7" x14ac:dyDescent="0.25">
      <c r="A6563" t="s">
        <v>239</v>
      </c>
      <c r="B6563" t="s">
        <v>27</v>
      </c>
      <c r="C6563" s="2">
        <v>45108</v>
      </c>
      <c r="D6563" s="1">
        <v>11329793</v>
      </c>
      <c r="E6563" t="s">
        <v>37</v>
      </c>
      <c r="F6563" t="s">
        <v>240</v>
      </c>
      <c r="G6563" t="s">
        <v>21</v>
      </c>
    </row>
    <row r="6564" spans="1:7" x14ac:dyDescent="0.25">
      <c r="A6564" t="s">
        <v>239</v>
      </c>
      <c r="B6564" t="s">
        <v>27</v>
      </c>
      <c r="C6564" s="2">
        <v>45139</v>
      </c>
      <c r="D6564" s="1">
        <v>6278308</v>
      </c>
      <c r="E6564" t="s">
        <v>37</v>
      </c>
      <c r="F6564" t="s">
        <v>240</v>
      </c>
      <c r="G6564" t="s">
        <v>21</v>
      </c>
    </row>
    <row r="6565" spans="1:7" x14ac:dyDescent="0.25">
      <c r="A6565" t="s">
        <v>239</v>
      </c>
      <c r="B6565" t="s">
        <v>27</v>
      </c>
      <c r="C6565" s="2">
        <v>45170</v>
      </c>
      <c r="D6565" s="1">
        <v>5518030</v>
      </c>
      <c r="E6565" t="s">
        <v>37</v>
      </c>
      <c r="F6565" t="s">
        <v>240</v>
      </c>
      <c r="G6565" t="s">
        <v>21</v>
      </c>
    </row>
    <row r="6566" spans="1:7" x14ac:dyDescent="0.25">
      <c r="A6566" t="s">
        <v>239</v>
      </c>
      <c r="B6566" t="s">
        <v>27</v>
      </c>
      <c r="C6566" s="2">
        <v>45200</v>
      </c>
      <c r="D6566" s="1">
        <v>5362500</v>
      </c>
      <c r="E6566" t="s">
        <v>37</v>
      </c>
      <c r="F6566" t="s">
        <v>240</v>
      </c>
      <c r="G6566" t="s">
        <v>21</v>
      </c>
    </row>
    <row r="6567" spans="1:7" x14ac:dyDescent="0.25">
      <c r="A6567" t="s">
        <v>239</v>
      </c>
      <c r="B6567" t="s">
        <v>27</v>
      </c>
      <c r="C6567" s="2">
        <v>45231</v>
      </c>
      <c r="D6567" s="1">
        <v>14564660</v>
      </c>
      <c r="E6567" t="s">
        <v>37</v>
      </c>
      <c r="F6567" t="s">
        <v>240</v>
      </c>
      <c r="G6567" t="s">
        <v>21</v>
      </c>
    </row>
    <row r="6568" spans="1:7" x14ac:dyDescent="0.25">
      <c r="A6568" t="s">
        <v>239</v>
      </c>
      <c r="B6568" t="s">
        <v>27</v>
      </c>
      <c r="C6568" s="2">
        <v>45261</v>
      </c>
      <c r="D6568" s="1">
        <v>22346400</v>
      </c>
      <c r="E6568" t="s">
        <v>37</v>
      </c>
      <c r="F6568" t="s">
        <v>240</v>
      </c>
      <c r="G6568" t="s">
        <v>21</v>
      </c>
    </row>
    <row r="6569" spans="1:7" x14ac:dyDescent="0.25">
      <c r="A6569" t="s">
        <v>239</v>
      </c>
      <c r="B6569" t="s">
        <v>7</v>
      </c>
      <c r="C6569" s="2">
        <v>45078</v>
      </c>
      <c r="D6569" s="1">
        <v>365169370</v>
      </c>
      <c r="E6569" t="s">
        <v>37</v>
      </c>
      <c r="F6569" t="s">
        <v>240</v>
      </c>
      <c r="G6569" t="s">
        <v>7</v>
      </c>
    </row>
    <row r="6570" spans="1:7" x14ac:dyDescent="0.25">
      <c r="A6570" t="s">
        <v>239</v>
      </c>
      <c r="B6570" t="s">
        <v>7</v>
      </c>
      <c r="C6570" s="2">
        <v>45108</v>
      </c>
      <c r="D6570" s="1">
        <v>127623940</v>
      </c>
      <c r="E6570" t="s">
        <v>37</v>
      </c>
      <c r="F6570" t="s">
        <v>240</v>
      </c>
      <c r="G6570" t="s">
        <v>7</v>
      </c>
    </row>
    <row r="6571" spans="1:7" x14ac:dyDescent="0.25">
      <c r="A6571" t="s">
        <v>239</v>
      </c>
      <c r="B6571" t="s">
        <v>7</v>
      </c>
      <c r="C6571" s="2">
        <v>45139</v>
      </c>
      <c r="D6571" s="1">
        <v>168121168</v>
      </c>
      <c r="E6571" t="s">
        <v>37</v>
      </c>
      <c r="F6571" t="s">
        <v>240</v>
      </c>
      <c r="G6571" t="s">
        <v>7</v>
      </c>
    </row>
    <row r="6572" spans="1:7" x14ac:dyDescent="0.25">
      <c r="A6572" t="s">
        <v>239</v>
      </c>
      <c r="B6572" t="s">
        <v>7</v>
      </c>
      <c r="C6572" s="2">
        <v>45170</v>
      </c>
      <c r="D6572" s="1">
        <v>449696400</v>
      </c>
      <c r="E6572" t="s">
        <v>37</v>
      </c>
      <c r="F6572" t="s">
        <v>240</v>
      </c>
      <c r="G6572" t="s">
        <v>7</v>
      </c>
    </row>
    <row r="6573" spans="1:7" x14ac:dyDescent="0.25">
      <c r="A6573" t="s">
        <v>239</v>
      </c>
      <c r="B6573" t="s">
        <v>7</v>
      </c>
      <c r="C6573" s="2">
        <v>45200</v>
      </c>
      <c r="D6573" s="1">
        <v>73826400</v>
      </c>
      <c r="E6573" t="s">
        <v>37</v>
      </c>
      <c r="F6573" t="s">
        <v>240</v>
      </c>
      <c r="G6573" t="s">
        <v>7</v>
      </c>
    </row>
    <row r="6574" spans="1:7" x14ac:dyDescent="0.25">
      <c r="A6574" t="s">
        <v>239</v>
      </c>
      <c r="B6574" t="s">
        <v>7</v>
      </c>
      <c r="C6574" s="2">
        <v>45231</v>
      </c>
      <c r="D6574" s="1">
        <v>97132600</v>
      </c>
      <c r="E6574" t="s">
        <v>37</v>
      </c>
      <c r="F6574" t="s">
        <v>240</v>
      </c>
      <c r="G6574" t="s">
        <v>7</v>
      </c>
    </row>
    <row r="6575" spans="1:7" x14ac:dyDescent="0.25">
      <c r="A6575" t="s">
        <v>239</v>
      </c>
      <c r="B6575" t="s">
        <v>7</v>
      </c>
      <c r="C6575" s="2">
        <v>45261</v>
      </c>
      <c r="D6575" s="1">
        <v>51710890</v>
      </c>
      <c r="E6575" t="s">
        <v>37</v>
      </c>
      <c r="F6575" t="s">
        <v>240</v>
      </c>
      <c r="G6575" t="s">
        <v>7</v>
      </c>
    </row>
    <row r="6576" spans="1:7" x14ac:dyDescent="0.25">
      <c r="A6576" t="s">
        <v>239</v>
      </c>
      <c r="B6576" t="s">
        <v>30</v>
      </c>
      <c r="C6576" s="2">
        <v>45108</v>
      </c>
      <c r="D6576" s="1">
        <v>405000</v>
      </c>
      <c r="E6576" t="s">
        <v>37</v>
      </c>
      <c r="F6576" t="s">
        <v>240</v>
      </c>
      <c r="G6576" t="s">
        <v>21</v>
      </c>
    </row>
    <row r="6577" spans="1:7" x14ac:dyDescent="0.25">
      <c r="A6577" t="s">
        <v>239</v>
      </c>
      <c r="B6577" t="s">
        <v>23</v>
      </c>
      <c r="C6577" s="2">
        <v>44986</v>
      </c>
      <c r="D6577" s="1">
        <v>2634805</v>
      </c>
      <c r="E6577" t="s">
        <v>37</v>
      </c>
      <c r="F6577" t="s">
        <v>240</v>
      </c>
      <c r="G6577" t="s">
        <v>21</v>
      </c>
    </row>
    <row r="6578" spans="1:7" x14ac:dyDescent="0.25">
      <c r="A6578" t="s">
        <v>239</v>
      </c>
      <c r="B6578" t="s">
        <v>23</v>
      </c>
      <c r="C6578" s="2">
        <v>45017</v>
      </c>
      <c r="D6578" s="1">
        <v>4053707</v>
      </c>
      <c r="E6578" t="s">
        <v>37</v>
      </c>
      <c r="F6578" t="s">
        <v>240</v>
      </c>
      <c r="G6578" t="s">
        <v>21</v>
      </c>
    </row>
    <row r="6579" spans="1:7" x14ac:dyDescent="0.25">
      <c r="A6579" t="s">
        <v>239</v>
      </c>
      <c r="B6579" t="s">
        <v>23</v>
      </c>
      <c r="C6579" s="2">
        <v>45047</v>
      </c>
      <c r="D6579" s="1">
        <v>12472723</v>
      </c>
      <c r="E6579" t="s">
        <v>37</v>
      </c>
      <c r="F6579" t="s">
        <v>240</v>
      </c>
      <c r="G6579" t="s">
        <v>21</v>
      </c>
    </row>
    <row r="6580" spans="1:7" x14ac:dyDescent="0.25">
      <c r="A6580" t="s">
        <v>239</v>
      </c>
      <c r="B6580" t="s">
        <v>23</v>
      </c>
      <c r="C6580" s="2">
        <v>45078</v>
      </c>
      <c r="D6580" s="1">
        <v>3580700</v>
      </c>
      <c r="E6580" t="s">
        <v>37</v>
      </c>
      <c r="F6580" t="s">
        <v>240</v>
      </c>
      <c r="G6580" t="s">
        <v>21</v>
      </c>
    </row>
    <row r="6581" spans="1:7" x14ac:dyDescent="0.25">
      <c r="A6581" t="s">
        <v>239</v>
      </c>
      <c r="B6581" t="s">
        <v>23</v>
      </c>
      <c r="C6581" s="2">
        <v>45108</v>
      </c>
      <c r="D6581" s="1">
        <v>23020813</v>
      </c>
      <c r="E6581" t="s">
        <v>37</v>
      </c>
      <c r="F6581" t="s">
        <v>240</v>
      </c>
      <c r="G6581" t="s">
        <v>21</v>
      </c>
    </row>
    <row r="6582" spans="1:7" x14ac:dyDescent="0.25">
      <c r="A6582" t="s">
        <v>239</v>
      </c>
      <c r="B6582" t="s">
        <v>23</v>
      </c>
      <c r="C6582" s="2">
        <v>45139</v>
      </c>
      <c r="D6582" s="1">
        <v>8436100</v>
      </c>
      <c r="E6582" t="s">
        <v>37</v>
      </c>
      <c r="F6582" t="s">
        <v>240</v>
      </c>
      <c r="G6582" t="s">
        <v>21</v>
      </c>
    </row>
    <row r="6583" spans="1:7" x14ac:dyDescent="0.25">
      <c r="A6583" t="s">
        <v>239</v>
      </c>
      <c r="B6583" t="s">
        <v>23</v>
      </c>
      <c r="C6583" s="2">
        <v>45170</v>
      </c>
      <c r="D6583" s="1">
        <v>10760750</v>
      </c>
      <c r="E6583" t="s">
        <v>37</v>
      </c>
      <c r="F6583" t="s">
        <v>240</v>
      </c>
      <c r="G6583" t="s">
        <v>21</v>
      </c>
    </row>
    <row r="6584" spans="1:7" x14ac:dyDescent="0.25">
      <c r="A6584" t="s">
        <v>239</v>
      </c>
      <c r="B6584" t="s">
        <v>23</v>
      </c>
      <c r="C6584" s="2">
        <v>45200</v>
      </c>
      <c r="D6584" s="1">
        <v>6074900</v>
      </c>
      <c r="E6584" t="s">
        <v>37</v>
      </c>
      <c r="F6584" t="s">
        <v>240</v>
      </c>
      <c r="G6584" t="s">
        <v>21</v>
      </c>
    </row>
    <row r="6585" spans="1:7" x14ac:dyDescent="0.25">
      <c r="A6585" t="s">
        <v>239</v>
      </c>
      <c r="B6585" t="s">
        <v>23</v>
      </c>
      <c r="C6585" s="2">
        <v>45231</v>
      </c>
      <c r="D6585" s="1">
        <v>11649900</v>
      </c>
      <c r="E6585" t="s">
        <v>37</v>
      </c>
      <c r="F6585" t="s">
        <v>240</v>
      </c>
      <c r="G6585" t="s">
        <v>21</v>
      </c>
    </row>
    <row r="6586" spans="1:7" x14ac:dyDescent="0.25">
      <c r="A6586" t="s">
        <v>239</v>
      </c>
      <c r="B6586" t="s">
        <v>23</v>
      </c>
      <c r="C6586" s="2">
        <v>45261</v>
      </c>
      <c r="D6586" s="1">
        <v>10938500</v>
      </c>
      <c r="E6586" t="s">
        <v>37</v>
      </c>
      <c r="F6586" t="s">
        <v>240</v>
      </c>
      <c r="G6586" t="s">
        <v>21</v>
      </c>
    </row>
    <row r="6587" spans="1:7" x14ac:dyDescent="0.25">
      <c r="A6587" t="s">
        <v>241</v>
      </c>
      <c r="B6587" t="s">
        <v>5</v>
      </c>
      <c r="C6587" s="2">
        <v>45017</v>
      </c>
      <c r="D6587" s="1">
        <v>133172500</v>
      </c>
      <c r="E6587" t="s">
        <v>112</v>
      </c>
      <c r="F6587" t="s">
        <v>242</v>
      </c>
      <c r="G6587" t="s">
        <v>5</v>
      </c>
    </row>
    <row r="6588" spans="1:7" x14ac:dyDescent="0.25">
      <c r="A6588" t="s">
        <v>241</v>
      </c>
      <c r="B6588" t="s">
        <v>5</v>
      </c>
      <c r="C6588" s="2">
        <v>45047</v>
      </c>
      <c r="D6588" s="1">
        <v>144433900</v>
      </c>
      <c r="E6588" t="s">
        <v>112</v>
      </c>
      <c r="F6588" t="s">
        <v>242</v>
      </c>
      <c r="G6588" t="s">
        <v>5</v>
      </c>
    </row>
    <row r="6589" spans="1:7" x14ac:dyDescent="0.25">
      <c r="A6589" t="s">
        <v>241</v>
      </c>
      <c r="B6589" t="s">
        <v>5</v>
      </c>
      <c r="C6589" s="2">
        <v>45078</v>
      </c>
      <c r="D6589" s="1">
        <v>174678431</v>
      </c>
      <c r="E6589" t="s">
        <v>112</v>
      </c>
      <c r="F6589" t="s">
        <v>242</v>
      </c>
      <c r="G6589" t="s">
        <v>5</v>
      </c>
    </row>
    <row r="6590" spans="1:7" x14ac:dyDescent="0.25">
      <c r="A6590" t="s">
        <v>241</v>
      </c>
      <c r="B6590" t="s">
        <v>5</v>
      </c>
      <c r="C6590" s="2">
        <v>45108</v>
      </c>
      <c r="D6590" s="1">
        <v>188479700</v>
      </c>
      <c r="E6590" t="s">
        <v>112</v>
      </c>
      <c r="F6590" t="s">
        <v>242</v>
      </c>
      <c r="G6590" t="s">
        <v>5</v>
      </c>
    </row>
    <row r="6591" spans="1:7" x14ac:dyDescent="0.25">
      <c r="A6591" t="s">
        <v>241</v>
      </c>
      <c r="B6591" t="s">
        <v>5</v>
      </c>
      <c r="C6591" s="2">
        <v>45139</v>
      </c>
      <c r="D6591" s="1">
        <v>230939200</v>
      </c>
      <c r="E6591" t="s">
        <v>112</v>
      </c>
      <c r="F6591" t="s">
        <v>242</v>
      </c>
      <c r="G6591" t="s">
        <v>5</v>
      </c>
    </row>
    <row r="6592" spans="1:7" x14ac:dyDescent="0.25">
      <c r="A6592" t="s">
        <v>241</v>
      </c>
      <c r="B6592" t="s">
        <v>5</v>
      </c>
      <c r="C6592" s="2">
        <v>45170</v>
      </c>
      <c r="D6592" s="1">
        <v>134882200</v>
      </c>
      <c r="E6592" t="s">
        <v>112</v>
      </c>
      <c r="F6592" t="s">
        <v>242</v>
      </c>
      <c r="G6592" t="s">
        <v>5</v>
      </c>
    </row>
    <row r="6593" spans="1:7" x14ac:dyDescent="0.25">
      <c r="A6593" t="s">
        <v>241</v>
      </c>
      <c r="B6593" t="s">
        <v>5</v>
      </c>
      <c r="C6593" s="2">
        <v>45200</v>
      </c>
      <c r="D6593" s="1">
        <v>161680300</v>
      </c>
      <c r="E6593" t="s">
        <v>112</v>
      </c>
      <c r="F6593" t="s">
        <v>242</v>
      </c>
      <c r="G6593" t="s">
        <v>5</v>
      </c>
    </row>
    <row r="6594" spans="1:7" x14ac:dyDescent="0.25">
      <c r="A6594" t="s">
        <v>241</v>
      </c>
      <c r="B6594" t="s">
        <v>5</v>
      </c>
      <c r="C6594" s="2">
        <v>45231</v>
      </c>
      <c r="D6594" s="1">
        <v>127413223</v>
      </c>
      <c r="E6594" t="s">
        <v>112</v>
      </c>
      <c r="F6594" t="s">
        <v>242</v>
      </c>
      <c r="G6594" t="s">
        <v>5</v>
      </c>
    </row>
    <row r="6595" spans="1:7" x14ac:dyDescent="0.25">
      <c r="A6595" t="s">
        <v>241</v>
      </c>
      <c r="B6595" t="s">
        <v>5</v>
      </c>
      <c r="C6595" s="2">
        <v>45261</v>
      </c>
      <c r="D6595" s="1">
        <v>158815161</v>
      </c>
      <c r="E6595" t="s">
        <v>112</v>
      </c>
      <c r="F6595" t="s">
        <v>242</v>
      </c>
      <c r="G6595" t="s">
        <v>5</v>
      </c>
    </row>
    <row r="6596" spans="1:7" x14ac:dyDescent="0.25">
      <c r="A6596" t="s">
        <v>241</v>
      </c>
      <c r="B6596" t="s">
        <v>19</v>
      </c>
      <c r="C6596" s="2">
        <v>45017</v>
      </c>
      <c r="D6596" s="1">
        <v>15850216</v>
      </c>
      <c r="E6596" t="s">
        <v>112</v>
      </c>
      <c r="F6596" t="s">
        <v>242</v>
      </c>
      <c r="G6596" t="s">
        <v>19</v>
      </c>
    </row>
    <row r="6597" spans="1:7" x14ac:dyDescent="0.25">
      <c r="A6597" t="s">
        <v>241</v>
      </c>
      <c r="B6597" t="s">
        <v>19</v>
      </c>
      <c r="C6597" s="2">
        <v>45047</v>
      </c>
      <c r="D6597" s="1">
        <v>21447606</v>
      </c>
      <c r="E6597" t="s">
        <v>112</v>
      </c>
      <c r="F6597" t="s">
        <v>242</v>
      </c>
      <c r="G6597" t="s">
        <v>19</v>
      </c>
    </row>
    <row r="6598" spans="1:7" x14ac:dyDescent="0.25">
      <c r="A6598" t="s">
        <v>241</v>
      </c>
      <c r="B6598" t="s">
        <v>19</v>
      </c>
      <c r="C6598" s="2">
        <v>45078</v>
      </c>
      <c r="D6598" s="1">
        <v>23638205</v>
      </c>
      <c r="E6598" t="s">
        <v>112</v>
      </c>
      <c r="F6598" t="s">
        <v>242</v>
      </c>
      <c r="G6598" t="s">
        <v>19</v>
      </c>
    </row>
    <row r="6599" spans="1:7" x14ac:dyDescent="0.25">
      <c r="A6599" t="s">
        <v>241</v>
      </c>
      <c r="B6599" t="s">
        <v>19</v>
      </c>
      <c r="C6599" s="2">
        <v>45108</v>
      </c>
      <c r="D6599" s="1">
        <v>25773058</v>
      </c>
      <c r="E6599" t="s">
        <v>112</v>
      </c>
      <c r="F6599" t="s">
        <v>242</v>
      </c>
      <c r="G6599" t="s">
        <v>19</v>
      </c>
    </row>
    <row r="6600" spans="1:7" x14ac:dyDescent="0.25">
      <c r="A6600" t="s">
        <v>241</v>
      </c>
      <c r="B6600" t="s">
        <v>19</v>
      </c>
      <c r="C6600" s="2">
        <v>45139</v>
      </c>
      <c r="D6600" s="1">
        <v>26333382</v>
      </c>
      <c r="E6600" t="s">
        <v>112</v>
      </c>
      <c r="F6600" t="s">
        <v>242</v>
      </c>
      <c r="G6600" t="s">
        <v>19</v>
      </c>
    </row>
    <row r="6601" spans="1:7" x14ac:dyDescent="0.25">
      <c r="A6601" t="s">
        <v>241</v>
      </c>
      <c r="B6601" t="s">
        <v>19</v>
      </c>
      <c r="C6601" s="2">
        <v>45170</v>
      </c>
      <c r="D6601" s="1">
        <v>42641492</v>
      </c>
      <c r="E6601" t="s">
        <v>112</v>
      </c>
      <c r="F6601" t="s">
        <v>242</v>
      </c>
      <c r="G6601" t="s">
        <v>19</v>
      </c>
    </row>
    <row r="6602" spans="1:7" x14ac:dyDescent="0.25">
      <c r="A6602" t="s">
        <v>241</v>
      </c>
      <c r="B6602" t="s">
        <v>19</v>
      </c>
      <c r="C6602" s="2">
        <v>45200</v>
      </c>
      <c r="D6602" s="1">
        <v>78733850</v>
      </c>
      <c r="E6602" t="s">
        <v>112</v>
      </c>
      <c r="F6602" t="s">
        <v>242</v>
      </c>
      <c r="G6602" t="s">
        <v>19</v>
      </c>
    </row>
    <row r="6603" spans="1:7" x14ac:dyDescent="0.25">
      <c r="A6603" t="s">
        <v>241</v>
      </c>
      <c r="B6603" t="s">
        <v>6</v>
      </c>
      <c r="C6603" s="2">
        <v>45017</v>
      </c>
      <c r="D6603" s="1">
        <v>9441735</v>
      </c>
      <c r="E6603" t="s">
        <v>112</v>
      </c>
      <c r="F6603" t="s">
        <v>242</v>
      </c>
      <c r="G6603" t="s">
        <v>6</v>
      </c>
    </row>
    <row r="6604" spans="1:7" x14ac:dyDescent="0.25">
      <c r="A6604" t="s">
        <v>241</v>
      </c>
      <c r="B6604" t="s">
        <v>6</v>
      </c>
      <c r="C6604" s="2">
        <v>45047</v>
      </c>
      <c r="D6604" s="1">
        <v>7395574</v>
      </c>
      <c r="E6604" t="s">
        <v>112</v>
      </c>
      <c r="F6604" t="s">
        <v>242</v>
      </c>
      <c r="G6604" t="s">
        <v>6</v>
      </c>
    </row>
    <row r="6605" spans="1:7" x14ac:dyDescent="0.25">
      <c r="A6605" t="s">
        <v>241</v>
      </c>
      <c r="B6605" t="s">
        <v>6</v>
      </c>
      <c r="C6605" s="2">
        <v>45078</v>
      </c>
      <c r="D6605" s="1">
        <v>14998134</v>
      </c>
      <c r="E6605" t="s">
        <v>112</v>
      </c>
      <c r="F6605" t="s">
        <v>242</v>
      </c>
      <c r="G6605" t="s">
        <v>6</v>
      </c>
    </row>
    <row r="6606" spans="1:7" x14ac:dyDescent="0.25">
      <c r="A6606" t="s">
        <v>241</v>
      </c>
      <c r="B6606" t="s">
        <v>6</v>
      </c>
      <c r="C6606" s="2">
        <v>45108</v>
      </c>
      <c r="D6606" s="1">
        <v>52914392</v>
      </c>
      <c r="E6606" t="s">
        <v>112</v>
      </c>
      <c r="F6606" t="s">
        <v>242</v>
      </c>
      <c r="G6606" t="s">
        <v>6</v>
      </c>
    </row>
    <row r="6607" spans="1:7" x14ac:dyDescent="0.25">
      <c r="A6607" t="s">
        <v>241</v>
      </c>
      <c r="B6607" t="s">
        <v>6</v>
      </c>
      <c r="C6607" s="2">
        <v>45139</v>
      </c>
      <c r="D6607" s="1">
        <v>7448498</v>
      </c>
      <c r="E6607" t="s">
        <v>112</v>
      </c>
      <c r="F6607" t="s">
        <v>242</v>
      </c>
      <c r="G6607" t="s">
        <v>6</v>
      </c>
    </row>
    <row r="6608" spans="1:7" x14ac:dyDescent="0.25">
      <c r="A6608" t="s">
        <v>241</v>
      </c>
      <c r="B6608" t="s">
        <v>6</v>
      </c>
      <c r="C6608" s="2">
        <v>45170</v>
      </c>
      <c r="D6608" s="1">
        <v>56489718</v>
      </c>
      <c r="E6608" t="s">
        <v>112</v>
      </c>
      <c r="F6608" t="s">
        <v>242</v>
      </c>
      <c r="G6608" t="s">
        <v>6</v>
      </c>
    </row>
    <row r="6609" spans="1:7" x14ac:dyDescent="0.25">
      <c r="A6609" t="s">
        <v>241</v>
      </c>
      <c r="B6609" t="s">
        <v>6</v>
      </c>
      <c r="C6609" s="2">
        <v>45200</v>
      </c>
      <c r="D6609" s="1">
        <v>9177370</v>
      </c>
      <c r="E6609" t="s">
        <v>112</v>
      </c>
      <c r="F6609" t="s">
        <v>242</v>
      </c>
      <c r="G6609" t="s">
        <v>6</v>
      </c>
    </row>
    <row r="6610" spans="1:7" x14ac:dyDescent="0.25">
      <c r="A6610" t="s">
        <v>241</v>
      </c>
      <c r="B6610" t="s">
        <v>6</v>
      </c>
      <c r="C6610" s="2">
        <v>45231</v>
      </c>
      <c r="D6610" s="1">
        <v>8101877</v>
      </c>
      <c r="E6610" t="s">
        <v>112</v>
      </c>
      <c r="F6610" t="s">
        <v>242</v>
      </c>
      <c r="G6610" t="s">
        <v>6</v>
      </c>
    </row>
    <row r="6611" spans="1:7" x14ac:dyDescent="0.25">
      <c r="A6611" t="s">
        <v>241</v>
      </c>
      <c r="B6611" t="s">
        <v>6</v>
      </c>
      <c r="C6611" s="2">
        <v>45261</v>
      </c>
      <c r="D6611" s="1">
        <v>11228469</v>
      </c>
      <c r="E6611" t="s">
        <v>112</v>
      </c>
      <c r="F6611" t="s">
        <v>242</v>
      </c>
      <c r="G6611" t="s">
        <v>6</v>
      </c>
    </row>
    <row r="6612" spans="1:7" x14ac:dyDescent="0.25">
      <c r="A6612" t="s">
        <v>241</v>
      </c>
      <c r="B6612" t="s">
        <v>27</v>
      </c>
      <c r="C6612" s="2">
        <v>45017</v>
      </c>
      <c r="D6612" s="1">
        <v>0</v>
      </c>
      <c r="E6612" t="s">
        <v>112</v>
      </c>
      <c r="F6612" t="s">
        <v>242</v>
      </c>
      <c r="G6612" t="s">
        <v>21</v>
      </c>
    </row>
    <row r="6613" spans="1:7" x14ac:dyDescent="0.25">
      <c r="A6613" t="s">
        <v>241</v>
      </c>
      <c r="B6613" t="s">
        <v>23</v>
      </c>
      <c r="C6613" s="2">
        <v>45017</v>
      </c>
      <c r="D6613" s="1">
        <v>230000</v>
      </c>
      <c r="E6613" t="s">
        <v>112</v>
      </c>
      <c r="F6613" t="s">
        <v>242</v>
      </c>
      <c r="G6613" t="s">
        <v>21</v>
      </c>
    </row>
    <row r="6614" spans="1:7" x14ac:dyDescent="0.25">
      <c r="A6614" t="s">
        <v>241</v>
      </c>
      <c r="B6614" t="s">
        <v>23</v>
      </c>
      <c r="C6614" s="2">
        <v>45078</v>
      </c>
      <c r="D6614" s="1">
        <v>3130000</v>
      </c>
      <c r="E6614" t="s">
        <v>112</v>
      </c>
      <c r="F6614" t="s">
        <v>242</v>
      </c>
      <c r="G6614" t="s">
        <v>21</v>
      </c>
    </row>
    <row r="6615" spans="1:7" x14ac:dyDescent="0.25">
      <c r="A6615" t="s">
        <v>241</v>
      </c>
      <c r="B6615" t="s">
        <v>23</v>
      </c>
      <c r="C6615" s="2">
        <v>45108</v>
      </c>
      <c r="D6615" s="1">
        <v>3515000</v>
      </c>
      <c r="E6615" t="s">
        <v>112</v>
      </c>
      <c r="F6615" t="s">
        <v>242</v>
      </c>
      <c r="G6615" t="s">
        <v>21</v>
      </c>
    </row>
    <row r="6616" spans="1:7" x14ac:dyDescent="0.25">
      <c r="A6616" t="s">
        <v>241</v>
      </c>
      <c r="B6616" t="s">
        <v>23</v>
      </c>
      <c r="C6616" s="2">
        <v>45139</v>
      </c>
      <c r="D6616" s="1">
        <v>12691600</v>
      </c>
      <c r="E6616" t="s">
        <v>112</v>
      </c>
      <c r="F6616" t="s">
        <v>242</v>
      </c>
      <c r="G6616" t="s">
        <v>21</v>
      </c>
    </row>
    <row r="6617" spans="1:7" x14ac:dyDescent="0.25">
      <c r="A6617" t="s">
        <v>241</v>
      </c>
      <c r="B6617" t="s">
        <v>23</v>
      </c>
      <c r="C6617" s="2">
        <v>45170</v>
      </c>
      <c r="D6617" s="1">
        <v>10799300</v>
      </c>
      <c r="E6617" t="s">
        <v>112</v>
      </c>
      <c r="F6617" t="s">
        <v>242</v>
      </c>
      <c r="G6617" t="s">
        <v>21</v>
      </c>
    </row>
    <row r="6618" spans="1:7" x14ac:dyDescent="0.25">
      <c r="A6618" t="s">
        <v>241</v>
      </c>
      <c r="B6618" t="s">
        <v>23</v>
      </c>
      <c r="C6618" s="2">
        <v>45200</v>
      </c>
      <c r="D6618" s="1">
        <v>6299000</v>
      </c>
      <c r="E6618" t="s">
        <v>112</v>
      </c>
      <c r="F6618" t="s">
        <v>242</v>
      </c>
      <c r="G6618" t="s">
        <v>21</v>
      </c>
    </row>
    <row r="6619" spans="1:7" x14ac:dyDescent="0.25">
      <c r="A6619" t="s">
        <v>243</v>
      </c>
      <c r="B6619" t="s">
        <v>5</v>
      </c>
      <c r="C6619" s="2">
        <v>44986</v>
      </c>
      <c r="D6619" s="1">
        <v>20783770</v>
      </c>
      <c r="E6619" t="s">
        <v>188</v>
      </c>
      <c r="F6619" t="s">
        <v>244</v>
      </c>
      <c r="G6619" t="s">
        <v>5</v>
      </c>
    </row>
    <row r="6620" spans="1:7" x14ac:dyDescent="0.25">
      <c r="A6620" t="s">
        <v>243</v>
      </c>
      <c r="B6620" t="s">
        <v>5</v>
      </c>
      <c r="C6620" s="2">
        <v>45017</v>
      </c>
      <c r="D6620" s="1">
        <v>159133310</v>
      </c>
      <c r="E6620" t="s">
        <v>188</v>
      </c>
      <c r="F6620" t="s">
        <v>244</v>
      </c>
      <c r="G6620" t="s">
        <v>5</v>
      </c>
    </row>
    <row r="6621" spans="1:7" x14ac:dyDescent="0.25">
      <c r="A6621" t="s">
        <v>243</v>
      </c>
      <c r="B6621" t="s">
        <v>5</v>
      </c>
      <c r="C6621" s="2">
        <v>45047</v>
      </c>
      <c r="D6621" s="1">
        <v>229374770</v>
      </c>
      <c r="E6621" t="s">
        <v>188</v>
      </c>
      <c r="F6621" t="s">
        <v>244</v>
      </c>
      <c r="G6621" t="s">
        <v>5</v>
      </c>
    </row>
    <row r="6622" spans="1:7" x14ac:dyDescent="0.25">
      <c r="A6622" t="s">
        <v>243</v>
      </c>
      <c r="B6622" t="s">
        <v>5</v>
      </c>
      <c r="C6622" s="2">
        <v>45078</v>
      </c>
      <c r="D6622" s="1">
        <v>240483330</v>
      </c>
      <c r="E6622" t="s">
        <v>188</v>
      </c>
      <c r="F6622" t="s">
        <v>244</v>
      </c>
      <c r="G6622" t="s">
        <v>5</v>
      </c>
    </row>
    <row r="6623" spans="1:7" x14ac:dyDescent="0.25">
      <c r="A6623" t="s">
        <v>243</v>
      </c>
      <c r="B6623" t="s">
        <v>5</v>
      </c>
      <c r="C6623" s="2">
        <v>45108</v>
      </c>
      <c r="D6623" s="1">
        <v>307288520</v>
      </c>
      <c r="E6623" t="s">
        <v>188</v>
      </c>
      <c r="F6623" t="s">
        <v>244</v>
      </c>
      <c r="G6623" t="s">
        <v>5</v>
      </c>
    </row>
    <row r="6624" spans="1:7" x14ac:dyDescent="0.25">
      <c r="A6624" t="s">
        <v>243</v>
      </c>
      <c r="B6624" t="s">
        <v>5</v>
      </c>
      <c r="C6624" s="2">
        <v>45139</v>
      </c>
      <c r="D6624" s="1">
        <v>282780870</v>
      </c>
      <c r="E6624" t="s">
        <v>188</v>
      </c>
      <c r="F6624" t="s">
        <v>244</v>
      </c>
      <c r="G6624" t="s">
        <v>5</v>
      </c>
    </row>
    <row r="6625" spans="1:7" x14ac:dyDescent="0.25">
      <c r="A6625" t="s">
        <v>243</v>
      </c>
      <c r="B6625" t="s">
        <v>5</v>
      </c>
      <c r="C6625" s="2">
        <v>45170</v>
      </c>
      <c r="D6625" s="1">
        <v>225710478</v>
      </c>
      <c r="E6625" t="s">
        <v>188</v>
      </c>
      <c r="F6625" t="s">
        <v>244</v>
      </c>
      <c r="G6625" t="s">
        <v>5</v>
      </c>
    </row>
    <row r="6626" spans="1:7" x14ac:dyDescent="0.25">
      <c r="A6626" t="s">
        <v>243</v>
      </c>
      <c r="B6626" t="s">
        <v>5</v>
      </c>
      <c r="C6626" s="2">
        <v>45200</v>
      </c>
      <c r="D6626" s="1">
        <v>243229844</v>
      </c>
      <c r="E6626" t="s">
        <v>188</v>
      </c>
      <c r="F6626" t="s">
        <v>244</v>
      </c>
      <c r="G6626" t="s">
        <v>5</v>
      </c>
    </row>
    <row r="6627" spans="1:7" x14ac:dyDescent="0.25">
      <c r="A6627" t="s">
        <v>243</v>
      </c>
      <c r="B6627" t="s">
        <v>5</v>
      </c>
      <c r="C6627" s="2">
        <v>45231</v>
      </c>
      <c r="D6627" s="1">
        <v>220798388</v>
      </c>
      <c r="E6627" t="s">
        <v>188</v>
      </c>
      <c r="F6627" t="s">
        <v>244</v>
      </c>
      <c r="G6627" t="s">
        <v>5</v>
      </c>
    </row>
    <row r="6628" spans="1:7" x14ac:dyDescent="0.25">
      <c r="A6628" t="s">
        <v>243</v>
      </c>
      <c r="B6628" t="s">
        <v>5</v>
      </c>
      <c r="C6628" s="2">
        <v>45261</v>
      </c>
      <c r="D6628" s="1">
        <v>223314260</v>
      </c>
      <c r="E6628" t="s">
        <v>188</v>
      </c>
      <c r="F6628" t="s">
        <v>244</v>
      </c>
      <c r="G6628" t="s">
        <v>5</v>
      </c>
    </row>
    <row r="6629" spans="1:7" x14ac:dyDescent="0.25">
      <c r="A6629" t="s">
        <v>243</v>
      </c>
      <c r="B6629" t="s">
        <v>22</v>
      </c>
      <c r="C6629" s="2">
        <v>44986</v>
      </c>
      <c r="D6629" s="1">
        <v>0</v>
      </c>
      <c r="E6629" t="s">
        <v>188</v>
      </c>
      <c r="F6629" t="s">
        <v>244</v>
      </c>
      <c r="G6629" t="s">
        <v>21</v>
      </c>
    </row>
    <row r="6630" spans="1:7" x14ac:dyDescent="0.25">
      <c r="A6630" t="s">
        <v>243</v>
      </c>
      <c r="B6630" t="s">
        <v>22</v>
      </c>
      <c r="C6630" s="2">
        <v>45017</v>
      </c>
      <c r="D6630" s="1">
        <v>0</v>
      </c>
      <c r="E6630" t="s">
        <v>188</v>
      </c>
      <c r="F6630" t="s">
        <v>244</v>
      </c>
      <c r="G6630" t="s">
        <v>21</v>
      </c>
    </row>
    <row r="6631" spans="1:7" x14ac:dyDescent="0.25">
      <c r="A6631" t="s">
        <v>243</v>
      </c>
      <c r="B6631" t="s">
        <v>22</v>
      </c>
      <c r="C6631" s="2">
        <v>45047</v>
      </c>
      <c r="D6631" s="1">
        <v>0</v>
      </c>
      <c r="E6631" t="s">
        <v>188</v>
      </c>
      <c r="F6631" t="s">
        <v>244</v>
      </c>
      <c r="G6631" t="s">
        <v>21</v>
      </c>
    </row>
    <row r="6632" spans="1:7" x14ac:dyDescent="0.25">
      <c r="A6632" t="s">
        <v>243</v>
      </c>
      <c r="B6632" t="s">
        <v>7</v>
      </c>
      <c r="C6632" s="2">
        <v>45017</v>
      </c>
      <c r="D6632" s="1">
        <v>0</v>
      </c>
      <c r="E6632" t="s">
        <v>188</v>
      </c>
      <c r="F6632" t="s">
        <v>244</v>
      </c>
      <c r="G6632" t="s">
        <v>7</v>
      </c>
    </row>
    <row r="6633" spans="1:7" x14ac:dyDescent="0.25">
      <c r="A6633" t="s">
        <v>245</v>
      </c>
      <c r="B6633" t="s">
        <v>5</v>
      </c>
      <c r="C6633" s="2">
        <v>45017</v>
      </c>
      <c r="D6633" s="1">
        <v>296819897</v>
      </c>
      <c r="E6633" t="s">
        <v>125</v>
      </c>
      <c r="F6633" t="s">
        <v>246</v>
      </c>
      <c r="G6633" t="s">
        <v>5</v>
      </c>
    </row>
    <row r="6634" spans="1:7" x14ac:dyDescent="0.25">
      <c r="A6634" t="s">
        <v>245</v>
      </c>
      <c r="B6634" t="s">
        <v>5</v>
      </c>
      <c r="C6634" s="2">
        <v>45047</v>
      </c>
      <c r="D6634" s="1">
        <v>977457753</v>
      </c>
      <c r="E6634" t="s">
        <v>125</v>
      </c>
      <c r="F6634" t="s">
        <v>246</v>
      </c>
      <c r="G6634" t="s">
        <v>5</v>
      </c>
    </row>
    <row r="6635" spans="1:7" x14ac:dyDescent="0.25">
      <c r="A6635" t="s">
        <v>245</v>
      </c>
      <c r="B6635" t="s">
        <v>5</v>
      </c>
      <c r="C6635" s="2">
        <v>45078</v>
      </c>
      <c r="D6635" s="1">
        <v>1098206727</v>
      </c>
      <c r="E6635" t="s">
        <v>125</v>
      </c>
      <c r="F6635" t="s">
        <v>246</v>
      </c>
      <c r="G6635" t="s">
        <v>5</v>
      </c>
    </row>
    <row r="6636" spans="1:7" x14ac:dyDescent="0.25">
      <c r="A6636" t="s">
        <v>245</v>
      </c>
      <c r="B6636" t="s">
        <v>5</v>
      </c>
      <c r="C6636" s="2">
        <v>45108</v>
      </c>
      <c r="D6636" s="1">
        <v>905217241</v>
      </c>
      <c r="E6636" t="s">
        <v>125</v>
      </c>
      <c r="F6636" t="s">
        <v>246</v>
      </c>
      <c r="G6636" t="s">
        <v>5</v>
      </c>
    </row>
    <row r="6637" spans="1:7" x14ac:dyDescent="0.25">
      <c r="A6637" t="s">
        <v>245</v>
      </c>
      <c r="B6637" t="s">
        <v>5</v>
      </c>
      <c r="C6637" s="2">
        <v>45139</v>
      </c>
      <c r="D6637" s="1">
        <v>1152007820</v>
      </c>
      <c r="E6637" t="s">
        <v>125</v>
      </c>
      <c r="F6637" t="s">
        <v>246</v>
      </c>
      <c r="G6637" t="s">
        <v>5</v>
      </c>
    </row>
    <row r="6638" spans="1:7" x14ac:dyDescent="0.25">
      <c r="A6638" t="s">
        <v>245</v>
      </c>
      <c r="B6638" t="s">
        <v>5</v>
      </c>
      <c r="C6638" s="2">
        <v>45170</v>
      </c>
      <c r="D6638" s="1">
        <v>868887430</v>
      </c>
      <c r="E6638" t="s">
        <v>125</v>
      </c>
      <c r="F6638" t="s">
        <v>246</v>
      </c>
      <c r="G6638" t="s">
        <v>5</v>
      </c>
    </row>
    <row r="6639" spans="1:7" x14ac:dyDescent="0.25">
      <c r="A6639" t="s">
        <v>245</v>
      </c>
      <c r="B6639" t="s">
        <v>5</v>
      </c>
      <c r="C6639" s="2">
        <v>45200</v>
      </c>
      <c r="D6639" s="1">
        <v>911338772</v>
      </c>
      <c r="E6639" t="s">
        <v>125</v>
      </c>
      <c r="F6639" t="s">
        <v>246</v>
      </c>
      <c r="G6639" t="s">
        <v>5</v>
      </c>
    </row>
    <row r="6640" spans="1:7" x14ac:dyDescent="0.25">
      <c r="A6640" t="s">
        <v>245</v>
      </c>
      <c r="B6640" t="s">
        <v>5</v>
      </c>
      <c r="C6640" s="2">
        <v>45231</v>
      </c>
      <c r="D6640" s="1">
        <v>826133406</v>
      </c>
      <c r="E6640" t="s">
        <v>125</v>
      </c>
      <c r="F6640" t="s">
        <v>246</v>
      </c>
      <c r="G6640" t="s">
        <v>5</v>
      </c>
    </row>
    <row r="6641" spans="1:7" x14ac:dyDescent="0.25">
      <c r="A6641" t="s">
        <v>245</v>
      </c>
      <c r="B6641" t="s">
        <v>5</v>
      </c>
      <c r="C6641" s="2">
        <v>45261</v>
      </c>
      <c r="D6641" s="1">
        <v>665915383</v>
      </c>
      <c r="E6641" t="s">
        <v>125</v>
      </c>
      <c r="F6641" t="s">
        <v>246</v>
      </c>
      <c r="G6641" t="s">
        <v>5</v>
      </c>
    </row>
    <row r="6642" spans="1:7" x14ac:dyDescent="0.25">
      <c r="A6642" t="s">
        <v>245</v>
      </c>
      <c r="B6642" t="s">
        <v>19</v>
      </c>
      <c r="C6642" s="2">
        <v>45017</v>
      </c>
      <c r="D6642" s="1">
        <v>157440</v>
      </c>
      <c r="E6642" t="s">
        <v>125</v>
      </c>
      <c r="F6642" t="s">
        <v>246</v>
      </c>
      <c r="G6642" t="s">
        <v>19</v>
      </c>
    </row>
    <row r="6643" spans="1:7" x14ac:dyDescent="0.25">
      <c r="A6643" t="s">
        <v>245</v>
      </c>
      <c r="B6643" t="s">
        <v>19</v>
      </c>
      <c r="C6643" s="2">
        <v>45078</v>
      </c>
      <c r="D6643" s="1">
        <v>90000</v>
      </c>
      <c r="E6643" t="s">
        <v>125</v>
      </c>
      <c r="F6643" t="s">
        <v>246</v>
      </c>
      <c r="G6643" t="s">
        <v>19</v>
      </c>
    </row>
    <row r="6644" spans="1:7" x14ac:dyDescent="0.25">
      <c r="A6644" t="s">
        <v>245</v>
      </c>
      <c r="B6644" t="s">
        <v>6</v>
      </c>
      <c r="C6644" s="2">
        <v>45017</v>
      </c>
      <c r="D6644" s="1">
        <v>910164</v>
      </c>
      <c r="E6644" t="s">
        <v>125</v>
      </c>
      <c r="F6644" t="s">
        <v>246</v>
      </c>
      <c r="G6644" t="s">
        <v>6</v>
      </c>
    </row>
    <row r="6645" spans="1:7" x14ac:dyDescent="0.25">
      <c r="A6645" t="s">
        <v>245</v>
      </c>
      <c r="B6645" t="s">
        <v>6</v>
      </c>
      <c r="C6645" s="2">
        <v>45047</v>
      </c>
      <c r="D6645" s="1">
        <v>20902736</v>
      </c>
      <c r="E6645" t="s">
        <v>125</v>
      </c>
      <c r="F6645" t="s">
        <v>246</v>
      </c>
      <c r="G6645" t="s">
        <v>6</v>
      </c>
    </row>
    <row r="6646" spans="1:7" x14ac:dyDescent="0.25">
      <c r="A6646" t="s">
        <v>245</v>
      </c>
      <c r="B6646" t="s">
        <v>6</v>
      </c>
      <c r="C6646" s="2">
        <v>45078</v>
      </c>
      <c r="D6646" s="1">
        <v>23853550</v>
      </c>
      <c r="E6646" t="s">
        <v>125</v>
      </c>
      <c r="F6646" t="s">
        <v>246</v>
      </c>
      <c r="G6646" t="s">
        <v>6</v>
      </c>
    </row>
    <row r="6647" spans="1:7" x14ac:dyDescent="0.25">
      <c r="A6647" t="s">
        <v>245</v>
      </c>
      <c r="B6647" t="s">
        <v>6</v>
      </c>
      <c r="C6647" s="2">
        <v>45108</v>
      </c>
      <c r="D6647" s="1">
        <v>20695472</v>
      </c>
      <c r="E6647" t="s">
        <v>125</v>
      </c>
      <c r="F6647" t="s">
        <v>246</v>
      </c>
      <c r="G6647" t="s">
        <v>6</v>
      </c>
    </row>
    <row r="6648" spans="1:7" x14ac:dyDescent="0.25">
      <c r="A6648" t="s">
        <v>245</v>
      </c>
      <c r="B6648" t="s">
        <v>6</v>
      </c>
      <c r="C6648" s="2">
        <v>45139</v>
      </c>
      <c r="D6648" s="1">
        <v>62330346</v>
      </c>
      <c r="E6648" t="s">
        <v>125</v>
      </c>
      <c r="F6648" t="s">
        <v>246</v>
      </c>
      <c r="G6648" t="s">
        <v>6</v>
      </c>
    </row>
    <row r="6649" spans="1:7" x14ac:dyDescent="0.25">
      <c r="A6649" t="s">
        <v>245</v>
      </c>
      <c r="B6649" t="s">
        <v>6</v>
      </c>
      <c r="C6649" s="2">
        <v>45170</v>
      </c>
      <c r="D6649" s="1">
        <v>28137825</v>
      </c>
      <c r="E6649" t="s">
        <v>125</v>
      </c>
      <c r="F6649" t="s">
        <v>246</v>
      </c>
      <c r="G6649" t="s">
        <v>6</v>
      </c>
    </row>
    <row r="6650" spans="1:7" x14ac:dyDescent="0.25">
      <c r="A6650" t="s">
        <v>245</v>
      </c>
      <c r="B6650" t="s">
        <v>6</v>
      </c>
      <c r="C6650" s="2">
        <v>45200</v>
      </c>
      <c r="D6650" s="1">
        <v>54985607</v>
      </c>
      <c r="E6650" t="s">
        <v>125</v>
      </c>
      <c r="F6650" t="s">
        <v>246</v>
      </c>
      <c r="G6650" t="s">
        <v>6</v>
      </c>
    </row>
    <row r="6651" spans="1:7" x14ac:dyDescent="0.25">
      <c r="A6651" t="s">
        <v>245</v>
      </c>
      <c r="B6651" t="s">
        <v>6</v>
      </c>
      <c r="C6651" s="2">
        <v>45231</v>
      </c>
      <c r="D6651" s="1">
        <v>85004579</v>
      </c>
      <c r="E6651" t="s">
        <v>125</v>
      </c>
      <c r="F6651" t="s">
        <v>246</v>
      </c>
      <c r="G6651" t="s">
        <v>6</v>
      </c>
    </row>
    <row r="6652" spans="1:7" x14ac:dyDescent="0.25">
      <c r="A6652" t="s">
        <v>245</v>
      </c>
      <c r="B6652" t="s">
        <v>6</v>
      </c>
      <c r="C6652" s="2">
        <v>45261</v>
      </c>
      <c r="D6652" s="1">
        <v>30790247</v>
      </c>
      <c r="E6652" t="s">
        <v>125</v>
      </c>
      <c r="F6652" t="s">
        <v>246</v>
      </c>
      <c r="G6652" t="s">
        <v>6</v>
      </c>
    </row>
    <row r="6653" spans="1:7" x14ac:dyDescent="0.25">
      <c r="A6653" t="s">
        <v>245</v>
      </c>
      <c r="B6653" t="s">
        <v>27</v>
      </c>
      <c r="C6653" s="2">
        <v>45017</v>
      </c>
      <c r="D6653" s="1">
        <v>251000</v>
      </c>
      <c r="E6653" t="s">
        <v>125</v>
      </c>
      <c r="F6653" t="s">
        <v>246</v>
      </c>
      <c r="G6653" t="s">
        <v>21</v>
      </c>
    </row>
    <row r="6654" spans="1:7" x14ac:dyDescent="0.25">
      <c r="A6654" t="s">
        <v>245</v>
      </c>
      <c r="B6654" t="s">
        <v>7</v>
      </c>
      <c r="C6654" s="2">
        <v>45261</v>
      </c>
      <c r="D6654" s="1">
        <v>72895027</v>
      </c>
      <c r="E6654" t="s">
        <v>125</v>
      </c>
      <c r="F6654" t="s">
        <v>246</v>
      </c>
      <c r="G6654" t="s">
        <v>7</v>
      </c>
    </row>
    <row r="6655" spans="1:7" x14ac:dyDescent="0.25">
      <c r="A6655" t="s">
        <v>245</v>
      </c>
      <c r="B6655" t="s">
        <v>23</v>
      </c>
      <c r="C6655" s="2">
        <v>45017</v>
      </c>
      <c r="D6655" s="1">
        <v>37000</v>
      </c>
      <c r="E6655" t="s">
        <v>125</v>
      </c>
      <c r="F6655" t="s">
        <v>246</v>
      </c>
      <c r="G6655" t="s">
        <v>21</v>
      </c>
    </row>
    <row r="6656" spans="1:7" x14ac:dyDescent="0.25">
      <c r="A6656" t="s">
        <v>245</v>
      </c>
      <c r="B6656" t="s">
        <v>23</v>
      </c>
      <c r="C6656" s="2">
        <v>45078</v>
      </c>
      <c r="D6656" s="1">
        <v>12909210</v>
      </c>
      <c r="E6656" t="s">
        <v>125</v>
      </c>
      <c r="F6656" t="s">
        <v>246</v>
      </c>
      <c r="G6656" t="s">
        <v>21</v>
      </c>
    </row>
    <row r="6657" spans="1:7" x14ac:dyDescent="0.25">
      <c r="A6657" t="s">
        <v>245</v>
      </c>
      <c r="B6657" t="s">
        <v>23</v>
      </c>
      <c r="C6657" s="2">
        <v>45108</v>
      </c>
      <c r="D6657" s="1">
        <v>3875800</v>
      </c>
      <c r="E6657" t="s">
        <v>125</v>
      </c>
      <c r="F6657" t="s">
        <v>246</v>
      </c>
      <c r="G6657" t="s">
        <v>21</v>
      </c>
    </row>
    <row r="6658" spans="1:7" x14ac:dyDescent="0.25">
      <c r="A6658" t="s">
        <v>247</v>
      </c>
      <c r="B6658" t="s">
        <v>5</v>
      </c>
      <c r="C6658" s="2">
        <v>45078</v>
      </c>
      <c r="D6658" s="1">
        <v>399287730</v>
      </c>
      <c r="E6658" t="s">
        <v>37</v>
      </c>
      <c r="F6658" t="s">
        <v>248</v>
      </c>
      <c r="G6658" t="s">
        <v>5</v>
      </c>
    </row>
    <row r="6659" spans="1:7" x14ac:dyDescent="0.25">
      <c r="A6659" t="s">
        <v>247</v>
      </c>
      <c r="B6659" t="s">
        <v>5</v>
      </c>
      <c r="C6659" s="2">
        <v>45108</v>
      </c>
      <c r="D6659" s="1">
        <v>864273470</v>
      </c>
      <c r="E6659" t="s">
        <v>37</v>
      </c>
      <c r="F6659" t="s">
        <v>248</v>
      </c>
      <c r="G6659" t="s">
        <v>5</v>
      </c>
    </row>
    <row r="6660" spans="1:7" x14ac:dyDescent="0.25">
      <c r="A6660" t="s">
        <v>247</v>
      </c>
      <c r="B6660" t="s">
        <v>5</v>
      </c>
      <c r="C6660" s="2">
        <v>45139</v>
      </c>
      <c r="D6660" s="1">
        <v>900652070</v>
      </c>
      <c r="E6660" t="s">
        <v>37</v>
      </c>
      <c r="F6660" t="s">
        <v>248</v>
      </c>
      <c r="G6660" t="s">
        <v>5</v>
      </c>
    </row>
    <row r="6661" spans="1:7" x14ac:dyDescent="0.25">
      <c r="A6661" t="s">
        <v>247</v>
      </c>
      <c r="B6661" t="s">
        <v>5</v>
      </c>
      <c r="C6661" s="2">
        <v>45170</v>
      </c>
      <c r="D6661" s="1">
        <v>803746200</v>
      </c>
      <c r="E6661" t="s">
        <v>37</v>
      </c>
      <c r="F6661" t="s">
        <v>248</v>
      </c>
      <c r="G6661" t="s">
        <v>5</v>
      </c>
    </row>
    <row r="6662" spans="1:7" x14ac:dyDescent="0.25">
      <c r="A6662" t="s">
        <v>247</v>
      </c>
      <c r="B6662" t="s">
        <v>5</v>
      </c>
      <c r="C6662" s="2">
        <v>45200</v>
      </c>
      <c r="D6662" s="1">
        <v>733181050</v>
      </c>
      <c r="E6662" t="s">
        <v>37</v>
      </c>
      <c r="F6662" t="s">
        <v>248</v>
      </c>
      <c r="G6662" t="s">
        <v>5</v>
      </c>
    </row>
    <row r="6663" spans="1:7" x14ac:dyDescent="0.25">
      <c r="A6663" t="s">
        <v>247</v>
      </c>
      <c r="B6663" t="s">
        <v>5</v>
      </c>
      <c r="C6663" s="2">
        <v>45231</v>
      </c>
      <c r="D6663" s="1">
        <v>673409900</v>
      </c>
      <c r="E6663" t="s">
        <v>37</v>
      </c>
      <c r="F6663" t="s">
        <v>248</v>
      </c>
      <c r="G6663" t="s">
        <v>5</v>
      </c>
    </row>
    <row r="6664" spans="1:7" x14ac:dyDescent="0.25">
      <c r="A6664" t="s">
        <v>247</v>
      </c>
      <c r="B6664" t="s">
        <v>5</v>
      </c>
      <c r="C6664" s="2">
        <v>45261</v>
      </c>
      <c r="D6664" s="1">
        <v>708667833</v>
      </c>
      <c r="E6664" t="s">
        <v>37</v>
      </c>
      <c r="F6664" t="s">
        <v>248</v>
      </c>
      <c r="G6664" t="s">
        <v>5</v>
      </c>
    </row>
    <row r="6665" spans="1:7" x14ac:dyDescent="0.25">
      <c r="A6665" t="s">
        <v>247</v>
      </c>
      <c r="B6665" t="s">
        <v>19</v>
      </c>
      <c r="C6665" s="2">
        <v>45108</v>
      </c>
      <c r="D6665" s="1">
        <v>490600</v>
      </c>
      <c r="E6665" t="s">
        <v>37</v>
      </c>
      <c r="F6665" t="s">
        <v>248</v>
      </c>
      <c r="G6665" t="s">
        <v>19</v>
      </c>
    </row>
    <row r="6666" spans="1:7" x14ac:dyDescent="0.25">
      <c r="A6666" t="s">
        <v>247</v>
      </c>
      <c r="B6666" t="s">
        <v>19</v>
      </c>
      <c r="C6666" s="2">
        <v>45139</v>
      </c>
      <c r="D6666" s="1">
        <v>1225000</v>
      </c>
      <c r="E6666" t="s">
        <v>37</v>
      </c>
      <c r="F6666" t="s">
        <v>248</v>
      </c>
      <c r="G6666" t="s">
        <v>19</v>
      </c>
    </row>
    <row r="6667" spans="1:7" x14ac:dyDescent="0.25">
      <c r="A6667" t="s">
        <v>247</v>
      </c>
      <c r="B6667" t="s">
        <v>19</v>
      </c>
      <c r="C6667" s="2">
        <v>45170</v>
      </c>
      <c r="D6667" s="1">
        <v>171500</v>
      </c>
      <c r="E6667" t="s">
        <v>37</v>
      </c>
      <c r="F6667" t="s">
        <v>248</v>
      </c>
      <c r="G6667" t="s">
        <v>19</v>
      </c>
    </row>
    <row r="6668" spans="1:7" x14ac:dyDescent="0.25">
      <c r="A6668" t="s">
        <v>247</v>
      </c>
      <c r="B6668" t="s">
        <v>19</v>
      </c>
      <c r="C6668" s="2">
        <v>45231</v>
      </c>
      <c r="D6668" s="1">
        <v>0</v>
      </c>
      <c r="E6668" t="s">
        <v>37</v>
      </c>
      <c r="F6668" t="s">
        <v>248</v>
      </c>
      <c r="G6668" t="s">
        <v>19</v>
      </c>
    </row>
    <row r="6669" spans="1:7" x14ac:dyDescent="0.25">
      <c r="A6669" t="s">
        <v>247</v>
      </c>
      <c r="B6669" t="s">
        <v>19</v>
      </c>
      <c r="C6669" s="2">
        <v>45261</v>
      </c>
      <c r="D6669" s="1">
        <v>0</v>
      </c>
      <c r="E6669" t="s">
        <v>37</v>
      </c>
      <c r="F6669" t="s">
        <v>248</v>
      </c>
      <c r="G6669" t="s">
        <v>19</v>
      </c>
    </row>
    <row r="6670" spans="1:7" x14ac:dyDescent="0.25">
      <c r="A6670" t="s">
        <v>247</v>
      </c>
      <c r="B6670" t="s">
        <v>6</v>
      </c>
      <c r="C6670" s="2">
        <v>45078</v>
      </c>
      <c r="D6670" s="1">
        <v>43865565</v>
      </c>
      <c r="E6670" t="s">
        <v>37</v>
      </c>
      <c r="F6670" t="s">
        <v>248</v>
      </c>
      <c r="G6670" t="s">
        <v>6</v>
      </c>
    </row>
    <row r="6671" spans="1:7" x14ac:dyDescent="0.25">
      <c r="A6671" t="s">
        <v>247</v>
      </c>
      <c r="B6671" t="s">
        <v>6</v>
      </c>
      <c r="C6671" s="2">
        <v>45108</v>
      </c>
      <c r="D6671" s="1">
        <v>72885031</v>
      </c>
      <c r="E6671" t="s">
        <v>37</v>
      </c>
      <c r="F6671" t="s">
        <v>248</v>
      </c>
      <c r="G6671" t="s">
        <v>6</v>
      </c>
    </row>
    <row r="6672" spans="1:7" x14ac:dyDescent="0.25">
      <c r="A6672" t="s">
        <v>247</v>
      </c>
      <c r="B6672" t="s">
        <v>6</v>
      </c>
      <c r="C6672" s="2">
        <v>45139</v>
      </c>
      <c r="D6672" s="1">
        <v>49641289</v>
      </c>
      <c r="E6672" t="s">
        <v>37</v>
      </c>
      <c r="F6672" t="s">
        <v>248</v>
      </c>
      <c r="G6672" t="s">
        <v>6</v>
      </c>
    </row>
    <row r="6673" spans="1:7" x14ac:dyDescent="0.25">
      <c r="A6673" t="s">
        <v>247</v>
      </c>
      <c r="B6673" t="s">
        <v>6</v>
      </c>
      <c r="C6673" s="2">
        <v>45170</v>
      </c>
      <c r="D6673" s="1">
        <v>47509958</v>
      </c>
      <c r="E6673" t="s">
        <v>37</v>
      </c>
      <c r="F6673" t="s">
        <v>248</v>
      </c>
      <c r="G6673" t="s">
        <v>6</v>
      </c>
    </row>
    <row r="6674" spans="1:7" x14ac:dyDescent="0.25">
      <c r="A6674" t="s">
        <v>247</v>
      </c>
      <c r="B6674" t="s">
        <v>6</v>
      </c>
      <c r="C6674" s="2">
        <v>45200</v>
      </c>
      <c r="D6674" s="1">
        <v>36316072</v>
      </c>
      <c r="E6674" t="s">
        <v>37</v>
      </c>
      <c r="F6674" t="s">
        <v>248</v>
      </c>
      <c r="G6674" t="s">
        <v>6</v>
      </c>
    </row>
    <row r="6675" spans="1:7" x14ac:dyDescent="0.25">
      <c r="A6675" t="s">
        <v>247</v>
      </c>
      <c r="B6675" t="s">
        <v>6</v>
      </c>
      <c r="C6675" s="2">
        <v>45231</v>
      </c>
      <c r="D6675" s="1">
        <v>29597142</v>
      </c>
      <c r="E6675" t="s">
        <v>37</v>
      </c>
      <c r="F6675" t="s">
        <v>248</v>
      </c>
      <c r="G6675" t="s">
        <v>6</v>
      </c>
    </row>
    <row r="6676" spans="1:7" x14ac:dyDescent="0.25">
      <c r="A6676" t="s">
        <v>247</v>
      </c>
      <c r="B6676" t="s">
        <v>6</v>
      </c>
      <c r="C6676" s="2">
        <v>45261</v>
      </c>
      <c r="D6676" s="1">
        <v>46301530</v>
      </c>
      <c r="E6676" t="s">
        <v>37</v>
      </c>
      <c r="F6676" t="s">
        <v>248</v>
      </c>
      <c r="G6676" t="s">
        <v>6</v>
      </c>
    </row>
    <row r="6677" spans="1:7" x14ac:dyDescent="0.25">
      <c r="A6677" t="s">
        <v>247</v>
      </c>
      <c r="B6677" t="s">
        <v>27</v>
      </c>
      <c r="C6677" s="2">
        <v>45078</v>
      </c>
      <c r="D6677" s="1">
        <v>637000</v>
      </c>
      <c r="E6677" t="s">
        <v>37</v>
      </c>
      <c r="F6677" t="s">
        <v>248</v>
      </c>
      <c r="G6677" t="s">
        <v>21</v>
      </c>
    </row>
    <row r="6678" spans="1:7" x14ac:dyDescent="0.25">
      <c r="A6678" t="s">
        <v>247</v>
      </c>
      <c r="B6678" t="s">
        <v>27</v>
      </c>
      <c r="C6678" s="2">
        <v>45108</v>
      </c>
      <c r="D6678" s="1">
        <v>5263000</v>
      </c>
      <c r="E6678" t="s">
        <v>37</v>
      </c>
      <c r="F6678" t="s">
        <v>248</v>
      </c>
      <c r="G6678" t="s">
        <v>21</v>
      </c>
    </row>
    <row r="6679" spans="1:7" x14ac:dyDescent="0.25">
      <c r="A6679" t="s">
        <v>247</v>
      </c>
      <c r="B6679" t="s">
        <v>27</v>
      </c>
      <c r="C6679" s="2">
        <v>45139</v>
      </c>
      <c r="D6679" s="1">
        <v>6223500</v>
      </c>
      <c r="E6679" t="s">
        <v>37</v>
      </c>
      <c r="F6679" t="s">
        <v>248</v>
      </c>
      <c r="G6679" t="s">
        <v>21</v>
      </c>
    </row>
    <row r="6680" spans="1:7" x14ac:dyDescent="0.25">
      <c r="A6680" t="s">
        <v>247</v>
      </c>
      <c r="B6680" t="s">
        <v>27</v>
      </c>
      <c r="C6680" s="2">
        <v>45170</v>
      </c>
      <c r="D6680" s="1">
        <v>5040415</v>
      </c>
      <c r="E6680" t="s">
        <v>37</v>
      </c>
      <c r="F6680" t="s">
        <v>248</v>
      </c>
      <c r="G6680" t="s">
        <v>21</v>
      </c>
    </row>
    <row r="6681" spans="1:7" x14ac:dyDescent="0.25">
      <c r="A6681" t="s">
        <v>247</v>
      </c>
      <c r="B6681" t="s">
        <v>27</v>
      </c>
      <c r="C6681" s="2">
        <v>45200</v>
      </c>
      <c r="D6681" s="1">
        <v>8709800</v>
      </c>
      <c r="E6681" t="s">
        <v>37</v>
      </c>
      <c r="F6681" t="s">
        <v>248</v>
      </c>
      <c r="G6681" t="s">
        <v>21</v>
      </c>
    </row>
    <row r="6682" spans="1:7" x14ac:dyDescent="0.25">
      <c r="A6682" t="s">
        <v>247</v>
      </c>
      <c r="B6682" t="s">
        <v>27</v>
      </c>
      <c r="C6682" s="2">
        <v>45231</v>
      </c>
      <c r="D6682" s="1">
        <v>8611500</v>
      </c>
      <c r="E6682" t="s">
        <v>37</v>
      </c>
      <c r="F6682" t="s">
        <v>248</v>
      </c>
      <c r="G6682" t="s">
        <v>21</v>
      </c>
    </row>
    <row r="6683" spans="1:7" x14ac:dyDescent="0.25">
      <c r="A6683" t="s">
        <v>247</v>
      </c>
      <c r="B6683" t="s">
        <v>27</v>
      </c>
      <c r="C6683" s="2">
        <v>45261</v>
      </c>
      <c r="D6683" s="1">
        <v>9381700</v>
      </c>
      <c r="E6683" t="s">
        <v>37</v>
      </c>
      <c r="F6683" t="s">
        <v>248</v>
      </c>
      <c r="G6683" t="s">
        <v>21</v>
      </c>
    </row>
    <row r="6684" spans="1:7" x14ac:dyDescent="0.25">
      <c r="A6684" t="s">
        <v>247</v>
      </c>
      <c r="B6684" t="s">
        <v>23</v>
      </c>
      <c r="C6684" s="2">
        <v>45078</v>
      </c>
      <c r="D6684" s="1">
        <v>9729300</v>
      </c>
      <c r="E6684" t="s">
        <v>37</v>
      </c>
      <c r="F6684" t="s">
        <v>248</v>
      </c>
      <c r="G6684" t="s">
        <v>21</v>
      </c>
    </row>
    <row r="6685" spans="1:7" x14ac:dyDescent="0.25">
      <c r="A6685" t="s">
        <v>247</v>
      </c>
      <c r="B6685" t="s">
        <v>23</v>
      </c>
      <c r="C6685" s="2">
        <v>45108</v>
      </c>
      <c r="D6685" s="1">
        <v>18982545</v>
      </c>
      <c r="E6685" t="s">
        <v>37</v>
      </c>
      <c r="F6685" t="s">
        <v>248</v>
      </c>
      <c r="G6685" t="s">
        <v>21</v>
      </c>
    </row>
    <row r="6686" spans="1:7" x14ac:dyDescent="0.25">
      <c r="A6686" t="s">
        <v>247</v>
      </c>
      <c r="B6686" t="s">
        <v>23</v>
      </c>
      <c r="C6686" s="2">
        <v>45139</v>
      </c>
      <c r="D6686" s="1">
        <v>34156200</v>
      </c>
      <c r="E6686" t="s">
        <v>37</v>
      </c>
      <c r="F6686" t="s">
        <v>248</v>
      </c>
      <c r="G6686" t="s">
        <v>21</v>
      </c>
    </row>
    <row r="6687" spans="1:7" x14ac:dyDescent="0.25">
      <c r="A6687" t="s">
        <v>247</v>
      </c>
      <c r="B6687" t="s">
        <v>23</v>
      </c>
      <c r="C6687" s="2">
        <v>45170</v>
      </c>
      <c r="D6687" s="1">
        <v>27725750</v>
      </c>
      <c r="E6687" t="s">
        <v>37</v>
      </c>
      <c r="F6687" t="s">
        <v>248</v>
      </c>
      <c r="G6687" t="s">
        <v>21</v>
      </c>
    </row>
    <row r="6688" spans="1:7" x14ac:dyDescent="0.25">
      <c r="A6688" t="s">
        <v>247</v>
      </c>
      <c r="B6688" t="s">
        <v>23</v>
      </c>
      <c r="C6688" s="2">
        <v>45200</v>
      </c>
      <c r="D6688" s="1">
        <v>35978945</v>
      </c>
      <c r="E6688" t="s">
        <v>37</v>
      </c>
      <c r="F6688" t="s">
        <v>248</v>
      </c>
      <c r="G6688" t="s">
        <v>21</v>
      </c>
    </row>
    <row r="6689" spans="1:7" x14ac:dyDescent="0.25">
      <c r="A6689" t="s">
        <v>247</v>
      </c>
      <c r="B6689" t="s">
        <v>23</v>
      </c>
      <c r="C6689" s="2">
        <v>45231</v>
      </c>
      <c r="D6689" s="1">
        <v>38228849</v>
      </c>
      <c r="E6689" t="s">
        <v>37</v>
      </c>
      <c r="F6689" t="s">
        <v>248</v>
      </c>
      <c r="G6689" t="s">
        <v>21</v>
      </c>
    </row>
    <row r="6690" spans="1:7" x14ac:dyDescent="0.25">
      <c r="A6690" t="s">
        <v>247</v>
      </c>
      <c r="B6690" t="s">
        <v>23</v>
      </c>
      <c r="C6690" s="2">
        <v>45261</v>
      </c>
      <c r="D6690" s="1">
        <v>59752560</v>
      </c>
      <c r="E6690" t="s">
        <v>37</v>
      </c>
      <c r="F6690" t="s">
        <v>248</v>
      </c>
      <c r="G6690" t="s">
        <v>21</v>
      </c>
    </row>
    <row r="6691" spans="1:7" x14ac:dyDescent="0.25">
      <c r="A6691" t="s">
        <v>249</v>
      </c>
      <c r="B6691" t="s">
        <v>5</v>
      </c>
      <c r="C6691" s="2">
        <v>45261</v>
      </c>
      <c r="D6691" s="1">
        <v>167544409</v>
      </c>
      <c r="E6691" t="s">
        <v>197</v>
      </c>
      <c r="F6691" t="s">
        <v>250</v>
      </c>
      <c r="G669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R546"/>
  <sheetViews>
    <sheetView tabSelected="1" topLeftCell="A2" workbookViewId="0">
      <pane xSplit="5" ySplit="5" topLeftCell="F7" activePane="bottomRight" state="frozen"/>
      <selection activeCell="A2" sqref="A2"/>
      <selection pane="topRight" activeCell="F2" sqref="F2"/>
      <selection pane="bottomLeft" activeCell="A7" sqref="A7"/>
      <selection pane="bottomRight" activeCell="E7" sqref="E7"/>
    </sheetView>
  </sheetViews>
  <sheetFormatPr baseColWidth="10" defaultRowHeight="15" x14ac:dyDescent="0.25"/>
  <cols>
    <col min="1" max="1" width="1.7109375" customWidth="1"/>
    <col min="2" max="2" width="7.42578125" hidden="1" customWidth="1"/>
    <col min="3" max="3" width="20.140625" style="7" customWidth="1"/>
    <col min="4" max="4" width="8.42578125" hidden="1" customWidth="1"/>
    <col min="5" max="5" width="19.7109375" customWidth="1"/>
    <col min="6" max="6" width="12.7109375" style="28" customWidth="1"/>
    <col min="7" max="7" width="18.7109375" customWidth="1"/>
    <col min="8" max="8" width="16.28515625" bestFit="1" customWidth="1"/>
    <col min="9" max="9" width="17.28515625" bestFit="1" customWidth="1"/>
    <col min="10" max="10" width="16.28515625" bestFit="1" customWidth="1"/>
    <col min="11" max="18" width="17.28515625" bestFit="1" customWidth="1"/>
  </cols>
  <sheetData>
    <row r="1" spans="2:18" hidden="1" x14ac:dyDescent="0.25"/>
    <row r="3" spans="2:18" hidden="1" x14ac:dyDescent="0.25">
      <c r="B3" s="8"/>
      <c r="C3" s="22"/>
      <c r="D3" s="8"/>
      <c r="E3" s="8"/>
      <c r="F3" s="29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2:18" hidden="1" x14ac:dyDescent="0.25">
      <c r="B4" s="8"/>
      <c r="C4" s="22"/>
      <c r="D4" s="8"/>
      <c r="E4" s="8"/>
      <c r="F4" s="29"/>
      <c r="G4" s="12" t="s">
        <v>261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2:18" s="16" customFormat="1" ht="27" customHeight="1" x14ac:dyDescent="0.25">
      <c r="B5" s="15"/>
      <c r="C5" s="26" t="s">
        <v>266</v>
      </c>
      <c r="D5" s="27" t="s">
        <v>11</v>
      </c>
      <c r="E5" s="27" t="s">
        <v>267</v>
      </c>
      <c r="F5" s="33" t="s">
        <v>265</v>
      </c>
      <c r="G5" s="21" t="s">
        <v>1</v>
      </c>
      <c r="H5" s="21" t="s">
        <v>2</v>
      </c>
      <c r="I5" s="21" t="s">
        <v>3</v>
      </c>
      <c r="J5" s="21" t="s">
        <v>252</v>
      </c>
      <c r="K5" s="21" t="s">
        <v>253</v>
      </c>
      <c r="L5" s="21" t="s">
        <v>254</v>
      </c>
      <c r="M5" s="21" t="s">
        <v>255</v>
      </c>
      <c r="N5" s="21" t="s">
        <v>256</v>
      </c>
      <c r="O5" s="21" t="s">
        <v>257</v>
      </c>
      <c r="P5" s="21" t="s">
        <v>258</v>
      </c>
      <c r="Q5" s="21" t="s">
        <v>259</v>
      </c>
      <c r="R5" s="21" t="s">
        <v>260</v>
      </c>
    </row>
    <row r="6" spans="2:18" s="16" customFormat="1" ht="15" hidden="1" customHeight="1" x14ac:dyDescent="0.25">
      <c r="B6" s="20" t="s">
        <v>264</v>
      </c>
      <c r="C6" s="23"/>
      <c r="D6" s="20" t="s">
        <v>263</v>
      </c>
      <c r="E6" s="15" t="s">
        <v>16</v>
      </c>
      <c r="F6" s="30" t="s">
        <v>9</v>
      </c>
      <c r="G6" s="20">
        <v>1</v>
      </c>
      <c r="H6" s="20">
        <v>2</v>
      </c>
      <c r="I6" s="20">
        <v>3</v>
      </c>
      <c r="J6" s="20">
        <v>4</v>
      </c>
      <c r="K6" s="20">
        <v>5</v>
      </c>
      <c r="L6" s="20">
        <v>6</v>
      </c>
      <c r="M6" s="20">
        <v>7</v>
      </c>
      <c r="N6" s="20">
        <v>8</v>
      </c>
      <c r="O6" s="20">
        <v>9</v>
      </c>
      <c r="P6" s="20">
        <v>10</v>
      </c>
      <c r="Q6" s="20">
        <v>11</v>
      </c>
      <c r="R6" s="20">
        <v>12</v>
      </c>
    </row>
    <row r="7" spans="2:18" s="13" customFormat="1" x14ac:dyDescent="0.25">
      <c r="B7" s="9">
        <f>ROUNDUP((ROW(C7)-6)/5,0)</f>
        <v>1</v>
      </c>
      <c r="C7" s="24" t="str">
        <f>IF(MOD(ROW(C7),5)=2,INDEX(liste_ss_eurodata!$A$1:$A$108,B7),"")</f>
        <v>67HA</v>
      </c>
      <c r="D7" s="9">
        <f>MOD(ROW(D7),5)</f>
        <v>2</v>
      </c>
      <c r="E7" s="13" t="s">
        <v>5</v>
      </c>
      <c r="F7" s="31" t="str">
        <f>INDEX(liste_ss_eurodata!$A:$A,'RECAP CA 2023'!B7)</f>
        <v>67HA</v>
      </c>
      <c r="G7" s="14">
        <f>IFERROR(GETPIVOTDATA("Montant",tcd_eurodata!$A$3,"class_payment",$E7,"mounth_year",G$6,"ss",$F7,"Années",2023)," ")</f>
        <v>1542440841</v>
      </c>
      <c r="H7" s="14">
        <f>IFERROR(GETPIVOTDATA("Montant",tcd_eurodata!$A$3,"class_payment",$E7,"mounth_year",H$6,"ss",$F7,"Années",2023)," ")</f>
        <v>1373012479</v>
      </c>
      <c r="I7" s="14">
        <f>IFERROR(GETPIVOTDATA("Montant",tcd_eurodata!$A$3,"class_payment",$E7,"mounth_year",I$6,"ss",$F7,"Années",2023)," ")</f>
        <v>1586755648</v>
      </c>
      <c r="J7" s="14">
        <f>IFERROR(GETPIVOTDATA("Montant",tcd_eurodata!$A$3,"class_payment",$E7,"mounth_year",J$6,"ss",$F7,"Années",2023)," ")</f>
        <v>1586679491</v>
      </c>
      <c r="K7" s="14">
        <f>IFERROR(GETPIVOTDATA("Montant",tcd_eurodata!$A$3,"class_payment",$E7,"mounth_year",K$6,"ss",$F7,"Années",2023)," ")</f>
        <v>1581954577</v>
      </c>
      <c r="L7" s="14">
        <f>IFERROR(GETPIVOTDATA("Montant",tcd_eurodata!$A$3,"class_payment",$E7,"mounth_year",L$6,"ss",$F7,"Années",2023)," ")</f>
        <v>1687184322</v>
      </c>
      <c r="M7" s="14">
        <f>IFERROR(GETPIVOTDATA("Montant",tcd_eurodata!$A$3,"class_payment",$E7,"mounth_year",M$6,"ss",$F7,"Années",2023)," ")</f>
        <v>1820595515</v>
      </c>
      <c r="N7" s="14">
        <f>IFERROR(GETPIVOTDATA("Montant",tcd_eurodata!$A$3,"class_payment",$E7,"mounth_year",N$6,"ss",$F7,"Années",2023)," ")</f>
        <v>1638793008</v>
      </c>
      <c r="O7" s="14">
        <f>IFERROR(GETPIVOTDATA("Montant",tcd_eurodata!$A$3,"class_payment",$E7,"mounth_year",O$6,"ss",$F7,"Années",2023)," ")</f>
        <v>1664182239</v>
      </c>
      <c r="P7" s="14">
        <f>IFERROR(GETPIVOTDATA("Montant",tcd_eurodata!$A$3,"class_payment",$E7,"mounth_year",P$6,"ss",$F7,"Années",2023)," ")</f>
        <v>1745352486</v>
      </c>
      <c r="Q7" s="14">
        <f>IFERROR(GETPIVOTDATA("Montant",tcd_eurodata!$A$3,"class_payment",$E7,"mounth_year",Q$6,"ss",$F7,"Années",2023)," ")</f>
        <v>1713567460</v>
      </c>
      <c r="R7" s="14">
        <f>IFERROR(GETPIVOTDATA("Montant",tcd_eurodata!$A$3,"class_payment",$E7,"mounth_year",R$6,"ss",$F7,"Années",2023)," ")</f>
        <v>1955298147</v>
      </c>
    </row>
    <row r="8" spans="2:18" s="13" customFormat="1" x14ac:dyDescent="0.25">
      <c r="B8" s="9">
        <f t="shared" ref="B8:B71" si="0">ROUNDUP((ROW(C8)-6)/5,0)</f>
        <v>1</v>
      </c>
      <c r="C8" s="24" t="str">
        <f>IF(MOD(ROW(C8),5)=2,INDEX(liste_ss_eurodata!$A$1:$A$108,B8),"")</f>
        <v/>
      </c>
      <c r="D8" s="9">
        <f>MOD(ROW(D8),5)</f>
        <v>3</v>
      </c>
      <c r="E8" s="13" t="s">
        <v>6</v>
      </c>
      <c r="F8" s="31" t="str">
        <f>INDEX(liste_ss_eurodata!$A:$A,'RECAP CA 2023'!B8)</f>
        <v>67HA</v>
      </c>
      <c r="G8" s="14">
        <f>IFERROR(GETPIVOTDATA("Montant",tcd_eurodata!$A$3,"class_payment",$E8,"mounth_year",G$6,"ss",$F8,"Années",2023)," ")</f>
        <v>96432006</v>
      </c>
      <c r="H8" s="14">
        <f>IFERROR(GETPIVOTDATA("Montant",tcd_eurodata!$A$3,"class_payment",$E8,"mounth_year",H$6,"ss",$F8,"Années",2023)," ")</f>
        <v>105434550</v>
      </c>
      <c r="I8" s="14">
        <f>IFERROR(GETPIVOTDATA("Montant",tcd_eurodata!$A$3,"class_payment",$E8,"mounth_year",I$6,"ss",$F8,"Années",2023)," ")</f>
        <v>117019411</v>
      </c>
      <c r="J8" s="14">
        <f>IFERROR(GETPIVOTDATA("Montant",tcd_eurodata!$A$3,"class_payment",$E8,"mounth_year",J$6,"ss",$F8,"Années",2023)," ")</f>
        <v>113954652</v>
      </c>
      <c r="K8" s="14">
        <f>IFERROR(GETPIVOTDATA("Montant",tcd_eurodata!$A$3,"class_payment",$E8,"mounth_year",K$6,"ss",$F8,"Années",2023)," ")</f>
        <v>105881591</v>
      </c>
      <c r="L8" s="14">
        <f>IFERROR(GETPIVOTDATA("Montant",tcd_eurodata!$A$3,"class_payment",$E8,"mounth_year",L$6,"ss",$F8,"Années",2023)," ")</f>
        <v>114842548</v>
      </c>
      <c r="M8" s="14">
        <f>IFERROR(GETPIVOTDATA("Montant",tcd_eurodata!$A$3,"class_payment",$E8,"mounth_year",M$6,"ss",$F8,"Années",2023)," ")</f>
        <v>131307576</v>
      </c>
      <c r="N8" s="14">
        <f>IFERROR(GETPIVOTDATA("Montant",tcd_eurodata!$A$3,"class_payment",$E8,"mounth_year",N$6,"ss",$F8,"Années",2023)," ")</f>
        <v>121074853</v>
      </c>
      <c r="O8" s="14">
        <f>IFERROR(GETPIVOTDATA("Montant",tcd_eurodata!$A$3,"class_payment",$E8,"mounth_year",O$6,"ss",$F8,"Années",2023)," ")</f>
        <v>125293015</v>
      </c>
      <c r="P8" s="14">
        <f>IFERROR(GETPIVOTDATA("Montant",tcd_eurodata!$A$3,"class_payment",$E8,"mounth_year",P$6,"ss",$F8,"Années",2023)," ")</f>
        <v>144686655</v>
      </c>
      <c r="Q8" s="14">
        <f>IFERROR(GETPIVOTDATA("Montant",tcd_eurodata!$A$3,"class_payment",$E8,"mounth_year",Q$6,"ss",$F8,"Années",2023)," ")</f>
        <v>133829968</v>
      </c>
      <c r="R8" s="14">
        <f>IFERROR(GETPIVOTDATA("Montant",tcd_eurodata!$A$3,"class_payment",$E8,"mounth_year",R$6,"ss",$F8,"Années",2023)," ")</f>
        <v>130308371</v>
      </c>
    </row>
    <row r="9" spans="2:18" s="13" customFormat="1" x14ac:dyDescent="0.25">
      <c r="B9" s="9">
        <f t="shared" si="0"/>
        <v>1</v>
      </c>
      <c r="C9" s="24" t="str">
        <f>IF(MOD(ROW(C9),5)=2,INDEX(liste_ss_eurodata!$A$1:$A$108,B9),"")</f>
        <v/>
      </c>
      <c r="D9" s="9">
        <f t="shared" ref="D9:D17" si="1">MOD(ROW(D9),5)</f>
        <v>4</v>
      </c>
      <c r="E9" s="13" t="s">
        <v>7</v>
      </c>
      <c r="F9" s="31" t="str">
        <f>INDEX(liste_ss_eurodata!$A:$A,'RECAP CA 2023'!B9)</f>
        <v>67HA</v>
      </c>
      <c r="G9" s="14">
        <f>IFERROR(GETPIVOTDATA("Montant",tcd_eurodata!$A$3,"class_payment",$E9,"mounth_year",G$6,"ss",$F9,"Années",2023)," ")</f>
        <v>131617480</v>
      </c>
      <c r="H9" s="14">
        <f>IFERROR(GETPIVOTDATA("Montant",tcd_eurodata!$A$3,"class_payment",$E9,"mounth_year",H$6,"ss",$F9,"Années",2023)," ")</f>
        <v>149835980</v>
      </c>
      <c r="I9" s="14">
        <f>IFERROR(GETPIVOTDATA("Montant",tcd_eurodata!$A$3,"class_payment",$E9,"mounth_year",I$6,"ss",$F9,"Années",2023)," ")</f>
        <v>95368100</v>
      </c>
      <c r="J9" s="14">
        <f>IFERROR(GETPIVOTDATA("Montant",tcd_eurodata!$A$3,"class_payment",$E9,"mounth_year",J$6,"ss",$F9,"Années",2023)," ")</f>
        <v>0</v>
      </c>
      <c r="K9" s="14">
        <f>IFERROR(GETPIVOTDATA("Montant",tcd_eurodata!$A$3,"class_payment",$E9,"mounth_year",K$6,"ss",$F9,"Années",2023)," ")</f>
        <v>114033077</v>
      </c>
      <c r="L9" s="14">
        <f>IFERROR(GETPIVOTDATA("Montant",tcd_eurodata!$A$3,"class_payment",$E9,"mounth_year",L$6,"ss",$F9,"Années",2023)," ")</f>
        <v>35632366</v>
      </c>
      <c r="M9" s="14">
        <f>IFERROR(GETPIVOTDATA("Montant",tcd_eurodata!$A$3,"class_payment",$E9,"mounth_year",M$6,"ss",$F9,"Années",2023)," ")</f>
        <v>46359423</v>
      </c>
      <c r="N9" s="14">
        <f>IFERROR(GETPIVOTDATA("Montant",tcd_eurodata!$A$3,"class_payment",$E9,"mounth_year",N$6,"ss",$F9,"Années",2023)," ")</f>
        <v>76627199</v>
      </c>
      <c r="O9" s="14">
        <f>IFERROR(GETPIVOTDATA("Montant",tcd_eurodata!$A$3,"class_payment",$E9,"mounth_year",O$6,"ss",$F9,"Années",2023)," ")</f>
        <v>57861063</v>
      </c>
      <c r="P9" s="14">
        <f>IFERROR(GETPIVOTDATA("Montant",tcd_eurodata!$A$3,"class_payment",$E9,"mounth_year",P$6,"ss",$F9,"Années",2023)," ")</f>
        <v>52365899</v>
      </c>
      <c r="Q9" s="14">
        <f>IFERROR(GETPIVOTDATA("Montant",tcd_eurodata!$A$3,"class_payment",$E9,"mounth_year",Q$6,"ss",$F9,"Années",2023)," ")</f>
        <v>55279202</v>
      </c>
      <c r="R9" s="14">
        <f>IFERROR(GETPIVOTDATA("Montant",tcd_eurodata!$A$3,"class_payment",$E9,"mounth_year",R$6,"ss",$F9,"Années",2023)," ")</f>
        <v>26844244</v>
      </c>
    </row>
    <row r="10" spans="2:18" s="13" customFormat="1" x14ac:dyDescent="0.25">
      <c r="B10" s="9">
        <f t="shared" si="0"/>
        <v>1</v>
      </c>
      <c r="C10" s="24" t="str">
        <f>IF(MOD(ROW(C10),5)=2,INDEX(liste_ss_eurodata!$A$1:$A$108,B10),"")</f>
        <v/>
      </c>
      <c r="D10" s="9">
        <f t="shared" si="1"/>
        <v>0</v>
      </c>
      <c r="E10" s="13" t="s">
        <v>19</v>
      </c>
      <c r="F10" s="31" t="str">
        <f>INDEX(liste_ss_eurodata!$A:$A,'RECAP CA 2023'!B10)</f>
        <v>67HA</v>
      </c>
      <c r="G10" s="14" t="str">
        <f>IFERROR(GETPIVOTDATA("Montant",tcd_eurodata!$A$3,"class_payment",$E10,"mounth_year",G$6,"ss",$F10,"Années",2023)," ")</f>
        <v xml:space="preserve"> </v>
      </c>
      <c r="H10" s="14" t="str">
        <f>IFERROR(GETPIVOTDATA("Montant",tcd_eurodata!$A$3,"class_payment",$E10,"mounth_year",H$6,"ss",$F10,"Années",2023)," ")</f>
        <v xml:space="preserve"> </v>
      </c>
      <c r="I10" s="14" t="str">
        <f>IFERROR(GETPIVOTDATA("Montant",tcd_eurodata!$A$3,"class_payment",$E10,"mounth_year",I$6,"ss",$F10,"Années",2023)," ")</f>
        <v xml:space="preserve"> </v>
      </c>
      <c r="J10" s="14" t="str">
        <f>IFERROR(GETPIVOTDATA("Montant",tcd_eurodata!$A$3,"class_payment",$E10,"mounth_year",J$6,"ss",$F10,"Années",2023)," ")</f>
        <v xml:space="preserve"> </v>
      </c>
      <c r="K10" s="14" t="str">
        <f>IFERROR(GETPIVOTDATA("Montant",tcd_eurodata!$A$3,"class_payment",$E10,"mounth_year",K$6,"ss",$F10,"Années",2023)," ")</f>
        <v xml:space="preserve"> </v>
      </c>
      <c r="L10" s="14" t="str">
        <f>IFERROR(GETPIVOTDATA("Montant",tcd_eurodata!$A$3,"class_payment",$E10,"mounth_year",L$6,"ss",$F10,"Années",2023)," ")</f>
        <v xml:space="preserve"> </v>
      </c>
      <c r="M10" s="14" t="str">
        <f>IFERROR(GETPIVOTDATA("Montant",tcd_eurodata!$A$3,"class_payment",$E10,"mounth_year",M$6,"ss",$F10,"Années",2023)," ")</f>
        <v xml:space="preserve"> </v>
      </c>
      <c r="N10" s="14" t="str">
        <f>IFERROR(GETPIVOTDATA("Montant",tcd_eurodata!$A$3,"class_payment",$E10,"mounth_year",N$6,"ss",$F10,"Années",2023)," ")</f>
        <v xml:space="preserve"> </v>
      </c>
      <c r="O10" s="14" t="str">
        <f>IFERROR(GETPIVOTDATA("Montant",tcd_eurodata!$A$3,"class_payment",$E10,"mounth_year",O$6,"ss",$F10,"Années",2023)," ")</f>
        <v xml:space="preserve"> </v>
      </c>
      <c r="P10" s="14" t="str">
        <f>IFERROR(GETPIVOTDATA("Montant",tcd_eurodata!$A$3,"class_payment",$E10,"mounth_year",P$6,"ss",$F10,"Années",2023)," ")</f>
        <v xml:space="preserve"> </v>
      </c>
      <c r="Q10" s="14" t="str">
        <f>IFERROR(GETPIVOTDATA("Montant",tcd_eurodata!$A$3,"class_payment",$E10,"mounth_year",Q$6,"ss",$F10,"Années",2023)," ")</f>
        <v xml:space="preserve"> </v>
      </c>
      <c r="R10" s="14" t="str">
        <f>IFERROR(GETPIVOTDATA("Montant",tcd_eurodata!$A$3,"class_payment",$E10,"mounth_year",R$6,"ss",$F10,"Années",2023)," ")</f>
        <v xml:space="preserve"> </v>
      </c>
    </row>
    <row r="11" spans="2:18" s="18" customFormat="1" x14ac:dyDescent="0.25">
      <c r="B11" s="17">
        <f t="shared" si="0"/>
        <v>1</v>
      </c>
      <c r="C11" s="25" t="str">
        <f>IF(MOD(ROW(C11),5)=2,INDEX(liste_ss_eurodata!$A$1:$A$108,B11),"")</f>
        <v/>
      </c>
      <c r="D11" s="17">
        <f t="shared" si="1"/>
        <v>1</v>
      </c>
      <c r="E11" s="18" t="s">
        <v>21</v>
      </c>
      <c r="F11" s="32" t="str">
        <f>INDEX(liste_ss_eurodata!$A:$A,'RECAP CA 2023'!B11)</f>
        <v>67HA</v>
      </c>
      <c r="G11" s="19">
        <f>IFERROR(GETPIVOTDATA("Montant",tcd_eurodata!$A$3,"class_payment",$E11,"mounth_year",G$6,"ss",$F11,"Années",2023)," ")</f>
        <v>19963300</v>
      </c>
      <c r="H11" s="19">
        <f>IFERROR(GETPIVOTDATA("Montant",tcd_eurodata!$A$3,"class_payment",$E11,"mounth_year",H$6,"ss",$F11,"Années",2023)," ")</f>
        <v>11813200</v>
      </c>
      <c r="I11" s="19">
        <f>IFERROR(GETPIVOTDATA("Montant",tcd_eurodata!$A$3,"class_payment",$E11,"mounth_year",I$6,"ss",$F11,"Années",2023)," ")</f>
        <v>16165200</v>
      </c>
      <c r="J11" s="19">
        <f>IFERROR(GETPIVOTDATA("Montant",tcd_eurodata!$A$3,"class_payment",$E11,"mounth_year",J$6,"ss",$F11,"Années",2023)," ")</f>
        <v>18183900</v>
      </c>
      <c r="K11" s="19">
        <f>IFERROR(GETPIVOTDATA("Montant",tcd_eurodata!$A$3,"class_payment",$E11,"mounth_year",K$6,"ss",$F11,"Années",2023)," ")</f>
        <v>19064500</v>
      </c>
      <c r="L11" s="19">
        <f>IFERROR(GETPIVOTDATA("Montant",tcd_eurodata!$A$3,"class_payment",$E11,"mounth_year",L$6,"ss",$F11,"Années",2023)," ")</f>
        <v>16661800</v>
      </c>
      <c r="M11" s="19">
        <f>IFERROR(GETPIVOTDATA("Montant",tcd_eurodata!$A$3,"class_payment",$E11,"mounth_year",M$6,"ss",$F11,"Années",2023)," ")</f>
        <v>19936180</v>
      </c>
      <c r="N11" s="19">
        <f>IFERROR(GETPIVOTDATA("Montant",tcd_eurodata!$A$3,"class_payment",$E11,"mounth_year",N$6,"ss",$F11,"Années",2023)," ")</f>
        <v>18582200</v>
      </c>
      <c r="O11" s="19">
        <f>IFERROR(GETPIVOTDATA("Montant",tcd_eurodata!$A$3,"class_payment",$E11,"mounth_year",O$6,"ss",$F11,"Années",2023)," ")</f>
        <v>15968820</v>
      </c>
      <c r="P11" s="19">
        <f>IFERROR(GETPIVOTDATA("Montant",tcd_eurodata!$A$3,"class_payment",$E11,"mounth_year",P$6,"ss",$F11,"Années",2023)," ")</f>
        <v>17835342</v>
      </c>
      <c r="Q11" s="19">
        <f>IFERROR(GETPIVOTDATA("Montant",tcd_eurodata!$A$3,"class_payment",$E11,"mounth_year",Q$6,"ss",$F11,"Années",2023)," ")</f>
        <v>16809300</v>
      </c>
      <c r="R11" s="19">
        <f>IFERROR(GETPIVOTDATA("Montant",tcd_eurodata!$A$3,"class_payment",$E11,"mounth_year",R$6,"ss",$F11,"Années",2023)," ")</f>
        <v>18047208</v>
      </c>
    </row>
    <row r="12" spans="2:18" s="13" customFormat="1" x14ac:dyDescent="0.25">
      <c r="B12" s="9">
        <f t="shared" si="0"/>
        <v>2</v>
      </c>
      <c r="C12" s="24" t="str">
        <f>IF(MOD(ROW(C12),5)=2,INDEX(liste_ss_eurodata!$A$1:$A$108,B12),"")</f>
        <v>AKONA</v>
      </c>
      <c r="D12" s="9">
        <f t="shared" si="1"/>
        <v>2</v>
      </c>
      <c r="E12" s="13" t="s">
        <v>5</v>
      </c>
      <c r="F12" s="31" t="str">
        <f>INDEX(liste_ss_eurodata!$A:$A,'RECAP CA 2023'!B12)</f>
        <v>AKONA</v>
      </c>
      <c r="G12" s="14">
        <f>IFERROR(GETPIVOTDATA("Montant",tcd_eurodata!$A$3,"class_payment",$E12,"mounth_year",G$6,"ss",$F12,"Années",2023)," ")</f>
        <v>1456547900</v>
      </c>
      <c r="H12" s="14">
        <f>IFERROR(GETPIVOTDATA("Montant",tcd_eurodata!$A$3,"class_payment",$E12,"mounth_year",H$6,"ss",$F12,"Années",2023)," ")</f>
        <v>1349736400</v>
      </c>
      <c r="I12" s="14">
        <f>IFERROR(GETPIVOTDATA("Montant",tcd_eurodata!$A$3,"class_payment",$E12,"mounth_year",I$6,"ss",$F12,"Années",2023)," ")</f>
        <v>1623794900</v>
      </c>
      <c r="J12" s="14">
        <f>IFERROR(GETPIVOTDATA("Montant",tcd_eurodata!$A$3,"class_payment",$E12,"mounth_year",J$6,"ss",$F12,"Années",2023)," ")</f>
        <v>1530522800</v>
      </c>
      <c r="K12" s="14">
        <f>IFERROR(GETPIVOTDATA("Montant",tcd_eurodata!$A$3,"class_payment",$E12,"mounth_year",K$6,"ss",$F12,"Années",2023)," ")</f>
        <v>1564212681</v>
      </c>
      <c r="L12" s="14">
        <f>IFERROR(GETPIVOTDATA("Montant",tcd_eurodata!$A$3,"class_payment",$E12,"mounth_year",L$6,"ss",$F12,"Années",2023)," ")</f>
        <v>1559686385</v>
      </c>
      <c r="M12" s="14">
        <f>IFERROR(GETPIVOTDATA("Montant",tcd_eurodata!$A$3,"class_payment",$E12,"mounth_year",M$6,"ss",$F12,"Années",2023)," ")</f>
        <v>1475344986</v>
      </c>
      <c r="N12" s="14">
        <f>IFERROR(GETPIVOTDATA("Montant",tcd_eurodata!$A$3,"class_payment",$E12,"mounth_year",N$6,"ss",$F12,"Années",2023)," ")</f>
        <v>1399496462</v>
      </c>
      <c r="O12" s="14">
        <f>IFERROR(GETPIVOTDATA("Montant",tcd_eurodata!$A$3,"class_payment",$E12,"mounth_year",O$6,"ss",$F12,"Années",2023)," ")</f>
        <v>1466586400</v>
      </c>
      <c r="P12" s="14">
        <f>IFERROR(GETPIVOTDATA("Montant",tcd_eurodata!$A$3,"class_payment",$E12,"mounth_year",P$6,"ss",$F12,"Années",2023)," ")</f>
        <v>1444127100</v>
      </c>
      <c r="Q12" s="14">
        <f>IFERROR(GETPIVOTDATA("Montant",tcd_eurodata!$A$3,"class_payment",$E12,"mounth_year",Q$6,"ss",$F12,"Années",2023)," ")</f>
        <v>1440534320</v>
      </c>
      <c r="R12" s="14">
        <f>IFERROR(GETPIVOTDATA("Montant",tcd_eurodata!$A$3,"class_payment",$E12,"mounth_year",R$6,"ss",$F12,"Années",2023)," ")</f>
        <v>1816539400</v>
      </c>
    </row>
    <row r="13" spans="2:18" s="13" customFormat="1" x14ac:dyDescent="0.25">
      <c r="B13" s="9">
        <f t="shared" si="0"/>
        <v>2</v>
      </c>
      <c r="C13" s="24" t="str">
        <f>IF(MOD(ROW(C13),5)=2,INDEX(liste_ss_eurodata!$A$1:$A$108,B13),"")</f>
        <v/>
      </c>
      <c r="D13" s="9">
        <f t="shared" si="1"/>
        <v>3</v>
      </c>
      <c r="E13" s="13" t="s">
        <v>6</v>
      </c>
      <c r="F13" s="31" t="str">
        <f>INDEX(liste_ss_eurodata!$A:$A,'RECAP CA 2023'!B13)</f>
        <v>AKONA</v>
      </c>
      <c r="G13" s="14">
        <f>IFERROR(GETPIVOTDATA("Montant",tcd_eurodata!$A$3,"class_payment",$E13,"mounth_year",G$6,"ss",$F13,"Années",2023)," ")</f>
        <v>672424889</v>
      </c>
      <c r="H13" s="14">
        <f>IFERROR(GETPIVOTDATA("Montant",tcd_eurodata!$A$3,"class_payment",$E13,"mounth_year",H$6,"ss",$F13,"Années",2023)," ")</f>
        <v>701338668</v>
      </c>
      <c r="I13" s="14">
        <f>IFERROR(GETPIVOTDATA("Montant",tcd_eurodata!$A$3,"class_payment",$E13,"mounth_year",I$6,"ss",$F13,"Années",2023)," ")</f>
        <v>1053608160</v>
      </c>
      <c r="J13" s="14">
        <f>IFERROR(GETPIVOTDATA("Montant",tcd_eurodata!$A$3,"class_payment",$E13,"mounth_year",J$6,"ss",$F13,"Années",2023)," ")</f>
        <v>731635680</v>
      </c>
      <c r="K13" s="14">
        <f>IFERROR(GETPIVOTDATA("Montant",tcd_eurodata!$A$3,"class_payment",$E13,"mounth_year",K$6,"ss",$F13,"Années",2023)," ")</f>
        <v>990850969</v>
      </c>
      <c r="L13" s="14">
        <f>IFERROR(GETPIVOTDATA("Montant",tcd_eurodata!$A$3,"class_payment",$E13,"mounth_year",L$6,"ss",$F13,"Années",2023)," ")</f>
        <v>897423005</v>
      </c>
      <c r="M13" s="14">
        <f>IFERROR(GETPIVOTDATA("Montant",tcd_eurodata!$A$3,"class_payment",$E13,"mounth_year",M$6,"ss",$F13,"Années",2023)," ")</f>
        <v>960223874</v>
      </c>
      <c r="N13" s="14">
        <f>IFERROR(GETPIVOTDATA("Montant",tcd_eurodata!$A$3,"class_payment",$E13,"mounth_year",N$6,"ss",$F13,"Années",2023)," ")</f>
        <v>1097118280</v>
      </c>
      <c r="O13" s="14">
        <f>IFERROR(GETPIVOTDATA("Montant",tcd_eurodata!$A$3,"class_payment",$E13,"mounth_year",O$6,"ss",$F13,"Années",2023)," ")</f>
        <v>1515712295</v>
      </c>
      <c r="P13" s="14">
        <f>IFERROR(GETPIVOTDATA("Montant",tcd_eurodata!$A$3,"class_payment",$E13,"mounth_year",P$6,"ss",$F13,"Années",2023)," ")</f>
        <v>1263516511</v>
      </c>
      <c r="Q13" s="14">
        <f>IFERROR(GETPIVOTDATA("Montant",tcd_eurodata!$A$3,"class_payment",$E13,"mounth_year",Q$6,"ss",$F13,"Années",2023)," ")</f>
        <v>1290642649</v>
      </c>
      <c r="R13" s="14">
        <f>IFERROR(GETPIVOTDATA("Montant",tcd_eurodata!$A$3,"class_payment",$E13,"mounth_year",R$6,"ss",$F13,"Années",2023)," ")</f>
        <v>1113504458</v>
      </c>
    </row>
    <row r="14" spans="2:18" s="13" customFormat="1" x14ac:dyDescent="0.25">
      <c r="B14" s="9">
        <f t="shared" si="0"/>
        <v>2</v>
      </c>
      <c r="C14" s="24" t="str">
        <f>IF(MOD(ROW(C14),5)=2,INDEX(liste_ss_eurodata!$A$1:$A$108,B14),"")</f>
        <v/>
      </c>
      <c r="D14" s="9">
        <f t="shared" si="1"/>
        <v>4</v>
      </c>
      <c r="E14" s="13" t="s">
        <v>7</v>
      </c>
      <c r="F14" s="31" t="str">
        <f>INDEX(liste_ss_eurodata!$A:$A,'RECAP CA 2023'!B14)</f>
        <v>AKONA</v>
      </c>
      <c r="G14" s="14">
        <f>IFERROR(GETPIVOTDATA("Montant",tcd_eurodata!$A$3,"class_payment",$E14,"mounth_year",G$6,"ss",$F14,"Années",2023)," ")</f>
        <v>131437953</v>
      </c>
      <c r="H14" s="14">
        <f>IFERROR(GETPIVOTDATA("Montant",tcd_eurodata!$A$3,"class_payment",$E14,"mounth_year",H$6,"ss",$F14,"Années",2023)," ")</f>
        <v>154328205</v>
      </c>
      <c r="I14" s="14">
        <f>IFERROR(GETPIVOTDATA("Montant",tcd_eurodata!$A$3,"class_payment",$E14,"mounth_year",I$6,"ss",$F14,"Années",2023)," ")</f>
        <v>13194980</v>
      </c>
      <c r="J14" s="14">
        <f>IFERROR(GETPIVOTDATA("Montant",tcd_eurodata!$A$3,"class_payment",$E14,"mounth_year",J$6,"ss",$F14,"Années",2023)," ")</f>
        <v>0</v>
      </c>
      <c r="K14" s="14">
        <f>IFERROR(GETPIVOTDATA("Montant",tcd_eurodata!$A$3,"class_payment",$E14,"mounth_year",K$6,"ss",$F14,"Années",2023)," ")</f>
        <v>155925919</v>
      </c>
      <c r="L14" s="14">
        <f>IFERROR(GETPIVOTDATA("Montant",tcd_eurodata!$A$3,"class_payment",$E14,"mounth_year",L$6,"ss",$F14,"Années",2023)," ")</f>
        <v>210504545</v>
      </c>
      <c r="M14" s="14">
        <f>IFERROR(GETPIVOTDATA("Montant",tcd_eurodata!$A$3,"class_payment",$E14,"mounth_year",M$6,"ss",$F14,"Années",2023)," ")</f>
        <v>199666325</v>
      </c>
      <c r="N14" s="14">
        <f>IFERROR(GETPIVOTDATA("Montant",tcd_eurodata!$A$3,"class_payment",$E14,"mounth_year",N$6,"ss",$F14,"Années",2023)," ")</f>
        <v>323908112</v>
      </c>
      <c r="O14" s="14">
        <f>IFERROR(GETPIVOTDATA("Montant",tcd_eurodata!$A$3,"class_payment",$E14,"mounth_year",O$6,"ss",$F14,"Années",2023)," ")</f>
        <v>325861551</v>
      </c>
      <c r="P14" s="14">
        <f>IFERROR(GETPIVOTDATA("Montant",tcd_eurodata!$A$3,"class_payment",$E14,"mounth_year",P$6,"ss",$F14,"Années",2023)," ")</f>
        <v>335578361</v>
      </c>
      <c r="Q14" s="14">
        <f>IFERROR(GETPIVOTDATA("Montant",tcd_eurodata!$A$3,"class_payment",$E14,"mounth_year",Q$6,"ss",$F14,"Années",2023)," ")</f>
        <v>349972117</v>
      </c>
      <c r="R14" s="14">
        <f>IFERROR(GETPIVOTDATA("Montant",tcd_eurodata!$A$3,"class_payment",$E14,"mounth_year",R$6,"ss",$F14,"Années",2023)," ")</f>
        <v>133938783</v>
      </c>
    </row>
    <row r="15" spans="2:18" s="13" customFormat="1" x14ac:dyDescent="0.25">
      <c r="B15" s="9">
        <f t="shared" si="0"/>
        <v>2</v>
      </c>
      <c r="C15" s="24" t="str">
        <f>IF(MOD(ROW(C15),5)=2,INDEX(liste_ss_eurodata!$A$1:$A$108,B15),"")</f>
        <v/>
      </c>
      <c r="D15" s="9">
        <f t="shared" si="1"/>
        <v>0</v>
      </c>
      <c r="E15" s="13" t="s">
        <v>19</v>
      </c>
      <c r="F15" s="31" t="str">
        <f>INDEX(liste_ss_eurodata!$A:$A,'RECAP CA 2023'!B15)</f>
        <v>AKONA</v>
      </c>
      <c r="G15" s="14">
        <f>IFERROR(GETPIVOTDATA("Montant",tcd_eurodata!$A$3,"class_payment",$E15,"mounth_year",G$6,"ss",$F15,"Années",2023)," ")</f>
        <v>882075461</v>
      </c>
      <c r="H15" s="14">
        <f>IFERROR(GETPIVOTDATA("Montant",tcd_eurodata!$A$3,"class_payment",$E15,"mounth_year",H$6,"ss",$F15,"Années",2023)," ")</f>
        <v>836494888</v>
      </c>
      <c r="I15" s="14">
        <f>IFERROR(GETPIVOTDATA("Montant",tcd_eurodata!$A$3,"class_payment",$E15,"mounth_year",I$6,"ss",$F15,"Années",2023)," ")</f>
        <v>1012725570</v>
      </c>
      <c r="J15" s="14">
        <f>IFERROR(GETPIVOTDATA("Montant",tcd_eurodata!$A$3,"class_payment",$E15,"mounth_year",J$6,"ss",$F15,"Années",2023)," ")</f>
        <v>825158274</v>
      </c>
      <c r="K15" s="14">
        <f>IFERROR(GETPIVOTDATA("Montant",tcd_eurodata!$A$3,"class_payment",$E15,"mounth_year",K$6,"ss",$F15,"Années",2023)," ")</f>
        <v>945519044</v>
      </c>
      <c r="L15" s="14">
        <f>IFERROR(GETPIVOTDATA("Montant",tcd_eurodata!$A$3,"class_payment",$E15,"mounth_year",L$6,"ss",$F15,"Années",2023)," ")</f>
        <v>1060158426</v>
      </c>
      <c r="M15" s="14">
        <f>IFERROR(GETPIVOTDATA("Montant",tcd_eurodata!$A$3,"class_payment",$E15,"mounth_year",M$6,"ss",$F15,"Années",2023)," ")</f>
        <v>1210078244</v>
      </c>
      <c r="N15" s="14">
        <f>IFERROR(GETPIVOTDATA("Montant",tcd_eurodata!$A$3,"class_payment",$E15,"mounth_year",N$6,"ss",$F15,"Années",2023)," ")</f>
        <v>1219670239</v>
      </c>
      <c r="O15" s="14">
        <f>IFERROR(GETPIVOTDATA("Montant",tcd_eurodata!$A$3,"class_payment",$E15,"mounth_year",O$6,"ss",$F15,"Années",2023)," ")</f>
        <v>1126097927</v>
      </c>
      <c r="P15" s="14">
        <f>IFERROR(GETPIVOTDATA("Montant",tcd_eurodata!$A$3,"class_payment",$E15,"mounth_year",P$6,"ss",$F15,"Années",2023)," ")</f>
        <v>1210117436</v>
      </c>
      <c r="Q15" s="14">
        <f>IFERROR(GETPIVOTDATA("Montant",tcd_eurodata!$A$3,"class_payment",$E15,"mounth_year",Q$6,"ss",$F15,"Années",2023)," ")</f>
        <v>1189491340</v>
      </c>
      <c r="R15" s="14">
        <f>IFERROR(GETPIVOTDATA("Montant",tcd_eurodata!$A$3,"class_payment",$E15,"mounth_year",R$6,"ss",$F15,"Années",2023)," ")</f>
        <v>1079106495</v>
      </c>
    </row>
    <row r="16" spans="2:18" s="18" customFormat="1" x14ac:dyDescent="0.25">
      <c r="B16" s="17">
        <f t="shared" si="0"/>
        <v>2</v>
      </c>
      <c r="C16" s="25" t="str">
        <f>IF(MOD(ROW(C16),5)=2,INDEX(liste_ss_eurodata!$A$1:$A$108,B16),"")</f>
        <v/>
      </c>
      <c r="D16" s="17">
        <f t="shared" si="1"/>
        <v>1</v>
      </c>
      <c r="E16" s="18" t="s">
        <v>21</v>
      </c>
      <c r="F16" s="32" t="str">
        <f>INDEX(liste_ss_eurodata!$A:$A,'RECAP CA 2023'!B16)</f>
        <v>AKONA</v>
      </c>
      <c r="G16" s="19">
        <f>IFERROR(GETPIVOTDATA("Montant",tcd_eurodata!$A$3,"class_payment",$E16,"mounth_year",G$6,"ss",$F16,"Années",2023)," ")</f>
        <v>186814762</v>
      </c>
      <c r="H16" s="19">
        <f>IFERROR(GETPIVOTDATA("Montant",tcd_eurodata!$A$3,"class_payment",$E16,"mounth_year",H$6,"ss",$F16,"Années",2023)," ")</f>
        <v>130504294</v>
      </c>
      <c r="I16" s="19">
        <f>IFERROR(GETPIVOTDATA("Montant",tcd_eurodata!$A$3,"class_payment",$E16,"mounth_year",I$6,"ss",$F16,"Années",2023)," ")</f>
        <v>148159925</v>
      </c>
      <c r="J16" s="19">
        <f>IFERROR(GETPIVOTDATA("Montant",tcd_eurodata!$A$3,"class_payment",$E16,"mounth_year",J$6,"ss",$F16,"Années",2023)," ")</f>
        <v>164576093</v>
      </c>
      <c r="K16" s="19">
        <f>IFERROR(GETPIVOTDATA("Montant",tcd_eurodata!$A$3,"class_payment",$E16,"mounth_year",K$6,"ss",$F16,"Années",2023)," ")</f>
        <v>177166483</v>
      </c>
      <c r="L16" s="19">
        <f>IFERROR(GETPIVOTDATA("Montant",tcd_eurodata!$A$3,"class_payment",$E16,"mounth_year",L$6,"ss",$F16,"Années",2023)," ")</f>
        <v>176298634</v>
      </c>
      <c r="M16" s="19">
        <f>IFERROR(GETPIVOTDATA("Montant",tcd_eurodata!$A$3,"class_payment",$E16,"mounth_year",M$6,"ss",$F16,"Années",2023)," ")</f>
        <v>202226269</v>
      </c>
      <c r="N16" s="19">
        <f>IFERROR(GETPIVOTDATA("Montant",tcd_eurodata!$A$3,"class_payment",$E16,"mounth_year",N$6,"ss",$F16,"Années",2023)," ")</f>
        <v>167683465</v>
      </c>
      <c r="O16" s="19">
        <f>IFERROR(GETPIVOTDATA("Montant",tcd_eurodata!$A$3,"class_payment",$E16,"mounth_year",O$6,"ss",$F16,"Années",2023)," ")</f>
        <v>224599079</v>
      </c>
      <c r="P16" s="19">
        <f>IFERROR(GETPIVOTDATA("Montant",tcd_eurodata!$A$3,"class_payment",$E16,"mounth_year",P$6,"ss",$F16,"Années",2023)," ")</f>
        <v>276553095</v>
      </c>
      <c r="Q16" s="19">
        <f>IFERROR(GETPIVOTDATA("Montant",tcd_eurodata!$A$3,"class_payment",$E16,"mounth_year",Q$6,"ss",$F16,"Années",2023)," ")</f>
        <v>233664577</v>
      </c>
      <c r="R16" s="19">
        <f>IFERROR(GETPIVOTDATA("Montant",tcd_eurodata!$A$3,"class_payment",$E16,"mounth_year",R$6,"ss",$F16,"Années",2023)," ")</f>
        <v>239524663</v>
      </c>
    </row>
    <row r="17" spans="2:18" s="13" customFormat="1" x14ac:dyDescent="0.25">
      <c r="B17" s="9">
        <f t="shared" si="0"/>
        <v>3</v>
      </c>
      <c r="C17" s="24" t="str">
        <f>IF(MOD(ROW(C17),5)=2,INDEX(liste_ss_eurodata!$A$1:$A$108,B17),"")</f>
        <v>ALAKAMISY</v>
      </c>
      <c r="D17" s="9">
        <f t="shared" si="1"/>
        <v>2</v>
      </c>
      <c r="E17" s="13" t="s">
        <v>5</v>
      </c>
      <c r="F17" s="31" t="str">
        <f>INDEX(liste_ss_eurodata!$A:$A,'RECAP CA 2023'!B17)</f>
        <v>ALAKAMISY</v>
      </c>
      <c r="G17" s="14">
        <f>IFERROR(GETPIVOTDATA("Montant",tcd_eurodata!$A$3,"class_payment",$E17,"mounth_year",G$6,"ss",$F17,"Années",2023)," ")</f>
        <v>502900000</v>
      </c>
      <c r="H17" s="14">
        <f>IFERROR(GETPIVOTDATA("Montant",tcd_eurodata!$A$3,"class_payment",$E17,"mounth_year",H$6,"ss",$F17,"Années",2023)," ")</f>
        <v>462000000</v>
      </c>
      <c r="I17" s="14">
        <f>IFERROR(GETPIVOTDATA("Montant",tcd_eurodata!$A$3,"class_payment",$E17,"mounth_year",I$6,"ss",$F17,"Années",2023)," ")</f>
        <v>457300000</v>
      </c>
      <c r="J17" s="14">
        <f>IFERROR(GETPIVOTDATA("Montant",tcd_eurodata!$A$3,"class_payment",$E17,"mounth_year",J$6,"ss",$F17,"Années",2023)," ")</f>
        <v>527542900</v>
      </c>
      <c r="K17" s="14">
        <f>IFERROR(GETPIVOTDATA("Montant",tcd_eurodata!$A$3,"class_payment",$E17,"mounth_year",K$6,"ss",$F17,"Années",2023)," ")</f>
        <v>544856200</v>
      </c>
      <c r="L17" s="14">
        <f>IFERROR(GETPIVOTDATA("Montant",tcd_eurodata!$A$3,"class_payment",$E17,"mounth_year",L$6,"ss",$F17,"Années",2023)," ")</f>
        <v>597953800</v>
      </c>
      <c r="M17" s="14">
        <f>IFERROR(GETPIVOTDATA("Montant",tcd_eurodata!$A$3,"class_payment",$E17,"mounth_year",M$6,"ss",$F17,"Années",2023)," ")</f>
        <v>680000000</v>
      </c>
      <c r="N17" s="14">
        <f>IFERROR(GETPIVOTDATA("Montant",tcd_eurodata!$A$3,"class_payment",$E17,"mounth_year",N$6,"ss",$F17,"Années",2023)," ")</f>
        <v>676500000</v>
      </c>
      <c r="O17" s="14">
        <f>IFERROR(GETPIVOTDATA("Montant",tcd_eurodata!$A$3,"class_payment",$E17,"mounth_year",O$6,"ss",$F17,"Années",2023)," ")</f>
        <v>637000000</v>
      </c>
      <c r="P17" s="14">
        <f>IFERROR(GETPIVOTDATA("Montant",tcd_eurodata!$A$3,"class_payment",$E17,"mounth_year",P$6,"ss",$F17,"Années",2023)," ")</f>
        <v>643000000</v>
      </c>
      <c r="Q17" s="14">
        <f>IFERROR(GETPIVOTDATA("Montant",tcd_eurodata!$A$3,"class_payment",$E17,"mounth_year",Q$6,"ss",$F17,"Années",2023)," ")</f>
        <v>614000000</v>
      </c>
      <c r="R17" s="14">
        <f>IFERROR(GETPIVOTDATA("Montant",tcd_eurodata!$A$3,"class_payment",$E17,"mounth_year",R$6,"ss",$F17,"Années",2023)," ")</f>
        <v>605000000</v>
      </c>
    </row>
    <row r="18" spans="2:18" s="13" customFormat="1" x14ac:dyDescent="0.25">
      <c r="B18" s="9">
        <f t="shared" si="0"/>
        <v>3</v>
      </c>
      <c r="C18" s="24" t="str">
        <f>IF(MOD(ROW(C18),5)=2,INDEX(liste_ss_eurodata!$A$1:$A$108,B18),"")</f>
        <v/>
      </c>
      <c r="D18" s="9"/>
      <c r="E18" s="13" t="s">
        <v>6</v>
      </c>
      <c r="F18" s="31" t="str">
        <f>INDEX(liste_ss_eurodata!$A:$A,'RECAP CA 2023'!B18)</f>
        <v>ALAKAMISY</v>
      </c>
      <c r="G18" s="14">
        <f>IFERROR(GETPIVOTDATA("Montant",tcd_eurodata!$A$3,"class_payment",$E18,"mounth_year",G$6,"ss",$F18,"Années",2023)," ")</f>
        <v>33979395</v>
      </c>
      <c r="H18" s="14">
        <f>IFERROR(GETPIVOTDATA("Montant",tcd_eurodata!$A$3,"class_payment",$E18,"mounth_year",H$6,"ss",$F18,"Années",2023)," ")</f>
        <v>49121391</v>
      </c>
      <c r="I18" s="14">
        <f>IFERROR(GETPIVOTDATA("Montant",tcd_eurodata!$A$3,"class_payment",$E18,"mounth_year",I$6,"ss",$F18,"Années",2023)," ")</f>
        <v>77713150</v>
      </c>
      <c r="J18" s="14">
        <f>IFERROR(GETPIVOTDATA("Montant",tcd_eurodata!$A$3,"class_payment",$E18,"mounth_year",J$6,"ss",$F18,"Années",2023)," ")</f>
        <v>40670773</v>
      </c>
      <c r="K18" s="14">
        <f>IFERROR(GETPIVOTDATA("Montant",tcd_eurodata!$A$3,"class_payment",$E18,"mounth_year",K$6,"ss",$F18,"Années",2023)," ")</f>
        <v>45693644</v>
      </c>
      <c r="L18" s="14">
        <f>IFERROR(GETPIVOTDATA("Montant",tcd_eurodata!$A$3,"class_payment",$E18,"mounth_year",L$6,"ss",$F18,"Années",2023)," ")</f>
        <v>55215549</v>
      </c>
      <c r="M18" s="14">
        <f>IFERROR(GETPIVOTDATA("Montant",tcd_eurodata!$A$3,"class_payment",$E18,"mounth_year",M$6,"ss",$F18,"Années",2023)," ")</f>
        <v>38213929</v>
      </c>
      <c r="N18" s="14">
        <f>IFERROR(GETPIVOTDATA("Montant",tcd_eurodata!$A$3,"class_payment",$E18,"mounth_year",N$6,"ss",$F18,"Années",2023)," ")</f>
        <v>46837897</v>
      </c>
      <c r="O18" s="14">
        <f>IFERROR(GETPIVOTDATA("Montant",tcd_eurodata!$A$3,"class_payment",$E18,"mounth_year",O$6,"ss",$F18,"Années",2023)," ")</f>
        <v>35415122</v>
      </c>
      <c r="P18" s="14">
        <f>IFERROR(GETPIVOTDATA("Montant",tcd_eurodata!$A$3,"class_payment",$E18,"mounth_year",P$6,"ss",$F18,"Années",2023)," ")</f>
        <v>50076819</v>
      </c>
      <c r="Q18" s="14">
        <f>IFERROR(GETPIVOTDATA("Montant",tcd_eurodata!$A$3,"class_payment",$E18,"mounth_year",Q$6,"ss",$F18,"Années",2023)," ")</f>
        <v>49488551</v>
      </c>
      <c r="R18" s="14">
        <f>IFERROR(GETPIVOTDATA("Montant",tcd_eurodata!$A$3,"class_payment",$E18,"mounth_year",R$6,"ss",$F18,"Années",2023)," ")</f>
        <v>39147207</v>
      </c>
    </row>
    <row r="19" spans="2:18" s="13" customFormat="1" x14ac:dyDescent="0.25">
      <c r="B19" s="9">
        <f t="shared" si="0"/>
        <v>3</v>
      </c>
      <c r="C19" s="24" t="str">
        <f>IF(MOD(ROW(C19),5)=2,INDEX(liste_ss_eurodata!$A$1:$A$108,B19),"")</f>
        <v/>
      </c>
      <c r="D19" s="9"/>
      <c r="E19" s="13" t="s">
        <v>7</v>
      </c>
      <c r="F19" s="31" t="str">
        <f>INDEX(liste_ss_eurodata!$A:$A,'RECAP CA 2023'!B19)</f>
        <v>ALAKAMISY</v>
      </c>
      <c r="G19" s="14">
        <f>IFERROR(GETPIVOTDATA("Montant",tcd_eurodata!$A$3,"class_payment",$E19,"mounth_year",G$6,"ss",$F19,"Années",2023)," ")</f>
        <v>39449883</v>
      </c>
      <c r="H19" s="14">
        <f>IFERROR(GETPIVOTDATA("Montant",tcd_eurodata!$A$3,"class_payment",$E19,"mounth_year",H$6,"ss",$F19,"Années",2023)," ")</f>
        <v>38829744</v>
      </c>
      <c r="I19" s="14">
        <f>IFERROR(GETPIVOTDATA("Montant",tcd_eurodata!$A$3,"class_payment",$E19,"mounth_year",I$6,"ss",$F19,"Années",2023)," ")</f>
        <v>30407645</v>
      </c>
      <c r="J19" s="14">
        <f>IFERROR(GETPIVOTDATA("Montant",tcd_eurodata!$A$3,"class_payment",$E19,"mounth_year",J$6,"ss",$F19,"Années",2023)," ")</f>
        <v>2640000</v>
      </c>
      <c r="K19" s="14">
        <f>IFERROR(GETPIVOTDATA("Montant",tcd_eurodata!$A$3,"class_payment",$E19,"mounth_year",K$6,"ss",$F19,"Années",2023)," ")</f>
        <v>57213693</v>
      </c>
      <c r="L19" s="14">
        <f>IFERROR(GETPIVOTDATA("Montant",tcd_eurodata!$A$3,"class_payment",$E19,"mounth_year",L$6,"ss",$F19,"Années",2023)," ")</f>
        <v>40996500</v>
      </c>
      <c r="M19" s="14">
        <f>IFERROR(GETPIVOTDATA("Montant",tcd_eurodata!$A$3,"class_payment",$E19,"mounth_year",M$6,"ss",$F19,"Années",2023)," ")</f>
        <v>24866000</v>
      </c>
      <c r="N19" s="14">
        <f>IFERROR(GETPIVOTDATA("Montant",tcd_eurodata!$A$3,"class_payment",$E19,"mounth_year",N$6,"ss",$F19,"Années",2023)," ")</f>
        <v>25000000</v>
      </c>
      <c r="O19" s="14">
        <f>IFERROR(GETPIVOTDATA("Montant",tcd_eurodata!$A$3,"class_payment",$E19,"mounth_year",O$6,"ss",$F19,"Années",2023)," ")</f>
        <v>20900000</v>
      </c>
      <c r="P19" s="14">
        <f>IFERROR(GETPIVOTDATA("Montant",tcd_eurodata!$A$3,"class_payment",$E19,"mounth_year",P$6,"ss",$F19,"Années",2023)," ")</f>
        <v>25000000</v>
      </c>
      <c r="Q19" s="14">
        <f>IFERROR(GETPIVOTDATA("Montant",tcd_eurodata!$A$3,"class_payment",$E19,"mounth_year",Q$6,"ss",$F19,"Années",2023)," ")</f>
        <v>16100000</v>
      </c>
      <c r="R19" s="14">
        <f>IFERROR(GETPIVOTDATA("Montant",tcd_eurodata!$A$3,"class_payment",$E19,"mounth_year",R$6,"ss",$F19,"Années",2023)," ")</f>
        <v>2000000</v>
      </c>
    </row>
    <row r="20" spans="2:18" s="13" customFormat="1" x14ac:dyDescent="0.25">
      <c r="B20" s="9">
        <f t="shared" si="0"/>
        <v>3</v>
      </c>
      <c r="C20" s="24" t="str">
        <f>IF(MOD(ROW(C20),5)=2,INDEX(liste_ss_eurodata!$A$1:$A$108,B20),"")</f>
        <v/>
      </c>
      <c r="D20" s="9"/>
      <c r="E20" s="13" t="s">
        <v>19</v>
      </c>
      <c r="F20" s="31" t="str">
        <f>INDEX(liste_ss_eurodata!$A:$A,'RECAP CA 2023'!B20)</f>
        <v>ALAKAMISY</v>
      </c>
      <c r="G20" s="14" t="str">
        <f>IFERROR(GETPIVOTDATA("Montant",tcd_eurodata!$A$3,"class_payment",$E20,"mounth_year",G$6,"ss",$F20,"Années",2023)," ")</f>
        <v xml:space="preserve"> </v>
      </c>
      <c r="H20" s="14" t="str">
        <f>IFERROR(GETPIVOTDATA("Montant",tcd_eurodata!$A$3,"class_payment",$E20,"mounth_year",H$6,"ss",$F20,"Années",2023)," ")</f>
        <v xml:space="preserve"> </v>
      </c>
      <c r="I20" s="14" t="str">
        <f>IFERROR(GETPIVOTDATA("Montant",tcd_eurodata!$A$3,"class_payment",$E20,"mounth_year",I$6,"ss",$F20,"Années",2023)," ")</f>
        <v xml:space="preserve"> </v>
      </c>
      <c r="J20" s="14" t="str">
        <f>IFERROR(GETPIVOTDATA("Montant",tcd_eurodata!$A$3,"class_payment",$E20,"mounth_year",J$6,"ss",$F20,"Années",2023)," ")</f>
        <v xml:space="preserve"> </v>
      </c>
      <c r="K20" s="14" t="str">
        <f>IFERROR(GETPIVOTDATA("Montant",tcd_eurodata!$A$3,"class_payment",$E20,"mounth_year",K$6,"ss",$F20,"Années",2023)," ")</f>
        <v xml:space="preserve"> </v>
      </c>
      <c r="L20" s="14" t="str">
        <f>IFERROR(GETPIVOTDATA("Montant",tcd_eurodata!$A$3,"class_payment",$E20,"mounth_year",L$6,"ss",$F20,"Années",2023)," ")</f>
        <v xml:space="preserve"> </v>
      </c>
      <c r="M20" s="14" t="str">
        <f>IFERROR(GETPIVOTDATA("Montant",tcd_eurodata!$A$3,"class_payment",$E20,"mounth_year",M$6,"ss",$F20,"Années",2023)," ")</f>
        <v xml:space="preserve"> </v>
      </c>
      <c r="N20" s="14" t="str">
        <f>IFERROR(GETPIVOTDATA("Montant",tcd_eurodata!$A$3,"class_payment",$E20,"mounth_year",N$6,"ss",$F20,"Années",2023)," ")</f>
        <v xml:space="preserve"> </v>
      </c>
      <c r="O20" s="14" t="str">
        <f>IFERROR(GETPIVOTDATA("Montant",tcd_eurodata!$A$3,"class_payment",$E20,"mounth_year",O$6,"ss",$F20,"Années",2023)," ")</f>
        <v xml:space="preserve"> </v>
      </c>
      <c r="P20" s="14" t="str">
        <f>IFERROR(GETPIVOTDATA("Montant",tcd_eurodata!$A$3,"class_payment",$E20,"mounth_year",P$6,"ss",$F20,"Années",2023)," ")</f>
        <v xml:space="preserve"> </v>
      </c>
      <c r="Q20" s="14" t="str">
        <f>IFERROR(GETPIVOTDATA("Montant",tcd_eurodata!$A$3,"class_payment",$E20,"mounth_year",Q$6,"ss",$F20,"Années",2023)," ")</f>
        <v xml:space="preserve"> </v>
      </c>
      <c r="R20" s="14" t="str">
        <f>IFERROR(GETPIVOTDATA("Montant",tcd_eurodata!$A$3,"class_payment",$E20,"mounth_year",R$6,"ss",$F20,"Années",2023)," ")</f>
        <v xml:space="preserve"> </v>
      </c>
    </row>
    <row r="21" spans="2:18" s="18" customFormat="1" x14ac:dyDescent="0.25">
      <c r="B21" s="17">
        <f t="shared" si="0"/>
        <v>3</v>
      </c>
      <c r="C21" s="25" t="str">
        <f>IF(MOD(ROW(C21),5)=2,INDEX(liste_ss_eurodata!$A$1:$A$108,B21),"")</f>
        <v/>
      </c>
      <c r="D21" s="17"/>
      <c r="E21" s="18" t="s">
        <v>21</v>
      </c>
      <c r="F21" s="32" t="str">
        <f>INDEX(liste_ss_eurodata!$A:$A,'RECAP CA 2023'!B21)</f>
        <v>ALAKAMISY</v>
      </c>
      <c r="G21" s="19">
        <f>IFERROR(GETPIVOTDATA("Montant",tcd_eurodata!$A$3,"class_payment",$E21,"mounth_year",G$6,"ss",$F21,"Années",2023)," ")</f>
        <v>9787080</v>
      </c>
      <c r="H21" s="19">
        <f>IFERROR(GETPIVOTDATA("Montant",tcd_eurodata!$A$3,"class_payment",$E21,"mounth_year",H$6,"ss",$F21,"Années",2023)," ")</f>
        <v>13889170</v>
      </c>
      <c r="I21" s="19">
        <f>IFERROR(GETPIVOTDATA("Montant",tcd_eurodata!$A$3,"class_payment",$E21,"mounth_year",I$6,"ss",$F21,"Années",2023)," ")</f>
        <v>68106682</v>
      </c>
      <c r="J21" s="19">
        <f>IFERROR(GETPIVOTDATA("Montant",tcd_eurodata!$A$3,"class_payment",$E21,"mounth_year",J$6,"ss",$F21,"Années",2023)," ")</f>
        <v>15614434</v>
      </c>
      <c r="K21" s="19">
        <f>IFERROR(GETPIVOTDATA("Montant",tcd_eurodata!$A$3,"class_payment",$E21,"mounth_year",K$6,"ss",$F21,"Années",2023)," ")</f>
        <v>21607638</v>
      </c>
      <c r="L21" s="19">
        <f>IFERROR(GETPIVOTDATA("Montant",tcd_eurodata!$A$3,"class_payment",$E21,"mounth_year",L$6,"ss",$F21,"Années",2023)," ")</f>
        <v>17824299</v>
      </c>
      <c r="M21" s="19">
        <f>IFERROR(GETPIVOTDATA("Montant",tcd_eurodata!$A$3,"class_payment",$E21,"mounth_year",M$6,"ss",$F21,"Années",2023)," ")</f>
        <v>14171897</v>
      </c>
      <c r="N21" s="19">
        <f>IFERROR(GETPIVOTDATA("Montant",tcd_eurodata!$A$3,"class_payment",$E21,"mounth_year",N$6,"ss",$F21,"Années",2023)," ")</f>
        <v>16336137</v>
      </c>
      <c r="O21" s="19">
        <f>IFERROR(GETPIVOTDATA("Montant",tcd_eurodata!$A$3,"class_payment",$E21,"mounth_year",O$6,"ss",$F21,"Années",2023)," ")</f>
        <v>22644274</v>
      </c>
      <c r="P21" s="19">
        <f>IFERROR(GETPIVOTDATA("Montant",tcd_eurodata!$A$3,"class_payment",$E21,"mounth_year",P$6,"ss",$F21,"Années",2023)," ")</f>
        <v>17523000</v>
      </c>
      <c r="Q21" s="19">
        <f>IFERROR(GETPIVOTDATA("Montant",tcd_eurodata!$A$3,"class_payment",$E21,"mounth_year",Q$6,"ss",$F21,"Années",2023)," ")</f>
        <v>19075400</v>
      </c>
      <c r="R21" s="19">
        <f>IFERROR(GETPIVOTDATA("Montant",tcd_eurodata!$A$3,"class_payment",$E21,"mounth_year",R$6,"ss",$F21,"Années",2023)," ")</f>
        <v>20013540</v>
      </c>
    </row>
    <row r="22" spans="2:18" s="13" customFormat="1" x14ac:dyDescent="0.25">
      <c r="B22" s="9">
        <f t="shared" si="0"/>
        <v>4</v>
      </c>
      <c r="C22" s="24" t="str">
        <f>IF(MOD(ROW(C22),5)=2,INDEX(liste_ss_eurodata!$A$1:$A$108,B22),"")</f>
        <v>ALAOTRA</v>
      </c>
      <c r="D22" s="9"/>
      <c r="E22" s="13" t="s">
        <v>5</v>
      </c>
      <c r="F22" s="31" t="str">
        <f>INDEX(liste_ss_eurodata!$A:$A,'RECAP CA 2023'!B22)</f>
        <v>ALAOTRA</v>
      </c>
      <c r="G22" s="14">
        <f>IFERROR(GETPIVOTDATA("Montant",tcd_eurodata!$A$3,"class_payment",$E22,"mounth_year",G$6,"ss",$F22,"Années",2023)," ")</f>
        <v>321595800</v>
      </c>
      <c r="H22" s="14">
        <f>IFERROR(GETPIVOTDATA("Montant",tcd_eurodata!$A$3,"class_payment",$E22,"mounth_year",H$6,"ss",$F22,"Années",2023)," ")</f>
        <v>211560400</v>
      </c>
      <c r="I22" s="14">
        <f>IFERROR(GETPIVOTDATA("Montant",tcd_eurodata!$A$3,"class_payment",$E22,"mounth_year",I$6,"ss",$F22,"Années",2023)," ")</f>
        <v>251621200</v>
      </c>
      <c r="J22" s="14">
        <f>IFERROR(GETPIVOTDATA("Montant",tcd_eurodata!$A$3,"class_payment",$E22,"mounth_year",J$6,"ss",$F22,"Années",2023)," ")</f>
        <v>256876700</v>
      </c>
      <c r="K22" s="14">
        <f>IFERROR(GETPIVOTDATA("Montant",tcd_eurodata!$A$3,"class_payment",$E22,"mounth_year",K$6,"ss",$F22,"Années",2023)," ")</f>
        <v>282386700</v>
      </c>
      <c r="L22" s="14">
        <f>IFERROR(GETPIVOTDATA("Montant",tcd_eurodata!$A$3,"class_payment",$E22,"mounth_year",L$6,"ss",$F22,"Années",2023)," ")</f>
        <v>369806400</v>
      </c>
      <c r="M22" s="14">
        <f>IFERROR(GETPIVOTDATA("Montant",tcd_eurodata!$A$3,"class_payment",$E22,"mounth_year",M$6,"ss",$F22,"Années",2023)," ")</f>
        <v>422434600</v>
      </c>
      <c r="N22" s="14">
        <f>IFERROR(GETPIVOTDATA("Montant",tcd_eurodata!$A$3,"class_payment",$E22,"mounth_year",N$6,"ss",$F22,"Années",2023)," ")</f>
        <v>495804200</v>
      </c>
      <c r="O22" s="14">
        <f>IFERROR(GETPIVOTDATA("Montant",tcd_eurodata!$A$3,"class_payment",$E22,"mounth_year",O$6,"ss",$F22,"Années",2023)," ")</f>
        <v>437227700</v>
      </c>
      <c r="P22" s="14">
        <f>IFERROR(GETPIVOTDATA("Montant",tcd_eurodata!$A$3,"class_payment",$E22,"mounth_year",P$6,"ss",$F22,"Années",2023)," ")</f>
        <v>359861609</v>
      </c>
      <c r="Q22" s="14">
        <f>IFERROR(GETPIVOTDATA("Montant",tcd_eurodata!$A$3,"class_payment",$E22,"mounth_year",Q$6,"ss",$F22,"Années",2023)," ")</f>
        <v>357506800</v>
      </c>
      <c r="R22" s="14">
        <f>IFERROR(GETPIVOTDATA("Montant",tcd_eurodata!$A$3,"class_payment",$E22,"mounth_year",R$6,"ss",$F22,"Années",2023)," ")</f>
        <v>430353300</v>
      </c>
    </row>
    <row r="23" spans="2:18" s="13" customFormat="1" x14ac:dyDescent="0.25">
      <c r="B23" s="9">
        <f t="shared" si="0"/>
        <v>4</v>
      </c>
      <c r="C23" s="24" t="str">
        <f>IF(MOD(ROW(C23),5)=2,INDEX(liste_ss_eurodata!$A$1:$A$108,B23),"")</f>
        <v/>
      </c>
      <c r="D23" s="9"/>
      <c r="E23" s="13" t="s">
        <v>6</v>
      </c>
      <c r="F23" s="31" t="str">
        <f>INDEX(liste_ss_eurodata!$A:$A,'RECAP CA 2023'!B23)</f>
        <v>ALAOTRA</v>
      </c>
      <c r="G23" s="14">
        <f>IFERROR(GETPIVOTDATA("Montant",tcd_eurodata!$A$3,"class_payment",$E23,"mounth_year",G$6,"ss",$F23,"Années",2023)," ")</f>
        <v>88344920</v>
      </c>
      <c r="H23" s="14">
        <f>IFERROR(GETPIVOTDATA("Montant",tcd_eurodata!$A$3,"class_payment",$E23,"mounth_year",H$6,"ss",$F23,"Années",2023)," ")</f>
        <v>107563074</v>
      </c>
      <c r="I23" s="14">
        <f>IFERROR(GETPIVOTDATA("Montant",tcd_eurodata!$A$3,"class_payment",$E23,"mounth_year",I$6,"ss",$F23,"Années",2023)," ")</f>
        <v>93822970</v>
      </c>
      <c r="J23" s="14">
        <f>IFERROR(GETPIVOTDATA("Montant",tcd_eurodata!$A$3,"class_payment",$E23,"mounth_year",J$6,"ss",$F23,"Années",2023)," ")</f>
        <v>118898445</v>
      </c>
      <c r="K23" s="14">
        <f>IFERROR(GETPIVOTDATA("Montant",tcd_eurodata!$A$3,"class_payment",$E23,"mounth_year",K$6,"ss",$F23,"Années",2023)," ")</f>
        <v>112881818</v>
      </c>
      <c r="L23" s="14">
        <f>IFERROR(GETPIVOTDATA("Montant",tcd_eurodata!$A$3,"class_payment",$E23,"mounth_year",L$6,"ss",$F23,"Années",2023)," ")</f>
        <v>115765179</v>
      </c>
      <c r="M23" s="14">
        <f>IFERROR(GETPIVOTDATA("Montant",tcd_eurodata!$A$3,"class_payment",$E23,"mounth_year",M$6,"ss",$F23,"Années",2023)," ")</f>
        <v>131880641</v>
      </c>
      <c r="N23" s="14">
        <f>IFERROR(GETPIVOTDATA("Montant",tcd_eurodata!$A$3,"class_payment",$E23,"mounth_year",N$6,"ss",$F23,"Années",2023)," ")</f>
        <v>117177220</v>
      </c>
      <c r="O23" s="14">
        <f>IFERROR(GETPIVOTDATA("Montant",tcd_eurodata!$A$3,"class_payment",$E23,"mounth_year",O$6,"ss",$F23,"Années",2023)," ")</f>
        <v>111484666</v>
      </c>
      <c r="P23" s="14">
        <f>IFERROR(GETPIVOTDATA("Montant",tcd_eurodata!$A$3,"class_payment",$E23,"mounth_year",P$6,"ss",$F23,"Années",2023)," ")</f>
        <v>95586398</v>
      </c>
      <c r="Q23" s="14">
        <f>IFERROR(GETPIVOTDATA("Montant",tcd_eurodata!$A$3,"class_payment",$E23,"mounth_year",Q$6,"ss",$F23,"Années",2023)," ")</f>
        <v>119639309</v>
      </c>
      <c r="R23" s="14">
        <f>IFERROR(GETPIVOTDATA("Montant",tcd_eurodata!$A$3,"class_payment",$E23,"mounth_year",R$6,"ss",$F23,"Années",2023)," ")</f>
        <v>113502817</v>
      </c>
    </row>
    <row r="24" spans="2:18" s="13" customFormat="1" x14ac:dyDescent="0.25">
      <c r="B24" s="9">
        <f t="shared" si="0"/>
        <v>4</v>
      </c>
      <c r="C24" s="24" t="str">
        <f>IF(MOD(ROW(C24),5)=2,INDEX(liste_ss_eurodata!$A$1:$A$108,B24),"")</f>
        <v/>
      </c>
      <c r="D24" s="9"/>
      <c r="E24" s="13" t="s">
        <v>7</v>
      </c>
      <c r="F24" s="31" t="str">
        <f>INDEX(liste_ss_eurodata!$A:$A,'RECAP CA 2023'!B24)</f>
        <v>ALAOTRA</v>
      </c>
      <c r="G24" s="14">
        <f>IFERROR(GETPIVOTDATA("Montant",tcd_eurodata!$A$3,"class_payment",$E24,"mounth_year",G$6,"ss",$F24,"Années",2023)," ")</f>
        <v>14522884</v>
      </c>
      <c r="H24" s="14">
        <f>IFERROR(GETPIVOTDATA("Montant",tcd_eurodata!$A$3,"class_payment",$E24,"mounth_year",H$6,"ss",$F24,"Années",2023)," ")</f>
        <v>31483719</v>
      </c>
      <c r="I24" s="14">
        <f>IFERROR(GETPIVOTDATA("Montant",tcd_eurodata!$A$3,"class_payment",$E24,"mounth_year",I$6,"ss",$F24,"Années",2023)," ")</f>
        <v>15439600</v>
      </c>
      <c r="J24" s="14">
        <f>IFERROR(GETPIVOTDATA("Montant",tcd_eurodata!$A$3,"class_payment",$E24,"mounth_year",J$6,"ss",$F24,"Années",2023)," ")</f>
        <v>2300000</v>
      </c>
      <c r="K24" s="14">
        <f>IFERROR(GETPIVOTDATA("Montant",tcd_eurodata!$A$3,"class_payment",$E24,"mounth_year",K$6,"ss",$F24,"Années",2023)," ")</f>
        <v>18254200</v>
      </c>
      <c r="L24" s="14">
        <f>IFERROR(GETPIVOTDATA("Montant",tcd_eurodata!$A$3,"class_payment",$E24,"mounth_year",L$6,"ss",$F24,"Années",2023)," ")</f>
        <v>2349000</v>
      </c>
      <c r="M24" s="14">
        <f>IFERROR(GETPIVOTDATA("Montant",tcd_eurodata!$A$3,"class_payment",$E24,"mounth_year",M$6,"ss",$F24,"Années",2023)," ")</f>
        <v>14748000</v>
      </c>
      <c r="N24" s="14">
        <f>IFERROR(GETPIVOTDATA("Montant",tcd_eurodata!$A$3,"class_payment",$E24,"mounth_year",N$6,"ss",$F24,"Années",2023)," ")</f>
        <v>15094000</v>
      </c>
      <c r="O24" s="14">
        <f>IFERROR(GETPIVOTDATA("Montant",tcd_eurodata!$A$3,"class_payment",$E24,"mounth_year",O$6,"ss",$F24,"Années",2023)," ")</f>
        <v>14801950</v>
      </c>
      <c r="P24" s="14">
        <f>IFERROR(GETPIVOTDATA("Montant",tcd_eurodata!$A$3,"class_payment",$E24,"mounth_year",P$6,"ss",$F24,"Années",2023)," ")</f>
        <v>14854500</v>
      </c>
      <c r="Q24" s="14">
        <f>IFERROR(GETPIVOTDATA("Montant",tcd_eurodata!$A$3,"class_payment",$E24,"mounth_year",Q$6,"ss",$F24,"Années",2023)," ")</f>
        <v>14808250</v>
      </c>
      <c r="R24" s="14">
        <f>IFERROR(GETPIVOTDATA("Montant",tcd_eurodata!$A$3,"class_payment",$E24,"mounth_year",R$6,"ss",$F24,"Années",2023)," ")</f>
        <v>802000</v>
      </c>
    </row>
    <row r="25" spans="2:18" s="13" customFormat="1" x14ac:dyDescent="0.25">
      <c r="B25" s="9">
        <f t="shared" si="0"/>
        <v>4</v>
      </c>
      <c r="C25" s="24" t="str">
        <f>IF(MOD(ROW(C25),5)=2,INDEX(liste_ss_eurodata!$A$1:$A$108,B25),"")</f>
        <v/>
      </c>
      <c r="D25" s="9"/>
      <c r="E25" s="13" t="s">
        <v>19</v>
      </c>
      <c r="F25" s="31" t="str">
        <f>INDEX(liste_ss_eurodata!$A:$A,'RECAP CA 2023'!B25)</f>
        <v>ALAOTRA</v>
      </c>
      <c r="G25" s="14">
        <f>IFERROR(GETPIVOTDATA("Montant",tcd_eurodata!$A$3,"class_payment",$E25,"mounth_year",G$6,"ss",$F25,"Années",2023)," ")</f>
        <v>24301999</v>
      </c>
      <c r="H25" s="14">
        <f>IFERROR(GETPIVOTDATA("Montant",tcd_eurodata!$A$3,"class_payment",$E25,"mounth_year",H$6,"ss",$F25,"Années",2023)," ")</f>
        <v>18150071</v>
      </c>
      <c r="I25" s="14">
        <f>IFERROR(GETPIVOTDATA("Montant",tcd_eurodata!$A$3,"class_payment",$E25,"mounth_year",I$6,"ss",$F25,"Années",2023)," ")</f>
        <v>20318600</v>
      </c>
      <c r="J25" s="14">
        <f>IFERROR(GETPIVOTDATA("Montant",tcd_eurodata!$A$3,"class_payment",$E25,"mounth_year",J$6,"ss",$F25,"Années",2023)," ")</f>
        <v>15842860</v>
      </c>
      <c r="K25" s="14">
        <f>IFERROR(GETPIVOTDATA("Montant",tcd_eurodata!$A$3,"class_payment",$E25,"mounth_year",K$6,"ss",$F25,"Années",2023)," ")</f>
        <v>20339400</v>
      </c>
      <c r="L25" s="14">
        <f>IFERROR(GETPIVOTDATA("Montant",tcd_eurodata!$A$3,"class_payment",$E25,"mounth_year",L$6,"ss",$F25,"Années",2023)," ")</f>
        <v>13360295</v>
      </c>
      <c r="M25" s="14">
        <f>IFERROR(GETPIVOTDATA("Montant",tcd_eurodata!$A$3,"class_payment",$E25,"mounth_year",M$6,"ss",$F25,"Années",2023)," ")</f>
        <v>10350500</v>
      </c>
      <c r="N25" s="14">
        <f>IFERROR(GETPIVOTDATA("Montant",tcd_eurodata!$A$3,"class_payment",$E25,"mounth_year",N$6,"ss",$F25,"Années",2023)," ")</f>
        <v>17926750</v>
      </c>
      <c r="O25" s="14">
        <f>IFERROR(GETPIVOTDATA("Montant",tcd_eurodata!$A$3,"class_payment",$E25,"mounth_year",O$6,"ss",$F25,"Années",2023)," ")</f>
        <v>23470200</v>
      </c>
      <c r="P25" s="14">
        <f>IFERROR(GETPIVOTDATA("Montant",tcd_eurodata!$A$3,"class_payment",$E25,"mounth_year",P$6,"ss",$F25,"Années",2023)," ")</f>
        <v>20808817</v>
      </c>
      <c r="Q25" s="14">
        <f>IFERROR(GETPIVOTDATA("Montant",tcd_eurodata!$A$3,"class_payment",$E25,"mounth_year",Q$6,"ss",$F25,"Années",2023)," ")</f>
        <v>18720200</v>
      </c>
      <c r="R25" s="14">
        <f>IFERROR(GETPIVOTDATA("Montant",tcd_eurodata!$A$3,"class_payment",$E25,"mounth_year",R$6,"ss",$F25,"Années",2023)," ")</f>
        <v>25148800</v>
      </c>
    </row>
    <row r="26" spans="2:18" s="18" customFormat="1" x14ac:dyDescent="0.25">
      <c r="B26" s="17">
        <f t="shared" si="0"/>
        <v>4</v>
      </c>
      <c r="C26" s="25" t="str">
        <f>IF(MOD(ROW(C26),5)=2,INDEX(liste_ss_eurodata!$A$1:$A$108,B26),"")</f>
        <v/>
      </c>
      <c r="D26" s="17"/>
      <c r="E26" s="18" t="s">
        <v>21</v>
      </c>
      <c r="F26" s="32" t="str">
        <f>INDEX(liste_ss_eurodata!$A:$A,'RECAP CA 2023'!B26)</f>
        <v>ALAOTRA</v>
      </c>
      <c r="G26" s="19">
        <f>IFERROR(GETPIVOTDATA("Montant",tcd_eurodata!$A$3,"class_payment",$E26,"mounth_year",G$6,"ss",$F26,"Années",2023)," ")</f>
        <v>3939700</v>
      </c>
      <c r="H26" s="19">
        <f>IFERROR(GETPIVOTDATA("Montant",tcd_eurodata!$A$3,"class_payment",$E26,"mounth_year",H$6,"ss",$F26,"Années",2023)," ")</f>
        <v>3882450</v>
      </c>
      <c r="I26" s="19">
        <f>IFERROR(GETPIVOTDATA("Montant",tcd_eurodata!$A$3,"class_payment",$E26,"mounth_year",I$6,"ss",$F26,"Années",2023)," ")</f>
        <v>12006100</v>
      </c>
      <c r="J26" s="19">
        <f>IFERROR(GETPIVOTDATA("Montant",tcd_eurodata!$A$3,"class_payment",$E26,"mounth_year",J$6,"ss",$F26,"Années",2023)," ")</f>
        <v>38299300</v>
      </c>
      <c r="K26" s="19">
        <f>IFERROR(GETPIVOTDATA("Montant",tcd_eurodata!$A$3,"class_payment",$E26,"mounth_year",K$6,"ss",$F26,"Années",2023)," ")</f>
        <v>14491310</v>
      </c>
      <c r="L26" s="19">
        <f>IFERROR(GETPIVOTDATA("Montant",tcd_eurodata!$A$3,"class_payment",$E26,"mounth_year",L$6,"ss",$F26,"Années",2023)," ")</f>
        <v>11973066</v>
      </c>
      <c r="M26" s="19">
        <f>IFERROR(GETPIVOTDATA("Montant",tcd_eurodata!$A$3,"class_payment",$E26,"mounth_year",M$6,"ss",$F26,"Années",2023)," ")</f>
        <v>17053041</v>
      </c>
      <c r="N26" s="19">
        <f>IFERROR(GETPIVOTDATA("Montant",tcd_eurodata!$A$3,"class_payment",$E26,"mounth_year",N$6,"ss",$F26,"Années",2023)," ")</f>
        <v>26698108</v>
      </c>
      <c r="O26" s="19">
        <f>IFERROR(GETPIVOTDATA("Montant",tcd_eurodata!$A$3,"class_payment",$E26,"mounth_year",O$6,"ss",$F26,"Années",2023)," ")</f>
        <v>15536040</v>
      </c>
      <c r="P26" s="19">
        <f>IFERROR(GETPIVOTDATA("Montant",tcd_eurodata!$A$3,"class_payment",$E26,"mounth_year",P$6,"ss",$F26,"Années",2023)," ")</f>
        <v>17620314</v>
      </c>
      <c r="Q26" s="19">
        <f>IFERROR(GETPIVOTDATA("Montant",tcd_eurodata!$A$3,"class_payment",$E26,"mounth_year",Q$6,"ss",$F26,"Années",2023)," ")</f>
        <v>15324632</v>
      </c>
      <c r="R26" s="19">
        <f>IFERROR(GETPIVOTDATA("Montant",tcd_eurodata!$A$3,"class_payment",$E26,"mounth_year",R$6,"ss",$F26,"Années",2023)," ")</f>
        <v>15052620</v>
      </c>
    </row>
    <row r="27" spans="2:18" s="13" customFormat="1" x14ac:dyDescent="0.25">
      <c r="B27" s="9">
        <f t="shared" si="0"/>
        <v>5</v>
      </c>
      <c r="C27" s="24" t="str">
        <f>IF(MOD(ROW(C27),5)=2,INDEX(liste_ss_eurodata!$A$1:$A$108,B27),"")</f>
        <v>AMBAHIKILY</v>
      </c>
      <c r="D27" s="9"/>
      <c r="E27" s="13" t="s">
        <v>5</v>
      </c>
      <c r="F27" s="31" t="str">
        <f>INDEX(liste_ss_eurodata!$A:$A,'RECAP CA 2023'!B27)</f>
        <v>AMBAHIKILY</v>
      </c>
      <c r="G27" s="14">
        <f>IFERROR(GETPIVOTDATA("Montant",tcd_eurodata!$A$3,"class_payment",$E27,"mounth_year",G$6,"ss",$F27,"Années",2023)," ")</f>
        <v>0</v>
      </c>
      <c r="H27" s="14">
        <f>IFERROR(GETPIVOTDATA("Montant",tcd_eurodata!$A$3,"class_payment",$E27,"mounth_year",H$6,"ss",$F27,"Années",2023)," ")</f>
        <v>0</v>
      </c>
      <c r="I27" s="14">
        <f>IFERROR(GETPIVOTDATA("Montant",tcd_eurodata!$A$3,"class_payment",$E27,"mounth_year",I$6,"ss",$F27,"Années",2023)," ")</f>
        <v>0</v>
      </c>
      <c r="J27" s="14">
        <f>IFERROR(GETPIVOTDATA("Montant",tcd_eurodata!$A$3,"class_payment",$E27,"mounth_year",J$6,"ss",$F27,"Années",2023)," ")</f>
        <v>0</v>
      </c>
      <c r="K27" s="14">
        <f>IFERROR(GETPIVOTDATA("Montant",tcd_eurodata!$A$3,"class_payment",$E27,"mounth_year",K$6,"ss",$F27,"Années",2023)," ")</f>
        <v>36796800</v>
      </c>
      <c r="L27" s="14">
        <f>IFERROR(GETPIVOTDATA("Montant",tcd_eurodata!$A$3,"class_payment",$E27,"mounth_year",L$6,"ss",$F27,"Années",2023)," ")</f>
        <v>197864559</v>
      </c>
      <c r="M27" s="14">
        <f>IFERROR(GETPIVOTDATA("Montant",tcd_eurodata!$A$3,"class_payment",$E27,"mounth_year",M$6,"ss",$F27,"Années",2023)," ")</f>
        <v>254443010</v>
      </c>
      <c r="N27" s="14">
        <f>IFERROR(GETPIVOTDATA("Montant",tcd_eurodata!$A$3,"class_payment",$E27,"mounth_year",N$6,"ss",$F27,"Années",2023)," ")</f>
        <v>320864551</v>
      </c>
      <c r="O27" s="14">
        <f>IFERROR(GETPIVOTDATA("Montant",tcd_eurodata!$A$3,"class_payment",$E27,"mounth_year",O$6,"ss",$F27,"Années",2023)," ")</f>
        <v>319237653</v>
      </c>
      <c r="P27" s="14">
        <f>IFERROR(GETPIVOTDATA("Montant",tcd_eurodata!$A$3,"class_payment",$E27,"mounth_year",P$6,"ss",$F27,"Années",2023)," ")</f>
        <v>337565730</v>
      </c>
      <c r="Q27" s="14">
        <f>IFERROR(GETPIVOTDATA("Montant",tcd_eurodata!$A$3,"class_payment",$E27,"mounth_year",Q$6,"ss",$F27,"Années",2023)," ")</f>
        <v>326910635</v>
      </c>
      <c r="R27" s="14">
        <f>IFERROR(GETPIVOTDATA("Montant",tcd_eurodata!$A$3,"class_payment",$E27,"mounth_year",R$6,"ss",$F27,"Années",2023)," ")</f>
        <v>353449685</v>
      </c>
    </row>
    <row r="28" spans="2:18" s="13" customFormat="1" x14ac:dyDescent="0.25">
      <c r="B28" s="9">
        <f t="shared" si="0"/>
        <v>5</v>
      </c>
      <c r="C28" s="24" t="str">
        <f>IF(MOD(ROW(C28),5)=2,INDEX(liste_ss_eurodata!$A$1:$A$108,B28),"")</f>
        <v/>
      </c>
      <c r="D28" s="9"/>
      <c r="E28" s="13" t="s">
        <v>6</v>
      </c>
      <c r="F28" s="31" t="str">
        <f>INDEX(liste_ss_eurodata!$A:$A,'RECAP CA 2023'!B28)</f>
        <v>AMBAHIKILY</v>
      </c>
      <c r="G28" s="14">
        <f>IFERROR(GETPIVOTDATA("Montant",tcd_eurodata!$A$3,"class_payment",$E28,"mounth_year",G$6,"ss",$F28,"Années",2023)," ")</f>
        <v>0</v>
      </c>
      <c r="H28" s="14">
        <f>IFERROR(GETPIVOTDATA("Montant",tcd_eurodata!$A$3,"class_payment",$E28,"mounth_year",H$6,"ss",$F28,"Années",2023)," ")</f>
        <v>0</v>
      </c>
      <c r="I28" s="14">
        <f>IFERROR(GETPIVOTDATA("Montant",tcd_eurodata!$A$3,"class_payment",$E28,"mounth_year",I$6,"ss",$F28,"Années",2023)," ")</f>
        <v>0</v>
      </c>
      <c r="J28" s="14">
        <f>IFERROR(GETPIVOTDATA("Montant",tcd_eurodata!$A$3,"class_payment",$E28,"mounth_year",J$6,"ss",$F28,"Années",2023)," ")</f>
        <v>0</v>
      </c>
      <c r="K28" s="14">
        <f>IFERROR(GETPIVOTDATA("Montant",tcd_eurodata!$A$3,"class_payment",$E28,"mounth_year",K$6,"ss",$F28,"Années",2023)," ")</f>
        <v>5045000</v>
      </c>
      <c r="L28" s="14">
        <f>IFERROR(GETPIVOTDATA("Montant",tcd_eurodata!$A$3,"class_payment",$E28,"mounth_year",L$6,"ss",$F28,"Années",2023)," ")</f>
        <v>13510241</v>
      </c>
      <c r="M28" s="14">
        <f>IFERROR(GETPIVOTDATA("Montant",tcd_eurodata!$A$3,"class_payment",$E28,"mounth_year",M$6,"ss",$F28,"Années",2023)," ")</f>
        <v>12383026</v>
      </c>
      <c r="N28" s="14">
        <f>IFERROR(GETPIVOTDATA("Montant",tcd_eurodata!$A$3,"class_payment",$E28,"mounth_year",N$6,"ss",$F28,"Années",2023)," ")</f>
        <v>51578641</v>
      </c>
      <c r="O28" s="14">
        <f>IFERROR(GETPIVOTDATA("Montant",tcd_eurodata!$A$3,"class_payment",$E28,"mounth_year",O$6,"ss",$F28,"Années",2023)," ")</f>
        <v>13670900</v>
      </c>
      <c r="P28" s="14">
        <f>IFERROR(GETPIVOTDATA("Montant",tcd_eurodata!$A$3,"class_payment",$E28,"mounth_year",P$6,"ss",$F28,"Années",2023)," ")</f>
        <v>8473870</v>
      </c>
      <c r="Q28" s="14">
        <f>IFERROR(GETPIVOTDATA("Montant",tcd_eurodata!$A$3,"class_payment",$E28,"mounth_year",Q$6,"ss",$F28,"Années",2023)," ")</f>
        <v>4970791</v>
      </c>
      <c r="R28" s="14">
        <f>IFERROR(GETPIVOTDATA("Montant",tcd_eurodata!$A$3,"class_payment",$E28,"mounth_year",R$6,"ss",$F28,"Années",2023)," ")</f>
        <v>64255095</v>
      </c>
    </row>
    <row r="29" spans="2:18" s="13" customFormat="1" x14ac:dyDescent="0.25">
      <c r="B29" s="9">
        <f t="shared" si="0"/>
        <v>5</v>
      </c>
      <c r="C29" s="24" t="str">
        <f>IF(MOD(ROW(C29),5)=2,INDEX(liste_ss_eurodata!$A$1:$A$108,B29),"")</f>
        <v/>
      </c>
      <c r="D29" s="9"/>
      <c r="E29" s="13" t="s">
        <v>7</v>
      </c>
      <c r="F29" s="31" t="str">
        <f>INDEX(liste_ss_eurodata!$A:$A,'RECAP CA 2023'!B29)</f>
        <v>AMBAHIKILY</v>
      </c>
      <c r="G29" s="14">
        <f>IFERROR(GETPIVOTDATA("Montant",tcd_eurodata!$A$3,"class_payment",$E29,"mounth_year",G$6,"ss",$F29,"Années",2023)," ")</f>
        <v>0</v>
      </c>
      <c r="H29" s="14">
        <f>IFERROR(GETPIVOTDATA("Montant",tcd_eurodata!$A$3,"class_payment",$E29,"mounth_year",H$6,"ss",$F29,"Années",2023)," ")</f>
        <v>0</v>
      </c>
      <c r="I29" s="14">
        <f>IFERROR(GETPIVOTDATA("Montant",tcd_eurodata!$A$3,"class_payment",$E29,"mounth_year",I$6,"ss",$F29,"Années",2023)," ")</f>
        <v>0</v>
      </c>
      <c r="J29" s="14">
        <f>IFERROR(GETPIVOTDATA("Montant",tcd_eurodata!$A$3,"class_payment",$E29,"mounth_year",J$6,"ss",$F29,"Années",2023)," ")</f>
        <v>0</v>
      </c>
      <c r="K29" s="14">
        <f>IFERROR(GETPIVOTDATA("Montant",tcd_eurodata!$A$3,"class_payment",$E29,"mounth_year",K$6,"ss",$F29,"Années",2023)," ")</f>
        <v>225000</v>
      </c>
      <c r="L29" s="14">
        <f>IFERROR(GETPIVOTDATA("Montant",tcd_eurodata!$A$3,"class_payment",$E29,"mounth_year",L$6,"ss",$F29,"Années",2023)," ")</f>
        <v>3000000</v>
      </c>
      <c r="M29" s="14">
        <f>IFERROR(GETPIVOTDATA("Montant",tcd_eurodata!$A$3,"class_payment",$E29,"mounth_year",M$6,"ss",$F29,"Années",2023)," ")</f>
        <v>3000000</v>
      </c>
      <c r="N29" s="14">
        <f>IFERROR(GETPIVOTDATA("Montant",tcd_eurodata!$A$3,"class_payment",$E29,"mounth_year",N$6,"ss",$F29,"Années",2023)," ")</f>
        <v>3000000</v>
      </c>
      <c r="O29" s="14">
        <f>IFERROR(GETPIVOTDATA("Montant",tcd_eurodata!$A$3,"class_payment",$E29,"mounth_year",O$6,"ss",$F29,"Années",2023)," ")</f>
        <v>3000000</v>
      </c>
      <c r="P29" s="14">
        <f>IFERROR(GETPIVOTDATA("Montant",tcd_eurodata!$A$3,"class_payment",$E29,"mounth_year",P$6,"ss",$F29,"Années",2023)," ")</f>
        <v>3000000</v>
      </c>
      <c r="Q29" s="14">
        <f>IFERROR(GETPIVOTDATA("Montant",tcd_eurodata!$A$3,"class_payment",$E29,"mounth_year",Q$6,"ss",$F29,"Années",2023)," ")</f>
        <v>3017374</v>
      </c>
      <c r="R29" s="14">
        <f>IFERROR(GETPIVOTDATA("Montant",tcd_eurodata!$A$3,"class_payment",$E29,"mounth_year",R$6,"ss",$F29,"Années",2023)," ")</f>
        <v>0</v>
      </c>
    </row>
    <row r="30" spans="2:18" s="13" customFormat="1" x14ac:dyDescent="0.25">
      <c r="B30" s="9">
        <f t="shared" si="0"/>
        <v>5</v>
      </c>
      <c r="C30" s="24" t="str">
        <f>IF(MOD(ROW(C30),5)=2,INDEX(liste_ss_eurodata!$A$1:$A$108,B30),"")</f>
        <v/>
      </c>
      <c r="D30" s="9"/>
      <c r="E30" s="13" t="s">
        <v>19</v>
      </c>
      <c r="F30" s="31" t="str">
        <f>INDEX(liste_ss_eurodata!$A:$A,'RECAP CA 2023'!B30)</f>
        <v>AMBAHIKILY</v>
      </c>
      <c r="G30" s="14">
        <f>IFERROR(GETPIVOTDATA("Montant",tcd_eurodata!$A$3,"class_payment",$E30,"mounth_year",G$6,"ss",$F30,"Années",2023)," ")</f>
        <v>0</v>
      </c>
      <c r="H30" s="14">
        <f>IFERROR(GETPIVOTDATA("Montant",tcd_eurodata!$A$3,"class_payment",$E30,"mounth_year",H$6,"ss",$F30,"Années",2023)," ")</f>
        <v>0</v>
      </c>
      <c r="I30" s="14">
        <f>IFERROR(GETPIVOTDATA("Montant",tcd_eurodata!$A$3,"class_payment",$E30,"mounth_year",I$6,"ss",$F30,"Années",2023)," ")</f>
        <v>0</v>
      </c>
      <c r="J30" s="14">
        <f>IFERROR(GETPIVOTDATA("Montant",tcd_eurodata!$A$3,"class_payment",$E30,"mounth_year",J$6,"ss",$F30,"Années",2023)," ")</f>
        <v>0</v>
      </c>
      <c r="K30" s="14">
        <f>IFERROR(GETPIVOTDATA("Montant",tcd_eurodata!$A$3,"class_payment",$E30,"mounth_year",K$6,"ss",$F30,"Années",2023)," ")</f>
        <v>8337400</v>
      </c>
      <c r="L30" s="14">
        <f>IFERROR(GETPIVOTDATA("Montant",tcd_eurodata!$A$3,"class_payment",$E30,"mounth_year",L$6,"ss",$F30,"Années",2023)," ")</f>
        <v>24877500</v>
      </c>
      <c r="M30" s="14">
        <f>IFERROR(GETPIVOTDATA("Montant",tcd_eurodata!$A$3,"class_payment",$E30,"mounth_year",M$6,"ss",$F30,"Années",2023)," ")</f>
        <v>249675564</v>
      </c>
      <c r="N30" s="14">
        <f>IFERROR(GETPIVOTDATA("Montant",tcd_eurodata!$A$3,"class_payment",$E30,"mounth_year",N$6,"ss",$F30,"Années",2023)," ")</f>
        <v>204275900</v>
      </c>
      <c r="O30" s="14">
        <f>IFERROR(GETPIVOTDATA("Montant",tcd_eurodata!$A$3,"class_payment",$E30,"mounth_year",O$6,"ss",$F30,"Années",2023)," ")</f>
        <v>181317447</v>
      </c>
      <c r="P30" s="14">
        <f>IFERROR(GETPIVOTDATA("Montant",tcd_eurodata!$A$3,"class_payment",$E30,"mounth_year",P$6,"ss",$F30,"Années",2023)," ")</f>
        <v>173690000</v>
      </c>
      <c r="Q30" s="14">
        <f>IFERROR(GETPIVOTDATA("Montant",tcd_eurodata!$A$3,"class_payment",$E30,"mounth_year",Q$6,"ss",$F30,"Années",2023)," ")</f>
        <v>152104000</v>
      </c>
      <c r="R30" s="14">
        <f>IFERROR(GETPIVOTDATA("Montant",tcd_eurodata!$A$3,"class_payment",$E30,"mounth_year",R$6,"ss",$F30,"Années",2023)," ")</f>
        <v>18335300</v>
      </c>
    </row>
    <row r="31" spans="2:18" s="18" customFormat="1" x14ac:dyDescent="0.25">
      <c r="B31" s="17">
        <f t="shared" si="0"/>
        <v>5</v>
      </c>
      <c r="C31" s="25" t="str">
        <f>IF(MOD(ROW(C31),5)=2,INDEX(liste_ss_eurodata!$A$1:$A$108,B31),"")</f>
        <v/>
      </c>
      <c r="D31" s="17"/>
      <c r="E31" s="18" t="s">
        <v>21</v>
      </c>
      <c r="F31" s="32" t="str">
        <f>INDEX(liste_ss_eurodata!$A:$A,'RECAP CA 2023'!B31)</f>
        <v>AMBAHIKILY</v>
      </c>
      <c r="G31" s="19">
        <f>IFERROR(GETPIVOTDATA("Montant",tcd_eurodata!$A$3,"class_payment",$E31,"mounth_year",G$6,"ss",$F31,"Années",2023)," ")</f>
        <v>0</v>
      </c>
      <c r="H31" s="19">
        <f>IFERROR(GETPIVOTDATA("Montant",tcd_eurodata!$A$3,"class_payment",$E31,"mounth_year",H$6,"ss",$F31,"Années",2023)," ")</f>
        <v>0</v>
      </c>
      <c r="I31" s="19">
        <f>IFERROR(GETPIVOTDATA("Montant",tcd_eurodata!$A$3,"class_payment",$E31,"mounth_year",I$6,"ss",$F31,"Années",2023)," ")</f>
        <v>0</v>
      </c>
      <c r="J31" s="19">
        <f>IFERROR(GETPIVOTDATA("Montant",tcd_eurodata!$A$3,"class_payment",$E31,"mounth_year",J$6,"ss",$F31,"Années",2023)," ")</f>
        <v>0</v>
      </c>
      <c r="K31" s="19">
        <f>IFERROR(GETPIVOTDATA("Montant",tcd_eurodata!$A$3,"class_payment",$E31,"mounth_year",K$6,"ss",$F31,"Années",2023)," ")</f>
        <v>2450000</v>
      </c>
      <c r="L31" s="19">
        <f>IFERROR(GETPIVOTDATA("Montant",tcd_eurodata!$A$3,"class_payment",$E31,"mounth_year",L$6,"ss",$F31,"Années",2023)," ")</f>
        <v>41994000</v>
      </c>
      <c r="M31" s="19">
        <f>IFERROR(GETPIVOTDATA("Montant",tcd_eurodata!$A$3,"class_payment",$E31,"mounth_year",M$6,"ss",$F31,"Années",2023)," ")</f>
        <v>81427500</v>
      </c>
      <c r="N31" s="19">
        <f>IFERROR(GETPIVOTDATA("Montant",tcd_eurodata!$A$3,"class_payment",$E31,"mounth_year",N$6,"ss",$F31,"Années",2023)," ")</f>
        <v>29560230</v>
      </c>
      <c r="O31" s="19">
        <f>IFERROR(GETPIVOTDATA("Montant",tcd_eurodata!$A$3,"class_payment",$E31,"mounth_year",O$6,"ss",$F31,"Années",2023)," ")</f>
        <v>2548000</v>
      </c>
      <c r="P31" s="19">
        <f>IFERROR(GETPIVOTDATA("Montant",tcd_eurodata!$A$3,"class_payment",$E31,"mounth_year",P$6,"ss",$F31,"Années",2023)," ")</f>
        <v>355000</v>
      </c>
      <c r="Q31" s="19">
        <f>IFERROR(GETPIVOTDATA("Montant",tcd_eurodata!$A$3,"class_payment",$E31,"mounth_year",Q$6,"ss",$F31,"Années",2023)," ")</f>
        <v>100000</v>
      </c>
      <c r="R31" s="19">
        <f>IFERROR(GETPIVOTDATA("Montant",tcd_eurodata!$A$3,"class_payment",$E31,"mounth_year",R$6,"ss",$F31,"Années",2023)," ")</f>
        <v>2450000</v>
      </c>
    </row>
    <row r="32" spans="2:18" s="13" customFormat="1" x14ac:dyDescent="0.25">
      <c r="B32" s="9">
        <f t="shared" si="0"/>
        <v>6</v>
      </c>
      <c r="C32" s="24" t="str">
        <f>IF(MOD(ROW(C32),5)=2,INDEX(liste_ss_eurodata!$A$1:$A$108,B32),"")</f>
        <v>AMBALAMANASY</v>
      </c>
      <c r="D32" s="9"/>
      <c r="E32" s="13" t="s">
        <v>5</v>
      </c>
      <c r="F32" s="31" t="str">
        <f>INDEX(liste_ss_eurodata!$A:$A,'RECAP CA 2023'!B32)</f>
        <v>AMBALAMANASY</v>
      </c>
      <c r="G32" s="14">
        <f>IFERROR(GETPIVOTDATA("Montant",tcd_eurodata!$A$3,"class_payment",$E32,"mounth_year",G$6,"ss",$F32,"Années",2023)," ")</f>
        <v>759123204</v>
      </c>
      <c r="H32" s="14">
        <f>IFERROR(GETPIVOTDATA("Montant",tcd_eurodata!$A$3,"class_payment",$E32,"mounth_year",H$6,"ss",$F32,"Années",2023)," ")</f>
        <v>472047460</v>
      </c>
      <c r="I32" s="14">
        <f>IFERROR(GETPIVOTDATA("Montant",tcd_eurodata!$A$3,"class_payment",$E32,"mounth_year",I$6,"ss",$F32,"Années",2023)," ")</f>
        <v>546279080</v>
      </c>
      <c r="J32" s="14">
        <f>IFERROR(GETPIVOTDATA("Montant",tcd_eurodata!$A$3,"class_payment",$E32,"mounth_year",J$6,"ss",$F32,"Années",2023)," ")</f>
        <v>590196193</v>
      </c>
      <c r="K32" s="14">
        <f>IFERROR(GETPIVOTDATA("Montant",tcd_eurodata!$A$3,"class_payment",$E32,"mounth_year",K$6,"ss",$F32,"Années",2023)," ")</f>
        <v>452893047</v>
      </c>
      <c r="L32" s="14">
        <f>IFERROR(GETPIVOTDATA("Montant",tcd_eurodata!$A$3,"class_payment",$E32,"mounth_year",L$6,"ss",$F32,"Années",2023)," ")</f>
        <v>439334661</v>
      </c>
      <c r="M32" s="14">
        <f>IFERROR(GETPIVOTDATA("Montant",tcd_eurodata!$A$3,"class_payment",$E32,"mounth_year",M$6,"ss",$F32,"Années",2023)," ")</f>
        <v>404106400</v>
      </c>
      <c r="N32" s="14">
        <f>IFERROR(GETPIVOTDATA("Montant",tcd_eurodata!$A$3,"class_payment",$E32,"mounth_year",N$6,"ss",$F32,"Années",2023)," ")</f>
        <v>0</v>
      </c>
      <c r="O32" s="14">
        <f>IFERROR(GETPIVOTDATA("Montant",tcd_eurodata!$A$3,"class_payment",$E32,"mounth_year",O$6,"ss",$F32,"Années",2023)," ")</f>
        <v>0</v>
      </c>
      <c r="P32" s="14">
        <f>IFERROR(GETPIVOTDATA("Montant",tcd_eurodata!$A$3,"class_payment",$E32,"mounth_year",P$6,"ss",$F32,"Années",2023)," ")</f>
        <v>0</v>
      </c>
      <c r="Q32" s="14">
        <f>IFERROR(GETPIVOTDATA("Montant",tcd_eurodata!$A$3,"class_payment",$E32,"mounth_year",Q$6,"ss",$F32,"Années",2023)," ")</f>
        <v>0</v>
      </c>
      <c r="R32" s="14">
        <f>IFERROR(GETPIVOTDATA("Montant",tcd_eurodata!$A$3,"class_payment",$E32,"mounth_year",R$6,"ss",$F32,"Années",2023)," ")</f>
        <v>0</v>
      </c>
    </row>
    <row r="33" spans="2:18" s="13" customFormat="1" x14ac:dyDescent="0.25">
      <c r="B33" s="9">
        <f t="shared" si="0"/>
        <v>6</v>
      </c>
      <c r="C33" s="24" t="str">
        <f>IF(MOD(ROW(C33),5)=2,INDEX(liste_ss_eurodata!$A$1:$A$108,B33),"")</f>
        <v/>
      </c>
      <c r="D33" s="9"/>
      <c r="E33" s="13" t="s">
        <v>6</v>
      </c>
      <c r="F33" s="31" t="str">
        <f>INDEX(liste_ss_eurodata!$A:$A,'RECAP CA 2023'!B33)</f>
        <v>AMBALAMANASY</v>
      </c>
      <c r="G33" s="14">
        <f>IFERROR(GETPIVOTDATA("Montant",tcd_eurodata!$A$3,"class_payment",$E33,"mounth_year",G$6,"ss",$F33,"Années",2023)," ")</f>
        <v>49125103</v>
      </c>
      <c r="H33" s="14">
        <f>IFERROR(GETPIVOTDATA("Montant",tcd_eurodata!$A$3,"class_payment",$E33,"mounth_year",H$6,"ss",$F33,"Années",2023)," ")</f>
        <v>278060300</v>
      </c>
      <c r="I33" s="14">
        <f>IFERROR(GETPIVOTDATA("Montant",tcd_eurodata!$A$3,"class_payment",$E33,"mounth_year",I$6,"ss",$F33,"Années",2023)," ")</f>
        <v>111815005</v>
      </c>
      <c r="J33" s="14">
        <f>IFERROR(GETPIVOTDATA("Montant",tcd_eurodata!$A$3,"class_payment",$E33,"mounth_year",J$6,"ss",$F33,"Années",2023)," ")</f>
        <v>175152059</v>
      </c>
      <c r="K33" s="14">
        <f>IFERROR(GETPIVOTDATA("Montant",tcd_eurodata!$A$3,"class_payment",$E33,"mounth_year",K$6,"ss",$F33,"Années",2023)," ")</f>
        <v>84812318</v>
      </c>
      <c r="L33" s="14">
        <f>IFERROR(GETPIVOTDATA("Montant",tcd_eurodata!$A$3,"class_payment",$E33,"mounth_year",L$6,"ss",$F33,"Années",2023)," ")</f>
        <v>107950251</v>
      </c>
      <c r="M33" s="14">
        <f>IFERROR(GETPIVOTDATA("Montant",tcd_eurodata!$A$3,"class_payment",$E33,"mounth_year",M$6,"ss",$F33,"Années",2023)," ")</f>
        <v>76353890</v>
      </c>
      <c r="N33" s="14">
        <f>IFERROR(GETPIVOTDATA("Montant",tcd_eurodata!$A$3,"class_payment",$E33,"mounth_year",N$6,"ss",$F33,"Années",2023)," ")</f>
        <v>0</v>
      </c>
      <c r="O33" s="14">
        <f>IFERROR(GETPIVOTDATA("Montant",tcd_eurodata!$A$3,"class_payment",$E33,"mounth_year",O$6,"ss",$F33,"Années",2023)," ")</f>
        <v>0</v>
      </c>
      <c r="P33" s="14">
        <f>IFERROR(GETPIVOTDATA("Montant",tcd_eurodata!$A$3,"class_payment",$E33,"mounth_year",P$6,"ss",$F33,"Années",2023)," ")</f>
        <v>0</v>
      </c>
      <c r="Q33" s="14">
        <f>IFERROR(GETPIVOTDATA("Montant",tcd_eurodata!$A$3,"class_payment",$E33,"mounth_year",Q$6,"ss",$F33,"Années",2023)," ")</f>
        <v>0</v>
      </c>
      <c r="R33" s="14">
        <f>IFERROR(GETPIVOTDATA("Montant",tcd_eurodata!$A$3,"class_payment",$E33,"mounth_year",R$6,"ss",$F33,"Années",2023)," ")</f>
        <v>0</v>
      </c>
    </row>
    <row r="34" spans="2:18" s="13" customFormat="1" x14ac:dyDescent="0.25">
      <c r="B34" s="9">
        <f t="shared" si="0"/>
        <v>6</v>
      </c>
      <c r="C34" s="24" t="str">
        <f>IF(MOD(ROW(C34),5)=2,INDEX(liste_ss_eurodata!$A$1:$A$108,B34),"")</f>
        <v/>
      </c>
      <c r="D34" s="9"/>
      <c r="E34" s="13" t="s">
        <v>7</v>
      </c>
      <c r="F34" s="31" t="str">
        <f>INDEX(liste_ss_eurodata!$A:$A,'RECAP CA 2023'!B34)</f>
        <v>AMBALAMANASY</v>
      </c>
      <c r="G34" s="14">
        <f>IFERROR(GETPIVOTDATA("Montant",tcd_eurodata!$A$3,"class_payment",$E34,"mounth_year",G$6,"ss",$F34,"Années",2023)," ")</f>
        <v>6411655</v>
      </c>
      <c r="H34" s="14">
        <f>IFERROR(GETPIVOTDATA("Montant",tcd_eurodata!$A$3,"class_payment",$E34,"mounth_year",H$6,"ss",$F34,"Années",2023)," ")</f>
        <v>39937110</v>
      </c>
      <c r="I34" s="14">
        <f>IFERROR(GETPIVOTDATA("Montant",tcd_eurodata!$A$3,"class_payment",$E34,"mounth_year",I$6,"ss",$F34,"Années",2023)," ")</f>
        <v>15318900</v>
      </c>
      <c r="J34" s="14">
        <f>IFERROR(GETPIVOTDATA("Montant",tcd_eurodata!$A$3,"class_payment",$E34,"mounth_year",J$6,"ss",$F34,"Années",2023)," ")</f>
        <v>0</v>
      </c>
      <c r="K34" s="14">
        <f>IFERROR(GETPIVOTDATA("Montant",tcd_eurodata!$A$3,"class_payment",$E34,"mounth_year",K$6,"ss",$F34,"Années",2023)," ")</f>
        <v>70572686</v>
      </c>
      <c r="L34" s="14">
        <f>IFERROR(GETPIVOTDATA("Montant",tcd_eurodata!$A$3,"class_payment",$E34,"mounth_year",L$6,"ss",$F34,"Années",2023)," ")</f>
        <v>36040735</v>
      </c>
      <c r="M34" s="14">
        <f>IFERROR(GETPIVOTDATA("Montant",tcd_eurodata!$A$3,"class_payment",$E34,"mounth_year",M$6,"ss",$F34,"Années",2023)," ")</f>
        <v>30759495</v>
      </c>
      <c r="N34" s="14">
        <f>IFERROR(GETPIVOTDATA("Montant",tcd_eurodata!$A$3,"class_payment",$E34,"mounth_year",N$6,"ss",$F34,"Années",2023)," ")</f>
        <v>0</v>
      </c>
      <c r="O34" s="14">
        <f>IFERROR(GETPIVOTDATA("Montant",tcd_eurodata!$A$3,"class_payment",$E34,"mounth_year",O$6,"ss",$F34,"Années",2023)," ")</f>
        <v>0</v>
      </c>
      <c r="P34" s="14">
        <f>IFERROR(GETPIVOTDATA("Montant",tcd_eurodata!$A$3,"class_payment",$E34,"mounth_year",P$6,"ss",$F34,"Années",2023)," ")</f>
        <v>0</v>
      </c>
      <c r="Q34" s="14">
        <f>IFERROR(GETPIVOTDATA("Montant",tcd_eurodata!$A$3,"class_payment",$E34,"mounth_year",Q$6,"ss",$F34,"Années",2023)," ")</f>
        <v>0</v>
      </c>
      <c r="R34" s="14">
        <f>IFERROR(GETPIVOTDATA("Montant",tcd_eurodata!$A$3,"class_payment",$E34,"mounth_year",R$6,"ss",$F34,"Années",2023)," ")</f>
        <v>0</v>
      </c>
    </row>
    <row r="35" spans="2:18" s="13" customFormat="1" x14ac:dyDescent="0.25">
      <c r="B35" s="9">
        <f t="shared" si="0"/>
        <v>6</v>
      </c>
      <c r="C35" s="24" t="str">
        <f>IF(MOD(ROW(C35),5)=2,INDEX(liste_ss_eurodata!$A$1:$A$108,B35),"")</f>
        <v/>
      </c>
      <c r="D35" s="9"/>
      <c r="E35" s="13" t="s">
        <v>19</v>
      </c>
      <c r="F35" s="31" t="str">
        <f>INDEX(liste_ss_eurodata!$A:$A,'RECAP CA 2023'!B35)</f>
        <v>AMBALAMANASY</v>
      </c>
      <c r="G35" s="14">
        <f>IFERROR(GETPIVOTDATA("Montant",tcd_eurodata!$A$3,"class_payment",$E35,"mounth_year",G$6,"ss",$F35,"Années",2023)," ")</f>
        <v>0</v>
      </c>
      <c r="H35" s="14">
        <f>IFERROR(GETPIVOTDATA("Montant",tcd_eurodata!$A$3,"class_payment",$E35,"mounth_year",H$6,"ss",$F35,"Années",2023)," ")</f>
        <v>2147900</v>
      </c>
      <c r="I35" s="14">
        <f>IFERROR(GETPIVOTDATA("Montant",tcd_eurodata!$A$3,"class_payment",$E35,"mounth_year",I$6,"ss",$F35,"Années",2023)," ")</f>
        <v>9583900</v>
      </c>
      <c r="J35" s="14">
        <f>IFERROR(GETPIVOTDATA("Montant",tcd_eurodata!$A$3,"class_payment",$E35,"mounth_year",J$6,"ss",$F35,"Années",2023)," ")</f>
        <v>35684781</v>
      </c>
      <c r="K35" s="14">
        <f>IFERROR(GETPIVOTDATA("Montant",tcd_eurodata!$A$3,"class_payment",$E35,"mounth_year",K$6,"ss",$F35,"Années",2023)," ")</f>
        <v>34855980</v>
      </c>
      <c r="L35" s="14">
        <f>IFERROR(GETPIVOTDATA("Montant",tcd_eurodata!$A$3,"class_payment",$E35,"mounth_year",L$6,"ss",$F35,"Années",2023)," ")</f>
        <v>61108370</v>
      </c>
      <c r="M35" s="14">
        <f>IFERROR(GETPIVOTDATA("Montant",tcd_eurodata!$A$3,"class_payment",$E35,"mounth_year",M$6,"ss",$F35,"Années",2023)," ")</f>
        <v>99072801</v>
      </c>
      <c r="N35" s="14">
        <f>IFERROR(GETPIVOTDATA("Montant",tcd_eurodata!$A$3,"class_payment",$E35,"mounth_year",N$6,"ss",$F35,"Années",2023)," ")</f>
        <v>0</v>
      </c>
      <c r="O35" s="14">
        <f>IFERROR(GETPIVOTDATA("Montant",tcd_eurodata!$A$3,"class_payment",$E35,"mounth_year",O$6,"ss",$F35,"Années",2023)," ")</f>
        <v>0</v>
      </c>
      <c r="P35" s="14">
        <f>IFERROR(GETPIVOTDATA("Montant",tcd_eurodata!$A$3,"class_payment",$E35,"mounth_year",P$6,"ss",$F35,"Années",2023)," ")</f>
        <v>0</v>
      </c>
      <c r="Q35" s="14">
        <f>IFERROR(GETPIVOTDATA("Montant",tcd_eurodata!$A$3,"class_payment",$E35,"mounth_year",Q$6,"ss",$F35,"Années",2023)," ")</f>
        <v>0</v>
      </c>
      <c r="R35" s="14">
        <f>IFERROR(GETPIVOTDATA("Montant",tcd_eurodata!$A$3,"class_payment",$E35,"mounth_year",R$6,"ss",$F35,"Années",2023)," ")</f>
        <v>0</v>
      </c>
    </row>
    <row r="36" spans="2:18" s="18" customFormat="1" x14ac:dyDescent="0.25">
      <c r="B36" s="17">
        <f t="shared" si="0"/>
        <v>6</v>
      </c>
      <c r="C36" s="25" t="str">
        <f>IF(MOD(ROW(C36),5)=2,INDEX(liste_ss_eurodata!$A$1:$A$108,B36),"")</f>
        <v/>
      </c>
      <c r="D36" s="17"/>
      <c r="E36" s="18" t="s">
        <v>21</v>
      </c>
      <c r="F36" s="32" t="str">
        <f>INDEX(liste_ss_eurodata!$A:$A,'RECAP CA 2023'!B36)</f>
        <v>AMBALAMANASY</v>
      </c>
      <c r="G36" s="19">
        <f>IFERROR(GETPIVOTDATA("Montant",tcd_eurodata!$A$3,"class_payment",$E36,"mounth_year",G$6,"ss",$F36,"Années",2023)," ")</f>
        <v>694568</v>
      </c>
      <c r="H36" s="19">
        <f>IFERROR(GETPIVOTDATA("Montant",tcd_eurodata!$A$3,"class_payment",$E36,"mounth_year",H$6,"ss",$F36,"Années",2023)," ")</f>
        <v>15320225</v>
      </c>
      <c r="I36" s="19">
        <f>IFERROR(GETPIVOTDATA("Montant",tcd_eurodata!$A$3,"class_payment",$E36,"mounth_year",I$6,"ss",$F36,"Années",2023)," ")</f>
        <v>41509000</v>
      </c>
      <c r="J36" s="19">
        <f>IFERROR(GETPIVOTDATA("Montant",tcd_eurodata!$A$3,"class_payment",$E36,"mounth_year",J$6,"ss",$F36,"Années",2023)," ")</f>
        <v>39630800</v>
      </c>
      <c r="K36" s="19">
        <f>IFERROR(GETPIVOTDATA("Montant",tcd_eurodata!$A$3,"class_payment",$E36,"mounth_year",K$6,"ss",$F36,"Années",2023)," ")</f>
        <v>39719165</v>
      </c>
      <c r="L36" s="19">
        <f>IFERROR(GETPIVOTDATA("Montant",tcd_eurodata!$A$3,"class_payment",$E36,"mounth_year",L$6,"ss",$F36,"Années",2023)," ")</f>
        <v>43681000</v>
      </c>
      <c r="M36" s="19">
        <f>IFERROR(GETPIVOTDATA("Montant",tcd_eurodata!$A$3,"class_payment",$E36,"mounth_year",M$6,"ss",$F36,"Années",2023)," ")</f>
        <v>40877900</v>
      </c>
      <c r="N36" s="19">
        <f>IFERROR(GETPIVOTDATA("Montant",tcd_eurodata!$A$3,"class_payment",$E36,"mounth_year",N$6,"ss",$F36,"Années",2023)," ")</f>
        <v>0</v>
      </c>
      <c r="O36" s="19">
        <f>IFERROR(GETPIVOTDATA("Montant",tcd_eurodata!$A$3,"class_payment",$E36,"mounth_year",O$6,"ss",$F36,"Années",2023)," ")</f>
        <v>0</v>
      </c>
      <c r="P36" s="19">
        <f>IFERROR(GETPIVOTDATA("Montant",tcd_eurodata!$A$3,"class_payment",$E36,"mounth_year",P$6,"ss",$F36,"Années",2023)," ")</f>
        <v>0</v>
      </c>
      <c r="Q36" s="19">
        <f>IFERROR(GETPIVOTDATA("Montant",tcd_eurodata!$A$3,"class_payment",$E36,"mounth_year",Q$6,"ss",$F36,"Années",2023)," ")</f>
        <v>0</v>
      </c>
      <c r="R36" s="19">
        <f>IFERROR(GETPIVOTDATA("Montant",tcd_eurodata!$A$3,"class_payment",$E36,"mounth_year",R$6,"ss",$F36,"Années",2023)," ")</f>
        <v>0</v>
      </c>
    </row>
    <row r="37" spans="2:18" s="13" customFormat="1" x14ac:dyDescent="0.25">
      <c r="B37" s="9">
        <f t="shared" si="0"/>
        <v>7</v>
      </c>
      <c r="C37" s="24" t="str">
        <f>IF(MOD(ROW(C37),5)=2,INDEX(liste_ss_eurodata!$A$1:$A$108,B37),"")</f>
        <v>AMBANJA</v>
      </c>
      <c r="D37" s="9"/>
      <c r="E37" s="13" t="s">
        <v>5</v>
      </c>
      <c r="F37" s="31" t="str">
        <f>INDEX(liste_ss_eurodata!$A:$A,'RECAP CA 2023'!B37)</f>
        <v>AMBANJA</v>
      </c>
      <c r="G37" s="14">
        <f>IFERROR(GETPIVOTDATA("Montant",tcd_eurodata!$A$3,"class_payment",$E37,"mounth_year",G$6,"ss",$F37,"Années",2023)," ")</f>
        <v>383768197</v>
      </c>
      <c r="H37" s="14">
        <f>IFERROR(GETPIVOTDATA("Montant",tcd_eurodata!$A$3,"class_payment",$E37,"mounth_year",H$6,"ss",$F37,"Années",2023)," ")</f>
        <v>325965597</v>
      </c>
      <c r="I37" s="14">
        <f>IFERROR(GETPIVOTDATA("Montant",tcd_eurodata!$A$3,"class_payment",$E37,"mounth_year",I$6,"ss",$F37,"Années",2023)," ")</f>
        <v>388452079</v>
      </c>
      <c r="J37" s="14">
        <f>IFERROR(GETPIVOTDATA("Montant",tcd_eurodata!$A$3,"class_payment",$E37,"mounth_year",J$6,"ss",$F37,"Années",2023)," ")</f>
        <v>416712157</v>
      </c>
      <c r="K37" s="14">
        <f>IFERROR(GETPIVOTDATA("Montant",tcd_eurodata!$A$3,"class_payment",$E37,"mounth_year",K$6,"ss",$F37,"Années",2023)," ")</f>
        <v>447871234</v>
      </c>
      <c r="L37" s="14">
        <f>IFERROR(GETPIVOTDATA("Montant",tcd_eurodata!$A$3,"class_payment",$E37,"mounth_year",L$6,"ss",$F37,"Années",2023)," ")</f>
        <v>488830424</v>
      </c>
      <c r="M37" s="14">
        <f>IFERROR(GETPIVOTDATA("Montant",tcd_eurodata!$A$3,"class_payment",$E37,"mounth_year",M$6,"ss",$F37,"Années",2023)," ")</f>
        <v>561961265</v>
      </c>
      <c r="N37" s="14">
        <f>IFERROR(GETPIVOTDATA("Montant",tcd_eurodata!$A$3,"class_payment",$E37,"mounth_year",N$6,"ss",$F37,"Années",2023)," ")</f>
        <v>613846866</v>
      </c>
      <c r="O37" s="14">
        <f>IFERROR(GETPIVOTDATA("Montant",tcd_eurodata!$A$3,"class_payment",$E37,"mounth_year",O$6,"ss",$F37,"Années",2023)," ")</f>
        <v>632533175</v>
      </c>
      <c r="P37" s="14">
        <f>IFERROR(GETPIVOTDATA("Montant",tcd_eurodata!$A$3,"class_payment",$E37,"mounth_year",P$6,"ss",$F37,"Années",2023)," ")</f>
        <v>564212257</v>
      </c>
      <c r="Q37" s="14">
        <f>IFERROR(GETPIVOTDATA("Montant",tcd_eurodata!$A$3,"class_payment",$E37,"mounth_year",Q$6,"ss",$F37,"Années",2023)," ")</f>
        <v>507737025</v>
      </c>
      <c r="R37" s="14">
        <f>IFERROR(GETPIVOTDATA("Montant",tcd_eurodata!$A$3,"class_payment",$E37,"mounth_year",R$6,"ss",$F37,"Années",2023)," ")</f>
        <v>446804013</v>
      </c>
    </row>
    <row r="38" spans="2:18" s="13" customFormat="1" x14ac:dyDescent="0.25">
      <c r="B38" s="9">
        <f t="shared" si="0"/>
        <v>7</v>
      </c>
      <c r="C38" s="24" t="str">
        <f>IF(MOD(ROW(C38),5)=2,INDEX(liste_ss_eurodata!$A$1:$A$108,B38),"")</f>
        <v/>
      </c>
      <c r="D38" s="9"/>
      <c r="E38" s="13" t="s">
        <v>6</v>
      </c>
      <c r="F38" s="31" t="str">
        <f>INDEX(liste_ss_eurodata!$A:$A,'RECAP CA 2023'!B38)</f>
        <v>AMBANJA</v>
      </c>
      <c r="G38" s="14">
        <f>IFERROR(GETPIVOTDATA("Montant",tcd_eurodata!$A$3,"class_payment",$E38,"mounth_year",G$6,"ss",$F38,"Années",2023)," ")</f>
        <v>210181804</v>
      </c>
      <c r="H38" s="14">
        <f>IFERROR(GETPIVOTDATA("Montant",tcd_eurodata!$A$3,"class_payment",$E38,"mounth_year",H$6,"ss",$F38,"Années",2023)," ")</f>
        <v>217786898</v>
      </c>
      <c r="I38" s="14">
        <f>IFERROR(GETPIVOTDATA("Montant",tcd_eurodata!$A$3,"class_payment",$E38,"mounth_year",I$6,"ss",$F38,"Années",2023)," ")</f>
        <v>245484454</v>
      </c>
      <c r="J38" s="14">
        <f>IFERROR(GETPIVOTDATA("Montant",tcd_eurodata!$A$3,"class_payment",$E38,"mounth_year",J$6,"ss",$F38,"Années",2023)," ")</f>
        <v>123724668</v>
      </c>
      <c r="K38" s="14">
        <f>IFERROR(GETPIVOTDATA("Montant",tcd_eurodata!$A$3,"class_payment",$E38,"mounth_year",K$6,"ss",$F38,"Années",2023)," ")</f>
        <v>138498259</v>
      </c>
      <c r="L38" s="14">
        <f>IFERROR(GETPIVOTDATA("Montant",tcd_eurodata!$A$3,"class_payment",$E38,"mounth_year",L$6,"ss",$F38,"Années",2023)," ")</f>
        <v>195785915</v>
      </c>
      <c r="M38" s="14">
        <f>IFERROR(GETPIVOTDATA("Montant",tcd_eurodata!$A$3,"class_payment",$E38,"mounth_year",M$6,"ss",$F38,"Années",2023)," ")</f>
        <v>189194174</v>
      </c>
      <c r="N38" s="14">
        <f>IFERROR(GETPIVOTDATA("Montant",tcd_eurodata!$A$3,"class_payment",$E38,"mounth_year",N$6,"ss",$F38,"Années",2023)," ")</f>
        <v>156093683</v>
      </c>
      <c r="O38" s="14">
        <f>IFERROR(GETPIVOTDATA("Montant",tcd_eurodata!$A$3,"class_payment",$E38,"mounth_year",O$6,"ss",$F38,"Années",2023)," ")</f>
        <v>158041258</v>
      </c>
      <c r="P38" s="14">
        <f>IFERROR(GETPIVOTDATA("Montant",tcd_eurodata!$A$3,"class_payment",$E38,"mounth_year",P$6,"ss",$F38,"Années",2023)," ")</f>
        <v>158063553</v>
      </c>
      <c r="Q38" s="14">
        <f>IFERROR(GETPIVOTDATA("Montant",tcd_eurodata!$A$3,"class_payment",$E38,"mounth_year",Q$6,"ss",$F38,"Années",2023)," ")</f>
        <v>293480782</v>
      </c>
      <c r="R38" s="14">
        <f>IFERROR(GETPIVOTDATA("Montant",tcd_eurodata!$A$3,"class_payment",$E38,"mounth_year",R$6,"ss",$F38,"Années",2023)," ")</f>
        <v>229915484</v>
      </c>
    </row>
    <row r="39" spans="2:18" s="13" customFormat="1" x14ac:dyDescent="0.25">
      <c r="B39" s="9">
        <f t="shared" si="0"/>
        <v>7</v>
      </c>
      <c r="C39" s="24" t="str">
        <f>IF(MOD(ROW(C39),5)=2,INDEX(liste_ss_eurodata!$A$1:$A$108,B39),"")</f>
        <v/>
      </c>
      <c r="D39" s="9"/>
      <c r="E39" s="13" t="s">
        <v>7</v>
      </c>
      <c r="F39" s="31" t="str">
        <f>INDEX(liste_ss_eurodata!$A:$A,'RECAP CA 2023'!B39)</f>
        <v>AMBANJA</v>
      </c>
      <c r="G39" s="14">
        <f>IFERROR(GETPIVOTDATA("Montant",tcd_eurodata!$A$3,"class_payment",$E39,"mounth_year",G$6,"ss",$F39,"Années",2023)," ")</f>
        <v>13287586</v>
      </c>
      <c r="H39" s="14">
        <f>IFERROR(GETPIVOTDATA("Montant",tcd_eurodata!$A$3,"class_payment",$E39,"mounth_year",H$6,"ss",$F39,"Années",2023)," ")</f>
        <v>6971044</v>
      </c>
      <c r="I39" s="14">
        <f>IFERROR(GETPIVOTDATA("Montant",tcd_eurodata!$A$3,"class_payment",$E39,"mounth_year",I$6,"ss",$F39,"Années",2023)," ")</f>
        <v>1405000</v>
      </c>
      <c r="J39" s="14">
        <f>IFERROR(GETPIVOTDATA("Montant",tcd_eurodata!$A$3,"class_payment",$E39,"mounth_year",J$6,"ss",$F39,"Années",2023)," ")</f>
        <v>0</v>
      </c>
      <c r="K39" s="14">
        <f>IFERROR(GETPIVOTDATA("Montant",tcd_eurodata!$A$3,"class_payment",$E39,"mounth_year",K$6,"ss",$F39,"Années",2023)," ")</f>
        <v>14026300</v>
      </c>
      <c r="L39" s="14">
        <f>IFERROR(GETPIVOTDATA("Montant",tcd_eurodata!$A$3,"class_payment",$E39,"mounth_year",L$6,"ss",$F39,"Années",2023)," ")</f>
        <v>789511</v>
      </c>
      <c r="M39" s="14">
        <f>IFERROR(GETPIVOTDATA("Montant",tcd_eurodata!$A$3,"class_payment",$E39,"mounth_year",M$6,"ss",$F39,"Années",2023)," ")</f>
        <v>2540000</v>
      </c>
      <c r="N39" s="14">
        <f>IFERROR(GETPIVOTDATA("Montant",tcd_eurodata!$A$3,"class_payment",$E39,"mounth_year",N$6,"ss",$F39,"Années",2023)," ")</f>
        <v>10682536</v>
      </c>
      <c r="O39" s="14">
        <f>IFERROR(GETPIVOTDATA("Montant",tcd_eurodata!$A$3,"class_payment",$E39,"mounth_year",O$6,"ss",$F39,"Années",2023)," ")</f>
        <v>580000</v>
      </c>
      <c r="P39" s="14">
        <f>IFERROR(GETPIVOTDATA("Montant",tcd_eurodata!$A$3,"class_payment",$E39,"mounth_year",P$6,"ss",$F39,"Années",2023)," ")</f>
        <v>25000000</v>
      </c>
      <c r="Q39" s="14">
        <f>IFERROR(GETPIVOTDATA("Montant",tcd_eurodata!$A$3,"class_payment",$E39,"mounth_year",Q$6,"ss",$F39,"Années",2023)," ")</f>
        <v>15000000</v>
      </c>
      <c r="R39" s="14">
        <f>IFERROR(GETPIVOTDATA("Montant",tcd_eurodata!$A$3,"class_payment",$E39,"mounth_year",R$6,"ss",$F39,"Années",2023)," ")</f>
        <v>6000000</v>
      </c>
    </row>
    <row r="40" spans="2:18" s="13" customFormat="1" x14ac:dyDescent="0.25">
      <c r="B40" s="9">
        <f t="shared" si="0"/>
        <v>7</v>
      </c>
      <c r="C40" s="24" t="str">
        <f>IF(MOD(ROW(C40),5)=2,INDEX(liste_ss_eurodata!$A$1:$A$108,B40),"")</f>
        <v/>
      </c>
      <c r="D40" s="9"/>
      <c r="E40" s="13" t="s">
        <v>19</v>
      </c>
      <c r="F40" s="31" t="str">
        <f>INDEX(liste_ss_eurodata!$A:$A,'RECAP CA 2023'!B40)</f>
        <v>AMBANJA</v>
      </c>
      <c r="G40" s="14">
        <f>IFERROR(GETPIVOTDATA("Montant",tcd_eurodata!$A$3,"class_payment",$E40,"mounth_year",G$6,"ss",$F40,"Années",2023)," ")</f>
        <v>9751000</v>
      </c>
      <c r="H40" s="14">
        <f>IFERROR(GETPIVOTDATA("Montant",tcd_eurodata!$A$3,"class_payment",$E40,"mounth_year",H$6,"ss",$F40,"Années",2023)," ")</f>
        <v>1764000</v>
      </c>
      <c r="I40" s="14">
        <f>IFERROR(GETPIVOTDATA("Montant",tcd_eurodata!$A$3,"class_payment",$E40,"mounth_year",I$6,"ss",$F40,"Années",2023)," ")</f>
        <v>686000</v>
      </c>
      <c r="J40" s="14">
        <f>IFERROR(GETPIVOTDATA("Montant",tcd_eurodata!$A$3,"class_payment",$E40,"mounth_year",J$6,"ss",$F40,"Années",2023)," ")</f>
        <v>24647000</v>
      </c>
      <c r="K40" s="14">
        <f>IFERROR(GETPIVOTDATA("Montant",tcd_eurodata!$A$3,"class_payment",$E40,"mounth_year",K$6,"ss",$F40,"Années",2023)," ")</f>
        <v>9750600</v>
      </c>
      <c r="L40" s="14">
        <f>IFERROR(GETPIVOTDATA("Montant",tcd_eurodata!$A$3,"class_payment",$E40,"mounth_year",L$6,"ss",$F40,"Années",2023)," ")</f>
        <v>3822000</v>
      </c>
      <c r="M40" s="14">
        <f>IFERROR(GETPIVOTDATA("Montant",tcd_eurodata!$A$3,"class_payment",$E40,"mounth_year",M$6,"ss",$F40,"Années",2023)," ")</f>
        <v>1372000</v>
      </c>
      <c r="N40" s="14">
        <f>IFERROR(GETPIVOTDATA("Montant",tcd_eurodata!$A$3,"class_payment",$E40,"mounth_year",N$6,"ss",$F40,"Années",2023)," ")</f>
        <v>3775000</v>
      </c>
      <c r="O40" s="14">
        <f>IFERROR(GETPIVOTDATA("Montant",tcd_eurodata!$A$3,"class_payment",$E40,"mounth_year",O$6,"ss",$F40,"Années",2023)," ")</f>
        <v>1133200</v>
      </c>
      <c r="P40" s="14">
        <f>IFERROR(GETPIVOTDATA("Montant",tcd_eurodata!$A$3,"class_payment",$E40,"mounth_year",P$6,"ss",$F40,"Années",2023)," ")</f>
        <v>0</v>
      </c>
      <c r="Q40" s="14">
        <f>IFERROR(GETPIVOTDATA("Montant",tcd_eurodata!$A$3,"class_payment",$E40,"mounth_year",Q$6,"ss",$F40,"Années",2023)," ")</f>
        <v>11395244</v>
      </c>
      <c r="R40" s="14">
        <f>IFERROR(GETPIVOTDATA("Montant",tcd_eurodata!$A$3,"class_payment",$E40,"mounth_year",R$6,"ss",$F40,"Années",2023)," ")</f>
        <v>9275700</v>
      </c>
    </row>
    <row r="41" spans="2:18" s="18" customFormat="1" x14ac:dyDescent="0.25">
      <c r="B41" s="17">
        <f t="shared" si="0"/>
        <v>7</v>
      </c>
      <c r="C41" s="25" t="str">
        <f>IF(MOD(ROW(C41),5)=2,INDEX(liste_ss_eurodata!$A$1:$A$108,B41),"")</f>
        <v/>
      </c>
      <c r="D41" s="17"/>
      <c r="E41" s="18" t="s">
        <v>21</v>
      </c>
      <c r="F41" s="32" t="str">
        <f>INDEX(liste_ss_eurodata!$A:$A,'RECAP CA 2023'!B41)</f>
        <v>AMBANJA</v>
      </c>
      <c r="G41" s="19">
        <f>IFERROR(GETPIVOTDATA("Montant",tcd_eurodata!$A$3,"class_payment",$E41,"mounth_year",G$6,"ss",$F41,"Années",2023)," ")</f>
        <v>56933000</v>
      </c>
      <c r="H41" s="19">
        <f>IFERROR(GETPIVOTDATA("Montant",tcd_eurodata!$A$3,"class_payment",$E41,"mounth_year",H$6,"ss",$F41,"Années",2023)," ")</f>
        <v>65695568</v>
      </c>
      <c r="I41" s="19">
        <f>IFERROR(GETPIVOTDATA("Montant",tcd_eurodata!$A$3,"class_payment",$E41,"mounth_year",I$6,"ss",$F41,"Années",2023)," ")</f>
        <v>51627230</v>
      </c>
      <c r="J41" s="19">
        <f>IFERROR(GETPIVOTDATA("Montant",tcd_eurodata!$A$3,"class_payment",$E41,"mounth_year",J$6,"ss",$F41,"Années",2023)," ")</f>
        <v>64436792</v>
      </c>
      <c r="K41" s="19">
        <f>IFERROR(GETPIVOTDATA("Montant",tcd_eurodata!$A$3,"class_payment",$E41,"mounth_year",K$6,"ss",$F41,"Années",2023)," ")</f>
        <v>102395477</v>
      </c>
      <c r="L41" s="19">
        <f>IFERROR(GETPIVOTDATA("Montant",tcd_eurodata!$A$3,"class_payment",$E41,"mounth_year",L$6,"ss",$F41,"Années",2023)," ")</f>
        <v>93595211</v>
      </c>
      <c r="M41" s="19">
        <f>IFERROR(GETPIVOTDATA("Montant",tcd_eurodata!$A$3,"class_payment",$E41,"mounth_year",M$6,"ss",$F41,"Années",2023)," ")</f>
        <v>111461388</v>
      </c>
      <c r="N41" s="19">
        <f>IFERROR(GETPIVOTDATA("Montant",tcd_eurodata!$A$3,"class_payment",$E41,"mounth_year",N$6,"ss",$F41,"Années",2023)," ")</f>
        <v>99031400</v>
      </c>
      <c r="O41" s="19">
        <f>IFERROR(GETPIVOTDATA("Montant",tcd_eurodata!$A$3,"class_payment",$E41,"mounth_year",O$6,"ss",$F41,"Années",2023)," ")</f>
        <v>100938330</v>
      </c>
      <c r="P41" s="19">
        <f>IFERROR(GETPIVOTDATA("Montant",tcd_eurodata!$A$3,"class_payment",$E41,"mounth_year",P$6,"ss",$F41,"Années",2023)," ")</f>
        <v>96058930</v>
      </c>
      <c r="Q41" s="19">
        <f>IFERROR(GETPIVOTDATA("Montant",tcd_eurodata!$A$3,"class_payment",$E41,"mounth_year",Q$6,"ss",$F41,"Années",2023)," ")</f>
        <v>101504790</v>
      </c>
      <c r="R41" s="19">
        <f>IFERROR(GETPIVOTDATA("Montant",tcd_eurodata!$A$3,"class_payment",$E41,"mounth_year",R$6,"ss",$F41,"Années",2023)," ")</f>
        <v>65119730</v>
      </c>
    </row>
    <row r="42" spans="2:18" s="13" customFormat="1" x14ac:dyDescent="0.25">
      <c r="B42" s="9">
        <f t="shared" si="0"/>
        <v>8</v>
      </c>
      <c r="C42" s="24" t="str">
        <f>IF(MOD(ROW(C42),5)=2,INDEX(liste_ss_eurodata!$A$1:$A$108,B42),"")</f>
        <v>AMBOASARY</v>
      </c>
      <c r="D42" s="9"/>
      <c r="E42" s="13" t="s">
        <v>5</v>
      </c>
      <c r="F42" s="31" t="str">
        <f>INDEX(liste_ss_eurodata!$A:$A,'RECAP CA 2023'!B42)</f>
        <v>AMBOASARY</v>
      </c>
      <c r="G42" s="14">
        <f>IFERROR(GETPIVOTDATA("Montant",tcd_eurodata!$A$3,"class_payment",$E42,"mounth_year",G$6,"ss",$F42,"Années",2023)," ")</f>
        <v>91942873</v>
      </c>
      <c r="H42" s="14">
        <f>IFERROR(GETPIVOTDATA("Montant",tcd_eurodata!$A$3,"class_payment",$E42,"mounth_year",H$6,"ss",$F42,"Années",2023)," ")</f>
        <v>24012599</v>
      </c>
      <c r="I42" s="14">
        <f>IFERROR(GETPIVOTDATA("Montant",tcd_eurodata!$A$3,"class_payment",$E42,"mounth_year",I$6,"ss",$F42,"Années",2023)," ")</f>
        <v>13847900</v>
      </c>
      <c r="J42" s="14">
        <f>IFERROR(GETPIVOTDATA("Montant",tcd_eurodata!$A$3,"class_payment",$E42,"mounth_year",J$6,"ss",$F42,"Années",2023)," ")</f>
        <v>16857707</v>
      </c>
      <c r="K42" s="14">
        <f>IFERROR(GETPIVOTDATA("Montant",tcd_eurodata!$A$3,"class_payment",$E42,"mounth_year",K$6,"ss",$F42,"Années",2023)," ")</f>
        <v>43509353</v>
      </c>
      <c r="L42" s="14">
        <f>IFERROR(GETPIVOTDATA("Montant",tcd_eurodata!$A$3,"class_payment",$E42,"mounth_year",L$6,"ss",$F42,"Années",2023)," ")</f>
        <v>98561823</v>
      </c>
      <c r="M42" s="14">
        <f>IFERROR(GETPIVOTDATA("Montant",tcd_eurodata!$A$3,"class_payment",$E42,"mounth_year",M$6,"ss",$F42,"Années",2023)," ")</f>
        <v>77079738</v>
      </c>
      <c r="N42" s="14">
        <f>IFERROR(GETPIVOTDATA("Montant",tcd_eurodata!$A$3,"class_payment",$E42,"mounth_year",N$6,"ss",$F42,"Années",2023)," ")</f>
        <v>2476300</v>
      </c>
      <c r="O42" s="14">
        <f>IFERROR(GETPIVOTDATA("Montant",tcd_eurodata!$A$3,"class_payment",$E42,"mounth_year",O$6,"ss",$F42,"Années",2023)," ")</f>
        <v>2621600</v>
      </c>
      <c r="P42" s="14">
        <f>IFERROR(GETPIVOTDATA("Montant",tcd_eurodata!$A$3,"class_payment",$E42,"mounth_year",P$6,"ss",$F42,"Années",2023)," ")</f>
        <v>4575300</v>
      </c>
      <c r="Q42" s="14">
        <f>IFERROR(GETPIVOTDATA("Montant",tcd_eurodata!$A$3,"class_payment",$E42,"mounth_year",Q$6,"ss",$F42,"Années",2023)," ")</f>
        <v>3477000</v>
      </c>
      <c r="R42" s="14">
        <f>IFERROR(GETPIVOTDATA("Montant",tcd_eurodata!$A$3,"class_payment",$E42,"mounth_year",R$6,"ss",$F42,"Années",2023)," ")</f>
        <v>4931400</v>
      </c>
    </row>
    <row r="43" spans="2:18" s="13" customFormat="1" x14ac:dyDescent="0.25">
      <c r="B43" s="9">
        <f t="shared" si="0"/>
        <v>8</v>
      </c>
      <c r="C43" s="24" t="str">
        <f>IF(MOD(ROW(C43),5)=2,INDEX(liste_ss_eurodata!$A$1:$A$108,B43),"")</f>
        <v/>
      </c>
      <c r="D43" s="9"/>
      <c r="E43" s="13" t="s">
        <v>6</v>
      </c>
      <c r="F43" s="31" t="str">
        <f>INDEX(liste_ss_eurodata!$A:$A,'RECAP CA 2023'!B43)</f>
        <v>AMBOASARY</v>
      </c>
      <c r="G43" s="14">
        <f>IFERROR(GETPIVOTDATA("Montant",tcd_eurodata!$A$3,"class_payment",$E43,"mounth_year",G$6,"ss",$F43,"Années",2023)," ")</f>
        <v>6505039</v>
      </c>
      <c r="H43" s="14">
        <f>IFERROR(GETPIVOTDATA("Montant",tcd_eurodata!$A$3,"class_payment",$E43,"mounth_year",H$6,"ss",$F43,"Années",2023)," ")</f>
        <v>4148831</v>
      </c>
      <c r="I43" s="14">
        <f>IFERROR(GETPIVOTDATA("Montant",tcd_eurodata!$A$3,"class_payment",$E43,"mounth_year",I$6,"ss",$F43,"Années",2023)," ")</f>
        <v>255800</v>
      </c>
      <c r="J43" s="14">
        <f>IFERROR(GETPIVOTDATA("Montant",tcd_eurodata!$A$3,"class_payment",$E43,"mounth_year",J$6,"ss",$F43,"Années",2023)," ")</f>
        <v>1156793</v>
      </c>
      <c r="K43" s="14">
        <f>IFERROR(GETPIVOTDATA("Montant",tcd_eurodata!$A$3,"class_payment",$E43,"mounth_year",K$6,"ss",$F43,"Années",2023)," ")</f>
        <v>3226057</v>
      </c>
      <c r="L43" s="14">
        <f>IFERROR(GETPIVOTDATA("Montant",tcd_eurodata!$A$3,"class_payment",$E43,"mounth_year",L$6,"ss",$F43,"Années",2023)," ")</f>
        <v>31978662</v>
      </c>
      <c r="M43" s="14">
        <f>IFERROR(GETPIVOTDATA("Montant",tcd_eurodata!$A$3,"class_payment",$E43,"mounth_year",M$6,"ss",$F43,"Années",2023)," ")</f>
        <v>34215652</v>
      </c>
      <c r="N43" s="14">
        <f>IFERROR(GETPIVOTDATA("Montant",tcd_eurodata!$A$3,"class_payment",$E43,"mounth_year",N$6,"ss",$F43,"Années",2023)," ")</f>
        <v>0</v>
      </c>
      <c r="O43" s="14">
        <f>IFERROR(GETPIVOTDATA("Montant",tcd_eurodata!$A$3,"class_payment",$E43,"mounth_year",O$6,"ss",$F43,"Années",2023)," ")</f>
        <v>0</v>
      </c>
      <c r="P43" s="14">
        <f>IFERROR(GETPIVOTDATA("Montant",tcd_eurodata!$A$3,"class_payment",$E43,"mounth_year",P$6,"ss",$F43,"Années",2023)," ")</f>
        <v>0</v>
      </c>
      <c r="Q43" s="14">
        <f>IFERROR(GETPIVOTDATA("Montant",tcd_eurodata!$A$3,"class_payment",$E43,"mounth_year",Q$6,"ss",$F43,"Années",2023)," ")</f>
        <v>0</v>
      </c>
      <c r="R43" s="14">
        <f>IFERROR(GETPIVOTDATA("Montant",tcd_eurodata!$A$3,"class_payment",$E43,"mounth_year",R$6,"ss",$F43,"Années",2023)," ")</f>
        <v>0</v>
      </c>
    </row>
    <row r="44" spans="2:18" s="13" customFormat="1" x14ac:dyDescent="0.25">
      <c r="B44" s="9">
        <f t="shared" si="0"/>
        <v>8</v>
      </c>
      <c r="C44" s="24" t="str">
        <f>IF(MOD(ROW(C44),5)=2,INDEX(liste_ss_eurodata!$A$1:$A$108,B44),"")</f>
        <v/>
      </c>
      <c r="D44" s="9"/>
      <c r="E44" s="13" t="s">
        <v>7</v>
      </c>
      <c r="F44" s="31" t="str">
        <f>INDEX(liste_ss_eurodata!$A:$A,'RECAP CA 2023'!B44)</f>
        <v>AMBOASARY</v>
      </c>
      <c r="G44" s="14" t="str">
        <f>IFERROR(GETPIVOTDATA("Montant",tcd_eurodata!$A$3,"class_payment",$E44,"mounth_year",G$6,"ss",$F44,"Années",2023)," ")</f>
        <v xml:space="preserve"> </v>
      </c>
      <c r="H44" s="14" t="str">
        <f>IFERROR(GETPIVOTDATA("Montant",tcd_eurodata!$A$3,"class_payment",$E44,"mounth_year",H$6,"ss",$F44,"Années",2023)," ")</f>
        <v xml:space="preserve"> </v>
      </c>
      <c r="I44" s="14" t="str">
        <f>IFERROR(GETPIVOTDATA("Montant",tcd_eurodata!$A$3,"class_payment",$E44,"mounth_year",I$6,"ss",$F44,"Années",2023)," ")</f>
        <v xml:space="preserve"> </v>
      </c>
      <c r="J44" s="14" t="str">
        <f>IFERROR(GETPIVOTDATA("Montant",tcd_eurodata!$A$3,"class_payment",$E44,"mounth_year",J$6,"ss",$F44,"Années",2023)," ")</f>
        <v xml:space="preserve"> </v>
      </c>
      <c r="K44" s="14" t="str">
        <f>IFERROR(GETPIVOTDATA("Montant",tcd_eurodata!$A$3,"class_payment",$E44,"mounth_year",K$6,"ss",$F44,"Années",2023)," ")</f>
        <v xml:space="preserve"> </v>
      </c>
      <c r="L44" s="14" t="str">
        <f>IFERROR(GETPIVOTDATA("Montant",tcd_eurodata!$A$3,"class_payment",$E44,"mounth_year",L$6,"ss",$F44,"Années",2023)," ")</f>
        <v xml:space="preserve"> </v>
      </c>
      <c r="M44" s="14" t="str">
        <f>IFERROR(GETPIVOTDATA("Montant",tcd_eurodata!$A$3,"class_payment",$E44,"mounth_year",M$6,"ss",$F44,"Années",2023)," ")</f>
        <v xml:space="preserve"> </v>
      </c>
      <c r="N44" s="14" t="str">
        <f>IFERROR(GETPIVOTDATA("Montant",tcd_eurodata!$A$3,"class_payment",$E44,"mounth_year",N$6,"ss",$F44,"Années",2023)," ")</f>
        <v xml:space="preserve"> </v>
      </c>
      <c r="O44" s="14" t="str">
        <f>IFERROR(GETPIVOTDATA("Montant",tcd_eurodata!$A$3,"class_payment",$E44,"mounth_year",O$6,"ss",$F44,"Années",2023)," ")</f>
        <v xml:space="preserve"> </v>
      </c>
      <c r="P44" s="14" t="str">
        <f>IFERROR(GETPIVOTDATA("Montant",tcd_eurodata!$A$3,"class_payment",$E44,"mounth_year",P$6,"ss",$F44,"Années",2023)," ")</f>
        <v xml:space="preserve"> </v>
      </c>
      <c r="Q44" s="14" t="str">
        <f>IFERROR(GETPIVOTDATA("Montant",tcd_eurodata!$A$3,"class_payment",$E44,"mounth_year",Q$6,"ss",$F44,"Années",2023)," ")</f>
        <v xml:space="preserve"> </v>
      </c>
      <c r="R44" s="14" t="str">
        <f>IFERROR(GETPIVOTDATA("Montant",tcd_eurodata!$A$3,"class_payment",$E44,"mounth_year",R$6,"ss",$F44,"Années",2023)," ")</f>
        <v xml:space="preserve"> </v>
      </c>
    </row>
    <row r="45" spans="2:18" s="13" customFormat="1" x14ac:dyDescent="0.25">
      <c r="B45" s="9">
        <f t="shared" si="0"/>
        <v>8</v>
      </c>
      <c r="C45" s="24" t="str">
        <f>IF(MOD(ROW(C45),5)=2,INDEX(liste_ss_eurodata!$A$1:$A$108,B45),"")</f>
        <v/>
      </c>
      <c r="D45" s="9"/>
      <c r="E45" s="13" t="s">
        <v>19</v>
      </c>
      <c r="F45" s="31" t="str">
        <f>INDEX(liste_ss_eurodata!$A:$A,'RECAP CA 2023'!B45)</f>
        <v>AMBOASARY</v>
      </c>
      <c r="G45" s="14">
        <f>IFERROR(GETPIVOTDATA("Montant",tcd_eurodata!$A$3,"class_payment",$E45,"mounth_year",G$6,"ss",$F45,"Années",2023)," ")</f>
        <v>29339900</v>
      </c>
      <c r="H45" s="14">
        <f>IFERROR(GETPIVOTDATA("Montant",tcd_eurodata!$A$3,"class_payment",$E45,"mounth_year",H$6,"ss",$F45,"Années",2023)," ")</f>
        <v>17983500</v>
      </c>
      <c r="I45" s="14">
        <f>IFERROR(GETPIVOTDATA("Montant",tcd_eurodata!$A$3,"class_payment",$E45,"mounth_year",I$6,"ss",$F45,"Années",2023)," ")</f>
        <v>0</v>
      </c>
      <c r="J45" s="14">
        <f>IFERROR(GETPIVOTDATA("Montant",tcd_eurodata!$A$3,"class_payment",$E45,"mounth_year",J$6,"ss",$F45,"Années",2023)," ")</f>
        <v>0</v>
      </c>
      <c r="K45" s="14">
        <f>IFERROR(GETPIVOTDATA("Montant",tcd_eurodata!$A$3,"class_payment",$E45,"mounth_year",K$6,"ss",$F45,"Années",2023)," ")</f>
        <v>0</v>
      </c>
      <c r="L45" s="14">
        <f>IFERROR(GETPIVOTDATA("Montant",tcd_eurodata!$A$3,"class_payment",$E45,"mounth_year",L$6,"ss",$F45,"Années",2023)," ")</f>
        <v>0</v>
      </c>
      <c r="M45" s="14">
        <f>IFERROR(GETPIVOTDATA("Montant",tcd_eurodata!$A$3,"class_payment",$E45,"mounth_year",M$6,"ss",$F45,"Années",2023)," ")</f>
        <v>0</v>
      </c>
      <c r="N45" s="14">
        <f>IFERROR(GETPIVOTDATA("Montant",tcd_eurodata!$A$3,"class_payment",$E45,"mounth_year",N$6,"ss",$F45,"Années",2023)," ")</f>
        <v>0</v>
      </c>
      <c r="O45" s="14">
        <f>IFERROR(GETPIVOTDATA("Montant",tcd_eurodata!$A$3,"class_payment",$E45,"mounth_year",O$6,"ss",$F45,"Années",2023)," ")</f>
        <v>0</v>
      </c>
      <c r="P45" s="14">
        <f>IFERROR(GETPIVOTDATA("Montant",tcd_eurodata!$A$3,"class_payment",$E45,"mounth_year",P$6,"ss",$F45,"Années",2023)," ")</f>
        <v>0</v>
      </c>
      <c r="Q45" s="14">
        <f>IFERROR(GETPIVOTDATA("Montant",tcd_eurodata!$A$3,"class_payment",$E45,"mounth_year",Q$6,"ss",$F45,"Années",2023)," ")</f>
        <v>0</v>
      </c>
      <c r="R45" s="14">
        <f>IFERROR(GETPIVOTDATA("Montant",tcd_eurodata!$A$3,"class_payment",$E45,"mounth_year",R$6,"ss",$F45,"Années",2023)," ")</f>
        <v>0</v>
      </c>
    </row>
    <row r="46" spans="2:18" s="18" customFormat="1" x14ac:dyDescent="0.25">
      <c r="B46" s="17">
        <f t="shared" si="0"/>
        <v>8</v>
      </c>
      <c r="C46" s="25" t="str">
        <f>IF(MOD(ROW(C46),5)=2,INDEX(liste_ss_eurodata!$A$1:$A$108,B46),"")</f>
        <v/>
      </c>
      <c r="D46" s="17"/>
      <c r="E46" s="18" t="s">
        <v>21</v>
      </c>
      <c r="F46" s="32" t="str">
        <f>INDEX(liste_ss_eurodata!$A:$A,'RECAP CA 2023'!B46)</f>
        <v>AMBOASARY</v>
      </c>
      <c r="G46" s="19">
        <f>IFERROR(GETPIVOTDATA("Montant",tcd_eurodata!$A$3,"class_payment",$E46,"mounth_year",G$6,"ss",$F46,"Années",2023)," ")</f>
        <v>81665900</v>
      </c>
      <c r="H46" s="19">
        <f>IFERROR(GETPIVOTDATA("Montant",tcd_eurodata!$A$3,"class_payment",$E46,"mounth_year",H$6,"ss",$F46,"Années",2023)," ")</f>
        <v>34201000</v>
      </c>
      <c r="I46" s="19">
        <f>IFERROR(GETPIVOTDATA("Montant",tcd_eurodata!$A$3,"class_payment",$E46,"mounth_year",I$6,"ss",$F46,"Années",2023)," ")</f>
        <v>14757800</v>
      </c>
      <c r="J46" s="19">
        <f>IFERROR(GETPIVOTDATA("Montant",tcd_eurodata!$A$3,"class_payment",$E46,"mounth_year",J$6,"ss",$F46,"Années",2023)," ")</f>
        <v>14455800</v>
      </c>
      <c r="K46" s="19">
        <f>IFERROR(GETPIVOTDATA("Montant",tcd_eurodata!$A$3,"class_payment",$E46,"mounth_year",K$6,"ss",$F46,"Années",2023)," ")</f>
        <v>16872800</v>
      </c>
      <c r="L46" s="19">
        <f>IFERROR(GETPIVOTDATA("Montant",tcd_eurodata!$A$3,"class_payment",$E46,"mounth_year",L$6,"ss",$F46,"Années",2023)," ")</f>
        <v>23726300</v>
      </c>
      <c r="M46" s="19">
        <f>IFERROR(GETPIVOTDATA("Montant",tcd_eurodata!$A$3,"class_payment",$E46,"mounth_year",M$6,"ss",$F46,"Années",2023)," ")</f>
        <v>11503400</v>
      </c>
      <c r="N46" s="19">
        <f>IFERROR(GETPIVOTDATA("Montant",tcd_eurodata!$A$3,"class_payment",$E46,"mounth_year",N$6,"ss",$F46,"Années",2023)," ")</f>
        <v>198500</v>
      </c>
      <c r="O46" s="19">
        <f>IFERROR(GETPIVOTDATA("Montant",tcd_eurodata!$A$3,"class_payment",$E46,"mounth_year",O$6,"ss",$F46,"Années",2023)," ")</f>
        <v>389500</v>
      </c>
      <c r="P46" s="19">
        <f>IFERROR(GETPIVOTDATA("Montant",tcd_eurodata!$A$3,"class_payment",$E46,"mounth_year",P$6,"ss",$F46,"Années",2023)," ")</f>
        <v>29600</v>
      </c>
      <c r="Q46" s="19">
        <f>IFERROR(GETPIVOTDATA("Montant",tcd_eurodata!$A$3,"class_payment",$E46,"mounth_year",Q$6,"ss",$F46,"Années",2023)," ")</f>
        <v>215000</v>
      </c>
      <c r="R46" s="19">
        <f>IFERROR(GETPIVOTDATA("Montant",tcd_eurodata!$A$3,"class_payment",$E46,"mounth_year",R$6,"ss",$F46,"Années",2023)," ")</f>
        <v>0</v>
      </c>
    </row>
    <row r="47" spans="2:18" s="13" customFormat="1" x14ac:dyDescent="0.25">
      <c r="B47" s="9">
        <f t="shared" si="0"/>
        <v>9</v>
      </c>
      <c r="C47" s="24" t="str">
        <f>IF(MOD(ROW(C47),5)=2,INDEX(liste_ss_eurodata!$A$1:$A$108,B47),"")</f>
        <v>AMBODIMANGA</v>
      </c>
      <c r="D47" s="9"/>
      <c r="E47" s="13" t="s">
        <v>5</v>
      </c>
      <c r="F47" s="31" t="str">
        <f>INDEX(liste_ss_eurodata!$A:$A,'RECAP CA 2023'!B47)</f>
        <v>AMBODIMANGA</v>
      </c>
      <c r="G47" s="14">
        <f>IFERROR(GETPIVOTDATA("Montant",tcd_eurodata!$A$3,"class_payment",$E47,"mounth_year",G$6,"ss",$F47,"Années",2023)," ")</f>
        <v>711242847</v>
      </c>
      <c r="H47" s="14">
        <f>IFERROR(GETPIVOTDATA("Montant",tcd_eurodata!$A$3,"class_payment",$E47,"mounth_year",H$6,"ss",$F47,"Années",2023)," ")</f>
        <v>638063778</v>
      </c>
      <c r="I47" s="14">
        <f>IFERROR(GETPIVOTDATA("Montant",tcd_eurodata!$A$3,"class_payment",$E47,"mounth_year",I$6,"ss",$F47,"Années",2023)," ")</f>
        <v>639685104</v>
      </c>
      <c r="J47" s="14">
        <f>IFERROR(GETPIVOTDATA("Montant",tcd_eurodata!$A$3,"class_payment",$E47,"mounth_year",J$6,"ss",$F47,"Années",2023)," ")</f>
        <v>660919398</v>
      </c>
      <c r="K47" s="14">
        <f>IFERROR(GETPIVOTDATA("Montant",tcd_eurodata!$A$3,"class_payment",$E47,"mounth_year",K$6,"ss",$F47,"Années",2023)," ")</f>
        <v>648259700</v>
      </c>
      <c r="L47" s="14">
        <f>IFERROR(GETPIVOTDATA("Montant",tcd_eurodata!$A$3,"class_payment",$E47,"mounth_year",L$6,"ss",$F47,"Années",2023)," ")</f>
        <v>645084608</v>
      </c>
      <c r="M47" s="14">
        <f>IFERROR(GETPIVOTDATA("Montant",tcd_eurodata!$A$3,"class_payment",$E47,"mounth_year",M$6,"ss",$F47,"Années",2023)," ")</f>
        <v>713806400</v>
      </c>
      <c r="N47" s="14">
        <f>IFERROR(GETPIVOTDATA("Montant",tcd_eurodata!$A$3,"class_payment",$E47,"mounth_year",N$6,"ss",$F47,"Années",2023)," ")</f>
        <v>764399800</v>
      </c>
      <c r="O47" s="14">
        <f>IFERROR(GETPIVOTDATA("Montant",tcd_eurodata!$A$3,"class_payment",$E47,"mounth_year",O$6,"ss",$F47,"Années",2023)," ")</f>
        <v>680469700</v>
      </c>
      <c r="P47" s="14">
        <f>IFERROR(GETPIVOTDATA("Montant",tcd_eurodata!$A$3,"class_payment",$E47,"mounth_year",P$6,"ss",$F47,"Années",2023)," ")</f>
        <v>687759400</v>
      </c>
      <c r="Q47" s="14">
        <f>IFERROR(GETPIVOTDATA("Montant",tcd_eurodata!$A$3,"class_payment",$E47,"mounth_year",Q$6,"ss",$F47,"Années",2023)," ")</f>
        <v>633485300</v>
      </c>
      <c r="R47" s="14">
        <f>IFERROR(GETPIVOTDATA("Montant",tcd_eurodata!$A$3,"class_payment",$E47,"mounth_year",R$6,"ss",$F47,"Années",2023)," ")</f>
        <v>684020200</v>
      </c>
    </row>
    <row r="48" spans="2:18" s="13" customFormat="1" x14ac:dyDescent="0.25">
      <c r="B48" s="9">
        <f t="shared" si="0"/>
        <v>9</v>
      </c>
      <c r="C48" s="24" t="str">
        <f>IF(MOD(ROW(C48),5)=2,INDEX(liste_ss_eurodata!$A$1:$A$108,B48),"")</f>
        <v/>
      </c>
      <c r="D48" s="9"/>
      <c r="E48" s="13" t="s">
        <v>6</v>
      </c>
      <c r="F48" s="31" t="str">
        <f>INDEX(liste_ss_eurodata!$A:$A,'RECAP CA 2023'!B48)</f>
        <v>AMBODIMANGA</v>
      </c>
      <c r="G48" s="14">
        <f>IFERROR(GETPIVOTDATA("Montant",tcd_eurodata!$A$3,"class_payment",$E48,"mounth_year",G$6,"ss",$F48,"Années",2023)," ")</f>
        <v>67286499</v>
      </c>
      <c r="H48" s="14">
        <f>IFERROR(GETPIVOTDATA("Montant",tcd_eurodata!$A$3,"class_payment",$E48,"mounth_year",H$6,"ss",$F48,"Années",2023)," ")</f>
        <v>77740493</v>
      </c>
      <c r="I48" s="14">
        <f>IFERROR(GETPIVOTDATA("Montant",tcd_eurodata!$A$3,"class_payment",$E48,"mounth_year",I$6,"ss",$F48,"Années",2023)," ")</f>
        <v>71245008</v>
      </c>
      <c r="J48" s="14">
        <f>IFERROR(GETPIVOTDATA("Montant",tcd_eurodata!$A$3,"class_payment",$E48,"mounth_year",J$6,"ss",$F48,"Années",2023)," ")</f>
        <v>62187490</v>
      </c>
      <c r="K48" s="14">
        <f>IFERROR(GETPIVOTDATA("Montant",tcd_eurodata!$A$3,"class_payment",$E48,"mounth_year",K$6,"ss",$F48,"Années",2023)," ")</f>
        <v>56299345</v>
      </c>
      <c r="L48" s="14">
        <f>IFERROR(GETPIVOTDATA("Montant",tcd_eurodata!$A$3,"class_payment",$E48,"mounth_year",L$6,"ss",$F48,"Années",2023)," ")</f>
        <v>52861055</v>
      </c>
      <c r="M48" s="14">
        <f>IFERROR(GETPIVOTDATA("Montant",tcd_eurodata!$A$3,"class_payment",$E48,"mounth_year",M$6,"ss",$F48,"Années",2023)," ")</f>
        <v>69565292</v>
      </c>
      <c r="N48" s="14">
        <f>IFERROR(GETPIVOTDATA("Montant",tcd_eurodata!$A$3,"class_payment",$E48,"mounth_year",N$6,"ss",$F48,"Années",2023)," ")</f>
        <v>69279386</v>
      </c>
      <c r="O48" s="14">
        <f>IFERROR(GETPIVOTDATA("Montant",tcd_eurodata!$A$3,"class_payment",$E48,"mounth_year",O$6,"ss",$F48,"Années",2023)," ")</f>
        <v>69930167</v>
      </c>
      <c r="P48" s="14">
        <f>IFERROR(GETPIVOTDATA("Montant",tcd_eurodata!$A$3,"class_payment",$E48,"mounth_year",P$6,"ss",$F48,"Années",2023)," ")</f>
        <v>68023235</v>
      </c>
      <c r="Q48" s="14">
        <f>IFERROR(GETPIVOTDATA("Montant",tcd_eurodata!$A$3,"class_payment",$E48,"mounth_year",Q$6,"ss",$F48,"Années",2023)," ")</f>
        <v>73764126</v>
      </c>
      <c r="R48" s="14">
        <f>IFERROR(GETPIVOTDATA("Montant",tcd_eurodata!$A$3,"class_payment",$E48,"mounth_year",R$6,"ss",$F48,"Années",2023)," ")</f>
        <v>74809280</v>
      </c>
    </row>
    <row r="49" spans="2:18" s="13" customFormat="1" x14ac:dyDescent="0.25">
      <c r="B49" s="9">
        <f t="shared" si="0"/>
        <v>9</v>
      </c>
      <c r="C49" s="24" t="str">
        <f>IF(MOD(ROW(C49),5)=2,INDEX(liste_ss_eurodata!$A$1:$A$108,B49),"")</f>
        <v/>
      </c>
      <c r="D49" s="9"/>
      <c r="E49" s="13" t="s">
        <v>7</v>
      </c>
      <c r="F49" s="31" t="str">
        <f>INDEX(liste_ss_eurodata!$A:$A,'RECAP CA 2023'!B49)</f>
        <v>AMBODIMANGA</v>
      </c>
      <c r="G49" s="14">
        <f>IFERROR(GETPIVOTDATA("Montant",tcd_eurodata!$A$3,"class_payment",$E49,"mounth_year",G$6,"ss",$F49,"Années",2023)," ")</f>
        <v>0</v>
      </c>
      <c r="H49" s="14">
        <f>IFERROR(GETPIVOTDATA("Montant",tcd_eurodata!$A$3,"class_payment",$E49,"mounth_year",H$6,"ss",$F49,"Années",2023)," ")</f>
        <v>0</v>
      </c>
      <c r="I49" s="14">
        <f>IFERROR(GETPIVOTDATA("Montant",tcd_eurodata!$A$3,"class_payment",$E49,"mounth_year",I$6,"ss",$F49,"Années",2023)," ")</f>
        <v>0</v>
      </c>
      <c r="J49" s="14">
        <f>IFERROR(GETPIVOTDATA("Montant",tcd_eurodata!$A$3,"class_payment",$E49,"mounth_year",J$6,"ss",$F49,"Années",2023)," ")</f>
        <v>0</v>
      </c>
      <c r="K49" s="14">
        <f>IFERROR(GETPIVOTDATA("Montant",tcd_eurodata!$A$3,"class_payment",$E49,"mounth_year",K$6,"ss",$F49,"Années",2023)," ")</f>
        <v>0</v>
      </c>
      <c r="L49" s="14">
        <f>IFERROR(GETPIVOTDATA("Montant",tcd_eurodata!$A$3,"class_payment",$E49,"mounth_year",L$6,"ss",$F49,"Années",2023)," ")</f>
        <v>0</v>
      </c>
      <c r="M49" s="14">
        <f>IFERROR(GETPIVOTDATA("Montant",tcd_eurodata!$A$3,"class_payment",$E49,"mounth_year",M$6,"ss",$F49,"Années",2023)," ")</f>
        <v>0</v>
      </c>
      <c r="N49" s="14">
        <f>IFERROR(GETPIVOTDATA("Montant",tcd_eurodata!$A$3,"class_payment",$E49,"mounth_year",N$6,"ss",$F49,"Années",2023)," ")</f>
        <v>171500</v>
      </c>
      <c r="O49" s="14">
        <f>IFERROR(GETPIVOTDATA("Montant",tcd_eurodata!$A$3,"class_payment",$E49,"mounth_year",O$6,"ss",$F49,"Années",2023)," ")</f>
        <v>0</v>
      </c>
      <c r="P49" s="14">
        <f>IFERROR(GETPIVOTDATA("Montant",tcd_eurodata!$A$3,"class_payment",$E49,"mounth_year",P$6,"ss",$F49,"Années",2023)," ")</f>
        <v>590000</v>
      </c>
      <c r="Q49" s="14">
        <f>IFERROR(GETPIVOTDATA("Montant",tcd_eurodata!$A$3,"class_payment",$E49,"mounth_year",Q$6,"ss",$F49,"Années",2023)," ")</f>
        <v>0</v>
      </c>
      <c r="R49" s="14">
        <f>IFERROR(GETPIVOTDATA("Montant",tcd_eurodata!$A$3,"class_payment",$E49,"mounth_year",R$6,"ss",$F49,"Années",2023)," ")</f>
        <v>395000</v>
      </c>
    </row>
    <row r="50" spans="2:18" s="13" customFormat="1" x14ac:dyDescent="0.25">
      <c r="B50" s="9">
        <f t="shared" si="0"/>
        <v>9</v>
      </c>
      <c r="C50" s="24" t="str">
        <f>IF(MOD(ROW(C50),5)=2,INDEX(liste_ss_eurodata!$A$1:$A$108,B50),"")</f>
        <v/>
      </c>
      <c r="D50" s="9"/>
      <c r="E50" s="13" t="s">
        <v>19</v>
      </c>
      <c r="F50" s="31" t="str">
        <f>INDEX(liste_ss_eurodata!$A:$A,'RECAP CA 2023'!B50)</f>
        <v>AMBODIMANGA</v>
      </c>
      <c r="G50" s="14">
        <f>IFERROR(GETPIVOTDATA("Montant",tcd_eurodata!$A$3,"class_payment",$E50,"mounth_year",G$6,"ss",$F50,"Années",2023)," ")</f>
        <v>42276880</v>
      </c>
      <c r="H50" s="14">
        <f>IFERROR(GETPIVOTDATA("Montant",tcd_eurodata!$A$3,"class_payment",$E50,"mounth_year",H$6,"ss",$F50,"Années",2023)," ")</f>
        <v>56503597</v>
      </c>
      <c r="I50" s="14">
        <f>IFERROR(GETPIVOTDATA("Montant",tcd_eurodata!$A$3,"class_payment",$E50,"mounth_year",I$6,"ss",$F50,"Années",2023)," ")</f>
        <v>16511000</v>
      </c>
      <c r="J50" s="14">
        <f>IFERROR(GETPIVOTDATA("Montant",tcd_eurodata!$A$3,"class_payment",$E50,"mounth_year",J$6,"ss",$F50,"Années",2023)," ")</f>
        <v>16783450</v>
      </c>
      <c r="K50" s="14">
        <f>IFERROR(GETPIVOTDATA("Montant",tcd_eurodata!$A$3,"class_payment",$E50,"mounth_year",K$6,"ss",$F50,"Années",2023)," ")</f>
        <v>12952250</v>
      </c>
      <c r="L50" s="14">
        <f>IFERROR(GETPIVOTDATA("Montant",tcd_eurodata!$A$3,"class_payment",$E50,"mounth_year",L$6,"ss",$F50,"Années",2023)," ")</f>
        <v>5894941</v>
      </c>
      <c r="M50" s="14">
        <f>IFERROR(GETPIVOTDATA("Montant",tcd_eurodata!$A$3,"class_payment",$E50,"mounth_year",M$6,"ss",$F50,"Années",2023)," ")</f>
        <v>5805560</v>
      </c>
      <c r="N50" s="14">
        <f>IFERROR(GETPIVOTDATA("Montant",tcd_eurodata!$A$3,"class_payment",$E50,"mounth_year",N$6,"ss",$F50,"Années",2023)," ")</f>
        <v>4726600</v>
      </c>
      <c r="O50" s="14">
        <f>IFERROR(GETPIVOTDATA("Montant",tcd_eurodata!$A$3,"class_payment",$E50,"mounth_year",O$6,"ss",$F50,"Années",2023)," ")</f>
        <v>8928300</v>
      </c>
      <c r="P50" s="14">
        <f>IFERROR(GETPIVOTDATA("Montant",tcd_eurodata!$A$3,"class_payment",$E50,"mounth_year",P$6,"ss",$F50,"Années",2023)," ")</f>
        <v>7113600</v>
      </c>
      <c r="Q50" s="14">
        <f>IFERROR(GETPIVOTDATA("Montant",tcd_eurodata!$A$3,"class_payment",$E50,"mounth_year",Q$6,"ss",$F50,"Années",2023)," ")</f>
        <v>20686226</v>
      </c>
      <c r="R50" s="14">
        <f>IFERROR(GETPIVOTDATA("Montant",tcd_eurodata!$A$3,"class_payment",$E50,"mounth_year",R$6,"ss",$F50,"Années",2023)," ")</f>
        <v>21987500</v>
      </c>
    </row>
    <row r="51" spans="2:18" s="18" customFormat="1" x14ac:dyDescent="0.25">
      <c r="B51" s="17">
        <f t="shared" si="0"/>
        <v>9</v>
      </c>
      <c r="C51" s="25" t="str">
        <f>IF(MOD(ROW(C51),5)=2,INDEX(liste_ss_eurodata!$A$1:$A$108,B51),"")</f>
        <v/>
      </c>
      <c r="D51" s="17"/>
      <c r="E51" s="18" t="s">
        <v>21</v>
      </c>
      <c r="F51" s="32" t="str">
        <f>INDEX(liste_ss_eurodata!$A:$A,'RECAP CA 2023'!B51)</f>
        <v>AMBODIMANGA</v>
      </c>
      <c r="G51" s="19">
        <f>IFERROR(GETPIVOTDATA("Montant",tcd_eurodata!$A$3,"class_payment",$E51,"mounth_year",G$6,"ss",$F51,"Années",2023)," ")</f>
        <v>37098636</v>
      </c>
      <c r="H51" s="19">
        <f>IFERROR(GETPIVOTDATA("Montant",tcd_eurodata!$A$3,"class_payment",$E51,"mounth_year",H$6,"ss",$F51,"Années",2023)," ")</f>
        <v>18972976</v>
      </c>
      <c r="I51" s="19">
        <f>IFERROR(GETPIVOTDATA("Montant",tcd_eurodata!$A$3,"class_payment",$E51,"mounth_year",I$6,"ss",$F51,"Années",2023)," ")</f>
        <v>19938256</v>
      </c>
      <c r="J51" s="19">
        <f>IFERROR(GETPIVOTDATA("Montant",tcd_eurodata!$A$3,"class_payment",$E51,"mounth_year",J$6,"ss",$F51,"Années",2023)," ")</f>
        <v>24239700</v>
      </c>
      <c r="K51" s="19">
        <f>IFERROR(GETPIVOTDATA("Montant",tcd_eurodata!$A$3,"class_payment",$E51,"mounth_year",K$6,"ss",$F51,"Années",2023)," ")</f>
        <v>23289391</v>
      </c>
      <c r="L51" s="19">
        <f>IFERROR(GETPIVOTDATA("Montant",tcd_eurodata!$A$3,"class_payment",$E51,"mounth_year",L$6,"ss",$F51,"Années",2023)," ")</f>
        <v>37298572</v>
      </c>
      <c r="M51" s="19">
        <f>IFERROR(GETPIVOTDATA("Montant",tcd_eurodata!$A$3,"class_payment",$E51,"mounth_year",M$6,"ss",$F51,"Années",2023)," ")</f>
        <v>21427245</v>
      </c>
      <c r="N51" s="19">
        <f>IFERROR(GETPIVOTDATA("Montant",tcd_eurodata!$A$3,"class_payment",$E51,"mounth_year",N$6,"ss",$F51,"Années",2023)," ")</f>
        <v>24808146</v>
      </c>
      <c r="O51" s="19">
        <f>IFERROR(GETPIVOTDATA("Montant",tcd_eurodata!$A$3,"class_payment",$E51,"mounth_year",O$6,"ss",$F51,"Années",2023)," ")</f>
        <v>27259015</v>
      </c>
      <c r="P51" s="19">
        <f>IFERROR(GETPIVOTDATA("Montant",tcd_eurodata!$A$3,"class_payment",$E51,"mounth_year",P$6,"ss",$F51,"Années",2023)," ")</f>
        <v>48215476</v>
      </c>
      <c r="Q51" s="19">
        <f>IFERROR(GETPIVOTDATA("Montant",tcd_eurodata!$A$3,"class_payment",$E51,"mounth_year",Q$6,"ss",$F51,"Années",2023)," ")</f>
        <v>63943631</v>
      </c>
      <c r="R51" s="19">
        <f>IFERROR(GETPIVOTDATA("Montant",tcd_eurodata!$A$3,"class_payment",$E51,"mounth_year",R$6,"ss",$F51,"Années",2023)," ")</f>
        <v>36536640</v>
      </c>
    </row>
    <row r="52" spans="2:18" s="13" customFormat="1" x14ac:dyDescent="0.25">
      <c r="B52" s="9">
        <f t="shared" si="0"/>
        <v>10</v>
      </c>
      <c r="C52" s="24" t="str">
        <f>IF(MOD(ROW(C52),5)=2,INDEX(liste_ss_eurodata!$A$1:$A$108,B52),"")</f>
        <v>AMBOHIMANGAKELY</v>
      </c>
      <c r="D52" s="9"/>
      <c r="E52" s="13" t="s">
        <v>5</v>
      </c>
      <c r="F52" s="31" t="str">
        <f>INDEX(liste_ss_eurodata!$A:$A,'RECAP CA 2023'!B52)</f>
        <v>AMBOHIMANGAKELY</v>
      </c>
      <c r="G52" s="14">
        <f>IFERROR(GETPIVOTDATA("Montant",tcd_eurodata!$A$3,"class_payment",$E52,"mounth_year",G$6,"ss",$F52,"Années",2023)," ")</f>
        <v>924281214</v>
      </c>
      <c r="H52" s="14">
        <f>IFERROR(GETPIVOTDATA("Montant",tcd_eurodata!$A$3,"class_payment",$E52,"mounth_year",H$6,"ss",$F52,"Années",2023)," ")</f>
        <v>914023423</v>
      </c>
      <c r="I52" s="14">
        <f>IFERROR(GETPIVOTDATA("Montant",tcd_eurodata!$A$3,"class_payment",$E52,"mounth_year",I$6,"ss",$F52,"Années",2023)," ")</f>
        <v>846700150</v>
      </c>
      <c r="J52" s="14">
        <f>IFERROR(GETPIVOTDATA("Montant",tcd_eurodata!$A$3,"class_payment",$E52,"mounth_year",J$6,"ss",$F52,"Années",2023)," ")</f>
        <v>954614437</v>
      </c>
      <c r="K52" s="14">
        <f>IFERROR(GETPIVOTDATA("Montant",tcd_eurodata!$A$3,"class_payment",$E52,"mounth_year",K$6,"ss",$F52,"Années",2023)," ")</f>
        <v>1069138021</v>
      </c>
      <c r="L52" s="14">
        <f>IFERROR(GETPIVOTDATA("Montant",tcd_eurodata!$A$3,"class_payment",$E52,"mounth_year",L$6,"ss",$F52,"Années",2023)," ")</f>
        <v>1187577510</v>
      </c>
      <c r="M52" s="14">
        <f>IFERROR(GETPIVOTDATA("Montant",tcd_eurodata!$A$3,"class_payment",$E52,"mounth_year",M$6,"ss",$F52,"Années",2023)," ")</f>
        <v>1283381731</v>
      </c>
      <c r="N52" s="14">
        <f>IFERROR(GETPIVOTDATA("Montant",tcd_eurodata!$A$3,"class_payment",$E52,"mounth_year",N$6,"ss",$F52,"Années",2023)," ")</f>
        <v>1922884775</v>
      </c>
      <c r="O52" s="14">
        <f>IFERROR(GETPIVOTDATA("Montant",tcd_eurodata!$A$3,"class_payment",$E52,"mounth_year",O$6,"ss",$F52,"Années",2023)," ")</f>
        <v>1802747802</v>
      </c>
      <c r="P52" s="14">
        <f>IFERROR(GETPIVOTDATA("Montant",tcd_eurodata!$A$3,"class_payment",$E52,"mounth_year",P$6,"ss",$F52,"Années",2023)," ")</f>
        <v>2189196250</v>
      </c>
      <c r="Q52" s="14">
        <f>IFERROR(GETPIVOTDATA("Montant",tcd_eurodata!$A$3,"class_payment",$E52,"mounth_year",Q$6,"ss",$F52,"Années",2023)," ")</f>
        <v>1946373080</v>
      </c>
      <c r="R52" s="14">
        <f>IFERROR(GETPIVOTDATA("Montant",tcd_eurodata!$A$3,"class_payment",$E52,"mounth_year",R$6,"ss",$F52,"Années",2023)," ")</f>
        <v>1789872588</v>
      </c>
    </row>
    <row r="53" spans="2:18" s="13" customFormat="1" x14ac:dyDescent="0.25">
      <c r="B53" s="9">
        <f t="shared" si="0"/>
        <v>10</v>
      </c>
      <c r="C53" s="24" t="str">
        <f>IF(MOD(ROW(C53),5)=2,INDEX(liste_ss_eurodata!$A$1:$A$108,B53),"")</f>
        <v/>
      </c>
      <c r="D53" s="9"/>
      <c r="E53" s="13" t="s">
        <v>6</v>
      </c>
      <c r="F53" s="31" t="str">
        <f>INDEX(liste_ss_eurodata!$A:$A,'RECAP CA 2023'!B53)</f>
        <v>AMBOHIMANGAKELY</v>
      </c>
      <c r="G53" s="14">
        <f>IFERROR(GETPIVOTDATA("Montant",tcd_eurodata!$A$3,"class_payment",$E53,"mounth_year",G$6,"ss",$F53,"Années",2023)," ")</f>
        <v>393288471</v>
      </c>
      <c r="H53" s="14">
        <f>IFERROR(GETPIVOTDATA("Montant",tcd_eurodata!$A$3,"class_payment",$E53,"mounth_year",H$6,"ss",$F53,"Années",2023)," ")</f>
        <v>317288417</v>
      </c>
      <c r="I53" s="14">
        <f>IFERROR(GETPIVOTDATA("Montant",tcd_eurodata!$A$3,"class_payment",$E53,"mounth_year",I$6,"ss",$F53,"Années",2023)," ")</f>
        <v>344899895</v>
      </c>
      <c r="J53" s="14">
        <f>IFERROR(GETPIVOTDATA("Montant",tcd_eurodata!$A$3,"class_payment",$E53,"mounth_year",J$6,"ss",$F53,"Années",2023)," ")</f>
        <v>347081646</v>
      </c>
      <c r="K53" s="14">
        <f>IFERROR(GETPIVOTDATA("Montant",tcd_eurodata!$A$3,"class_payment",$E53,"mounth_year",K$6,"ss",$F53,"Années",2023)," ")</f>
        <v>407812567</v>
      </c>
      <c r="L53" s="14">
        <f>IFERROR(GETPIVOTDATA("Montant",tcd_eurodata!$A$3,"class_payment",$E53,"mounth_year",L$6,"ss",$F53,"Années",2023)," ")</f>
        <v>595867055</v>
      </c>
      <c r="M53" s="14">
        <f>IFERROR(GETPIVOTDATA("Montant",tcd_eurodata!$A$3,"class_payment",$E53,"mounth_year",M$6,"ss",$F53,"Années",2023)," ")</f>
        <v>478023812</v>
      </c>
      <c r="N53" s="14">
        <f>IFERROR(GETPIVOTDATA("Montant",tcd_eurodata!$A$3,"class_payment",$E53,"mounth_year",N$6,"ss",$F53,"Années",2023)," ")</f>
        <v>510662360</v>
      </c>
      <c r="O53" s="14">
        <f>IFERROR(GETPIVOTDATA("Montant",tcd_eurodata!$A$3,"class_payment",$E53,"mounth_year",O$6,"ss",$F53,"Années",2023)," ")</f>
        <v>431971320</v>
      </c>
      <c r="P53" s="14">
        <f>IFERROR(GETPIVOTDATA("Montant",tcd_eurodata!$A$3,"class_payment",$E53,"mounth_year",P$6,"ss",$F53,"Années",2023)," ")</f>
        <v>407425460</v>
      </c>
      <c r="Q53" s="14">
        <f>IFERROR(GETPIVOTDATA("Montant",tcd_eurodata!$A$3,"class_payment",$E53,"mounth_year",Q$6,"ss",$F53,"Années",2023)," ")</f>
        <v>487108040</v>
      </c>
      <c r="R53" s="14">
        <f>IFERROR(GETPIVOTDATA("Montant",tcd_eurodata!$A$3,"class_payment",$E53,"mounth_year",R$6,"ss",$F53,"Années",2023)," ")</f>
        <v>369624772</v>
      </c>
    </row>
    <row r="54" spans="2:18" s="13" customFormat="1" x14ac:dyDescent="0.25">
      <c r="B54" s="9">
        <f t="shared" si="0"/>
        <v>10</v>
      </c>
      <c r="C54" s="24" t="str">
        <f>IF(MOD(ROW(C54),5)=2,INDEX(liste_ss_eurodata!$A$1:$A$108,B54),"")</f>
        <v/>
      </c>
      <c r="D54" s="9"/>
      <c r="E54" s="13" t="s">
        <v>7</v>
      </c>
      <c r="F54" s="31" t="str">
        <f>INDEX(liste_ss_eurodata!$A:$A,'RECAP CA 2023'!B54)</f>
        <v>AMBOHIMANGAKELY</v>
      </c>
      <c r="G54" s="14">
        <f>IFERROR(GETPIVOTDATA("Montant",tcd_eurodata!$A$3,"class_payment",$E54,"mounth_year",G$6,"ss",$F54,"Années",2023)," ")</f>
        <v>15469000</v>
      </c>
      <c r="H54" s="14">
        <f>IFERROR(GETPIVOTDATA("Montant",tcd_eurodata!$A$3,"class_payment",$E54,"mounth_year",H$6,"ss",$F54,"Années",2023)," ")</f>
        <v>31752300</v>
      </c>
      <c r="I54" s="14">
        <f>IFERROR(GETPIVOTDATA("Montant",tcd_eurodata!$A$3,"class_payment",$E54,"mounth_year",I$6,"ss",$F54,"Années",2023)," ")</f>
        <v>6001500</v>
      </c>
      <c r="J54" s="14">
        <f>IFERROR(GETPIVOTDATA("Montant",tcd_eurodata!$A$3,"class_payment",$E54,"mounth_year",J$6,"ss",$F54,"Années",2023)," ")</f>
        <v>0</v>
      </c>
      <c r="K54" s="14">
        <f>IFERROR(GETPIVOTDATA("Montant",tcd_eurodata!$A$3,"class_payment",$E54,"mounth_year",K$6,"ss",$F54,"Années",2023)," ")</f>
        <v>396876807</v>
      </c>
      <c r="L54" s="14">
        <f>IFERROR(GETPIVOTDATA("Montant",tcd_eurodata!$A$3,"class_payment",$E54,"mounth_year",L$6,"ss",$F54,"Années",2023)," ")</f>
        <v>253124600</v>
      </c>
      <c r="M54" s="14">
        <f>IFERROR(GETPIVOTDATA("Montant",tcd_eurodata!$A$3,"class_payment",$E54,"mounth_year",M$6,"ss",$F54,"Années",2023)," ")</f>
        <v>238935212</v>
      </c>
      <c r="N54" s="14">
        <f>IFERROR(GETPIVOTDATA("Montant",tcd_eurodata!$A$3,"class_payment",$E54,"mounth_year",N$6,"ss",$F54,"Années",2023)," ")</f>
        <v>167406000</v>
      </c>
      <c r="O54" s="14">
        <f>IFERROR(GETPIVOTDATA("Montant",tcd_eurodata!$A$3,"class_payment",$E54,"mounth_year",O$6,"ss",$F54,"Années",2023)," ")</f>
        <v>128120700</v>
      </c>
      <c r="P54" s="14">
        <f>IFERROR(GETPIVOTDATA("Montant",tcd_eurodata!$A$3,"class_payment",$E54,"mounth_year",P$6,"ss",$F54,"Années",2023)," ")</f>
        <v>88181000</v>
      </c>
      <c r="Q54" s="14">
        <f>IFERROR(GETPIVOTDATA("Montant",tcd_eurodata!$A$3,"class_payment",$E54,"mounth_year",Q$6,"ss",$F54,"Années",2023)," ")</f>
        <v>105245000</v>
      </c>
      <c r="R54" s="14">
        <f>IFERROR(GETPIVOTDATA("Montant",tcd_eurodata!$A$3,"class_payment",$E54,"mounth_year",R$6,"ss",$F54,"Années",2023)," ")</f>
        <v>78293000</v>
      </c>
    </row>
    <row r="55" spans="2:18" s="13" customFormat="1" x14ac:dyDescent="0.25">
      <c r="B55" s="9">
        <f t="shared" si="0"/>
        <v>10</v>
      </c>
      <c r="C55" s="24" t="str">
        <f>IF(MOD(ROW(C55),5)=2,INDEX(liste_ss_eurodata!$A$1:$A$108,B55),"")</f>
        <v/>
      </c>
      <c r="D55" s="9"/>
      <c r="E55" s="13" t="s">
        <v>19</v>
      </c>
      <c r="F55" s="31" t="str">
        <f>INDEX(liste_ss_eurodata!$A:$A,'RECAP CA 2023'!B55)</f>
        <v>AMBOHIMANGAKELY</v>
      </c>
      <c r="G55" s="14">
        <f>IFERROR(GETPIVOTDATA("Montant",tcd_eurodata!$A$3,"class_payment",$E55,"mounth_year",G$6,"ss",$F55,"Années",2023)," ")</f>
        <v>1314625405</v>
      </c>
      <c r="H55" s="14">
        <f>IFERROR(GETPIVOTDATA("Montant",tcd_eurodata!$A$3,"class_payment",$E55,"mounth_year",H$6,"ss",$F55,"Années",2023)," ")</f>
        <v>1371195340</v>
      </c>
      <c r="I55" s="14">
        <f>IFERROR(GETPIVOTDATA("Montant",tcd_eurodata!$A$3,"class_payment",$E55,"mounth_year",I$6,"ss",$F55,"Années",2023)," ")</f>
        <v>1328464995</v>
      </c>
      <c r="J55" s="14">
        <f>IFERROR(GETPIVOTDATA("Montant",tcd_eurodata!$A$3,"class_payment",$E55,"mounth_year",J$6,"ss",$F55,"Années",2023)," ")</f>
        <v>1445113985</v>
      </c>
      <c r="K55" s="14">
        <f>IFERROR(GETPIVOTDATA("Montant",tcd_eurodata!$A$3,"class_payment",$E55,"mounth_year",K$6,"ss",$F55,"Années",2023)," ")</f>
        <v>1128821795</v>
      </c>
      <c r="L55" s="14">
        <f>IFERROR(GETPIVOTDATA("Montant",tcd_eurodata!$A$3,"class_payment",$E55,"mounth_year",L$6,"ss",$F55,"Années",2023)," ")</f>
        <v>1021414275</v>
      </c>
      <c r="M55" s="14">
        <f>IFERROR(GETPIVOTDATA("Montant",tcd_eurodata!$A$3,"class_payment",$E55,"mounth_year",M$6,"ss",$F55,"Années",2023)," ")</f>
        <v>830916935</v>
      </c>
      <c r="N55" s="14">
        <f>IFERROR(GETPIVOTDATA("Montant",tcd_eurodata!$A$3,"class_payment",$E55,"mounth_year",N$6,"ss",$F55,"Années",2023)," ")</f>
        <v>715598905</v>
      </c>
      <c r="O55" s="14">
        <f>IFERROR(GETPIVOTDATA("Montant",tcd_eurodata!$A$3,"class_payment",$E55,"mounth_year",O$6,"ss",$F55,"Années",2023)," ")</f>
        <v>582067470</v>
      </c>
      <c r="P55" s="14">
        <f>IFERROR(GETPIVOTDATA("Montant",tcd_eurodata!$A$3,"class_payment",$E55,"mounth_year",P$6,"ss",$F55,"Années",2023)," ")</f>
        <v>451607900</v>
      </c>
      <c r="Q55" s="14">
        <f>IFERROR(GETPIVOTDATA("Montant",tcd_eurodata!$A$3,"class_payment",$E55,"mounth_year",Q$6,"ss",$F55,"Années",2023)," ")</f>
        <v>707667400</v>
      </c>
      <c r="R55" s="14">
        <f>IFERROR(GETPIVOTDATA("Montant",tcd_eurodata!$A$3,"class_payment",$E55,"mounth_year",R$6,"ss",$F55,"Années",2023)," ")</f>
        <v>673200400</v>
      </c>
    </row>
    <row r="56" spans="2:18" s="18" customFormat="1" x14ac:dyDescent="0.25">
      <c r="B56" s="17">
        <f t="shared" si="0"/>
        <v>10</v>
      </c>
      <c r="C56" s="25" t="str">
        <f>IF(MOD(ROW(C56),5)=2,INDEX(liste_ss_eurodata!$A$1:$A$108,B56),"")</f>
        <v/>
      </c>
      <c r="D56" s="17"/>
      <c r="E56" s="18" t="s">
        <v>21</v>
      </c>
      <c r="F56" s="32" t="str">
        <f>INDEX(liste_ss_eurodata!$A:$A,'RECAP CA 2023'!B56)</f>
        <v>AMBOHIMANGAKELY</v>
      </c>
      <c r="G56" s="19">
        <f>IFERROR(GETPIVOTDATA("Montant",tcd_eurodata!$A$3,"class_payment",$E56,"mounth_year",G$6,"ss",$F56,"Années",2023)," ")</f>
        <v>110988050</v>
      </c>
      <c r="H56" s="19">
        <f>IFERROR(GETPIVOTDATA("Montant",tcd_eurodata!$A$3,"class_payment",$E56,"mounth_year",H$6,"ss",$F56,"Années",2023)," ")</f>
        <v>108131200</v>
      </c>
      <c r="I56" s="19">
        <f>IFERROR(GETPIVOTDATA("Montant",tcd_eurodata!$A$3,"class_payment",$E56,"mounth_year",I$6,"ss",$F56,"Années",2023)," ")</f>
        <v>137393750</v>
      </c>
      <c r="J56" s="19">
        <f>IFERROR(GETPIVOTDATA("Montant",tcd_eurodata!$A$3,"class_payment",$E56,"mounth_year",J$6,"ss",$F56,"Années",2023)," ")</f>
        <v>143417902</v>
      </c>
      <c r="K56" s="19">
        <f>IFERROR(GETPIVOTDATA("Montant",tcd_eurodata!$A$3,"class_payment",$E56,"mounth_year",K$6,"ss",$F56,"Années",2023)," ")</f>
        <v>107977600</v>
      </c>
      <c r="L56" s="19">
        <f>IFERROR(GETPIVOTDATA("Montant",tcd_eurodata!$A$3,"class_payment",$E56,"mounth_year",L$6,"ss",$F56,"Années",2023)," ")</f>
        <v>147485300</v>
      </c>
      <c r="M56" s="19">
        <f>IFERROR(GETPIVOTDATA("Montant",tcd_eurodata!$A$3,"class_payment",$E56,"mounth_year",M$6,"ss",$F56,"Années",2023)," ")</f>
        <v>164392400</v>
      </c>
      <c r="N56" s="19">
        <f>IFERROR(GETPIVOTDATA("Montant",tcd_eurodata!$A$3,"class_payment",$E56,"mounth_year",N$6,"ss",$F56,"Années",2023)," ")</f>
        <v>183552000</v>
      </c>
      <c r="O56" s="19">
        <f>IFERROR(GETPIVOTDATA("Montant",tcd_eurodata!$A$3,"class_payment",$E56,"mounth_year",O$6,"ss",$F56,"Années",2023)," ")</f>
        <v>206997700</v>
      </c>
      <c r="P56" s="19">
        <f>IFERROR(GETPIVOTDATA("Montant",tcd_eurodata!$A$3,"class_payment",$E56,"mounth_year",P$6,"ss",$F56,"Années",2023)," ")</f>
        <v>195103800</v>
      </c>
      <c r="Q56" s="19">
        <f>IFERROR(GETPIVOTDATA("Montant",tcd_eurodata!$A$3,"class_payment",$E56,"mounth_year",Q$6,"ss",$F56,"Années",2023)," ")</f>
        <v>175914100</v>
      </c>
      <c r="R56" s="19">
        <f>IFERROR(GETPIVOTDATA("Montant",tcd_eurodata!$A$3,"class_payment",$E56,"mounth_year",R$6,"ss",$F56,"Années",2023)," ")</f>
        <v>232865100</v>
      </c>
    </row>
    <row r="57" spans="2:18" s="13" customFormat="1" x14ac:dyDescent="0.25">
      <c r="B57" s="9">
        <f t="shared" si="0"/>
        <v>11</v>
      </c>
      <c r="C57" s="24" t="str">
        <f>IF(MOD(ROW(C57),5)=2,INDEX(liste_ss_eurodata!$A$1:$A$108,B57),"")</f>
        <v>AMBONDROMAMY</v>
      </c>
      <c r="D57" s="9"/>
      <c r="E57" s="13" t="s">
        <v>5</v>
      </c>
      <c r="F57" s="31" t="str">
        <f>INDEX(liste_ss_eurodata!$A:$A,'RECAP CA 2023'!B57)</f>
        <v>AMBONDROMAMY</v>
      </c>
      <c r="G57" s="14">
        <f>IFERROR(GETPIVOTDATA("Montant",tcd_eurodata!$A$3,"class_payment",$E57,"mounth_year",G$6,"ss",$F57,"Années",2023)," ")</f>
        <v>605861200</v>
      </c>
      <c r="H57" s="14">
        <f>IFERROR(GETPIVOTDATA("Montant",tcd_eurodata!$A$3,"class_payment",$E57,"mounth_year",H$6,"ss",$F57,"Années",2023)," ")</f>
        <v>539654200</v>
      </c>
      <c r="I57" s="14">
        <f>IFERROR(GETPIVOTDATA("Montant",tcd_eurodata!$A$3,"class_payment",$E57,"mounth_year",I$6,"ss",$F57,"Années",2023)," ")</f>
        <v>745054000</v>
      </c>
      <c r="J57" s="14">
        <f>IFERROR(GETPIVOTDATA("Montant",tcd_eurodata!$A$3,"class_payment",$E57,"mounth_year",J$6,"ss",$F57,"Années",2023)," ")</f>
        <v>846236300</v>
      </c>
      <c r="K57" s="14">
        <f>IFERROR(GETPIVOTDATA("Montant",tcd_eurodata!$A$3,"class_payment",$E57,"mounth_year",K$6,"ss",$F57,"Années",2023)," ")</f>
        <v>1088414100</v>
      </c>
      <c r="L57" s="14">
        <f>IFERROR(GETPIVOTDATA("Montant",tcd_eurodata!$A$3,"class_payment",$E57,"mounth_year",L$6,"ss",$F57,"Années",2023)," ")</f>
        <v>1005973500</v>
      </c>
      <c r="M57" s="14">
        <f>IFERROR(GETPIVOTDATA("Montant",tcd_eurodata!$A$3,"class_payment",$E57,"mounth_year",M$6,"ss",$F57,"Années",2023)," ")</f>
        <v>1026390759</v>
      </c>
      <c r="N57" s="14">
        <f>IFERROR(GETPIVOTDATA("Montant",tcd_eurodata!$A$3,"class_payment",$E57,"mounth_year",N$6,"ss",$F57,"Années",2023)," ")</f>
        <v>1153249780</v>
      </c>
      <c r="O57" s="14">
        <f>IFERROR(GETPIVOTDATA("Montant",tcd_eurodata!$A$3,"class_payment",$E57,"mounth_year",O$6,"ss",$F57,"Années",2023)," ")</f>
        <v>774707500</v>
      </c>
      <c r="P57" s="14">
        <f>IFERROR(GETPIVOTDATA("Montant",tcd_eurodata!$A$3,"class_payment",$E57,"mounth_year",P$6,"ss",$F57,"Années",2023)," ")</f>
        <v>787054849</v>
      </c>
      <c r="Q57" s="14">
        <f>IFERROR(GETPIVOTDATA("Montant",tcd_eurodata!$A$3,"class_payment",$E57,"mounth_year",Q$6,"ss",$F57,"Années",2023)," ")</f>
        <v>1030461300</v>
      </c>
      <c r="R57" s="14">
        <f>IFERROR(GETPIVOTDATA("Montant",tcd_eurodata!$A$3,"class_payment",$E57,"mounth_year",R$6,"ss",$F57,"Années",2023)," ")</f>
        <v>897734000</v>
      </c>
    </row>
    <row r="58" spans="2:18" s="13" customFormat="1" x14ac:dyDescent="0.25">
      <c r="B58" s="9">
        <f t="shared" si="0"/>
        <v>11</v>
      </c>
      <c r="C58" s="24" t="str">
        <f>IF(MOD(ROW(C58),5)=2,INDEX(liste_ss_eurodata!$A$1:$A$108,B58),"")</f>
        <v/>
      </c>
      <c r="D58" s="9"/>
      <c r="E58" s="13" t="s">
        <v>6</v>
      </c>
      <c r="F58" s="31" t="str">
        <f>INDEX(liste_ss_eurodata!$A:$A,'RECAP CA 2023'!B58)</f>
        <v>AMBONDROMAMY</v>
      </c>
      <c r="G58" s="14">
        <f>IFERROR(GETPIVOTDATA("Montant",tcd_eurodata!$A$3,"class_payment",$E58,"mounth_year",G$6,"ss",$F58,"Années",2023)," ")</f>
        <v>191081802</v>
      </c>
      <c r="H58" s="14">
        <f>IFERROR(GETPIVOTDATA("Montant",tcd_eurodata!$A$3,"class_payment",$E58,"mounth_year",H$6,"ss",$F58,"Années",2023)," ")</f>
        <v>215406991</v>
      </c>
      <c r="I58" s="14">
        <f>IFERROR(GETPIVOTDATA("Montant",tcd_eurodata!$A$3,"class_payment",$E58,"mounth_year",I$6,"ss",$F58,"Années",2023)," ")</f>
        <v>279004937</v>
      </c>
      <c r="J58" s="14">
        <f>IFERROR(GETPIVOTDATA("Montant",tcd_eurodata!$A$3,"class_payment",$E58,"mounth_year",J$6,"ss",$F58,"Années",2023)," ")</f>
        <v>293390994</v>
      </c>
      <c r="K58" s="14">
        <f>IFERROR(GETPIVOTDATA("Montant",tcd_eurodata!$A$3,"class_payment",$E58,"mounth_year",K$6,"ss",$F58,"Années",2023)," ")</f>
        <v>301683039</v>
      </c>
      <c r="L58" s="14">
        <f>IFERROR(GETPIVOTDATA("Montant",tcd_eurodata!$A$3,"class_payment",$E58,"mounth_year",L$6,"ss",$F58,"Années",2023)," ")</f>
        <v>268034121</v>
      </c>
      <c r="M58" s="14">
        <f>IFERROR(GETPIVOTDATA("Montant",tcd_eurodata!$A$3,"class_payment",$E58,"mounth_year",M$6,"ss",$F58,"Années",2023)," ")</f>
        <v>293962019</v>
      </c>
      <c r="N58" s="14">
        <f>IFERROR(GETPIVOTDATA("Montant",tcd_eurodata!$A$3,"class_payment",$E58,"mounth_year",N$6,"ss",$F58,"Années",2023)," ")</f>
        <v>274384166</v>
      </c>
      <c r="O58" s="14">
        <f>IFERROR(GETPIVOTDATA("Montant",tcd_eurodata!$A$3,"class_payment",$E58,"mounth_year",O$6,"ss",$F58,"Années",2023)," ")</f>
        <v>238068805</v>
      </c>
      <c r="P58" s="14">
        <f>IFERROR(GETPIVOTDATA("Montant",tcd_eurodata!$A$3,"class_payment",$E58,"mounth_year",P$6,"ss",$F58,"Années",2023)," ")</f>
        <v>278283262</v>
      </c>
      <c r="Q58" s="14">
        <f>IFERROR(GETPIVOTDATA("Montant",tcd_eurodata!$A$3,"class_payment",$E58,"mounth_year",Q$6,"ss",$F58,"Années",2023)," ")</f>
        <v>216849221</v>
      </c>
      <c r="R58" s="14">
        <f>IFERROR(GETPIVOTDATA("Montant",tcd_eurodata!$A$3,"class_payment",$E58,"mounth_year",R$6,"ss",$F58,"Années",2023)," ")</f>
        <v>254620261</v>
      </c>
    </row>
    <row r="59" spans="2:18" s="13" customFormat="1" x14ac:dyDescent="0.25">
      <c r="B59" s="9">
        <f t="shared" si="0"/>
        <v>11</v>
      </c>
      <c r="C59" s="24" t="str">
        <f>IF(MOD(ROW(C59),5)=2,INDEX(liste_ss_eurodata!$A$1:$A$108,B59),"")</f>
        <v/>
      </c>
      <c r="D59" s="9"/>
      <c r="E59" s="13" t="s">
        <v>7</v>
      </c>
      <c r="F59" s="31" t="str">
        <f>INDEX(liste_ss_eurodata!$A:$A,'RECAP CA 2023'!B59)</f>
        <v>AMBONDROMAMY</v>
      </c>
      <c r="G59" s="14">
        <f>IFERROR(GETPIVOTDATA("Montant",tcd_eurodata!$A$3,"class_payment",$E59,"mounth_year",G$6,"ss",$F59,"Années",2023)," ")</f>
        <v>17197225</v>
      </c>
      <c r="H59" s="14">
        <f>IFERROR(GETPIVOTDATA("Montant",tcd_eurodata!$A$3,"class_payment",$E59,"mounth_year",H$6,"ss",$F59,"Années",2023)," ")</f>
        <v>23554977</v>
      </c>
      <c r="I59" s="14">
        <f>IFERROR(GETPIVOTDATA("Montant",tcd_eurodata!$A$3,"class_payment",$E59,"mounth_year",I$6,"ss",$F59,"Années",2023)," ")</f>
        <v>7586640</v>
      </c>
      <c r="J59" s="14">
        <f>IFERROR(GETPIVOTDATA("Montant",tcd_eurodata!$A$3,"class_payment",$E59,"mounth_year",J$6,"ss",$F59,"Années",2023)," ")</f>
        <v>0</v>
      </c>
      <c r="K59" s="14">
        <f>IFERROR(GETPIVOTDATA("Montant",tcd_eurodata!$A$3,"class_payment",$E59,"mounth_year",K$6,"ss",$F59,"Années",2023)," ")</f>
        <v>22768823</v>
      </c>
      <c r="L59" s="14">
        <f>IFERROR(GETPIVOTDATA("Montant",tcd_eurodata!$A$3,"class_payment",$E59,"mounth_year",L$6,"ss",$F59,"Années",2023)," ")</f>
        <v>16360500</v>
      </c>
      <c r="M59" s="14">
        <f>IFERROR(GETPIVOTDATA("Montant",tcd_eurodata!$A$3,"class_payment",$E59,"mounth_year",M$6,"ss",$F59,"Années",2023)," ")</f>
        <v>17943650</v>
      </c>
      <c r="N59" s="14">
        <f>IFERROR(GETPIVOTDATA("Montant",tcd_eurodata!$A$3,"class_payment",$E59,"mounth_year",N$6,"ss",$F59,"Années",2023)," ")</f>
        <v>18177304</v>
      </c>
      <c r="O59" s="14">
        <f>IFERROR(GETPIVOTDATA("Montant",tcd_eurodata!$A$3,"class_payment",$E59,"mounth_year",O$6,"ss",$F59,"Années",2023)," ")</f>
        <v>6926675</v>
      </c>
      <c r="P59" s="14">
        <f>IFERROR(GETPIVOTDATA("Montant",tcd_eurodata!$A$3,"class_payment",$E59,"mounth_year",P$6,"ss",$F59,"Années",2023)," ")</f>
        <v>4420783</v>
      </c>
      <c r="Q59" s="14">
        <f>IFERROR(GETPIVOTDATA("Montant",tcd_eurodata!$A$3,"class_payment",$E59,"mounth_year",Q$6,"ss",$F59,"Années",2023)," ")</f>
        <v>12234024</v>
      </c>
      <c r="R59" s="14">
        <f>IFERROR(GETPIVOTDATA("Montant",tcd_eurodata!$A$3,"class_payment",$E59,"mounth_year",R$6,"ss",$F59,"Années",2023)," ")</f>
        <v>3994500</v>
      </c>
    </row>
    <row r="60" spans="2:18" s="13" customFormat="1" x14ac:dyDescent="0.25">
      <c r="B60" s="9">
        <f t="shared" si="0"/>
        <v>11</v>
      </c>
      <c r="C60" s="24" t="str">
        <f>IF(MOD(ROW(C60),5)=2,INDEX(liste_ss_eurodata!$A$1:$A$108,B60),"")</f>
        <v/>
      </c>
      <c r="D60" s="9"/>
      <c r="E60" s="13" t="s">
        <v>19</v>
      </c>
      <c r="F60" s="31" t="str">
        <f>INDEX(liste_ss_eurodata!$A:$A,'RECAP CA 2023'!B60)</f>
        <v>AMBONDROMAMY</v>
      </c>
      <c r="G60" s="14">
        <f>IFERROR(GETPIVOTDATA("Montant",tcd_eurodata!$A$3,"class_payment",$E60,"mounth_year",G$6,"ss",$F60,"Années",2023)," ")</f>
        <v>114950200</v>
      </c>
      <c r="H60" s="14">
        <f>IFERROR(GETPIVOTDATA("Montant",tcd_eurodata!$A$3,"class_payment",$E60,"mounth_year",H$6,"ss",$F60,"Années",2023)," ")</f>
        <v>116913900</v>
      </c>
      <c r="I60" s="14">
        <f>IFERROR(GETPIVOTDATA("Montant",tcd_eurodata!$A$3,"class_payment",$E60,"mounth_year",I$6,"ss",$F60,"Années",2023)," ")</f>
        <v>94647550</v>
      </c>
      <c r="J60" s="14">
        <f>IFERROR(GETPIVOTDATA("Montant",tcd_eurodata!$A$3,"class_payment",$E60,"mounth_year",J$6,"ss",$F60,"Années",2023)," ")</f>
        <v>158683900</v>
      </c>
      <c r="K60" s="14">
        <f>IFERROR(GETPIVOTDATA("Montant",tcd_eurodata!$A$3,"class_payment",$E60,"mounth_year",K$6,"ss",$F60,"Années",2023)," ")</f>
        <v>246808728</v>
      </c>
      <c r="L60" s="14">
        <f>IFERROR(GETPIVOTDATA("Montant",tcd_eurodata!$A$3,"class_payment",$E60,"mounth_year",L$6,"ss",$F60,"Années",2023)," ")</f>
        <v>312534620</v>
      </c>
      <c r="M60" s="14">
        <f>IFERROR(GETPIVOTDATA("Montant",tcd_eurodata!$A$3,"class_payment",$E60,"mounth_year",M$6,"ss",$F60,"Années",2023)," ")</f>
        <v>324751997</v>
      </c>
      <c r="N60" s="14">
        <f>IFERROR(GETPIVOTDATA("Montant",tcd_eurodata!$A$3,"class_payment",$E60,"mounth_year",N$6,"ss",$F60,"Années",2023)," ")</f>
        <v>336382243</v>
      </c>
      <c r="O60" s="14">
        <f>IFERROR(GETPIVOTDATA("Montant",tcd_eurodata!$A$3,"class_payment",$E60,"mounth_year",O$6,"ss",$F60,"Années",2023)," ")</f>
        <v>482645021</v>
      </c>
      <c r="P60" s="14">
        <f>IFERROR(GETPIVOTDATA("Montant",tcd_eurodata!$A$3,"class_payment",$E60,"mounth_year",P$6,"ss",$F60,"Années",2023)," ")</f>
        <v>436771203</v>
      </c>
      <c r="Q60" s="14">
        <f>IFERROR(GETPIVOTDATA("Montant",tcd_eurodata!$A$3,"class_payment",$E60,"mounth_year",Q$6,"ss",$F60,"Années",2023)," ")</f>
        <v>362939308</v>
      </c>
      <c r="R60" s="14">
        <f>IFERROR(GETPIVOTDATA("Montant",tcd_eurodata!$A$3,"class_payment",$E60,"mounth_year",R$6,"ss",$F60,"Années",2023)," ")</f>
        <v>239442988</v>
      </c>
    </row>
    <row r="61" spans="2:18" s="18" customFormat="1" x14ac:dyDescent="0.25">
      <c r="B61" s="17">
        <f t="shared" si="0"/>
        <v>11</v>
      </c>
      <c r="C61" s="25" t="str">
        <f>IF(MOD(ROW(C61),5)=2,INDEX(liste_ss_eurodata!$A$1:$A$108,B61),"")</f>
        <v/>
      </c>
      <c r="D61" s="17"/>
      <c r="E61" s="18" t="s">
        <v>21</v>
      </c>
      <c r="F61" s="32" t="str">
        <f>INDEX(liste_ss_eurodata!$A:$A,'RECAP CA 2023'!B61)</f>
        <v>AMBONDROMAMY</v>
      </c>
      <c r="G61" s="19">
        <f>IFERROR(GETPIVOTDATA("Montant",tcd_eurodata!$A$3,"class_payment",$E61,"mounth_year",G$6,"ss",$F61,"Années",2023)," ")</f>
        <v>135556200</v>
      </c>
      <c r="H61" s="19">
        <f>IFERROR(GETPIVOTDATA("Montant",tcd_eurodata!$A$3,"class_payment",$E61,"mounth_year",H$6,"ss",$F61,"Années",2023)," ")</f>
        <v>154528711</v>
      </c>
      <c r="I61" s="19">
        <f>IFERROR(GETPIVOTDATA("Montant",tcd_eurodata!$A$3,"class_payment",$E61,"mounth_year",I$6,"ss",$F61,"Années",2023)," ")</f>
        <v>165233207</v>
      </c>
      <c r="J61" s="19">
        <f>IFERROR(GETPIVOTDATA("Montant",tcd_eurodata!$A$3,"class_payment",$E61,"mounth_year",J$6,"ss",$F61,"Années",2023)," ")</f>
        <v>153371728</v>
      </c>
      <c r="K61" s="19">
        <f>IFERROR(GETPIVOTDATA("Montant",tcd_eurodata!$A$3,"class_payment",$E61,"mounth_year",K$6,"ss",$F61,"Années",2023)," ")</f>
        <v>196050400</v>
      </c>
      <c r="L61" s="19">
        <f>IFERROR(GETPIVOTDATA("Montant",tcd_eurodata!$A$3,"class_payment",$E61,"mounth_year",L$6,"ss",$F61,"Années",2023)," ")</f>
        <v>234754570</v>
      </c>
      <c r="M61" s="19">
        <f>IFERROR(GETPIVOTDATA("Montant",tcd_eurodata!$A$3,"class_payment",$E61,"mounth_year",M$6,"ss",$F61,"Années",2023)," ")</f>
        <v>281341881</v>
      </c>
      <c r="N61" s="19">
        <f>IFERROR(GETPIVOTDATA("Montant",tcd_eurodata!$A$3,"class_payment",$E61,"mounth_year",N$6,"ss",$F61,"Années",2023)," ")</f>
        <v>304476843</v>
      </c>
      <c r="O61" s="19">
        <f>IFERROR(GETPIVOTDATA("Montant",tcd_eurodata!$A$3,"class_payment",$E61,"mounth_year",O$6,"ss",$F61,"Années",2023)," ")</f>
        <v>271464733</v>
      </c>
      <c r="P61" s="19">
        <f>IFERROR(GETPIVOTDATA("Montant",tcd_eurodata!$A$3,"class_payment",$E61,"mounth_year",P$6,"ss",$F61,"Années",2023)," ")</f>
        <v>287533320</v>
      </c>
      <c r="Q61" s="19">
        <f>IFERROR(GETPIVOTDATA("Montant",tcd_eurodata!$A$3,"class_payment",$E61,"mounth_year",Q$6,"ss",$F61,"Années",2023)," ")</f>
        <v>251551726</v>
      </c>
      <c r="R61" s="19">
        <f>IFERROR(GETPIVOTDATA("Montant",tcd_eurodata!$A$3,"class_payment",$E61,"mounth_year",R$6,"ss",$F61,"Années",2023)," ")</f>
        <v>212261400</v>
      </c>
    </row>
    <row r="62" spans="2:18" s="13" customFormat="1" x14ac:dyDescent="0.25">
      <c r="B62" s="9">
        <f t="shared" si="0"/>
        <v>12</v>
      </c>
      <c r="C62" s="24" t="str">
        <f>IF(MOD(ROW(C62),5)=2,INDEX(liste_ss_eurodata!$A$1:$A$108,B62),"")</f>
        <v>AMBONISOA</v>
      </c>
      <c r="D62" s="9"/>
      <c r="E62" s="13" t="s">
        <v>5</v>
      </c>
      <c r="F62" s="31" t="str">
        <f>INDEX(liste_ss_eurodata!$A:$A,'RECAP CA 2023'!B62)</f>
        <v>AMBONISOA</v>
      </c>
      <c r="G62" s="14">
        <f>IFERROR(GETPIVOTDATA("Montant",tcd_eurodata!$A$3,"class_payment",$E62,"mounth_year",G$6,"ss",$F62,"Années",2023)," ")</f>
        <v>680358837</v>
      </c>
      <c r="H62" s="14">
        <f>IFERROR(GETPIVOTDATA("Montant",tcd_eurodata!$A$3,"class_payment",$E62,"mounth_year",H$6,"ss",$F62,"Années",2023)," ")</f>
        <v>469664865</v>
      </c>
      <c r="I62" s="14">
        <f>IFERROR(GETPIVOTDATA("Montant",tcd_eurodata!$A$3,"class_payment",$E62,"mounth_year",I$6,"ss",$F62,"Années",2023)," ")</f>
        <v>44434720130</v>
      </c>
      <c r="J62" s="14">
        <f>IFERROR(GETPIVOTDATA("Montant",tcd_eurodata!$A$3,"class_payment",$E62,"mounth_year",J$6,"ss",$F62,"Années",2023)," ")</f>
        <v>667002719</v>
      </c>
      <c r="K62" s="14">
        <f>IFERROR(GETPIVOTDATA("Montant",tcd_eurodata!$A$3,"class_payment",$E62,"mounth_year",K$6,"ss",$F62,"Années",2023)," ")</f>
        <v>684158500</v>
      </c>
      <c r="L62" s="14">
        <f>IFERROR(GETPIVOTDATA("Montant",tcd_eurodata!$A$3,"class_payment",$E62,"mounth_year",L$6,"ss",$F62,"Années",2023)," ")</f>
        <v>715083701</v>
      </c>
      <c r="M62" s="14">
        <f>IFERROR(GETPIVOTDATA("Montant",tcd_eurodata!$A$3,"class_payment",$E62,"mounth_year",M$6,"ss",$F62,"Années",2023)," ")</f>
        <v>759047300</v>
      </c>
      <c r="N62" s="14">
        <f>IFERROR(GETPIVOTDATA("Montant",tcd_eurodata!$A$3,"class_payment",$E62,"mounth_year",N$6,"ss",$F62,"Années",2023)," ")</f>
        <v>511000000</v>
      </c>
      <c r="O62" s="14">
        <f>IFERROR(GETPIVOTDATA("Montant",tcd_eurodata!$A$3,"class_payment",$E62,"mounth_year",O$6,"ss",$F62,"Années",2023)," ")</f>
        <v>490000000</v>
      </c>
      <c r="P62" s="14">
        <f>IFERROR(GETPIVOTDATA("Montant",tcd_eurodata!$A$3,"class_payment",$E62,"mounth_year",P$6,"ss",$F62,"Années",2023)," ")</f>
        <v>488000000</v>
      </c>
      <c r="Q62" s="14">
        <f>IFERROR(GETPIVOTDATA("Montant",tcd_eurodata!$A$3,"class_payment",$E62,"mounth_year",Q$6,"ss",$F62,"Années",2023)," ")</f>
        <v>529000000</v>
      </c>
      <c r="R62" s="14">
        <f>IFERROR(GETPIVOTDATA("Montant",tcd_eurodata!$A$3,"class_payment",$E62,"mounth_year",R$6,"ss",$F62,"Années",2023)," ")</f>
        <v>535000000</v>
      </c>
    </row>
    <row r="63" spans="2:18" s="13" customFormat="1" x14ac:dyDescent="0.25">
      <c r="B63" s="9">
        <f t="shared" si="0"/>
        <v>12</v>
      </c>
      <c r="C63" s="24" t="str">
        <f>IF(MOD(ROW(C63),5)=2,INDEX(liste_ss_eurodata!$A$1:$A$108,B63),"")</f>
        <v/>
      </c>
      <c r="D63" s="9"/>
      <c r="E63" s="13" t="s">
        <v>6</v>
      </c>
      <c r="F63" s="31" t="str">
        <f>INDEX(liste_ss_eurodata!$A:$A,'RECAP CA 2023'!B63)</f>
        <v>AMBONISOA</v>
      </c>
      <c r="G63" s="14">
        <f>IFERROR(GETPIVOTDATA("Montant",tcd_eurodata!$A$3,"class_payment",$E63,"mounth_year",G$6,"ss",$F63,"Années",2023)," ")</f>
        <v>23118165</v>
      </c>
      <c r="H63" s="14">
        <f>IFERROR(GETPIVOTDATA("Montant",tcd_eurodata!$A$3,"class_payment",$E63,"mounth_year",H$6,"ss",$F63,"Années",2023)," ")</f>
        <v>16576086</v>
      </c>
      <c r="I63" s="14">
        <f>IFERROR(GETPIVOTDATA("Montant",tcd_eurodata!$A$3,"class_payment",$E63,"mounth_year",I$6,"ss",$F63,"Années",2023)," ")</f>
        <v>18240309</v>
      </c>
      <c r="J63" s="14">
        <f>IFERROR(GETPIVOTDATA("Montant",tcd_eurodata!$A$3,"class_payment",$E63,"mounth_year",J$6,"ss",$F63,"Années",2023)," ")</f>
        <v>55651242</v>
      </c>
      <c r="K63" s="14">
        <f>IFERROR(GETPIVOTDATA("Montant",tcd_eurodata!$A$3,"class_payment",$E63,"mounth_year",K$6,"ss",$F63,"Années",2023)," ")</f>
        <v>64261459</v>
      </c>
      <c r="L63" s="14">
        <f>IFERROR(GETPIVOTDATA("Montant",tcd_eurodata!$A$3,"class_payment",$E63,"mounth_year",L$6,"ss",$F63,"Années",2023)," ")</f>
        <v>41061030</v>
      </c>
      <c r="M63" s="14">
        <f>IFERROR(GETPIVOTDATA("Montant",tcd_eurodata!$A$3,"class_payment",$E63,"mounth_year",M$6,"ss",$F63,"Années",2023)," ")</f>
        <v>68784888</v>
      </c>
      <c r="N63" s="14">
        <f>IFERROR(GETPIVOTDATA("Montant",tcd_eurodata!$A$3,"class_payment",$E63,"mounth_year",N$6,"ss",$F63,"Années",2023)," ")</f>
        <v>39222189</v>
      </c>
      <c r="O63" s="14">
        <f>IFERROR(GETPIVOTDATA("Montant",tcd_eurodata!$A$3,"class_payment",$E63,"mounth_year",O$6,"ss",$F63,"Années",2023)," ")</f>
        <v>28855255</v>
      </c>
      <c r="P63" s="14">
        <f>IFERROR(GETPIVOTDATA("Montant",tcd_eurodata!$A$3,"class_payment",$E63,"mounth_year",P$6,"ss",$F63,"Années",2023)," ")</f>
        <v>34023292</v>
      </c>
      <c r="Q63" s="14">
        <f>IFERROR(GETPIVOTDATA("Montant",tcd_eurodata!$A$3,"class_payment",$E63,"mounth_year",Q$6,"ss",$F63,"Années",2023)," ")</f>
        <v>34536262</v>
      </c>
      <c r="R63" s="14">
        <f>IFERROR(GETPIVOTDATA("Montant",tcd_eurodata!$A$3,"class_payment",$E63,"mounth_year",R$6,"ss",$F63,"Années",2023)," ")</f>
        <v>42149740</v>
      </c>
    </row>
    <row r="64" spans="2:18" s="13" customFormat="1" x14ac:dyDescent="0.25">
      <c r="B64" s="9">
        <f t="shared" si="0"/>
        <v>12</v>
      </c>
      <c r="C64" s="24" t="str">
        <f>IF(MOD(ROW(C64),5)=2,INDEX(liste_ss_eurodata!$A$1:$A$108,B64),"")</f>
        <v/>
      </c>
      <c r="D64" s="9"/>
      <c r="E64" s="13" t="s">
        <v>7</v>
      </c>
      <c r="F64" s="31" t="str">
        <f>INDEX(liste_ss_eurodata!$A:$A,'RECAP CA 2023'!B64)</f>
        <v>AMBONISOA</v>
      </c>
      <c r="G64" s="14">
        <f>IFERROR(GETPIVOTDATA("Montant",tcd_eurodata!$A$3,"class_payment",$E64,"mounth_year",G$6,"ss",$F64,"Années",2023)," ")</f>
        <v>14990400</v>
      </c>
      <c r="H64" s="14">
        <f>IFERROR(GETPIVOTDATA("Montant",tcd_eurodata!$A$3,"class_payment",$E64,"mounth_year",H$6,"ss",$F64,"Années",2023)," ")</f>
        <v>18074604</v>
      </c>
      <c r="I64" s="14">
        <f>IFERROR(GETPIVOTDATA("Montant",tcd_eurodata!$A$3,"class_payment",$E64,"mounth_year",I$6,"ss",$F64,"Années",2023)," ")</f>
        <v>11482000</v>
      </c>
      <c r="J64" s="14">
        <f>IFERROR(GETPIVOTDATA("Montant",tcd_eurodata!$A$3,"class_payment",$E64,"mounth_year",J$6,"ss",$F64,"Années",2023)," ")</f>
        <v>7660000</v>
      </c>
      <c r="K64" s="14">
        <f>IFERROR(GETPIVOTDATA("Montant",tcd_eurodata!$A$3,"class_payment",$E64,"mounth_year",K$6,"ss",$F64,"Années",2023)," ")</f>
        <v>24958030</v>
      </c>
      <c r="L64" s="14">
        <f>IFERROR(GETPIVOTDATA("Montant",tcd_eurodata!$A$3,"class_payment",$E64,"mounth_year",L$6,"ss",$F64,"Années",2023)," ")</f>
        <v>22755000</v>
      </c>
      <c r="M64" s="14">
        <f>IFERROR(GETPIVOTDATA("Montant",tcd_eurodata!$A$3,"class_payment",$E64,"mounth_year",M$6,"ss",$F64,"Années",2023)," ")</f>
        <v>25319863</v>
      </c>
      <c r="N64" s="14">
        <f>IFERROR(GETPIVOTDATA("Montant",tcd_eurodata!$A$3,"class_payment",$E64,"mounth_year",N$6,"ss",$F64,"Années",2023)," ")</f>
        <v>23960000</v>
      </c>
      <c r="O64" s="14">
        <f>IFERROR(GETPIVOTDATA("Montant",tcd_eurodata!$A$3,"class_payment",$E64,"mounth_year",O$6,"ss",$F64,"Années",2023)," ")</f>
        <v>20000000</v>
      </c>
      <c r="P64" s="14">
        <f>IFERROR(GETPIVOTDATA("Montant",tcd_eurodata!$A$3,"class_payment",$E64,"mounth_year",P$6,"ss",$F64,"Années",2023)," ")</f>
        <v>10000000</v>
      </c>
      <c r="Q64" s="14">
        <f>IFERROR(GETPIVOTDATA("Montant",tcd_eurodata!$A$3,"class_payment",$E64,"mounth_year",Q$6,"ss",$F64,"Années",2023)," ")</f>
        <v>15000000</v>
      </c>
      <c r="R64" s="14">
        <f>IFERROR(GETPIVOTDATA("Montant",tcd_eurodata!$A$3,"class_payment",$E64,"mounth_year",R$6,"ss",$F64,"Années",2023)," ")</f>
        <v>0</v>
      </c>
    </row>
    <row r="65" spans="2:18" s="13" customFormat="1" x14ac:dyDescent="0.25">
      <c r="B65" s="9">
        <f t="shared" si="0"/>
        <v>12</v>
      </c>
      <c r="C65" s="24" t="str">
        <f>IF(MOD(ROW(C65),5)=2,INDEX(liste_ss_eurodata!$A$1:$A$108,B65),"")</f>
        <v/>
      </c>
      <c r="D65" s="9"/>
      <c r="E65" s="13" t="s">
        <v>19</v>
      </c>
      <c r="F65" s="31" t="str">
        <f>INDEX(liste_ss_eurodata!$A:$A,'RECAP CA 2023'!B65)</f>
        <v>AMBONISOA</v>
      </c>
      <c r="G65" s="14" t="str">
        <f>IFERROR(GETPIVOTDATA("Montant",tcd_eurodata!$A$3,"class_payment",$E65,"mounth_year",G$6,"ss",$F65,"Années",2023)," ")</f>
        <v xml:space="preserve"> </v>
      </c>
      <c r="H65" s="14" t="str">
        <f>IFERROR(GETPIVOTDATA("Montant",tcd_eurodata!$A$3,"class_payment",$E65,"mounth_year",H$6,"ss",$F65,"Années",2023)," ")</f>
        <v xml:space="preserve"> </v>
      </c>
      <c r="I65" s="14" t="str">
        <f>IFERROR(GETPIVOTDATA("Montant",tcd_eurodata!$A$3,"class_payment",$E65,"mounth_year",I$6,"ss",$F65,"Années",2023)," ")</f>
        <v xml:space="preserve"> </v>
      </c>
      <c r="J65" s="14" t="str">
        <f>IFERROR(GETPIVOTDATA("Montant",tcd_eurodata!$A$3,"class_payment",$E65,"mounth_year",J$6,"ss",$F65,"Années",2023)," ")</f>
        <v xml:space="preserve"> </v>
      </c>
      <c r="K65" s="14" t="str">
        <f>IFERROR(GETPIVOTDATA("Montant",tcd_eurodata!$A$3,"class_payment",$E65,"mounth_year",K$6,"ss",$F65,"Années",2023)," ")</f>
        <v xml:space="preserve"> </v>
      </c>
      <c r="L65" s="14" t="str">
        <f>IFERROR(GETPIVOTDATA("Montant",tcd_eurodata!$A$3,"class_payment",$E65,"mounth_year",L$6,"ss",$F65,"Années",2023)," ")</f>
        <v xml:space="preserve"> </v>
      </c>
      <c r="M65" s="14" t="str">
        <f>IFERROR(GETPIVOTDATA("Montant",tcd_eurodata!$A$3,"class_payment",$E65,"mounth_year",M$6,"ss",$F65,"Années",2023)," ")</f>
        <v xml:space="preserve"> </v>
      </c>
      <c r="N65" s="14" t="str">
        <f>IFERROR(GETPIVOTDATA("Montant",tcd_eurodata!$A$3,"class_payment",$E65,"mounth_year",N$6,"ss",$F65,"Années",2023)," ")</f>
        <v xml:space="preserve"> </v>
      </c>
      <c r="O65" s="14" t="str">
        <f>IFERROR(GETPIVOTDATA("Montant",tcd_eurodata!$A$3,"class_payment",$E65,"mounth_year",O$6,"ss",$F65,"Années",2023)," ")</f>
        <v xml:space="preserve"> </v>
      </c>
      <c r="P65" s="14" t="str">
        <f>IFERROR(GETPIVOTDATA("Montant",tcd_eurodata!$A$3,"class_payment",$E65,"mounth_year",P$6,"ss",$F65,"Années",2023)," ")</f>
        <v xml:space="preserve"> </v>
      </c>
      <c r="Q65" s="14" t="str">
        <f>IFERROR(GETPIVOTDATA("Montant",tcd_eurodata!$A$3,"class_payment",$E65,"mounth_year",Q$6,"ss",$F65,"Années",2023)," ")</f>
        <v xml:space="preserve"> </v>
      </c>
      <c r="R65" s="14" t="str">
        <f>IFERROR(GETPIVOTDATA("Montant",tcd_eurodata!$A$3,"class_payment",$E65,"mounth_year",R$6,"ss",$F65,"Années",2023)," ")</f>
        <v xml:space="preserve"> </v>
      </c>
    </row>
    <row r="66" spans="2:18" s="18" customFormat="1" x14ac:dyDescent="0.25">
      <c r="B66" s="17">
        <f t="shared" si="0"/>
        <v>12</v>
      </c>
      <c r="C66" s="25" t="str">
        <f>IF(MOD(ROW(C66),5)=2,INDEX(liste_ss_eurodata!$A$1:$A$108,B66),"")</f>
        <v/>
      </c>
      <c r="D66" s="17"/>
      <c r="E66" s="18" t="s">
        <v>21</v>
      </c>
      <c r="F66" s="32" t="str">
        <f>INDEX(liste_ss_eurodata!$A:$A,'RECAP CA 2023'!B66)</f>
        <v>AMBONISOA</v>
      </c>
      <c r="G66" s="19">
        <f>IFERROR(GETPIVOTDATA("Montant",tcd_eurodata!$A$3,"class_payment",$E66,"mounth_year",G$6,"ss",$F66,"Années",2023)," ")</f>
        <v>2339500</v>
      </c>
      <c r="H66" s="19">
        <f>IFERROR(GETPIVOTDATA("Montant",tcd_eurodata!$A$3,"class_payment",$E66,"mounth_year",H$6,"ss",$F66,"Années",2023)," ")</f>
        <v>1530000</v>
      </c>
      <c r="I66" s="19">
        <f>IFERROR(GETPIVOTDATA("Montant",tcd_eurodata!$A$3,"class_payment",$E66,"mounth_year",I$6,"ss",$F66,"Années",2023)," ")</f>
        <v>2239100</v>
      </c>
      <c r="J66" s="19">
        <f>IFERROR(GETPIVOTDATA("Montant",tcd_eurodata!$A$3,"class_payment",$E66,"mounth_year",J$6,"ss",$F66,"Années",2023)," ")</f>
        <v>3481700</v>
      </c>
      <c r="K66" s="19">
        <f>IFERROR(GETPIVOTDATA("Montant",tcd_eurodata!$A$3,"class_payment",$E66,"mounth_year",K$6,"ss",$F66,"Années",2023)," ")</f>
        <v>6942600</v>
      </c>
      <c r="L66" s="19">
        <f>IFERROR(GETPIVOTDATA("Montant",tcd_eurodata!$A$3,"class_payment",$E66,"mounth_year",L$6,"ss",$F66,"Années",2023)," ")</f>
        <v>6340500</v>
      </c>
      <c r="M66" s="19">
        <f>IFERROR(GETPIVOTDATA("Montant",tcd_eurodata!$A$3,"class_payment",$E66,"mounth_year",M$6,"ss",$F66,"Années",2023)," ")</f>
        <v>7538700</v>
      </c>
      <c r="N66" s="19">
        <f>IFERROR(GETPIVOTDATA("Montant",tcd_eurodata!$A$3,"class_payment",$E66,"mounth_year",N$6,"ss",$F66,"Années",2023)," ")</f>
        <v>8740100</v>
      </c>
      <c r="O66" s="19">
        <f>IFERROR(GETPIVOTDATA("Montant",tcd_eurodata!$A$3,"class_payment",$E66,"mounth_year",O$6,"ss",$F66,"Années",2023)," ")</f>
        <v>13683706</v>
      </c>
      <c r="P66" s="19">
        <f>IFERROR(GETPIVOTDATA("Montant",tcd_eurodata!$A$3,"class_payment",$E66,"mounth_year",P$6,"ss",$F66,"Années",2023)," ")</f>
        <v>13886600</v>
      </c>
      <c r="Q66" s="19">
        <f>IFERROR(GETPIVOTDATA("Montant",tcd_eurodata!$A$3,"class_payment",$E66,"mounth_year",Q$6,"ss",$F66,"Années",2023)," ")</f>
        <v>5791400</v>
      </c>
      <c r="R66" s="19">
        <f>IFERROR(GETPIVOTDATA("Montant",tcd_eurodata!$A$3,"class_payment",$E66,"mounth_year",R$6,"ss",$F66,"Années",2023)," ")</f>
        <v>7627700</v>
      </c>
    </row>
    <row r="67" spans="2:18" s="13" customFormat="1" x14ac:dyDescent="0.25">
      <c r="B67" s="9">
        <f t="shared" si="0"/>
        <v>13</v>
      </c>
      <c r="C67" s="24" t="str">
        <f>IF(MOD(ROW(C67),5)=2,INDEX(liste_ss_eurodata!$A$1:$A$108,B67),"")</f>
        <v>AMBOSITRA</v>
      </c>
      <c r="D67" s="9"/>
      <c r="E67" s="13" t="s">
        <v>5</v>
      </c>
      <c r="F67" s="31" t="str">
        <f>INDEX(liste_ss_eurodata!$A:$A,'RECAP CA 2023'!B67)</f>
        <v>AMBOSITRA</v>
      </c>
      <c r="G67" s="14">
        <f>IFERROR(GETPIVOTDATA("Montant",tcd_eurodata!$A$3,"class_payment",$E67,"mounth_year",G$6,"ss",$F67,"Années",2023)," ")</f>
        <v>0</v>
      </c>
      <c r="H67" s="14">
        <f>IFERROR(GETPIVOTDATA("Montant",tcd_eurodata!$A$3,"class_payment",$E67,"mounth_year",H$6,"ss",$F67,"Années",2023)," ")</f>
        <v>0</v>
      </c>
      <c r="I67" s="14">
        <f>IFERROR(GETPIVOTDATA("Montant",tcd_eurodata!$A$3,"class_payment",$E67,"mounth_year",I$6,"ss",$F67,"Années",2023)," ")</f>
        <v>0</v>
      </c>
      <c r="J67" s="14">
        <f>IFERROR(GETPIVOTDATA("Montant",tcd_eurodata!$A$3,"class_payment",$E67,"mounth_year",J$6,"ss",$F67,"Années",2023)," ")</f>
        <v>296819897</v>
      </c>
      <c r="K67" s="14">
        <f>IFERROR(GETPIVOTDATA("Montant",tcd_eurodata!$A$3,"class_payment",$E67,"mounth_year",K$6,"ss",$F67,"Années",2023)," ")</f>
        <v>977457753</v>
      </c>
      <c r="L67" s="14">
        <f>IFERROR(GETPIVOTDATA("Montant",tcd_eurodata!$A$3,"class_payment",$E67,"mounth_year",L$6,"ss",$F67,"Années",2023)," ")</f>
        <v>1098206727</v>
      </c>
      <c r="M67" s="14">
        <f>IFERROR(GETPIVOTDATA("Montant",tcd_eurodata!$A$3,"class_payment",$E67,"mounth_year",M$6,"ss",$F67,"Années",2023)," ")</f>
        <v>905217241</v>
      </c>
      <c r="N67" s="14">
        <f>IFERROR(GETPIVOTDATA("Montant",tcd_eurodata!$A$3,"class_payment",$E67,"mounth_year",N$6,"ss",$F67,"Années",2023)," ")</f>
        <v>1152007820</v>
      </c>
      <c r="O67" s="14">
        <f>IFERROR(GETPIVOTDATA("Montant",tcd_eurodata!$A$3,"class_payment",$E67,"mounth_year",O$6,"ss",$F67,"Années",2023)," ")</f>
        <v>868887430</v>
      </c>
      <c r="P67" s="14">
        <f>IFERROR(GETPIVOTDATA("Montant",tcd_eurodata!$A$3,"class_payment",$E67,"mounth_year",P$6,"ss",$F67,"Années",2023)," ")</f>
        <v>911338772</v>
      </c>
      <c r="Q67" s="14">
        <f>IFERROR(GETPIVOTDATA("Montant",tcd_eurodata!$A$3,"class_payment",$E67,"mounth_year",Q$6,"ss",$F67,"Années",2023)," ")</f>
        <v>826133406</v>
      </c>
      <c r="R67" s="14">
        <f>IFERROR(GETPIVOTDATA("Montant",tcd_eurodata!$A$3,"class_payment",$E67,"mounth_year",R$6,"ss",$F67,"Années",2023)," ")</f>
        <v>665915383</v>
      </c>
    </row>
    <row r="68" spans="2:18" s="13" customFormat="1" x14ac:dyDescent="0.25">
      <c r="B68" s="9">
        <f t="shared" si="0"/>
        <v>13</v>
      </c>
      <c r="C68" s="24" t="str">
        <f>IF(MOD(ROW(C68),5)=2,INDEX(liste_ss_eurodata!$A$1:$A$108,B68),"")</f>
        <v/>
      </c>
      <c r="D68" s="9"/>
      <c r="E68" s="13" t="s">
        <v>6</v>
      </c>
      <c r="F68" s="31" t="str">
        <f>INDEX(liste_ss_eurodata!$A:$A,'RECAP CA 2023'!B68)</f>
        <v>AMBOSITRA</v>
      </c>
      <c r="G68" s="14">
        <f>IFERROR(GETPIVOTDATA("Montant",tcd_eurodata!$A$3,"class_payment",$E68,"mounth_year",G$6,"ss",$F68,"Années",2023)," ")</f>
        <v>0</v>
      </c>
      <c r="H68" s="14">
        <f>IFERROR(GETPIVOTDATA("Montant",tcd_eurodata!$A$3,"class_payment",$E68,"mounth_year",H$6,"ss",$F68,"Années",2023)," ")</f>
        <v>0</v>
      </c>
      <c r="I68" s="14">
        <f>IFERROR(GETPIVOTDATA("Montant",tcd_eurodata!$A$3,"class_payment",$E68,"mounth_year",I$6,"ss",$F68,"Années",2023)," ")</f>
        <v>0</v>
      </c>
      <c r="J68" s="14">
        <f>IFERROR(GETPIVOTDATA("Montant",tcd_eurodata!$A$3,"class_payment",$E68,"mounth_year",J$6,"ss",$F68,"Années",2023)," ")</f>
        <v>910164</v>
      </c>
      <c r="K68" s="14">
        <f>IFERROR(GETPIVOTDATA("Montant",tcd_eurodata!$A$3,"class_payment",$E68,"mounth_year",K$6,"ss",$F68,"Années",2023)," ")</f>
        <v>20902736</v>
      </c>
      <c r="L68" s="14">
        <f>IFERROR(GETPIVOTDATA("Montant",tcd_eurodata!$A$3,"class_payment",$E68,"mounth_year",L$6,"ss",$F68,"Années",2023)," ")</f>
        <v>23853550</v>
      </c>
      <c r="M68" s="14">
        <f>IFERROR(GETPIVOTDATA("Montant",tcd_eurodata!$A$3,"class_payment",$E68,"mounth_year",M$6,"ss",$F68,"Années",2023)," ")</f>
        <v>20695472</v>
      </c>
      <c r="N68" s="14">
        <f>IFERROR(GETPIVOTDATA("Montant",tcd_eurodata!$A$3,"class_payment",$E68,"mounth_year",N$6,"ss",$F68,"Années",2023)," ")</f>
        <v>62330346</v>
      </c>
      <c r="O68" s="14">
        <f>IFERROR(GETPIVOTDATA("Montant",tcd_eurodata!$A$3,"class_payment",$E68,"mounth_year",O$6,"ss",$F68,"Années",2023)," ")</f>
        <v>28137825</v>
      </c>
      <c r="P68" s="14">
        <f>IFERROR(GETPIVOTDATA("Montant",tcd_eurodata!$A$3,"class_payment",$E68,"mounth_year",P$6,"ss",$F68,"Années",2023)," ")</f>
        <v>54985607</v>
      </c>
      <c r="Q68" s="14">
        <f>IFERROR(GETPIVOTDATA("Montant",tcd_eurodata!$A$3,"class_payment",$E68,"mounth_year",Q$6,"ss",$F68,"Années",2023)," ")</f>
        <v>85004579</v>
      </c>
      <c r="R68" s="14">
        <f>IFERROR(GETPIVOTDATA("Montant",tcd_eurodata!$A$3,"class_payment",$E68,"mounth_year",R$6,"ss",$F68,"Années",2023)," ")</f>
        <v>30790247</v>
      </c>
    </row>
    <row r="69" spans="2:18" s="13" customFormat="1" x14ac:dyDescent="0.25">
      <c r="B69" s="9">
        <f t="shared" si="0"/>
        <v>13</v>
      </c>
      <c r="C69" s="24" t="str">
        <f>IF(MOD(ROW(C69),5)=2,INDEX(liste_ss_eurodata!$A$1:$A$108,B69),"")</f>
        <v/>
      </c>
      <c r="D69" s="9"/>
      <c r="E69" s="13" t="s">
        <v>7</v>
      </c>
      <c r="F69" s="31" t="str">
        <f>INDEX(liste_ss_eurodata!$A:$A,'RECAP CA 2023'!B69)</f>
        <v>AMBOSITRA</v>
      </c>
      <c r="G69" s="14">
        <f>IFERROR(GETPIVOTDATA("Montant",tcd_eurodata!$A$3,"class_payment",$E69,"mounth_year",G$6,"ss",$F69,"Années",2023)," ")</f>
        <v>0</v>
      </c>
      <c r="H69" s="14">
        <f>IFERROR(GETPIVOTDATA("Montant",tcd_eurodata!$A$3,"class_payment",$E69,"mounth_year",H$6,"ss",$F69,"Années",2023)," ")</f>
        <v>0</v>
      </c>
      <c r="I69" s="14">
        <f>IFERROR(GETPIVOTDATA("Montant",tcd_eurodata!$A$3,"class_payment",$E69,"mounth_year",I$6,"ss",$F69,"Années",2023)," ")</f>
        <v>0</v>
      </c>
      <c r="J69" s="14">
        <f>IFERROR(GETPIVOTDATA("Montant",tcd_eurodata!$A$3,"class_payment",$E69,"mounth_year",J$6,"ss",$F69,"Années",2023)," ")</f>
        <v>0</v>
      </c>
      <c r="K69" s="14">
        <f>IFERROR(GETPIVOTDATA("Montant",tcd_eurodata!$A$3,"class_payment",$E69,"mounth_year",K$6,"ss",$F69,"Années",2023)," ")</f>
        <v>0</v>
      </c>
      <c r="L69" s="14">
        <f>IFERROR(GETPIVOTDATA("Montant",tcd_eurodata!$A$3,"class_payment",$E69,"mounth_year",L$6,"ss",$F69,"Années",2023)," ")</f>
        <v>0</v>
      </c>
      <c r="M69" s="14">
        <f>IFERROR(GETPIVOTDATA("Montant",tcd_eurodata!$A$3,"class_payment",$E69,"mounth_year",M$6,"ss",$F69,"Années",2023)," ")</f>
        <v>0</v>
      </c>
      <c r="N69" s="14">
        <f>IFERROR(GETPIVOTDATA("Montant",tcd_eurodata!$A$3,"class_payment",$E69,"mounth_year",N$6,"ss",$F69,"Années",2023)," ")</f>
        <v>0</v>
      </c>
      <c r="O69" s="14">
        <f>IFERROR(GETPIVOTDATA("Montant",tcd_eurodata!$A$3,"class_payment",$E69,"mounth_year",O$6,"ss",$F69,"Années",2023)," ")</f>
        <v>0</v>
      </c>
      <c r="P69" s="14">
        <f>IFERROR(GETPIVOTDATA("Montant",tcd_eurodata!$A$3,"class_payment",$E69,"mounth_year",P$6,"ss",$F69,"Années",2023)," ")</f>
        <v>0</v>
      </c>
      <c r="Q69" s="14">
        <f>IFERROR(GETPIVOTDATA("Montant",tcd_eurodata!$A$3,"class_payment",$E69,"mounth_year",Q$6,"ss",$F69,"Années",2023)," ")</f>
        <v>0</v>
      </c>
      <c r="R69" s="14">
        <f>IFERROR(GETPIVOTDATA("Montant",tcd_eurodata!$A$3,"class_payment",$E69,"mounth_year",R$6,"ss",$F69,"Années",2023)," ")</f>
        <v>72895027</v>
      </c>
    </row>
    <row r="70" spans="2:18" s="13" customFormat="1" x14ac:dyDescent="0.25">
      <c r="B70" s="9">
        <f t="shared" si="0"/>
        <v>13</v>
      </c>
      <c r="C70" s="24" t="str">
        <f>IF(MOD(ROW(C70),5)=2,INDEX(liste_ss_eurodata!$A$1:$A$108,B70),"")</f>
        <v/>
      </c>
      <c r="D70" s="9"/>
      <c r="E70" s="13" t="s">
        <v>19</v>
      </c>
      <c r="F70" s="31" t="str">
        <f>INDEX(liste_ss_eurodata!$A:$A,'RECAP CA 2023'!B70)</f>
        <v>AMBOSITRA</v>
      </c>
      <c r="G70" s="14">
        <f>IFERROR(GETPIVOTDATA("Montant",tcd_eurodata!$A$3,"class_payment",$E70,"mounth_year",G$6,"ss",$F70,"Années",2023)," ")</f>
        <v>0</v>
      </c>
      <c r="H70" s="14">
        <f>IFERROR(GETPIVOTDATA("Montant",tcd_eurodata!$A$3,"class_payment",$E70,"mounth_year",H$6,"ss",$F70,"Années",2023)," ")</f>
        <v>0</v>
      </c>
      <c r="I70" s="14">
        <f>IFERROR(GETPIVOTDATA("Montant",tcd_eurodata!$A$3,"class_payment",$E70,"mounth_year",I$6,"ss",$F70,"Années",2023)," ")</f>
        <v>0</v>
      </c>
      <c r="J70" s="14">
        <f>IFERROR(GETPIVOTDATA("Montant",tcd_eurodata!$A$3,"class_payment",$E70,"mounth_year",J$6,"ss",$F70,"Années",2023)," ")</f>
        <v>157440</v>
      </c>
      <c r="K70" s="14">
        <f>IFERROR(GETPIVOTDATA("Montant",tcd_eurodata!$A$3,"class_payment",$E70,"mounth_year",K$6,"ss",$F70,"Années",2023)," ")</f>
        <v>0</v>
      </c>
      <c r="L70" s="14">
        <f>IFERROR(GETPIVOTDATA("Montant",tcd_eurodata!$A$3,"class_payment",$E70,"mounth_year",L$6,"ss",$F70,"Années",2023)," ")</f>
        <v>90000</v>
      </c>
      <c r="M70" s="14">
        <f>IFERROR(GETPIVOTDATA("Montant",tcd_eurodata!$A$3,"class_payment",$E70,"mounth_year",M$6,"ss",$F70,"Années",2023)," ")</f>
        <v>0</v>
      </c>
      <c r="N70" s="14">
        <f>IFERROR(GETPIVOTDATA("Montant",tcd_eurodata!$A$3,"class_payment",$E70,"mounth_year",N$6,"ss",$F70,"Années",2023)," ")</f>
        <v>0</v>
      </c>
      <c r="O70" s="14">
        <f>IFERROR(GETPIVOTDATA("Montant",tcd_eurodata!$A$3,"class_payment",$E70,"mounth_year",O$6,"ss",$F70,"Années",2023)," ")</f>
        <v>0</v>
      </c>
      <c r="P70" s="14">
        <f>IFERROR(GETPIVOTDATA("Montant",tcd_eurodata!$A$3,"class_payment",$E70,"mounth_year",P$6,"ss",$F70,"Années",2023)," ")</f>
        <v>0</v>
      </c>
      <c r="Q70" s="14">
        <f>IFERROR(GETPIVOTDATA("Montant",tcd_eurodata!$A$3,"class_payment",$E70,"mounth_year",Q$6,"ss",$F70,"Années",2023)," ")</f>
        <v>0</v>
      </c>
      <c r="R70" s="14">
        <f>IFERROR(GETPIVOTDATA("Montant",tcd_eurodata!$A$3,"class_payment",$E70,"mounth_year",R$6,"ss",$F70,"Années",2023)," ")</f>
        <v>0</v>
      </c>
    </row>
    <row r="71" spans="2:18" s="18" customFormat="1" x14ac:dyDescent="0.25">
      <c r="B71" s="17">
        <f t="shared" si="0"/>
        <v>13</v>
      </c>
      <c r="C71" s="25" t="str">
        <f>IF(MOD(ROW(C71),5)=2,INDEX(liste_ss_eurodata!$A$1:$A$108,B71),"")</f>
        <v/>
      </c>
      <c r="D71" s="17"/>
      <c r="E71" s="18" t="s">
        <v>21</v>
      </c>
      <c r="F71" s="32" t="str">
        <f>INDEX(liste_ss_eurodata!$A:$A,'RECAP CA 2023'!B71)</f>
        <v>AMBOSITRA</v>
      </c>
      <c r="G71" s="19">
        <f>IFERROR(GETPIVOTDATA("Montant",tcd_eurodata!$A$3,"class_payment",$E71,"mounth_year",G$6,"ss",$F71,"Années",2023)," ")</f>
        <v>0</v>
      </c>
      <c r="H71" s="19">
        <f>IFERROR(GETPIVOTDATA("Montant",tcd_eurodata!$A$3,"class_payment",$E71,"mounth_year",H$6,"ss",$F71,"Années",2023)," ")</f>
        <v>0</v>
      </c>
      <c r="I71" s="19">
        <f>IFERROR(GETPIVOTDATA("Montant",tcd_eurodata!$A$3,"class_payment",$E71,"mounth_year",I$6,"ss",$F71,"Années",2023)," ")</f>
        <v>0</v>
      </c>
      <c r="J71" s="19">
        <f>IFERROR(GETPIVOTDATA("Montant",tcd_eurodata!$A$3,"class_payment",$E71,"mounth_year",J$6,"ss",$F71,"Années",2023)," ")</f>
        <v>288000</v>
      </c>
      <c r="K71" s="19">
        <f>IFERROR(GETPIVOTDATA("Montant",tcd_eurodata!$A$3,"class_payment",$E71,"mounth_year",K$6,"ss",$F71,"Années",2023)," ")</f>
        <v>0</v>
      </c>
      <c r="L71" s="19">
        <f>IFERROR(GETPIVOTDATA("Montant",tcd_eurodata!$A$3,"class_payment",$E71,"mounth_year",L$6,"ss",$F71,"Années",2023)," ")</f>
        <v>12909210</v>
      </c>
      <c r="M71" s="19">
        <f>IFERROR(GETPIVOTDATA("Montant",tcd_eurodata!$A$3,"class_payment",$E71,"mounth_year",M$6,"ss",$F71,"Années",2023)," ")</f>
        <v>3875800</v>
      </c>
      <c r="N71" s="19">
        <f>IFERROR(GETPIVOTDATA("Montant",tcd_eurodata!$A$3,"class_payment",$E71,"mounth_year",N$6,"ss",$F71,"Années",2023)," ")</f>
        <v>0</v>
      </c>
      <c r="O71" s="19">
        <f>IFERROR(GETPIVOTDATA("Montant",tcd_eurodata!$A$3,"class_payment",$E71,"mounth_year",O$6,"ss",$F71,"Années",2023)," ")</f>
        <v>0</v>
      </c>
      <c r="P71" s="19">
        <f>IFERROR(GETPIVOTDATA("Montant",tcd_eurodata!$A$3,"class_payment",$E71,"mounth_year",P$6,"ss",$F71,"Années",2023)," ")</f>
        <v>0</v>
      </c>
      <c r="Q71" s="19">
        <f>IFERROR(GETPIVOTDATA("Montant",tcd_eurodata!$A$3,"class_payment",$E71,"mounth_year",Q$6,"ss",$F71,"Années",2023)," ")</f>
        <v>0</v>
      </c>
      <c r="R71" s="19">
        <f>IFERROR(GETPIVOTDATA("Montant",tcd_eurodata!$A$3,"class_payment",$E71,"mounth_year",R$6,"ss",$F71,"Années",2023)," ")</f>
        <v>0</v>
      </c>
    </row>
    <row r="72" spans="2:18" s="13" customFormat="1" x14ac:dyDescent="0.25">
      <c r="B72" s="9">
        <f t="shared" ref="B72:B135" si="2">ROUNDUP((ROW(C72)-6)/5,0)</f>
        <v>14</v>
      </c>
      <c r="C72" s="24" t="str">
        <f>IF(MOD(ROW(C72),5)=2,INDEX(liste_ss_eurodata!$A$1:$A$108,B72),"")</f>
        <v>AMPANOTOKANA</v>
      </c>
      <c r="D72" s="9"/>
      <c r="E72" s="13" t="s">
        <v>5</v>
      </c>
      <c r="F72" s="31" t="str">
        <f>INDEX(liste_ss_eurodata!$A:$A,'RECAP CA 2023'!B72)</f>
        <v>AMPANOTOKANA</v>
      </c>
      <c r="G72" s="14">
        <f>IFERROR(GETPIVOTDATA("Montant",tcd_eurodata!$A$3,"class_payment",$E72,"mounth_year",G$6,"ss",$F72,"Années",2023)," ")</f>
        <v>212335570</v>
      </c>
      <c r="H72" s="14">
        <f>IFERROR(GETPIVOTDATA("Montant",tcd_eurodata!$A$3,"class_payment",$E72,"mounth_year",H$6,"ss",$F72,"Années",2023)," ")</f>
        <v>216227500</v>
      </c>
      <c r="I72" s="14">
        <f>IFERROR(GETPIVOTDATA("Montant",tcd_eurodata!$A$3,"class_payment",$E72,"mounth_year",I$6,"ss",$F72,"Années",2023)," ")</f>
        <v>281805700</v>
      </c>
      <c r="J72" s="14">
        <f>IFERROR(GETPIVOTDATA("Montant",tcd_eurodata!$A$3,"class_payment",$E72,"mounth_year",J$6,"ss",$F72,"Années",2023)," ")</f>
        <v>278790000</v>
      </c>
      <c r="K72" s="14">
        <f>IFERROR(GETPIVOTDATA("Montant",tcd_eurodata!$A$3,"class_payment",$E72,"mounth_year",K$6,"ss",$F72,"Années",2023)," ")</f>
        <v>338802500</v>
      </c>
      <c r="L72" s="14">
        <f>IFERROR(GETPIVOTDATA("Montant",tcd_eurodata!$A$3,"class_payment",$E72,"mounth_year",L$6,"ss",$F72,"Années",2023)," ")</f>
        <v>358719700</v>
      </c>
      <c r="M72" s="14">
        <f>IFERROR(GETPIVOTDATA("Montant",tcd_eurodata!$A$3,"class_payment",$E72,"mounth_year",M$6,"ss",$F72,"Années",2023)," ")</f>
        <v>355178000</v>
      </c>
      <c r="N72" s="14">
        <f>IFERROR(GETPIVOTDATA("Montant",tcd_eurodata!$A$3,"class_payment",$E72,"mounth_year",N$6,"ss",$F72,"Années",2023)," ")</f>
        <v>373845000</v>
      </c>
      <c r="O72" s="14">
        <f>IFERROR(GETPIVOTDATA("Montant",tcd_eurodata!$A$3,"class_payment",$E72,"mounth_year",O$6,"ss",$F72,"Années",2023)," ")</f>
        <v>332787300</v>
      </c>
      <c r="P72" s="14">
        <f>IFERROR(GETPIVOTDATA("Montant",tcd_eurodata!$A$3,"class_payment",$E72,"mounth_year",P$6,"ss",$F72,"Années",2023)," ")</f>
        <v>339285900</v>
      </c>
      <c r="Q72" s="14">
        <f>IFERROR(GETPIVOTDATA("Montant",tcd_eurodata!$A$3,"class_payment",$E72,"mounth_year",Q$6,"ss",$F72,"Années",2023)," ")</f>
        <v>335729600</v>
      </c>
      <c r="R72" s="14">
        <f>IFERROR(GETPIVOTDATA("Montant",tcd_eurodata!$A$3,"class_payment",$E72,"mounth_year",R$6,"ss",$F72,"Années",2023)," ")</f>
        <v>293606000</v>
      </c>
    </row>
    <row r="73" spans="2:18" s="13" customFormat="1" x14ac:dyDescent="0.25">
      <c r="B73" s="9">
        <f t="shared" si="2"/>
        <v>14</v>
      </c>
      <c r="C73" s="24" t="str">
        <f>IF(MOD(ROW(C73),5)=2,INDEX(liste_ss_eurodata!$A$1:$A$108,B73),"")</f>
        <v/>
      </c>
      <c r="D73" s="9"/>
      <c r="E73" s="13" t="s">
        <v>6</v>
      </c>
      <c r="F73" s="31" t="str">
        <f>INDEX(liste_ss_eurodata!$A:$A,'RECAP CA 2023'!B73)</f>
        <v>AMPANOTOKANA</v>
      </c>
      <c r="G73" s="14">
        <f>IFERROR(GETPIVOTDATA("Montant",tcd_eurodata!$A$3,"class_payment",$E73,"mounth_year",G$6,"ss",$F73,"Années",2023)," ")</f>
        <v>87584623</v>
      </c>
      <c r="H73" s="14">
        <f>IFERROR(GETPIVOTDATA("Montant",tcd_eurodata!$A$3,"class_payment",$E73,"mounth_year",H$6,"ss",$F73,"Années",2023)," ")</f>
        <v>96606552</v>
      </c>
      <c r="I73" s="14">
        <f>IFERROR(GETPIVOTDATA("Montant",tcd_eurodata!$A$3,"class_payment",$E73,"mounth_year",I$6,"ss",$F73,"Années",2023)," ")</f>
        <v>93914910</v>
      </c>
      <c r="J73" s="14">
        <f>IFERROR(GETPIVOTDATA("Montant",tcd_eurodata!$A$3,"class_payment",$E73,"mounth_year",J$6,"ss",$F73,"Années",2023)," ")</f>
        <v>109403069</v>
      </c>
      <c r="K73" s="14">
        <f>IFERROR(GETPIVOTDATA("Montant",tcd_eurodata!$A$3,"class_payment",$E73,"mounth_year",K$6,"ss",$F73,"Années",2023)," ")</f>
        <v>53341635</v>
      </c>
      <c r="L73" s="14">
        <f>IFERROR(GETPIVOTDATA("Montant",tcd_eurodata!$A$3,"class_payment",$E73,"mounth_year",L$6,"ss",$F73,"Années",2023)," ")</f>
        <v>71626996</v>
      </c>
      <c r="M73" s="14">
        <f>IFERROR(GETPIVOTDATA("Montant",tcd_eurodata!$A$3,"class_payment",$E73,"mounth_year",M$6,"ss",$F73,"Années",2023)," ")</f>
        <v>61999443</v>
      </c>
      <c r="N73" s="14">
        <f>IFERROR(GETPIVOTDATA("Montant",tcd_eurodata!$A$3,"class_payment",$E73,"mounth_year",N$6,"ss",$F73,"Années",2023)," ")</f>
        <v>116183392</v>
      </c>
      <c r="O73" s="14">
        <f>IFERROR(GETPIVOTDATA("Montant",tcd_eurodata!$A$3,"class_payment",$E73,"mounth_year",O$6,"ss",$F73,"Années",2023)," ")</f>
        <v>104093694</v>
      </c>
      <c r="P73" s="14">
        <f>IFERROR(GETPIVOTDATA("Montant",tcd_eurodata!$A$3,"class_payment",$E73,"mounth_year",P$6,"ss",$F73,"Années",2023)," ")</f>
        <v>169731899</v>
      </c>
      <c r="Q73" s="14">
        <f>IFERROR(GETPIVOTDATA("Montant",tcd_eurodata!$A$3,"class_payment",$E73,"mounth_year",Q$6,"ss",$F73,"Années",2023)," ")</f>
        <v>99025724</v>
      </c>
      <c r="R73" s="14">
        <f>IFERROR(GETPIVOTDATA("Montant",tcd_eurodata!$A$3,"class_payment",$E73,"mounth_year",R$6,"ss",$F73,"Années",2023)," ")</f>
        <v>101453161</v>
      </c>
    </row>
    <row r="74" spans="2:18" s="13" customFormat="1" x14ac:dyDescent="0.25">
      <c r="B74" s="9">
        <f t="shared" si="2"/>
        <v>14</v>
      </c>
      <c r="C74" s="24" t="str">
        <f>IF(MOD(ROW(C74),5)=2,INDEX(liste_ss_eurodata!$A$1:$A$108,B74),"")</f>
        <v/>
      </c>
      <c r="D74" s="9"/>
      <c r="E74" s="13" t="s">
        <v>7</v>
      </c>
      <c r="F74" s="31" t="str">
        <f>INDEX(liste_ss_eurodata!$A:$A,'RECAP CA 2023'!B74)</f>
        <v>AMPANOTOKANA</v>
      </c>
      <c r="G74" s="14" t="str">
        <f>IFERROR(GETPIVOTDATA("Montant",tcd_eurodata!$A$3,"class_payment",$E74,"mounth_year",G$6,"ss",$F74,"Années",2023)," ")</f>
        <v xml:space="preserve"> </v>
      </c>
      <c r="H74" s="14" t="str">
        <f>IFERROR(GETPIVOTDATA("Montant",tcd_eurodata!$A$3,"class_payment",$E74,"mounth_year",H$6,"ss",$F74,"Années",2023)," ")</f>
        <v xml:space="preserve"> </v>
      </c>
      <c r="I74" s="14" t="str">
        <f>IFERROR(GETPIVOTDATA("Montant",tcd_eurodata!$A$3,"class_payment",$E74,"mounth_year",I$6,"ss",$F74,"Années",2023)," ")</f>
        <v xml:space="preserve"> </v>
      </c>
      <c r="J74" s="14" t="str">
        <f>IFERROR(GETPIVOTDATA("Montant",tcd_eurodata!$A$3,"class_payment",$E74,"mounth_year",J$6,"ss",$F74,"Années",2023)," ")</f>
        <v xml:space="preserve"> </v>
      </c>
      <c r="K74" s="14" t="str">
        <f>IFERROR(GETPIVOTDATA("Montant",tcd_eurodata!$A$3,"class_payment",$E74,"mounth_year",K$6,"ss",$F74,"Années",2023)," ")</f>
        <v xml:space="preserve"> </v>
      </c>
      <c r="L74" s="14" t="str">
        <f>IFERROR(GETPIVOTDATA("Montant",tcd_eurodata!$A$3,"class_payment",$E74,"mounth_year",L$6,"ss",$F74,"Années",2023)," ")</f>
        <v xml:space="preserve"> </v>
      </c>
      <c r="M74" s="14" t="str">
        <f>IFERROR(GETPIVOTDATA("Montant",tcd_eurodata!$A$3,"class_payment",$E74,"mounth_year",M$6,"ss",$F74,"Années",2023)," ")</f>
        <v xml:space="preserve"> </v>
      </c>
      <c r="N74" s="14" t="str">
        <f>IFERROR(GETPIVOTDATA("Montant",tcd_eurodata!$A$3,"class_payment",$E74,"mounth_year",N$6,"ss",$F74,"Années",2023)," ")</f>
        <v xml:space="preserve"> </v>
      </c>
      <c r="O74" s="14" t="str">
        <f>IFERROR(GETPIVOTDATA("Montant",tcd_eurodata!$A$3,"class_payment",$E74,"mounth_year",O$6,"ss",$F74,"Années",2023)," ")</f>
        <v xml:space="preserve"> </v>
      </c>
      <c r="P74" s="14" t="str">
        <f>IFERROR(GETPIVOTDATA("Montant",tcd_eurodata!$A$3,"class_payment",$E74,"mounth_year",P$6,"ss",$F74,"Années",2023)," ")</f>
        <v xml:space="preserve"> </v>
      </c>
      <c r="Q74" s="14" t="str">
        <f>IFERROR(GETPIVOTDATA("Montant",tcd_eurodata!$A$3,"class_payment",$E74,"mounth_year",Q$6,"ss",$F74,"Années",2023)," ")</f>
        <v xml:space="preserve"> </v>
      </c>
      <c r="R74" s="14" t="str">
        <f>IFERROR(GETPIVOTDATA("Montant",tcd_eurodata!$A$3,"class_payment",$E74,"mounth_year",R$6,"ss",$F74,"Années",2023)," ")</f>
        <v xml:space="preserve"> </v>
      </c>
    </row>
    <row r="75" spans="2:18" s="13" customFormat="1" x14ac:dyDescent="0.25">
      <c r="B75" s="9">
        <f t="shared" si="2"/>
        <v>14</v>
      </c>
      <c r="C75" s="24" t="str">
        <f>IF(MOD(ROW(C75),5)=2,INDEX(liste_ss_eurodata!$A$1:$A$108,B75),"")</f>
        <v/>
      </c>
      <c r="D75" s="9"/>
      <c r="E75" s="13" t="s">
        <v>19</v>
      </c>
      <c r="F75" s="31" t="str">
        <f>INDEX(liste_ss_eurodata!$A:$A,'RECAP CA 2023'!B75)</f>
        <v>AMPANOTOKANA</v>
      </c>
      <c r="G75" s="14">
        <f>IFERROR(GETPIVOTDATA("Montant",tcd_eurodata!$A$3,"class_payment",$E75,"mounth_year",G$6,"ss",$F75,"Années",2023)," ")</f>
        <v>2055000</v>
      </c>
      <c r="H75" s="14">
        <f>IFERROR(GETPIVOTDATA("Montant",tcd_eurodata!$A$3,"class_payment",$E75,"mounth_year",H$6,"ss",$F75,"Années",2023)," ")</f>
        <v>2137000</v>
      </c>
      <c r="I75" s="14">
        <f>IFERROR(GETPIVOTDATA("Montant",tcd_eurodata!$A$3,"class_payment",$E75,"mounth_year",I$6,"ss",$F75,"Années",2023)," ")</f>
        <v>3865000</v>
      </c>
      <c r="J75" s="14">
        <f>IFERROR(GETPIVOTDATA("Montant",tcd_eurodata!$A$3,"class_payment",$E75,"mounth_year",J$6,"ss",$F75,"Années",2023)," ")</f>
        <v>4223500</v>
      </c>
      <c r="K75" s="14">
        <f>IFERROR(GETPIVOTDATA("Montant",tcd_eurodata!$A$3,"class_payment",$E75,"mounth_year",K$6,"ss",$F75,"Années",2023)," ")</f>
        <v>746000</v>
      </c>
      <c r="L75" s="14">
        <f>IFERROR(GETPIVOTDATA("Montant",tcd_eurodata!$A$3,"class_payment",$E75,"mounth_year",L$6,"ss",$F75,"Années",2023)," ")</f>
        <v>3122000</v>
      </c>
      <c r="M75" s="14">
        <f>IFERROR(GETPIVOTDATA("Montant",tcd_eurodata!$A$3,"class_payment",$E75,"mounth_year",M$6,"ss",$F75,"Années",2023)," ")</f>
        <v>2933000</v>
      </c>
      <c r="N75" s="14">
        <f>IFERROR(GETPIVOTDATA("Montant",tcd_eurodata!$A$3,"class_payment",$E75,"mounth_year",N$6,"ss",$F75,"Années",2023)," ")</f>
        <v>0</v>
      </c>
      <c r="O75" s="14">
        <f>IFERROR(GETPIVOTDATA("Montant",tcd_eurodata!$A$3,"class_payment",$E75,"mounth_year",O$6,"ss",$F75,"Années",2023)," ")</f>
        <v>0</v>
      </c>
      <c r="P75" s="14">
        <f>IFERROR(GETPIVOTDATA("Montant",tcd_eurodata!$A$3,"class_payment",$E75,"mounth_year",P$6,"ss",$F75,"Années",2023)," ")</f>
        <v>0</v>
      </c>
      <c r="Q75" s="14">
        <f>IFERROR(GETPIVOTDATA("Montant",tcd_eurodata!$A$3,"class_payment",$E75,"mounth_year",Q$6,"ss",$F75,"Années",2023)," ")</f>
        <v>0</v>
      </c>
      <c r="R75" s="14">
        <f>IFERROR(GETPIVOTDATA("Montant",tcd_eurodata!$A$3,"class_payment",$E75,"mounth_year",R$6,"ss",$F75,"Années",2023)," ")</f>
        <v>0</v>
      </c>
    </row>
    <row r="76" spans="2:18" s="18" customFormat="1" x14ac:dyDescent="0.25">
      <c r="B76" s="17">
        <f t="shared" si="2"/>
        <v>14</v>
      </c>
      <c r="C76" s="25" t="str">
        <f>IF(MOD(ROW(C76),5)=2,INDEX(liste_ss_eurodata!$A$1:$A$108,B76),"")</f>
        <v/>
      </c>
      <c r="D76" s="17"/>
      <c r="E76" s="18" t="s">
        <v>21</v>
      </c>
      <c r="F76" s="32" t="str">
        <f>INDEX(liste_ss_eurodata!$A:$A,'RECAP CA 2023'!B76)</f>
        <v>AMPANOTOKANA</v>
      </c>
      <c r="G76" s="19">
        <f>IFERROR(GETPIVOTDATA("Montant",tcd_eurodata!$A$3,"class_payment",$E76,"mounth_year",G$6,"ss",$F76,"Années",2023)," ")</f>
        <v>2261000</v>
      </c>
      <c r="H76" s="19">
        <f>IFERROR(GETPIVOTDATA("Montant",tcd_eurodata!$A$3,"class_payment",$E76,"mounth_year",H$6,"ss",$F76,"Années",2023)," ")</f>
        <v>4508000</v>
      </c>
      <c r="I76" s="19">
        <f>IFERROR(GETPIVOTDATA("Montant",tcd_eurodata!$A$3,"class_payment",$E76,"mounth_year",I$6,"ss",$F76,"Années",2023)," ")</f>
        <v>3619000</v>
      </c>
      <c r="J76" s="19">
        <f>IFERROR(GETPIVOTDATA("Montant",tcd_eurodata!$A$3,"class_payment",$E76,"mounth_year",J$6,"ss",$F76,"Années",2023)," ")</f>
        <v>4092500</v>
      </c>
      <c r="K76" s="19">
        <f>IFERROR(GETPIVOTDATA("Montant",tcd_eurodata!$A$3,"class_payment",$E76,"mounth_year",K$6,"ss",$F76,"Années",2023)," ")</f>
        <v>10752624</v>
      </c>
      <c r="L76" s="19">
        <f>IFERROR(GETPIVOTDATA("Montant",tcd_eurodata!$A$3,"class_payment",$E76,"mounth_year",L$6,"ss",$F76,"Années",2023)," ")</f>
        <v>14111076</v>
      </c>
      <c r="M76" s="19">
        <f>IFERROR(GETPIVOTDATA("Montant",tcd_eurodata!$A$3,"class_payment",$E76,"mounth_year",M$6,"ss",$F76,"Années",2023)," ")</f>
        <v>20866900</v>
      </c>
      <c r="N76" s="19">
        <f>IFERROR(GETPIVOTDATA("Montant",tcd_eurodata!$A$3,"class_payment",$E76,"mounth_year",N$6,"ss",$F76,"Années",2023)," ")</f>
        <v>23105700</v>
      </c>
      <c r="O76" s="19">
        <f>IFERROR(GETPIVOTDATA("Montant",tcd_eurodata!$A$3,"class_payment",$E76,"mounth_year",O$6,"ss",$F76,"Années",2023)," ")</f>
        <v>17156000</v>
      </c>
      <c r="P76" s="19">
        <f>IFERROR(GETPIVOTDATA("Montant",tcd_eurodata!$A$3,"class_payment",$E76,"mounth_year",P$6,"ss",$F76,"Années",2023)," ")</f>
        <v>11854300</v>
      </c>
      <c r="Q76" s="19">
        <f>IFERROR(GETPIVOTDATA("Montant",tcd_eurodata!$A$3,"class_payment",$E76,"mounth_year",Q$6,"ss",$F76,"Années",2023)," ")</f>
        <v>15764700</v>
      </c>
      <c r="R76" s="19">
        <f>IFERROR(GETPIVOTDATA("Montant",tcd_eurodata!$A$3,"class_payment",$E76,"mounth_year",R$6,"ss",$F76,"Années",2023)," ")</f>
        <v>11076900</v>
      </c>
    </row>
    <row r="77" spans="2:18" s="13" customFormat="1" x14ac:dyDescent="0.25">
      <c r="B77" s="9">
        <f t="shared" si="2"/>
        <v>15</v>
      </c>
      <c r="C77" s="24" t="str">
        <f>IF(MOD(ROW(C77),5)=2,INDEX(liste_ss_eurodata!$A$1:$A$108,B77),"")</f>
        <v>AMPASIKA</v>
      </c>
      <c r="D77" s="9"/>
      <c r="E77" s="13" t="s">
        <v>5</v>
      </c>
      <c r="F77" s="31" t="str">
        <f>INDEX(liste_ss_eurodata!$A:$A,'RECAP CA 2023'!B77)</f>
        <v>AMPASIKA</v>
      </c>
      <c r="G77" s="14" t="str">
        <f>IFERROR(GETPIVOTDATA("Montant",tcd_eurodata!$A$3,"class_payment",$E77,"mounth_year",G$6,"ss",$F77,"Années",2023)," ")</f>
        <v xml:space="preserve"> </v>
      </c>
      <c r="H77" s="14" t="str">
        <f>IFERROR(GETPIVOTDATA("Montant",tcd_eurodata!$A$3,"class_payment",$E77,"mounth_year",H$6,"ss",$F77,"Années",2023)," ")</f>
        <v xml:space="preserve"> </v>
      </c>
      <c r="I77" s="14" t="str">
        <f>IFERROR(GETPIVOTDATA("Montant",tcd_eurodata!$A$3,"class_payment",$E77,"mounth_year",I$6,"ss",$F77,"Années",2023)," ")</f>
        <v xml:space="preserve"> </v>
      </c>
      <c r="J77" s="14" t="str">
        <f>IFERROR(GETPIVOTDATA("Montant",tcd_eurodata!$A$3,"class_payment",$E77,"mounth_year",J$6,"ss",$F77,"Années",2023)," ")</f>
        <v xml:space="preserve"> </v>
      </c>
      <c r="K77" s="14" t="str">
        <f>IFERROR(GETPIVOTDATA("Montant",tcd_eurodata!$A$3,"class_payment",$E77,"mounth_year",K$6,"ss",$F77,"Années",2023)," ")</f>
        <v xml:space="preserve"> </v>
      </c>
      <c r="L77" s="14" t="str">
        <f>IFERROR(GETPIVOTDATA("Montant",tcd_eurodata!$A$3,"class_payment",$E77,"mounth_year",L$6,"ss",$F77,"Années",2023)," ")</f>
        <v xml:space="preserve"> </v>
      </c>
      <c r="M77" s="14" t="str">
        <f>IFERROR(GETPIVOTDATA("Montant",tcd_eurodata!$A$3,"class_payment",$E77,"mounth_year",M$6,"ss",$F77,"Années",2023)," ")</f>
        <v xml:space="preserve"> </v>
      </c>
      <c r="N77" s="14" t="str">
        <f>IFERROR(GETPIVOTDATA("Montant",tcd_eurodata!$A$3,"class_payment",$E77,"mounth_year",N$6,"ss",$F77,"Années",2023)," ")</f>
        <v xml:space="preserve"> </v>
      </c>
      <c r="O77" s="14" t="str">
        <f>IFERROR(GETPIVOTDATA("Montant",tcd_eurodata!$A$3,"class_payment",$E77,"mounth_year",O$6,"ss",$F77,"Années",2023)," ")</f>
        <v xml:space="preserve"> </v>
      </c>
      <c r="P77" s="14" t="str">
        <f>IFERROR(GETPIVOTDATA("Montant",tcd_eurodata!$A$3,"class_payment",$E77,"mounth_year",P$6,"ss",$F77,"Années",2023)," ")</f>
        <v xml:space="preserve"> </v>
      </c>
      <c r="Q77" s="14" t="str">
        <f>IFERROR(GETPIVOTDATA("Montant",tcd_eurodata!$A$3,"class_payment",$E77,"mounth_year",Q$6,"ss",$F77,"Années",2023)," ")</f>
        <v xml:space="preserve"> </v>
      </c>
      <c r="R77" s="14" t="str">
        <f>IFERROR(GETPIVOTDATA("Montant",tcd_eurodata!$A$3,"class_payment",$E77,"mounth_year",R$6,"ss",$F77,"Années",2023)," ")</f>
        <v xml:space="preserve"> </v>
      </c>
    </row>
    <row r="78" spans="2:18" s="13" customFormat="1" x14ac:dyDescent="0.25">
      <c r="B78" s="9">
        <f t="shared" si="2"/>
        <v>15</v>
      </c>
      <c r="C78" s="24" t="str">
        <f>IF(MOD(ROW(C78),5)=2,INDEX(liste_ss_eurodata!$A$1:$A$108,B78),"")</f>
        <v/>
      </c>
      <c r="D78" s="9"/>
      <c r="E78" s="13" t="s">
        <v>6</v>
      </c>
      <c r="F78" s="31" t="str">
        <f>INDEX(liste_ss_eurodata!$A:$A,'RECAP CA 2023'!B78)</f>
        <v>AMPASIKA</v>
      </c>
      <c r="G78" s="14" t="str">
        <f>IFERROR(GETPIVOTDATA("Montant",tcd_eurodata!$A$3,"class_payment",$E78,"mounth_year",G$6,"ss",$F78,"Années",2023)," ")</f>
        <v xml:space="preserve"> </v>
      </c>
      <c r="H78" s="14" t="str">
        <f>IFERROR(GETPIVOTDATA("Montant",tcd_eurodata!$A$3,"class_payment",$E78,"mounth_year",H$6,"ss",$F78,"Années",2023)," ")</f>
        <v xml:space="preserve"> </v>
      </c>
      <c r="I78" s="14" t="str">
        <f>IFERROR(GETPIVOTDATA("Montant",tcd_eurodata!$A$3,"class_payment",$E78,"mounth_year",I$6,"ss",$F78,"Années",2023)," ")</f>
        <v xml:space="preserve"> </v>
      </c>
      <c r="J78" s="14" t="str">
        <f>IFERROR(GETPIVOTDATA("Montant",tcd_eurodata!$A$3,"class_payment",$E78,"mounth_year",J$6,"ss",$F78,"Années",2023)," ")</f>
        <v xml:space="preserve"> </v>
      </c>
      <c r="K78" s="14" t="str">
        <f>IFERROR(GETPIVOTDATA("Montant",tcd_eurodata!$A$3,"class_payment",$E78,"mounth_year",K$6,"ss",$F78,"Années",2023)," ")</f>
        <v xml:space="preserve"> </v>
      </c>
      <c r="L78" s="14" t="str">
        <f>IFERROR(GETPIVOTDATA("Montant",tcd_eurodata!$A$3,"class_payment",$E78,"mounth_year",L$6,"ss",$F78,"Années",2023)," ")</f>
        <v xml:space="preserve"> </v>
      </c>
      <c r="M78" s="14" t="str">
        <f>IFERROR(GETPIVOTDATA("Montant",tcd_eurodata!$A$3,"class_payment",$E78,"mounth_year",M$6,"ss",$F78,"Années",2023)," ")</f>
        <v xml:space="preserve"> </v>
      </c>
      <c r="N78" s="14" t="str">
        <f>IFERROR(GETPIVOTDATA("Montant",tcd_eurodata!$A$3,"class_payment",$E78,"mounth_year",N$6,"ss",$F78,"Années",2023)," ")</f>
        <v xml:space="preserve"> </v>
      </c>
      <c r="O78" s="14" t="str">
        <f>IFERROR(GETPIVOTDATA("Montant",tcd_eurodata!$A$3,"class_payment",$E78,"mounth_year",O$6,"ss",$F78,"Années",2023)," ")</f>
        <v xml:space="preserve"> </v>
      </c>
      <c r="P78" s="14" t="str">
        <f>IFERROR(GETPIVOTDATA("Montant",tcd_eurodata!$A$3,"class_payment",$E78,"mounth_year",P$6,"ss",$F78,"Années",2023)," ")</f>
        <v xml:space="preserve"> </v>
      </c>
      <c r="Q78" s="14" t="str">
        <f>IFERROR(GETPIVOTDATA("Montant",tcd_eurodata!$A$3,"class_payment",$E78,"mounth_year",Q$6,"ss",$F78,"Années",2023)," ")</f>
        <v xml:space="preserve"> </v>
      </c>
      <c r="R78" s="14" t="str">
        <f>IFERROR(GETPIVOTDATA("Montant",tcd_eurodata!$A$3,"class_payment",$E78,"mounth_year",R$6,"ss",$F78,"Années",2023)," ")</f>
        <v xml:space="preserve"> </v>
      </c>
    </row>
    <row r="79" spans="2:18" s="13" customFormat="1" x14ac:dyDescent="0.25">
      <c r="B79" s="9">
        <f t="shared" si="2"/>
        <v>15</v>
      </c>
      <c r="C79" s="24" t="str">
        <f>IF(MOD(ROW(C79),5)=2,INDEX(liste_ss_eurodata!$A$1:$A$108,B79),"")</f>
        <v/>
      </c>
      <c r="D79" s="9"/>
      <c r="E79" s="13" t="s">
        <v>7</v>
      </c>
      <c r="F79" s="31" t="str">
        <f>INDEX(liste_ss_eurodata!$A:$A,'RECAP CA 2023'!B79)</f>
        <v>AMPASIKA</v>
      </c>
      <c r="G79" s="14" t="str">
        <f>IFERROR(GETPIVOTDATA("Montant",tcd_eurodata!$A$3,"class_payment",$E79,"mounth_year",G$6,"ss",$F79,"Années",2023)," ")</f>
        <v xml:space="preserve"> </v>
      </c>
      <c r="H79" s="14" t="str">
        <f>IFERROR(GETPIVOTDATA("Montant",tcd_eurodata!$A$3,"class_payment",$E79,"mounth_year",H$6,"ss",$F79,"Années",2023)," ")</f>
        <v xml:space="preserve"> </v>
      </c>
      <c r="I79" s="14" t="str">
        <f>IFERROR(GETPIVOTDATA("Montant",tcd_eurodata!$A$3,"class_payment",$E79,"mounth_year",I$6,"ss",$F79,"Années",2023)," ")</f>
        <v xml:space="preserve"> </v>
      </c>
      <c r="J79" s="14" t="str">
        <f>IFERROR(GETPIVOTDATA("Montant",tcd_eurodata!$A$3,"class_payment",$E79,"mounth_year",J$6,"ss",$F79,"Années",2023)," ")</f>
        <v xml:space="preserve"> </v>
      </c>
      <c r="K79" s="14" t="str">
        <f>IFERROR(GETPIVOTDATA("Montant",tcd_eurodata!$A$3,"class_payment",$E79,"mounth_year",K$6,"ss",$F79,"Années",2023)," ")</f>
        <v xml:space="preserve"> </v>
      </c>
      <c r="L79" s="14" t="str">
        <f>IFERROR(GETPIVOTDATA("Montant",tcd_eurodata!$A$3,"class_payment",$E79,"mounth_year",L$6,"ss",$F79,"Années",2023)," ")</f>
        <v xml:space="preserve"> </v>
      </c>
      <c r="M79" s="14" t="str">
        <f>IFERROR(GETPIVOTDATA("Montant",tcd_eurodata!$A$3,"class_payment",$E79,"mounth_year",M$6,"ss",$F79,"Années",2023)," ")</f>
        <v xml:space="preserve"> </v>
      </c>
      <c r="N79" s="14" t="str">
        <f>IFERROR(GETPIVOTDATA("Montant",tcd_eurodata!$A$3,"class_payment",$E79,"mounth_year",N$6,"ss",$F79,"Années",2023)," ")</f>
        <v xml:space="preserve"> </v>
      </c>
      <c r="O79" s="14" t="str">
        <f>IFERROR(GETPIVOTDATA("Montant",tcd_eurodata!$A$3,"class_payment",$E79,"mounth_year",O$6,"ss",$F79,"Années",2023)," ")</f>
        <v xml:space="preserve"> </v>
      </c>
      <c r="P79" s="14" t="str">
        <f>IFERROR(GETPIVOTDATA("Montant",tcd_eurodata!$A$3,"class_payment",$E79,"mounth_year",P$6,"ss",$F79,"Années",2023)," ")</f>
        <v xml:space="preserve"> </v>
      </c>
      <c r="Q79" s="14" t="str">
        <f>IFERROR(GETPIVOTDATA("Montant",tcd_eurodata!$A$3,"class_payment",$E79,"mounth_year",Q$6,"ss",$F79,"Années",2023)," ")</f>
        <v xml:space="preserve"> </v>
      </c>
      <c r="R79" s="14" t="str">
        <f>IFERROR(GETPIVOTDATA("Montant",tcd_eurodata!$A$3,"class_payment",$E79,"mounth_year",R$6,"ss",$F79,"Années",2023)," ")</f>
        <v xml:space="preserve"> </v>
      </c>
    </row>
    <row r="80" spans="2:18" s="13" customFormat="1" x14ac:dyDescent="0.25">
      <c r="B80" s="9">
        <f t="shared" si="2"/>
        <v>15</v>
      </c>
      <c r="C80" s="24" t="str">
        <f>IF(MOD(ROW(C80),5)=2,INDEX(liste_ss_eurodata!$A$1:$A$108,B80),"")</f>
        <v/>
      </c>
      <c r="D80" s="9"/>
      <c r="E80" s="13" t="s">
        <v>19</v>
      </c>
      <c r="F80" s="31" t="str">
        <f>INDEX(liste_ss_eurodata!$A:$A,'RECAP CA 2023'!B80)</f>
        <v>AMPASIKA</v>
      </c>
      <c r="G80" s="14">
        <f>IFERROR(GETPIVOTDATA("Montant",tcd_eurodata!$A$3,"class_payment",$E80,"mounth_year",G$6,"ss",$F80,"Années",2023)," ")</f>
        <v>0</v>
      </c>
      <c r="H80" s="14">
        <f>IFERROR(GETPIVOTDATA("Montant",tcd_eurodata!$A$3,"class_payment",$E80,"mounth_year",H$6,"ss",$F80,"Années",2023)," ")</f>
        <v>0</v>
      </c>
      <c r="I80" s="14">
        <f>IFERROR(GETPIVOTDATA("Montant",tcd_eurodata!$A$3,"class_payment",$E80,"mounth_year",I$6,"ss",$F80,"Années",2023)," ")</f>
        <v>0</v>
      </c>
      <c r="J80" s="14">
        <f>IFERROR(GETPIVOTDATA("Montant",tcd_eurodata!$A$3,"class_payment",$E80,"mounth_year",J$6,"ss",$F80,"Années",2023)," ")</f>
        <v>0</v>
      </c>
      <c r="K80" s="14">
        <f>IFERROR(GETPIVOTDATA("Montant",tcd_eurodata!$A$3,"class_payment",$E80,"mounth_year",K$6,"ss",$F80,"Années",2023)," ")</f>
        <v>0</v>
      </c>
      <c r="L80" s="14">
        <f>IFERROR(GETPIVOTDATA("Montant",tcd_eurodata!$A$3,"class_payment",$E80,"mounth_year",L$6,"ss",$F80,"Années",2023)," ")</f>
        <v>0</v>
      </c>
      <c r="M80" s="14">
        <f>IFERROR(GETPIVOTDATA("Montant",tcd_eurodata!$A$3,"class_payment",$E80,"mounth_year",M$6,"ss",$F80,"Années",2023)," ")</f>
        <v>0</v>
      </c>
      <c r="N80" s="14">
        <f>IFERROR(GETPIVOTDATA("Montant",tcd_eurodata!$A$3,"class_payment",$E80,"mounth_year",N$6,"ss",$F80,"Années",2023)," ")</f>
        <v>0</v>
      </c>
      <c r="O80" s="14">
        <f>IFERROR(GETPIVOTDATA("Montant",tcd_eurodata!$A$3,"class_payment",$E80,"mounth_year",O$6,"ss",$F80,"Années",2023)," ")</f>
        <v>0</v>
      </c>
      <c r="P80" s="14">
        <f>IFERROR(GETPIVOTDATA("Montant",tcd_eurodata!$A$3,"class_payment",$E80,"mounth_year",P$6,"ss",$F80,"Années",2023)," ")</f>
        <v>0</v>
      </c>
      <c r="Q80" s="14">
        <f>IFERROR(GETPIVOTDATA("Montant",tcd_eurodata!$A$3,"class_payment",$E80,"mounth_year",Q$6,"ss",$F80,"Années",2023)," ")</f>
        <v>0</v>
      </c>
      <c r="R80" s="14">
        <f>IFERROR(GETPIVOTDATA("Montant",tcd_eurodata!$A$3,"class_payment",$E80,"mounth_year",R$6,"ss",$F80,"Années",2023)," ")</f>
        <v>0</v>
      </c>
    </row>
    <row r="81" spans="2:18" s="18" customFormat="1" x14ac:dyDescent="0.25">
      <c r="B81" s="17">
        <f t="shared" si="2"/>
        <v>15</v>
      </c>
      <c r="C81" s="25" t="str">
        <f>IF(MOD(ROW(C81),5)=2,INDEX(liste_ss_eurodata!$A$1:$A$108,B81),"")</f>
        <v/>
      </c>
      <c r="D81" s="17"/>
      <c r="E81" s="18" t="s">
        <v>21</v>
      </c>
      <c r="F81" s="32" t="str">
        <f>INDEX(liste_ss_eurodata!$A:$A,'RECAP CA 2023'!B81)</f>
        <v>AMPASIKA</v>
      </c>
      <c r="G81" s="19">
        <f>IFERROR(GETPIVOTDATA("Montant",tcd_eurodata!$A$3,"class_payment",$E81,"mounth_year",G$6,"ss",$F81,"Années",2023)," ")</f>
        <v>13461263</v>
      </c>
      <c r="H81" s="19">
        <f>IFERROR(GETPIVOTDATA("Montant",tcd_eurodata!$A$3,"class_payment",$E81,"mounth_year",H$6,"ss",$F81,"Années",2023)," ")</f>
        <v>13296300</v>
      </c>
      <c r="I81" s="19">
        <f>IFERROR(GETPIVOTDATA("Montant",tcd_eurodata!$A$3,"class_payment",$E81,"mounth_year",I$6,"ss",$F81,"Années",2023)," ")</f>
        <v>9736800</v>
      </c>
      <c r="J81" s="19">
        <f>IFERROR(GETPIVOTDATA("Montant",tcd_eurodata!$A$3,"class_payment",$E81,"mounth_year",J$6,"ss",$F81,"Années",2023)," ")</f>
        <v>6017800</v>
      </c>
      <c r="K81" s="19">
        <f>IFERROR(GETPIVOTDATA("Montant",tcd_eurodata!$A$3,"class_payment",$E81,"mounth_year",K$6,"ss",$F81,"Années",2023)," ")</f>
        <v>9583800</v>
      </c>
      <c r="L81" s="19">
        <f>IFERROR(GETPIVOTDATA("Montant",tcd_eurodata!$A$3,"class_payment",$E81,"mounth_year",L$6,"ss",$F81,"Années",2023)," ")</f>
        <v>15472500</v>
      </c>
      <c r="M81" s="19">
        <f>IFERROR(GETPIVOTDATA("Montant",tcd_eurodata!$A$3,"class_payment",$E81,"mounth_year",M$6,"ss",$F81,"Années",2023)," ")</f>
        <v>21147600</v>
      </c>
      <c r="N81" s="19">
        <f>IFERROR(GETPIVOTDATA("Montant",tcd_eurodata!$A$3,"class_payment",$E81,"mounth_year",N$6,"ss",$F81,"Années",2023)," ")</f>
        <v>19077100</v>
      </c>
      <c r="O81" s="19">
        <f>IFERROR(GETPIVOTDATA("Montant",tcd_eurodata!$A$3,"class_payment",$E81,"mounth_year",O$6,"ss",$F81,"Années",2023)," ")</f>
        <v>8780100</v>
      </c>
      <c r="P81" s="19">
        <f>IFERROR(GETPIVOTDATA("Montant",tcd_eurodata!$A$3,"class_payment",$E81,"mounth_year",P$6,"ss",$F81,"Années",2023)," ")</f>
        <v>13366900</v>
      </c>
      <c r="Q81" s="19">
        <f>IFERROR(GETPIVOTDATA("Montant",tcd_eurodata!$A$3,"class_payment",$E81,"mounth_year",Q$6,"ss",$F81,"Années",2023)," ")</f>
        <v>17370400</v>
      </c>
      <c r="R81" s="19">
        <f>IFERROR(GETPIVOTDATA("Montant",tcd_eurodata!$A$3,"class_payment",$E81,"mounth_year",R$6,"ss",$F81,"Années",2023)," ")</f>
        <v>40238900</v>
      </c>
    </row>
    <row r="82" spans="2:18" s="13" customFormat="1" x14ac:dyDescent="0.25">
      <c r="B82" s="9">
        <f t="shared" si="2"/>
        <v>16</v>
      </c>
      <c r="C82" s="24" t="str">
        <f>IF(MOD(ROW(C82),5)=2,INDEX(liste_ss_eurodata!$A$1:$A$108,B82),"")</f>
        <v>ANDILAMENA</v>
      </c>
      <c r="D82" s="9"/>
      <c r="E82" s="13" t="s">
        <v>5</v>
      </c>
      <c r="F82" s="31" t="str">
        <f>INDEX(liste_ss_eurodata!$A:$A,'RECAP CA 2023'!B82)</f>
        <v>ANDILAMENA</v>
      </c>
      <c r="G82" s="14">
        <f>IFERROR(GETPIVOTDATA("Montant",tcd_eurodata!$A$3,"class_payment",$E82,"mounth_year",G$6,"ss",$F82,"Années",2023)," ")</f>
        <v>313603280</v>
      </c>
      <c r="H82" s="14">
        <f>IFERROR(GETPIVOTDATA("Montant",tcd_eurodata!$A$3,"class_payment",$E82,"mounth_year",H$6,"ss",$F82,"Années",2023)," ")</f>
        <v>135072032</v>
      </c>
      <c r="I82" s="14">
        <f>IFERROR(GETPIVOTDATA("Montant",tcd_eurodata!$A$3,"class_payment",$E82,"mounth_year",I$6,"ss",$F82,"Années",2023)," ")</f>
        <v>104235400</v>
      </c>
      <c r="J82" s="14">
        <f>IFERROR(GETPIVOTDATA("Montant",tcd_eurodata!$A$3,"class_payment",$E82,"mounth_year",J$6,"ss",$F82,"Années",2023)," ")</f>
        <v>141715100</v>
      </c>
      <c r="K82" s="14">
        <f>IFERROR(GETPIVOTDATA("Montant",tcd_eurodata!$A$3,"class_payment",$E82,"mounth_year",K$6,"ss",$F82,"Années",2023)," ")</f>
        <v>193599940</v>
      </c>
      <c r="L82" s="14">
        <f>IFERROR(GETPIVOTDATA("Montant",tcd_eurodata!$A$3,"class_payment",$E82,"mounth_year",L$6,"ss",$F82,"Années",2023)," ")</f>
        <v>265372460</v>
      </c>
      <c r="M82" s="14">
        <f>IFERROR(GETPIVOTDATA("Montant",tcd_eurodata!$A$3,"class_payment",$E82,"mounth_year",M$6,"ss",$F82,"Années",2023)," ")</f>
        <v>388601480</v>
      </c>
      <c r="N82" s="14">
        <f>IFERROR(GETPIVOTDATA("Montant",tcd_eurodata!$A$3,"class_payment",$E82,"mounth_year",N$6,"ss",$F82,"Années",2023)," ")</f>
        <v>150261620</v>
      </c>
      <c r="O82" s="14">
        <f>IFERROR(GETPIVOTDATA("Montant",tcd_eurodata!$A$3,"class_payment",$E82,"mounth_year",O$6,"ss",$F82,"Années",2023)," ")</f>
        <v>205</v>
      </c>
      <c r="P82" s="14">
        <f>IFERROR(GETPIVOTDATA("Montant",tcd_eurodata!$A$3,"class_payment",$E82,"mounth_year",P$6,"ss",$F82,"Années",2023)," ")</f>
        <v>0</v>
      </c>
      <c r="Q82" s="14">
        <f>IFERROR(GETPIVOTDATA("Montant",tcd_eurodata!$A$3,"class_payment",$E82,"mounth_year",Q$6,"ss",$F82,"Années",2023)," ")</f>
        <v>0</v>
      </c>
      <c r="R82" s="14">
        <f>IFERROR(GETPIVOTDATA("Montant",tcd_eurodata!$A$3,"class_payment",$E82,"mounth_year",R$6,"ss",$F82,"Années",2023)," ")</f>
        <v>0</v>
      </c>
    </row>
    <row r="83" spans="2:18" s="13" customFormat="1" x14ac:dyDescent="0.25">
      <c r="B83" s="9">
        <f t="shared" si="2"/>
        <v>16</v>
      </c>
      <c r="C83" s="24" t="str">
        <f>IF(MOD(ROW(C83),5)=2,INDEX(liste_ss_eurodata!$A$1:$A$108,B83),"")</f>
        <v/>
      </c>
      <c r="D83" s="9"/>
      <c r="E83" s="13" t="s">
        <v>6</v>
      </c>
      <c r="F83" s="31" t="str">
        <f>INDEX(liste_ss_eurodata!$A:$A,'RECAP CA 2023'!B83)</f>
        <v>ANDILAMENA</v>
      </c>
      <c r="G83" s="14">
        <f>IFERROR(GETPIVOTDATA("Montant",tcd_eurodata!$A$3,"class_payment",$E83,"mounth_year",G$6,"ss",$F83,"Années",2023)," ")</f>
        <v>0</v>
      </c>
      <c r="H83" s="14">
        <f>IFERROR(GETPIVOTDATA("Montant",tcd_eurodata!$A$3,"class_payment",$E83,"mounth_year",H$6,"ss",$F83,"Années",2023)," ")</f>
        <v>118000</v>
      </c>
      <c r="I83" s="14">
        <f>IFERROR(GETPIVOTDATA("Montant",tcd_eurodata!$A$3,"class_payment",$E83,"mounth_year",I$6,"ss",$F83,"Années",2023)," ")</f>
        <v>4009500</v>
      </c>
      <c r="J83" s="14">
        <f>IFERROR(GETPIVOTDATA("Montant",tcd_eurodata!$A$3,"class_payment",$E83,"mounth_year",J$6,"ss",$F83,"Années",2023)," ")</f>
        <v>6732000</v>
      </c>
      <c r="K83" s="14">
        <f>IFERROR(GETPIVOTDATA("Montant",tcd_eurodata!$A$3,"class_payment",$E83,"mounth_year",K$6,"ss",$F83,"Années",2023)," ")</f>
        <v>0</v>
      </c>
      <c r="L83" s="14">
        <f>IFERROR(GETPIVOTDATA("Montant",tcd_eurodata!$A$3,"class_payment",$E83,"mounth_year",L$6,"ss",$F83,"Années",2023)," ")</f>
        <v>3528950</v>
      </c>
      <c r="M83" s="14">
        <f>IFERROR(GETPIVOTDATA("Montant",tcd_eurodata!$A$3,"class_payment",$E83,"mounth_year",M$6,"ss",$F83,"Années",2023)," ")</f>
        <v>751950</v>
      </c>
      <c r="N83" s="14">
        <f>IFERROR(GETPIVOTDATA("Montant",tcd_eurodata!$A$3,"class_payment",$E83,"mounth_year",N$6,"ss",$F83,"Années",2023)," ")</f>
        <v>255350</v>
      </c>
      <c r="O83" s="14">
        <f>IFERROR(GETPIVOTDATA("Montant",tcd_eurodata!$A$3,"class_payment",$E83,"mounth_year",O$6,"ss",$F83,"Années",2023)," ")</f>
        <v>0</v>
      </c>
      <c r="P83" s="14">
        <f>IFERROR(GETPIVOTDATA("Montant",tcd_eurodata!$A$3,"class_payment",$E83,"mounth_year",P$6,"ss",$F83,"Années",2023)," ")</f>
        <v>0</v>
      </c>
      <c r="Q83" s="14">
        <f>IFERROR(GETPIVOTDATA("Montant",tcd_eurodata!$A$3,"class_payment",$E83,"mounth_year",Q$6,"ss",$F83,"Années",2023)," ")</f>
        <v>0</v>
      </c>
      <c r="R83" s="14">
        <f>IFERROR(GETPIVOTDATA("Montant",tcd_eurodata!$A$3,"class_payment",$E83,"mounth_year",R$6,"ss",$F83,"Années",2023)," ")</f>
        <v>0</v>
      </c>
    </row>
    <row r="84" spans="2:18" s="13" customFormat="1" x14ac:dyDescent="0.25">
      <c r="B84" s="9">
        <f t="shared" si="2"/>
        <v>16</v>
      </c>
      <c r="C84" s="24" t="str">
        <f>IF(MOD(ROW(C84),5)=2,INDEX(liste_ss_eurodata!$A$1:$A$108,B84),"")</f>
        <v/>
      </c>
      <c r="D84" s="9"/>
      <c r="E84" s="13" t="s">
        <v>7</v>
      </c>
      <c r="F84" s="31" t="str">
        <f>INDEX(liste_ss_eurodata!$A:$A,'RECAP CA 2023'!B84)</f>
        <v>ANDILAMENA</v>
      </c>
      <c r="G84" s="14">
        <f>IFERROR(GETPIVOTDATA("Montant",tcd_eurodata!$A$3,"class_payment",$E84,"mounth_year",G$6,"ss",$F84,"Années",2023)," ")</f>
        <v>0</v>
      </c>
      <c r="H84" s="14">
        <f>IFERROR(GETPIVOTDATA("Montant",tcd_eurodata!$A$3,"class_payment",$E84,"mounth_year",H$6,"ss",$F84,"Années",2023)," ")</f>
        <v>4540300</v>
      </c>
      <c r="I84" s="14">
        <f>IFERROR(GETPIVOTDATA("Montant",tcd_eurodata!$A$3,"class_payment",$E84,"mounth_year",I$6,"ss",$F84,"Années",2023)," ")</f>
        <v>0</v>
      </c>
      <c r="J84" s="14">
        <f>IFERROR(GETPIVOTDATA("Montant",tcd_eurodata!$A$3,"class_payment",$E84,"mounth_year",J$6,"ss",$F84,"Années",2023)," ")</f>
        <v>0</v>
      </c>
      <c r="K84" s="14">
        <f>IFERROR(GETPIVOTDATA("Montant",tcd_eurodata!$A$3,"class_payment",$E84,"mounth_year",K$6,"ss",$F84,"Années",2023)," ")</f>
        <v>3900000</v>
      </c>
      <c r="L84" s="14">
        <f>IFERROR(GETPIVOTDATA("Montant",tcd_eurodata!$A$3,"class_payment",$E84,"mounth_year",L$6,"ss",$F84,"Années",2023)," ")</f>
        <v>5996000</v>
      </c>
      <c r="M84" s="14">
        <f>IFERROR(GETPIVOTDATA("Montant",tcd_eurodata!$A$3,"class_payment",$E84,"mounth_year",M$6,"ss",$F84,"Années",2023)," ")</f>
        <v>4731500</v>
      </c>
      <c r="N84" s="14">
        <f>IFERROR(GETPIVOTDATA("Montant",tcd_eurodata!$A$3,"class_payment",$E84,"mounth_year",N$6,"ss",$F84,"Années",2023)," ")</f>
        <v>965000</v>
      </c>
      <c r="O84" s="14">
        <f>IFERROR(GETPIVOTDATA("Montant",tcd_eurodata!$A$3,"class_payment",$E84,"mounth_year",O$6,"ss",$F84,"Années",2023)," ")</f>
        <v>0</v>
      </c>
      <c r="P84" s="14">
        <f>IFERROR(GETPIVOTDATA("Montant",tcd_eurodata!$A$3,"class_payment",$E84,"mounth_year",P$6,"ss",$F84,"Années",2023)," ")</f>
        <v>0</v>
      </c>
      <c r="Q84" s="14">
        <f>IFERROR(GETPIVOTDATA("Montant",tcd_eurodata!$A$3,"class_payment",$E84,"mounth_year",Q$6,"ss",$F84,"Années",2023)," ")</f>
        <v>0</v>
      </c>
      <c r="R84" s="14">
        <f>IFERROR(GETPIVOTDATA("Montant",tcd_eurodata!$A$3,"class_payment",$E84,"mounth_year",R$6,"ss",$F84,"Années",2023)," ")</f>
        <v>0</v>
      </c>
    </row>
    <row r="85" spans="2:18" s="13" customFormat="1" x14ac:dyDescent="0.25">
      <c r="B85" s="9">
        <f t="shared" si="2"/>
        <v>16</v>
      </c>
      <c r="C85" s="24" t="str">
        <f>IF(MOD(ROW(C85),5)=2,INDEX(liste_ss_eurodata!$A$1:$A$108,B85),"")</f>
        <v/>
      </c>
      <c r="D85" s="9"/>
      <c r="E85" s="13" t="s">
        <v>19</v>
      </c>
      <c r="F85" s="31" t="str">
        <f>INDEX(liste_ss_eurodata!$A:$A,'RECAP CA 2023'!B85)</f>
        <v>ANDILAMENA</v>
      </c>
      <c r="G85" s="14" t="str">
        <f>IFERROR(GETPIVOTDATA("Montant",tcd_eurodata!$A$3,"class_payment",$E85,"mounth_year",G$6,"ss",$F85,"Années",2023)," ")</f>
        <v xml:space="preserve"> </v>
      </c>
      <c r="H85" s="14" t="str">
        <f>IFERROR(GETPIVOTDATA("Montant",tcd_eurodata!$A$3,"class_payment",$E85,"mounth_year",H$6,"ss",$F85,"Années",2023)," ")</f>
        <v xml:space="preserve"> </v>
      </c>
      <c r="I85" s="14" t="str">
        <f>IFERROR(GETPIVOTDATA("Montant",tcd_eurodata!$A$3,"class_payment",$E85,"mounth_year",I$6,"ss",$F85,"Années",2023)," ")</f>
        <v xml:space="preserve"> </v>
      </c>
      <c r="J85" s="14" t="str">
        <f>IFERROR(GETPIVOTDATA("Montant",tcd_eurodata!$A$3,"class_payment",$E85,"mounth_year",J$6,"ss",$F85,"Années",2023)," ")</f>
        <v xml:space="preserve"> </v>
      </c>
      <c r="K85" s="14" t="str">
        <f>IFERROR(GETPIVOTDATA("Montant",tcd_eurodata!$A$3,"class_payment",$E85,"mounth_year",K$6,"ss",$F85,"Années",2023)," ")</f>
        <v xml:space="preserve"> </v>
      </c>
      <c r="L85" s="14" t="str">
        <f>IFERROR(GETPIVOTDATA("Montant",tcd_eurodata!$A$3,"class_payment",$E85,"mounth_year",L$6,"ss",$F85,"Années",2023)," ")</f>
        <v xml:space="preserve"> </v>
      </c>
      <c r="M85" s="14" t="str">
        <f>IFERROR(GETPIVOTDATA("Montant",tcd_eurodata!$A$3,"class_payment",$E85,"mounth_year",M$6,"ss",$F85,"Années",2023)," ")</f>
        <v xml:space="preserve"> </v>
      </c>
      <c r="N85" s="14" t="str">
        <f>IFERROR(GETPIVOTDATA("Montant",tcd_eurodata!$A$3,"class_payment",$E85,"mounth_year",N$6,"ss",$F85,"Années",2023)," ")</f>
        <v xml:space="preserve"> </v>
      </c>
      <c r="O85" s="14" t="str">
        <f>IFERROR(GETPIVOTDATA("Montant",tcd_eurodata!$A$3,"class_payment",$E85,"mounth_year",O$6,"ss",$F85,"Années",2023)," ")</f>
        <v xml:space="preserve"> </v>
      </c>
      <c r="P85" s="14" t="str">
        <f>IFERROR(GETPIVOTDATA("Montant",tcd_eurodata!$A$3,"class_payment",$E85,"mounth_year",P$6,"ss",$F85,"Années",2023)," ")</f>
        <v xml:space="preserve"> </v>
      </c>
      <c r="Q85" s="14" t="str">
        <f>IFERROR(GETPIVOTDATA("Montant",tcd_eurodata!$A$3,"class_payment",$E85,"mounth_year",Q$6,"ss",$F85,"Années",2023)," ")</f>
        <v xml:space="preserve"> </v>
      </c>
      <c r="R85" s="14" t="str">
        <f>IFERROR(GETPIVOTDATA("Montant",tcd_eurodata!$A$3,"class_payment",$E85,"mounth_year",R$6,"ss",$F85,"Années",2023)," ")</f>
        <v xml:space="preserve"> </v>
      </c>
    </row>
    <row r="86" spans="2:18" s="18" customFormat="1" x14ac:dyDescent="0.25">
      <c r="B86" s="17">
        <f t="shared" si="2"/>
        <v>16</v>
      </c>
      <c r="C86" s="25" t="str">
        <f>IF(MOD(ROW(C86),5)=2,INDEX(liste_ss_eurodata!$A$1:$A$108,B86),"")</f>
        <v/>
      </c>
      <c r="D86" s="17"/>
      <c r="E86" s="18" t="s">
        <v>21</v>
      </c>
      <c r="F86" s="32" t="str">
        <f>INDEX(liste_ss_eurodata!$A:$A,'RECAP CA 2023'!B86)</f>
        <v>ANDILAMENA</v>
      </c>
      <c r="G86" s="19" t="str">
        <f>IFERROR(GETPIVOTDATA("Montant",tcd_eurodata!$A$3,"class_payment",$E86,"mounth_year",G$6,"ss",$F86,"Années",2023)," ")</f>
        <v xml:space="preserve"> </v>
      </c>
      <c r="H86" s="19" t="str">
        <f>IFERROR(GETPIVOTDATA("Montant",tcd_eurodata!$A$3,"class_payment",$E86,"mounth_year",H$6,"ss",$F86,"Années",2023)," ")</f>
        <v xml:space="preserve"> </v>
      </c>
      <c r="I86" s="19" t="str">
        <f>IFERROR(GETPIVOTDATA("Montant",tcd_eurodata!$A$3,"class_payment",$E86,"mounth_year",I$6,"ss",$F86,"Années",2023)," ")</f>
        <v xml:space="preserve"> </v>
      </c>
      <c r="J86" s="19" t="str">
        <f>IFERROR(GETPIVOTDATA("Montant",tcd_eurodata!$A$3,"class_payment",$E86,"mounth_year",J$6,"ss",$F86,"Années",2023)," ")</f>
        <v xml:space="preserve"> </v>
      </c>
      <c r="K86" s="19" t="str">
        <f>IFERROR(GETPIVOTDATA("Montant",tcd_eurodata!$A$3,"class_payment",$E86,"mounth_year",K$6,"ss",$F86,"Années",2023)," ")</f>
        <v xml:space="preserve"> </v>
      </c>
      <c r="L86" s="19" t="str">
        <f>IFERROR(GETPIVOTDATA("Montant",tcd_eurodata!$A$3,"class_payment",$E86,"mounth_year",L$6,"ss",$F86,"Années",2023)," ")</f>
        <v xml:space="preserve"> </v>
      </c>
      <c r="M86" s="19" t="str">
        <f>IFERROR(GETPIVOTDATA("Montant",tcd_eurodata!$A$3,"class_payment",$E86,"mounth_year",M$6,"ss",$F86,"Années",2023)," ")</f>
        <v xml:space="preserve"> </v>
      </c>
      <c r="N86" s="19" t="str">
        <f>IFERROR(GETPIVOTDATA("Montant",tcd_eurodata!$A$3,"class_payment",$E86,"mounth_year",N$6,"ss",$F86,"Années",2023)," ")</f>
        <v xml:space="preserve"> </v>
      </c>
      <c r="O86" s="19" t="str">
        <f>IFERROR(GETPIVOTDATA("Montant",tcd_eurodata!$A$3,"class_payment",$E86,"mounth_year",O$6,"ss",$F86,"Années",2023)," ")</f>
        <v xml:space="preserve"> </v>
      </c>
      <c r="P86" s="19" t="str">
        <f>IFERROR(GETPIVOTDATA("Montant",tcd_eurodata!$A$3,"class_payment",$E86,"mounth_year",P$6,"ss",$F86,"Années",2023)," ")</f>
        <v xml:space="preserve"> </v>
      </c>
      <c r="Q86" s="19" t="str">
        <f>IFERROR(GETPIVOTDATA("Montant",tcd_eurodata!$A$3,"class_payment",$E86,"mounth_year",Q$6,"ss",$F86,"Années",2023)," ")</f>
        <v xml:space="preserve"> </v>
      </c>
      <c r="R86" s="19" t="str">
        <f>IFERROR(GETPIVOTDATA("Montant",tcd_eurodata!$A$3,"class_payment",$E86,"mounth_year",R$6,"ss",$F86,"Années",2023)," ")</f>
        <v xml:space="preserve"> </v>
      </c>
    </row>
    <row r="87" spans="2:18" s="13" customFormat="1" x14ac:dyDescent="0.25">
      <c r="B87" s="9">
        <f t="shared" si="2"/>
        <v>17</v>
      </c>
      <c r="C87" s="24" t="str">
        <f>IF(MOD(ROW(C87),5)=2,INDEX(liste_ss_eurodata!$A$1:$A$108,B87),"")</f>
        <v>ANDRANOBEVAVA</v>
      </c>
      <c r="D87" s="9"/>
      <c r="E87" s="13" t="s">
        <v>5</v>
      </c>
      <c r="F87" s="31" t="str">
        <f>INDEX(liste_ss_eurodata!$A:$A,'RECAP CA 2023'!B87)</f>
        <v>ANDRANOBEVAVA</v>
      </c>
      <c r="G87" s="14">
        <f>IFERROR(GETPIVOTDATA("Montant",tcd_eurodata!$A$3,"class_payment",$E87,"mounth_year",G$6,"ss",$F87,"Années",2023)," ")</f>
        <v>458193400</v>
      </c>
      <c r="H87" s="14">
        <f>IFERROR(GETPIVOTDATA("Montant",tcd_eurodata!$A$3,"class_payment",$E87,"mounth_year",H$6,"ss",$F87,"Années",2023)," ")</f>
        <v>826122200</v>
      </c>
      <c r="I87" s="14">
        <f>IFERROR(GETPIVOTDATA("Montant",tcd_eurodata!$A$3,"class_payment",$E87,"mounth_year",I$6,"ss",$F87,"Années",2023)," ")</f>
        <v>794031000</v>
      </c>
      <c r="J87" s="14">
        <f>IFERROR(GETPIVOTDATA("Montant",tcd_eurodata!$A$3,"class_payment",$E87,"mounth_year",J$6,"ss",$F87,"Années",2023)," ")</f>
        <v>746137800</v>
      </c>
      <c r="K87" s="14">
        <f>IFERROR(GETPIVOTDATA("Montant",tcd_eurodata!$A$3,"class_payment",$E87,"mounth_year",K$6,"ss",$F87,"Années",2023)," ")</f>
        <v>882149500</v>
      </c>
      <c r="L87" s="14">
        <f>IFERROR(GETPIVOTDATA("Montant",tcd_eurodata!$A$3,"class_payment",$E87,"mounth_year",L$6,"ss",$F87,"Années",2023)," ")</f>
        <v>927467600</v>
      </c>
      <c r="M87" s="14">
        <f>IFERROR(GETPIVOTDATA("Montant",tcd_eurodata!$A$3,"class_payment",$E87,"mounth_year",M$6,"ss",$F87,"Années",2023)," ")</f>
        <v>1034439700</v>
      </c>
      <c r="N87" s="14">
        <f>IFERROR(GETPIVOTDATA("Montant",tcd_eurodata!$A$3,"class_payment",$E87,"mounth_year",N$6,"ss",$F87,"Années",2023)," ")</f>
        <v>1234503500</v>
      </c>
      <c r="O87" s="14">
        <f>IFERROR(GETPIVOTDATA("Montant",tcd_eurodata!$A$3,"class_payment",$E87,"mounth_year",O$6,"ss",$F87,"Années",2023)," ")</f>
        <v>1073128100</v>
      </c>
      <c r="P87" s="14">
        <f>IFERROR(GETPIVOTDATA("Montant",tcd_eurodata!$A$3,"class_payment",$E87,"mounth_year",P$6,"ss",$F87,"Années",2023)," ")</f>
        <v>1024358955</v>
      </c>
      <c r="Q87" s="14">
        <f>IFERROR(GETPIVOTDATA("Montant",tcd_eurodata!$A$3,"class_payment",$E87,"mounth_year",Q$6,"ss",$F87,"Années",2023)," ")</f>
        <v>1102273677</v>
      </c>
      <c r="R87" s="14">
        <f>IFERROR(GETPIVOTDATA("Montant",tcd_eurodata!$A$3,"class_payment",$E87,"mounth_year",R$6,"ss",$F87,"Années",2023)," ")</f>
        <v>1021781466</v>
      </c>
    </row>
    <row r="88" spans="2:18" s="13" customFormat="1" x14ac:dyDescent="0.25">
      <c r="B88" s="9">
        <f t="shared" si="2"/>
        <v>17</v>
      </c>
      <c r="C88" s="24" t="str">
        <f>IF(MOD(ROW(C88),5)=2,INDEX(liste_ss_eurodata!$A$1:$A$108,B88),"")</f>
        <v/>
      </c>
      <c r="D88" s="9"/>
      <c r="E88" s="13" t="s">
        <v>6</v>
      </c>
      <c r="F88" s="31" t="str">
        <f>INDEX(liste_ss_eurodata!$A:$A,'RECAP CA 2023'!B88)</f>
        <v>ANDRANOBEVAVA</v>
      </c>
      <c r="G88" s="14">
        <f>IFERROR(GETPIVOTDATA("Montant",tcd_eurodata!$A$3,"class_payment",$E88,"mounth_year",G$6,"ss",$F88,"Années",2023)," ")</f>
        <v>73501200</v>
      </c>
      <c r="H88" s="14">
        <f>IFERROR(GETPIVOTDATA("Montant",tcd_eurodata!$A$3,"class_payment",$E88,"mounth_year",H$6,"ss",$F88,"Années",2023)," ")</f>
        <v>136465700</v>
      </c>
      <c r="I88" s="14">
        <f>IFERROR(GETPIVOTDATA("Montant",tcd_eurodata!$A$3,"class_payment",$E88,"mounth_year",I$6,"ss",$F88,"Années",2023)," ")</f>
        <v>312404300</v>
      </c>
      <c r="J88" s="14">
        <f>IFERROR(GETPIVOTDATA("Montant",tcd_eurodata!$A$3,"class_payment",$E88,"mounth_year",J$6,"ss",$F88,"Années",2023)," ")</f>
        <v>393780100</v>
      </c>
      <c r="K88" s="14">
        <f>IFERROR(GETPIVOTDATA("Montant",tcd_eurodata!$A$3,"class_payment",$E88,"mounth_year",K$6,"ss",$F88,"Années",2023)," ")</f>
        <v>435953900</v>
      </c>
      <c r="L88" s="14">
        <f>IFERROR(GETPIVOTDATA("Montant",tcd_eurodata!$A$3,"class_payment",$E88,"mounth_year",L$6,"ss",$F88,"Années",2023)," ")</f>
        <v>436793200</v>
      </c>
      <c r="M88" s="14">
        <f>IFERROR(GETPIVOTDATA("Montant",tcd_eurodata!$A$3,"class_payment",$E88,"mounth_year",M$6,"ss",$F88,"Années",2023)," ")</f>
        <v>344291500</v>
      </c>
      <c r="N88" s="14">
        <f>IFERROR(GETPIVOTDATA("Montant",tcd_eurodata!$A$3,"class_payment",$E88,"mounth_year",N$6,"ss",$F88,"Années",2023)," ")</f>
        <v>332958100</v>
      </c>
      <c r="O88" s="14">
        <f>IFERROR(GETPIVOTDATA("Montant",tcd_eurodata!$A$3,"class_payment",$E88,"mounth_year",O$6,"ss",$F88,"Années",2023)," ")</f>
        <v>355467900</v>
      </c>
      <c r="P88" s="14">
        <f>IFERROR(GETPIVOTDATA("Montant",tcd_eurodata!$A$3,"class_payment",$E88,"mounth_year",P$6,"ss",$F88,"Années",2023)," ")</f>
        <v>528666544</v>
      </c>
      <c r="Q88" s="14">
        <f>IFERROR(GETPIVOTDATA("Montant",tcd_eurodata!$A$3,"class_payment",$E88,"mounth_year",Q$6,"ss",$F88,"Années",2023)," ")</f>
        <v>520666083</v>
      </c>
      <c r="R88" s="14">
        <f>IFERROR(GETPIVOTDATA("Montant",tcd_eurodata!$A$3,"class_payment",$E88,"mounth_year",R$6,"ss",$F88,"Années",2023)," ")</f>
        <v>579788876</v>
      </c>
    </row>
    <row r="89" spans="2:18" s="13" customFormat="1" x14ac:dyDescent="0.25">
      <c r="B89" s="9">
        <f t="shared" si="2"/>
        <v>17</v>
      </c>
      <c r="C89" s="24" t="str">
        <f>IF(MOD(ROW(C89),5)=2,INDEX(liste_ss_eurodata!$A$1:$A$108,B89),"")</f>
        <v/>
      </c>
      <c r="D89" s="9"/>
      <c r="E89" s="13" t="s">
        <v>7</v>
      </c>
      <c r="F89" s="31" t="str">
        <f>INDEX(liste_ss_eurodata!$A:$A,'RECAP CA 2023'!B89)</f>
        <v>ANDRANOBEVAVA</v>
      </c>
      <c r="G89" s="14">
        <f>IFERROR(GETPIVOTDATA("Montant",tcd_eurodata!$A$3,"class_payment",$E89,"mounth_year",G$6,"ss",$F89,"Années",2023)," ")</f>
        <v>0</v>
      </c>
      <c r="H89" s="14">
        <f>IFERROR(GETPIVOTDATA("Montant",tcd_eurodata!$A$3,"class_payment",$E89,"mounth_year",H$6,"ss",$F89,"Années",2023)," ")</f>
        <v>0</v>
      </c>
      <c r="I89" s="14">
        <f>IFERROR(GETPIVOTDATA("Montant",tcd_eurodata!$A$3,"class_payment",$E89,"mounth_year",I$6,"ss",$F89,"Années",2023)," ")</f>
        <v>0</v>
      </c>
      <c r="J89" s="14">
        <f>IFERROR(GETPIVOTDATA("Montant",tcd_eurodata!$A$3,"class_payment",$E89,"mounth_year",J$6,"ss",$F89,"Années",2023)," ")</f>
        <v>0</v>
      </c>
      <c r="K89" s="14">
        <f>IFERROR(GETPIVOTDATA("Montant",tcd_eurodata!$A$3,"class_payment",$E89,"mounth_year",K$6,"ss",$F89,"Années",2023)," ")</f>
        <v>0</v>
      </c>
      <c r="L89" s="14">
        <f>IFERROR(GETPIVOTDATA("Montant",tcd_eurodata!$A$3,"class_payment",$E89,"mounth_year",L$6,"ss",$F89,"Années",2023)," ")</f>
        <v>0</v>
      </c>
      <c r="M89" s="14">
        <f>IFERROR(GETPIVOTDATA("Montant",tcd_eurodata!$A$3,"class_payment",$E89,"mounth_year",M$6,"ss",$F89,"Années",2023)," ")</f>
        <v>0</v>
      </c>
      <c r="N89" s="14">
        <f>IFERROR(GETPIVOTDATA("Montant",tcd_eurodata!$A$3,"class_payment",$E89,"mounth_year",N$6,"ss",$F89,"Années",2023)," ")</f>
        <v>0</v>
      </c>
      <c r="O89" s="14">
        <f>IFERROR(GETPIVOTDATA("Montant",tcd_eurodata!$A$3,"class_payment",$E89,"mounth_year",O$6,"ss",$F89,"Années",2023)," ")</f>
        <v>0</v>
      </c>
      <c r="P89" s="14">
        <f>IFERROR(GETPIVOTDATA("Montant",tcd_eurodata!$A$3,"class_payment",$E89,"mounth_year",P$6,"ss",$F89,"Années",2023)," ")</f>
        <v>0</v>
      </c>
      <c r="Q89" s="14">
        <f>IFERROR(GETPIVOTDATA("Montant",tcd_eurodata!$A$3,"class_payment",$E89,"mounth_year",Q$6,"ss",$F89,"Années",2023)," ")</f>
        <v>0</v>
      </c>
      <c r="R89" s="14">
        <f>IFERROR(GETPIVOTDATA("Montant",tcd_eurodata!$A$3,"class_payment",$E89,"mounth_year",R$6,"ss",$F89,"Années",2023)," ")</f>
        <v>38218024</v>
      </c>
    </row>
    <row r="90" spans="2:18" s="13" customFormat="1" x14ac:dyDescent="0.25">
      <c r="B90" s="9">
        <f t="shared" si="2"/>
        <v>17</v>
      </c>
      <c r="C90" s="24" t="str">
        <f>IF(MOD(ROW(C90),5)=2,INDEX(liste_ss_eurodata!$A$1:$A$108,B90),"")</f>
        <v/>
      </c>
      <c r="D90" s="9"/>
      <c r="E90" s="13" t="s">
        <v>19</v>
      </c>
      <c r="F90" s="31" t="str">
        <f>INDEX(liste_ss_eurodata!$A:$A,'RECAP CA 2023'!B90)</f>
        <v>ANDRANOBEVAVA</v>
      </c>
      <c r="G90" s="14">
        <f>IFERROR(GETPIVOTDATA("Montant",tcd_eurodata!$A$3,"class_payment",$E90,"mounth_year",G$6,"ss",$F90,"Années",2023)," ")</f>
        <v>101111000</v>
      </c>
      <c r="H90" s="14">
        <f>IFERROR(GETPIVOTDATA("Montant",tcd_eurodata!$A$3,"class_payment",$E90,"mounth_year",H$6,"ss",$F90,"Années",2023)," ")</f>
        <v>333344500</v>
      </c>
      <c r="I90" s="14">
        <f>IFERROR(GETPIVOTDATA("Montant",tcd_eurodata!$A$3,"class_payment",$E90,"mounth_year",I$6,"ss",$F90,"Années",2023)," ")</f>
        <v>516610700</v>
      </c>
      <c r="J90" s="14">
        <f>IFERROR(GETPIVOTDATA("Montant",tcd_eurodata!$A$3,"class_payment",$E90,"mounth_year",J$6,"ss",$F90,"Années",2023)," ")</f>
        <v>448125200</v>
      </c>
      <c r="K90" s="14">
        <f>IFERROR(GETPIVOTDATA("Montant",tcd_eurodata!$A$3,"class_payment",$E90,"mounth_year",K$6,"ss",$F90,"Années",2023)," ")</f>
        <v>431151100</v>
      </c>
      <c r="L90" s="14">
        <f>IFERROR(GETPIVOTDATA("Montant",tcd_eurodata!$A$3,"class_payment",$E90,"mounth_year",L$6,"ss",$F90,"Années",2023)," ")</f>
        <v>439487800</v>
      </c>
      <c r="M90" s="14">
        <f>IFERROR(GETPIVOTDATA("Montant",tcd_eurodata!$A$3,"class_payment",$E90,"mounth_year",M$6,"ss",$F90,"Années",2023)," ")</f>
        <v>416050900</v>
      </c>
      <c r="N90" s="14">
        <f>IFERROR(GETPIVOTDATA("Montant",tcd_eurodata!$A$3,"class_payment",$E90,"mounth_year",N$6,"ss",$F90,"Années",2023)," ")</f>
        <v>157527500</v>
      </c>
      <c r="O90" s="14">
        <f>IFERROR(GETPIVOTDATA("Montant",tcd_eurodata!$A$3,"class_payment",$E90,"mounth_year",O$6,"ss",$F90,"Années",2023)," ")</f>
        <v>273284800</v>
      </c>
      <c r="P90" s="14">
        <f>IFERROR(GETPIVOTDATA("Montant",tcd_eurodata!$A$3,"class_payment",$E90,"mounth_year",P$6,"ss",$F90,"Années",2023)," ")</f>
        <v>257982101</v>
      </c>
      <c r="Q90" s="14">
        <f>IFERROR(GETPIVOTDATA("Montant",tcd_eurodata!$A$3,"class_payment",$E90,"mounth_year",Q$6,"ss",$F90,"Années",2023)," ")</f>
        <v>553086752</v>
      </c>
      <c r="R90" s="14">
        <f>IFERROR(GETPIVOTDATA("Montant",tcd_eurodata!$A$3,"class_payment",$E90,"mounth_year",R$6,"ss",$F90,"Années",2023)," ")</f>
        <v>606587710</v>
      </c>
    </row>
    <row r="91" spans="2:18" s="18" customFormat="1" x14ac:dyDescent="0.25">
      <c r="B91" s="17">
        <f t="shared" si="2"/>
        <v>17</v>
      </c>
      <c r="C91" s="25" t="str">
        <f>IF(MOD(ROW(C91),5)=2,INDEX(liste_ss_eurodata!$A$1:$A$108,B91),"")</f>
        <v/>
      </c>
      <c r="D91" s="17"/>
      <c r="E91" s="18" t="s">
        <v>21</v>
      </c>
      <c r="F91" s="32" t="str">
        <f>INDEX(liste_ss_eurodata!$A:$A,'RECAP CA 2023'!B91)</f>
        <v>ANDRANOBEVAVA</v>
      </c>
      <c r="G91" s="19">
        <f>IFERROR(GETPIVOTDATA("Montant",tcd_eurodata!$A$3,"class_payment",$E91,"mounth_year",G$6,"ss",$F91,"Années",2023)," ")</f>
        <v>17210000</v>
      </c>
      <c r="H91" s="19">
        <f>IFERROR(GETPIVOTDATA("Montant",tcd_eurodata!$A$3,"class_payment",$E91,"mounth_year",H$6,"ss",$F91,"Années",2023)," ")</f>
        <v>104760490</v>
      </c>
      <c r="I91" s="19">
        <f>IFERROR(GETPIVOTDATA("Montant",tcd_eurodata!$A$3,"class_payment",$E91,"mounth_year",I$6,"ss",$F91,"Années",2023)," ")</f>
        <v>123827700</v>
      </c>
      <c r="J91" s="19">
        <f>IFERROR(GETPIVOTDATA("Montant",tcd_eurodata!$A$3,"class_payment",$E91,"mounth_year",J$6,"ss",$F91,"Années",2023)," ")</f>
        <v>143753100</v>
      </c>
      <c r="K91" s="19">
        <f>IFERROR(GETPIVOTDATA("Montant",tcd_eurodata!$A$3,"class_payment",$E91,"mounth_year",K$6,"ss",$F91,"Années",2023)," ")</f>
        <v>123440000</v>
      </c>
      <c r="L91" s="19">
        <f>IFERROR(GETPIVOTDATA("Montant",tcd_eurodata!$A$3,"class_payment",$E91,"mounth_year",L$6,"ss",$F91,"Années",2023)," ")</f>
        <v>149617600</v>
      </c>
      <c r="M91" s="19">
        <f>IFERROR(GETPIVOTDATA("Montant",tcd_eurodata!$A$3,"class_payment",$E91,"mounth_year",M$6,"ss",$F91,"Années",2023)," ")</f>
        <v>155270900</v>
      </c>
      <c r="N91" s="19">
        <f>IFERROR(GETPIVOTDATA("Montant",tcd_eurodata!$A$3,"class_payment",$E91,"mounth_year",N$6,"ss",$F91,"Années",2023)," ")</f>
        <v>143155300</v>
      </c>
      <c r="O91" s="19">
        <f>IFERROR(GETPIVOTDATA("Montant",tcd_eurodata!$A$3,"class_payment",$E91,"mounth_year",O$6,"ss",$F91,"Années",2023)," ")</f>
        <v>151205900</v>
      </c>
      <c r="P91" s="19">
        <f>IFERROR(GETPIVOTDATA("Montant",tcd_eurodata!$A$3,"class_payment",$E91,"mounth_year",P$6,"ss",$F91,"Années",2023)," ")</f>
        <v>176732749</v>
      </c>
      <c r="Q91" s="19">
        <f>IFERROR(GETPIVOTDATA("Montant",tcd_eurodata!$A$3,"class_payment",$E91,"mounth_year",Q$6,"ss",$F91,"Années",2023)," ")</f>
        <v>193029290</v>
      </c>
      <c r="R91" s="19">
        <f>IFERROR(GETPIVOTDATA("Montant",tcd_eurodata!$A$3,"class_payment",$E91,"mounth_year",R$6,"ss",$F91,"Années",2023)," ")</f>
        <v>215957982</v>
      </c>
    </row>
    <row r="92" spans="2:18" s="13" customFormat="1" x14ac:dyDescent="0.25">
      <c r="B92" s="9">
        <f t="shared" si="2"/>
        <v>18</v>
      </c>
      <c r="C92" s="24" t="str">
        <f>IF(MOD(ROW(C92),5)=2,INDEX(liste_ss_eurodata!$A$1:$A$108,B92),"")</f>
        <v>ANDRONDRAKELY</v>
      </c>
      <c r="D92" s="9"/>
      <c r="E92" s="13" t="s">
        <v>5</v>
      </c>
      <c r="F92" s="31" t="str">
        <f>INDEX(liste_ss_eurodata!$A:$A,'RECAP CA 2023'!B92)</f>
        <v>ANDRONDRAKELY</v>
      </c>
      <c r="G92" s="14">
        <f>IFERROR(GETPIVOTDATA("Montant",tcd_eurodata!$A$3,"class_payment",$E92,"mounth_year",G$6,"ss",$F92,"Années",2023)," ")</f>
        <v>1453543000</v>
      </c>
      <c r="H92" s="14">
        <f>IFERROR(GETPIVOTDATA("Montant",tcd_eurodata!$A$3,"class_payment",$E92,"mounth_year",H$6,"ss",$F92,"Années",2023)," ")</f>
        <v>1256361000</v>
      </c>
      <c r="I92" s="14">
        <f>IFERROR(GETPIVOTDATA("Montant",tcd_eurodata!$A$3,"class_payment",$E92,"mounth_year",I$6,"ss",$F92,"Années",2023)," ")</f>
        <v>706269100</v>
      </c>
      <c r="J92" s="14">
        <f>IFERROR(GETPIVOTDATA("Montant",tcd_eurodata!$A$3,"class_payment",$E92,"mounth_year",J$6,"ss",$F92,"Années",2023)," ")</f>
        <v>1513101800</v>
      </c>
      <c r="K92" s="14">
        <f>IFERROR(GETPIVOTDATA("Montant",tcd_eurodata!$A$3,"class_payment",$E92,"mounth_year",K$6,"ss",$F92,"Années",2023)," ")</f>
        <v>1649895800</v>
      </c>
      <c r="L92" s="14">
        <f>IFERROR(GETPIVOTDATA("Montant",tcd_eurodata!$A$3,"class_payment",$E92,"mounth_year",L$6,"ss",$F92,"Années",2023)," ")</f>
        <v>1850275700</v>
      </c>
      <c r="M92" s="14">
        <f>IFERROR(GETPIVOTDATA("Montant",tcd_eurodata!$A$3,"class_payment",$E92,"mounth_year",M$6,"ss",$F92,"Années",2023)," ")</f>
        <v>1951177800</v>
      </c>
      <c r="N92" s="14">
        <f>IFERROR(GETPIVOTDATA("Montant",tcd_eurodata!$A$3,"class_payment",$E92,"mounth_year",N$6,"ss",$F92,"Années",2023)," ")</f>
        <v>2158811700</v>
      </c>
      <c r="O92" s="14">
        <f>IFERROR(GETPIVOTDATA("Montant",tcd_eurodata!$A$3,"class_payment",$E92,"mounth_year",O$6,"ss",$F92,"Années",2023)," ")</f>
        <v>1923548800</v>
      </c>
      <c r="P92" s="14">
        <f>IFERROR(GETPIVOTDATA("Montant",tcd_eurodata!$A$3,"class_payment",$E92,"mounth_year",P$6,"ss",$F92,"Années",2023)," ")</f>
        <v>1581012505</v>
      </c>
      <c r="Q92" s="14">
        <f>IFERROR(GETPIVOTDATA("Montant",tcd_eurodata!$A$3,"class_payment",$E92,"mounth_year",Q$6,"ss",$F92,"Années",2023)," ")</f>
        <v>1422235556</v>
      </c>
      <c r="R92" s="14">
        <f>IFERROR(GETPIVOTDATA("Montant",tcd_eurodata!$A$3,"class_payment",$E92,"mounth_year",R$6,"ss",$F92,"Années",2023)," ")</f>
        <v>1724786400</v>
      </c>
    </row>
    <row r="93" spans="2:18" s="13" customFormat="1" x14ac:dyDescent="0.25">
      <c r="B93" s="9">
        <f t="shared" si="2"/>
        <v>18</v>
      </c>
      <c r="C93" s="24" t="str">
        <f>IF(MOD(ROW(C93),5)=2,INDEX(liste_ss_eurodata!$A$1:$A$108,B93),"")</f>
        <v/>
      </c>
      <c r="D93" s="9"/>
      <c r="E93" s="13" t="s">
        <v>6</v>
      </c>
      <c r="F93" s="31" t="str">
        <f>INDEX(liste_ss_eurodata!$A:$A,'RECAP CA 2023'!B93)</f>
        <v>ANDRONDRAKELY</v>
      </c>
      <c r="G93" s="14">
        <f>IFERROR(GETPIVOTDATA("Montant",tcd_eurodata!$A$3,"class_payment",$E93,"mounth_year",G$6,"ss",$F93,"Années",2023)," ")</f>
        <v>721908163</v>
      </c>
      <c r="H93" s="14">
        <f>IFERROR(GETPIVOTDATA("Montant",tcd_eurodata!$A$3,"class_payment",$E93,"mounth_year",H$6,"ss",$F93,"Années",2023)," ")</f>
        <v>655373849</v>
      </c>
      <c r="I93" s="14">
        <f>IFERROR(GETPIVOTDATA("Montant",tcd_eurodata!$A$3,"class_payment",$E93,"mounth_year",I$6,"ss",$F93,"Années",2023)," ")</f>
        <v>182528949</v>
      </c>
      <c r="J93" s="14">
        <f>IFERROR(GETPIVOTDATA("Montant",tcd_eurodata!$A$3,"class_payment",$E93,"mounth_year",J$6,"ss",$F93,"Années",2023)," ")</f>
        <v>575954988</v>
      </c>
      <c r="K93" s="14">
        <f>IFERROR(GETPIVOTDATA("Montant",tcd_eurodata!$A$3,"class_payment",$E93,"mounth_year",K$6,"ss",$F93,"Années",2023)," ")</f>
        <v>577192858</v>
      </c>
      <c r="L93" s="14">
        <f>IFERROR(GETPIVOTDATA("Montant",tcd_eurodata!$A$3,"class_payment",$E93,"mounth_year",L$6,"ss",$F93,"Années",2023)," ")</f>
        <v>506168034</v>
      </c>
      <c r="M93" s="14">
        <f>IFERROR(GETPIVOTDATA("Montant",tcd_eurodata!$A$3,"class_payment",$E93,"mounth_year",M$6,"ss",$F93,"Années",2023)," ")</f>
        <v>451280144</v>
      </c>
      <c r="N93" s="14">
        <f>IFERROR(GETPIVOTDATA("Montant",tcd_eurodata!$A$3,"class_payment",$E93,"mounth_year",N$6,"ss",$F93,"Années",2023)," ")</f>
        <v>365631289</v>
      </c>
      <c r="O93" s="14">
        <f>IFERROR(GETPIVOTDATA("Montant",tcd_eurodata!$A$3,"class_payment",$E93,"mounth_year",O$6,"ss",$F93,"Années",2023)," ")</f>
        <v>399309364</v>
      </c>
      <c r="P93" s="14">
        <f>IFERROR(GETPIVOTDATA("Montant",tcd_eurodata!$A$3,"class_payment",$E93,"mounth_year",P$6,"ss",$F93,"Années",2023)," ")</f>
        <v>657543225</v>
      </c>
      <c r="Q93" s="14">
        <f>IFERROR(GETPIVOTDATA("Montant",tcd_eurodata!$A$3,"class_payment",$E93,"mounth_year",Q$6,"ss",$F93,"Années",2023)," ")</f>
        <v>693890606</v>
      </c>
      <c r="R93" s="14">
        <f>IFERROR(GETPIVOTDATA("Montant",tcd_eurodata!$A$3,"class_payment",$E93,"mounth_year",R$6,"ss",$F93,"Années",2023)," ")</f>
        <v>663564353</v>
      </c>
    </row>
    <row r="94" spans="2:18" s="13" customFormat="1" x14ac:dyDescent="0.25">
      <c r="B94" s="9">
        <f t="shared" si="2"/>
        <v>18</v>
      </c>
      <c r="C94" s="24" t="str">
        <f>IF(MOD(ROW(C94),5)=2,INDEX(liste_ss_eurodata!$A$1:$A$108,B94),"")</f>
        <v/>
      </c>
      <c r="D94" s="9"/>
      <c r="E94" s="13" t="s">
        <v>7</v>
      </c>
      <c r="F94" s="31" t="str">
        <f>INDEX(liste_ss_eurodata!$A:$A,'RECAP CA 2023'!B94)</f>
        <v>ANDRONDRAKELY</v>
      </c>
      <c r="G94" s="14">
        <f>IFERROR(GETPIVOTDATA("Montant",tcd_eurodata!$A$3,"class_payment",$E94,"mounth_year",G$6,"ss",$F94,"Années",2023)," ")</f>
        <v>206239386</v>
      </c>
      <c r="H94" s="14">
        <f>IFERROR(GETPIVOTDATA("Montant",tcd_eurodata!$A$3,"class_payment",$E94,"mounth_year",H$6,"ss",$F94,"Années",2023)," ")</f>
        <v>230410252</v>
      </c>
      <c r="I94" s="14">
        <f>IFERROR(GETPIVOTDATA("Montant",tcd_eurodata!$A$3,"class_payment",$E94,"mounth_year",I$6,"ss",$F94,"Années",2023)," ")</f>
        <v>58358548</v>
      </c>
      <c r="J94" s="14">
        <f>IFERROR(GETPIVOTDATA("Montant",tcd_eurodata!$A$3,"class_payment",$E94,"mounth_year",J$6,"ss",$F94,"Années",2023)," ")</f>
        <v>0</v>
      </c>
      <c r="K94" s="14">
        <f>IFERROR(GETPIVOTDATA("Montant",tcd_eurodata!$A$3,"class_payment",$E94,"mounth_year",K$6,"ss",$F94,"Années",2023)," ")</f>
        <v>225714979</v>
      </c>
      <c r="L94" s="14">
        <f>IFERROR(GETPIVOTDATA("Montant",tcd_eurodata!$A$3,"class_payment",$E94,"mounth_year",L$6,"ss",$F94,"Années",2023)," ")</f>
        <v>62120993</v>
      </c>
      <c r="M94" s="14">
        <f>IFERROR(GETPIVOTDATA("Montant",tcd_eurodata!$A$3,"class_payment",$E94,"mounth_year",M$6,"ss",$F94,"Années",2023)," ")</f>
        <v>132978105</v>
      </c>
      <c r="N94" s="14">
        <f>IFERROR(GETPIVOTDATA("Montant",tcd_eurodata!$A$3,"class_payment",$E94,"mounth_year",N$6,"ss",$F94,"Années",2023)," ")</f>
        <v>57266029</v>
      </c>
      <c r="O94" s="14">
        <f>IFERROR(GETPIVOTDATA("Montant",tcd_eurodata!$A$3,"class_payment",$E94,"mounth_year",O$6,"ss",$F94,"Années",2023)," ")</f>
        <v>27203067</v>
      </c>
      <c r="P94" s="14">
        <f>IFERROR(GETPIVOTDATA("Montant",tcd_eurodata!$A$3,"class_payment",$E94,"mounth_year",P$6,"ss",$F94,"Années",2023)," ")</f>
        <v>213716492</v>
      </c>
      <c r="Q94" s="14">
        <f>IFERROR(GETPIVOTDATA("Montant",tcd_eurodata!$A$3,"class_payment",$E94,"mounth_year",Q$6,"ss",$F94,"Années",2023)," ")</f>
        <v>201978689</v>
      </c>
      <c r="R94" s="14">
        <f>IFERROR(GETPIVOTDATA("Montant",tcd_eurodata!$A$3,"class_payment",$E94,"mounth_year",R$6,"ss",$F94,"Années",2023)," ")</f>
        <v>84172173</v>
      </c>
    </row>
    <row r="95" spans="2:18" s="13" customFormat="1" x14ac:dyDescent="0.25">
      <c r="B95" s="9">
        <f t="shared" si="2"/>
        <v>18</v>
      </c>
      <c r="C95" s="24" t="str">
        <f>IF(MOD(ROW(C95),5)=2,INDEX(liste_ss_eurodata!$A$1:$A$108,B95),"")</f>
        <v/>
      </c>
      <c r="D95" s="9"/>
      <c r="E95" s="13" t="s">
        <v>19</v>
      </c>
      <c r="F95" s="31" t="str">
        <f>INDEX(liste_ss_eurodata!$A:$A,'RECAP CA 2023'!B95)</f>
        <v>ANDRONDRAKELY</v>
      </c>
      <c r="G95" s="14">
        <f>IFERROR(GETPIVOTDATA("Montant",tcd_eurodata!$A$3,"class_payment",$E95,"mounth_year",G$6,"ss",$F95,"Années",2023)," ")</f>
        <v>412862630</v>
      </c>
      <c r="H95" s="14">
        <f>IFERROR(GETPIVOTDATA("Montant",tcd_eurodata!$A$3,"class_payment",$E95,"mounth_year",H$6,"ss",$F95,"Années",2023)," ")</f>
        <v>380191154</v>
      </c>
      <c r="I95" s="14">
        <f>IFERROR(GETPIVOTDATA("Montant",tcd_eurodata!$A$3,"class_payment",$E95,"mounth_year",I$6,"ss",$F95,"Années",2023)," ")</f>
        <v>207969275</v>
      </c>
      <c r="J95" s="14">
        <f>IFERROR(GETPIVOTDATA("Montant",tcd_eurodata!$A$3,"class_payment",$E95,"mounth_year",J$6,"ss",$F95,"Années",2023)," ")</f>
        <v>213991228</v>
      </c>
      <c r="K95" s="14">
        <f>IFERROR(GETPIVOTDATA("Montant",tcd_eurodata!$A$3,"class_payment",$E95,"mounth_year",K$6,"ss",$F95,"Années",2023)," ")</f>
        <v>295149366</v>
      </c>
      <c r="L95" s="14">
        <f>IFERROR(GETPIVOTDATA("Montant",tcd_eurodata!$A$3,"class_payment",$E95,"mounth_year",L$6,"ss",$F95,"Années",2023)," ")</f>
        <v>325989932</v>
      </c>
      <c r="M95" s="14">
        <f>IFERROR(GETPIVOTDATA("Montant",tcd_eurodata!$A$3,"class_payment",$E95,"mounth_year",M$6,"ss",$F95,"Années",2023)," ")</f>
        <v>365795144</v>
      </c>
      <c r="N95" s="14">
        <f>IFERROR(GETPIVOTDATA("Montant",tcd_eurodata!$A$3,"class_payment",$E95,"mounth_year",N$6,"ss",$F95,"Années",2023)," ")</f>
        <v>294121597</v>
      </c>
      <c r="O95" s="14">
        <f>IFERROR(GETPIVOTDATA("Montant",tcd_eurodata!$A$3,"class_payment",$E95,"mounth_year",O$6,"ss",$F95,"Années",2023)," ")</f>
        <v>337356568</v>
      </c>
      <c r="P95" s="14">
        <f>IFERROR(GETPIVOTDATA("Montant",tcd_eurodata!$A$3,"class_payment",$E95,"mounth_year",P$6,"ss",$F95,"Années",2023)," ")</f>
        <v>304079923</v>
      </c>
      <c r="Q95" s="14">
        <f>IFERROR(GETPIVOTDATA("Montant",tcd_eurodata!$A$3,"class_payment",$E95,"mounth_year",Q$6,"ss",$F95,"Années",2023)," ")</f>
        <v>316098697</v>
      </c>
      <c r="R95" s="14">
        <f>IFERROR(GETPIVOTDATA("Montant",tcd_eurodata!$A$3,"class_payment",$E95,"mounth_year",R$6,"ss",$F95,"Années",2023)," ")</f>
        <v>314287745</v>
      </c>
    </row>
    <row r="96" spans="2:18" s="18" customFormat="1" x14ac:dyDescent="0.25">
      <c r="B96" s="17">
        <f t="shared" si="2"/>
        <v>18</v>
      </c>
      <c r="C96" s="25" t="str">
        <f>IF(MOD(ROW(C96),5)=2,INDEX(liste_ss_eurodata!$A$1:$A$108,B96),"")</f>
        <v/>
      </c>
      <c r="D96" s="17"/>
      <c r="E96" s="18" t="s">
        <v>21</v>
      </c>
      <c r="F96" s="32" t="str">
        <f>INDEX(liste_ss_eurodata!$A:$A,'RECAP CA 2023'!B96)</f>
        <v>ANDRONDRAKELY</v>
      </c>
      <c r="G96" s="19">
        <f>IFERROR(GETPIVOTDATA("Montant",tcd_eurodata!$A$3,"class_payment",$E96,"mounth_year",G$6,"ss",$F96,"Années",2023)," ")</f>
        <v>56735301</v>
      </c>
      <c r="H96" s="19">
        <f>IFERROR(GETPIVOTDATA("Montant",tcd_eurodata!$A$3,"class_payment",$E96,"mounth_year",H$6,"ss",$F96,"Années",2023)," ")</f>
        <v>56616144</v>
      </c>
      <c r="I96" s="19">
        <f>IFERROR(GETPIVOTDATA("Montant",tcd_eurodata!$A$3,"class_payment",$E96,"mounth_year",I$6,"ss",$F96,"Années",2023)," ")</f>
        <v>30756652</v>
      </c>
      <c r="J96" s="19">
        <f>IFERROR(GETPIVOTDATA("Montant",tcd_eurodata!$A$3,"class_payment",$E96,"mounth_year",J$6,"ss",$F96,"Années",2023)," ")</f>
        <v>47559879</v>
      </c>
      <c r="K96" s="19">
        <f>IFERROR(GETPIVOTDATA("Montant",tcd_eurodata!$A$3,"class_payment",$E96,"mounth_year",K$6,"ss",$F96,"Années",2023)," ")</f>
        <v>61307412</v>
      </c>
      <c r="L96" s="19">
        <f>IFERROR(GETPIVOTDATA("Montant",tcd_eurodata!$A$3,"class_payment",$E96,"mounth_year",L$6,"ss",$F96,"Années",2023)," ")</f>
        <v>69322752</v>
      </c>
      <c r="M96" s="19">
        <f>IFERROR(GETPIVOTDATA("Montant",tcd_eurodata!$A$3,"class_payment",$E96,"mounth_year",M$6,"ss",$F96,"Années",2023)," ")</f>
        <v>76063577</v>
      </c>
      <c r="N96" s="19">
        <f>IFERROR(GETPIVOTDATA("Montant",tcd_eurodata!$A$3,"class_payment",$E96,"mounth_year",N$6,"ss",$F96,"Années",2023)," ")</f>
        <v>71940646</v>
      </c>
      <c r="O96" s="19">
        <f>IFERROR(GETPIVOTDATA("Montant",tcd_eurodata!$A$3,"class_payment",$E96,"mounth_year",O$6,"ss",$F96,"Années",2023)," ")</f>
        <v>63013243</v>
      </c>
      <c r="P96" s="19">
        <f>IFERROR(GETPIVOTDATA("Montant",tcd_eurodata!$A$3,"class_payment",$E96,"mounth_year",P$6,"ss",$F96,"Années",2023)," ")</f>
        <v>62543001</v>
      </c>
      <c r="Q96" s="19">
        <f>IFERROR(GETPIVOTDATA("Montant",tcd_eurodata!$A$3,"class_payment",$E96,"mounth_year",Q$6,"ss",$F96,"Années",2023)," ")</f>
        <v>72151089</v>
      </c>
      <c r="R96" s="19">
        <f>IFERROR(GETPIVOTDATA("Montant",tcd_eurodata!$A$3,"class_payment",$E96,"mounth_year",R$6,"ss",$F96,"Années",2023)," ")</f>
        <v>72716317</v>
      </c>
    </row>
    <row r="97" spans="2:18" s="13" customFormat="1" x14ac:dyDescent="0.25">
      <c r="B97" s="9">
        <f t="shared" si="2"/>
        <v>19</v>
      </c>
      <c r="C97" s="24" t="str">
        <f>IF(MOD(ROW(C97),5)=2,INDEX(liste_ss_eurodata!$A$1:$A$108,B97),"")</f>
        <v>ANIVORANO</v>
      </c>
      <c r="D97" s="9"/>
      <c r="E97" s="13" t="s">
        <v>5</v>
      </c>
      <c r="F97" s="31" t="str">
        <f>INDEX(liste_ss_eurodata!$A:$A,'RECAP CA 2023'!B97)</f>
        <v>ANIVORANO</v>
      </c>
      <c r="G97" s="14">
        <f>IFERROR(GETPIVOTDATA("Montant",tcd_eurodata!$A$3,"class_payment",$E97,"mounth_year",G$6,"ss",$F97,"Années",2023)," ")</f>
        <v>181883395</v>
      </c>
      <c r="H97" s="14">
        <f>IFERROR(GETPIVOTDATA("Montant",tcd_eurodata!$A$3,"class_payment",$E97,"mounth_year",H$6,"ss",$F97,"Années",2023)," ")</f>
        <v>138616323</v>
      </c>
      <c r="I97" s="14">
        <f>IFERROR(GETPIVOTDATA("Montant",tcd_eurodata!$A$3,"class_payment",$E97,"mounth_year",I$6,"ss",$F97,"Années",2023)," ")</f>
        <v>114291223</v>
      </c>
      <c r="J97" s="14">
        <f>IFERROR(GETPIVOTDATA("Montant",tcd_eurodata!$A$3,"class_payment",$E97,"mounth_year",J$6,"ss",$F97,"Années",2023)," ")</f>
        <v>121993782</v>
      </c>
      <c r="K97" s="14">
        <f>IFERROR(GETPIVOTDATA("Montant",tcd_eurodata!$A$3,"class_payment",$E97,"mounth_year",K$6,"ss",$F97,"Années",2023)," ")</f>
        <v>148655302</v>
      </c>
      <c r="L97" s="14">
        <f>IFERROR(GETPIVOTDATA("Montant",tcd_eurodata!$A$3,"class_payment",$E97,"mounth_year",L$6,"ss",$F97,"Années",2023)," ")</f>
        <v>170337595</v>
      </c>
      <c r="M97" s="14">
        <f>IFERROR(GETPIVOTDATA("Montant",tcd_eurodata!$A$3,"class_payment",$E97,"mounth_year",M$6,"ss",$F97,"Années",2023)," ")</f>
        <v>158974075</v>
      </c>
      <c r="N97" s="14">
        <f>IFERROR(GETPIVOTDATA("Montant",tcd_eurodata!$A$3,"class_payment",$E97,"mounth_year",N$6,"ss",$F97,"Années",2023)," ")</f>
        <v>160822410</v>
      </c>
      <c r="O97" s="14">
        <f>IFERROR(GETPIVOTDATA("Montant",tcd_eurodata!$A$3,"class_payment",$E97,"mounth_year",O$6,"ss",$F97,"Années",2023)," ")</f>
        <v>185542504</v>
      </c>
      <c r="P97" s="14">
        <f>IFERROR(GETPIVOTDATA("Montant",tcd_eurodata!$A$3,"class_payment",$E97,"mounth_year",P$6,"ss",$F97,"Années",2023)," ")</f>
        <v>167251578</v>
      </c>
      <c r="Q97" s="14">
        <f>IFERROR(GETPIVOTDATA("Montant",tcd_eurodata!$A$3,"class_payment",$E97,"mounth_year",Q$6,"ss",$F97,"Années",2023)," ")</f>
        <v>131348265</v>
      </c>
      <c r="R97" s="14">
        <f>IFERROR(GETPIVOTDATA("Montant",tcd_eurodata!$A$3,"class_payment",$E97,"mounth_year",R$6,"ss",$F97,"Années",2023)," ")</f>
        <v>178608309</v>
      </c>
    </row>
    <row r="98" spans="2:18" s="13" customFormat="1" x14ac:dyDescent="0.25">
      <c r="B98" s="9">
        <f t="shared" si="2"/>
        <v>19</v>
      </c>
      <c r="C98" s="24" t="str">
        <f>IF(MOD(ROW(C98),5)=2,INDEX(liste_ss_eurodata!$A$1:$A$108,B98),"")</f>
        <v/>
      </c>
      <c r="D98" s="9"/>
      <c r="E98" s="13" t="s">
        <v>6</v>
      </c>
      <c r="F98" s="31" t="str">
        <f>INDEX(liste_ss_eurodata!$A:$A,'RECAP CA 2023'!B98)</f>
        <v>ANIVORANO</v>
      </c>
      <c r="G98" s="14">
        <f>IFERROR(GETPIVOTDATA("Montant",tcd_eurodata!$A$3,"class_payment",$E98,"mounth_year",G$6,"ss",$F98,"Années",2023)," ")</f>
        <v>38858805</v>
      </c>
      <c r="H98" s="14">
        <f>IFERROR(GETPIVOTDATA("Montant",tcd_eurodata!$A$3,"class_payment",$E98,"mounth_year",H$6,"ss",$F98,"Années",2023)," ")</f>
        <v>54406897</v>
      </c>
      <c r="I98" s="14">
        <f>IFERROR(GETPIVOTDATA("Montant",tcd_eurodata!$A$3,"class_payment",$E98,"mounth_year",I$6,"ss",$F98,"Années",2023)," ")</f>
        <v>30792165</v>
      </c>
      <c r="J98" s="14">
        <f>IFERROR(GETPIVOTDATA("Montant",tcd_eurodata!$A$3,"class_payment",$E98,"mounth_year",J$6,"ss",$F98,"Années",2023)," ")</f>
        <v>21912372</v>
      </c>
      <c r="K98" s="14">
        <f>IFERROR(GETPIVOTDATA("Montant",tcd_eurodata!$A$3,"class_payment",$E98,"mounth_year",K$6,"ss",$F98,"Années",2023)," ")</f>
        <v>13501258</v>
      </c>
      <c r="L98" s="14">
        <f>IFERROR(GETPIVOTDATA("Montant",tcd_eurodata!$A$3,"class_payment",$E98,"mounth_year",L$6,"ss",$F98,"Années",2023)," ")</f>
        <v>25430195</v>
      </c>
      <c r="M98" s="14">
        <f>IFERROR(GETPIVOTDATA("Montant",tcd_eurodata!$A$3,"class_payment",$E98,"mounth_year",M$6,"ss",$F98,"Années",2023)," ")</f>
        <v>26041845</v>
      </c>
      <c r="N98" s="14">
        <f>IFERROR(GETPIVOTDATA("Montant",tcd_eurodata!$A$3,"class_payment",$E98,"mounth_year",N$6,"ss",$F98,"Années",2023)," ")</f>
        <v>35058499</v>
      </c>
      <c r="O98" s="14">
        <f>IFERROR(GETPIVOTDATA("Montant",tcd_eurodata!$A$3,"class_payment",$E98,"mounth_year",O$6,"ss",$F98,"Années",2023)," ")</f>
        <v>36925892</v>
      </c>
      <c r="P98" s="14">
        <f>IFERROR(GETPIVOTDATA("Montant",tcd_eurodata!$A$3,"class_payment",$E98,"mounth_year",P$6,"ss",$F98,"Années",2023)," ")</f>
        <v>62067762</v>
      </c>
      <c r="Q98" s="14">
        <f>IFERROR(GETPIVOTDATA("Montant",tcd_eurodata!$A$3,"class_payment",$E98,"mounth_year",Q$6,"ss",$F98,"Années",2023)," ")</f>
        <v>57684183</v>
      </c>
      <c r="R98" s="14">
        <f>IFERROR(GETPIVOTDATA("Montant",tcd_eurodata!$A$3,"class_payment",$E98,"mounth_year",R$6,"ss",$F98,"Années",2023)," ")</f>
        <v>45845571</v>
      </c>
    </row>
    <row r="99" spans="2:18" s="13" customFormat="1" x14ac:dyDescent="0.25">
      <c r="B99" s="9">
        <f t="shared" si="2"/>
        <v>19</v>
      </c>
      <c r="C99" s="24" t="str">
        <f>IF(MOD(ROW(C99),5)=2,INDEX(liste_ss_eurodata!$A$1:$A$108,B99),"")</f>
        <v/>
      </c>
      <c r="D99" s="9"/>
      <c r="E99" s="13" t="s">
        <v>7</v>
      </c>
      <c r="F99" s="31" t="str">
        <f>INDEX(liste_ss_eurodata!$A:$A,'RECAP CA 2023'!B99)</f>
        <v>ANIVORANO</v>
      </c>
      <c r="G99" s="14" t="str">
        <f>IFERROR(GETPIVOTDATA("Montant",tcd_eurodata!$A$3,"class_payment",$E99,"mounth_year",G$6,"ss",$F99,"Années",2023)," ")</f>
        <v xml:space="preserve"> </v>
      </c>
      <c r="H99" s="14" t="str">
        <f>IFERROR(GETPIVOTDATA("Montant",tcd_eurodata!$A$3,"class_payment",$E99,"mounth_year",H$6,"ss",$F99,"Années",2023)," ")</f>
        <v xml:space="preserve"> </v>
      </c>
      <c r="I99" s="14" t="str">
        <f>IFERROR(GETPIVOTDATA("Montant",tcd_eurodata!$A$3,"class_payment",$E99,"mounth_year",I$6,"ss",$F99,"Années",2023)," ")</f>
        <v xml:space="preserve"> </v>
      </c>
      <c r="J99" s="14" t="str">
        <f>IFERROR(GETPIVOTDATA("Montant",tcd_eurodata!$A$3,"class_payment",$E99,"mounth_year",J$6,"ss",$F99,"Années",2023)," ")</f>
        <v xml:space="preserve"> </v>
      </c>
      <c r="K99" s="14" t="str">
        <f>IFERROR(GETPIVOTDATA("Montant",tcd_eurodata!$A$3,"class_payment",$E99,"mounth_year",K$6,"ss",$F99,"Années",2023)," ")</f>
        <v xml:space="preserve"> </v>
      </c>
      <c r="L99" s="14" t="str">
        <f>IFERROR(GETPIVOTDATA("Montant",tcd_eurodata!$A$3,"class_payment",$E99,"mounth_year",L$6,"ss",$F99,"Années",2023)," ")</f>
        <v xml:space="preserve"> </v>
      </c>
      <c r="M99" s="14" t="str">
        <f>IFERROR(GETPIVOTDATA("Montant",tcd_eurodata!$A$3,"class_payment",$E99,"mounth_year",M$6,"ss",$F99,"Années",2023)," ")</f>
        <v xml:space="preserve"> </v>
      </c>
      <c r="N99" s="14" t="str">
        <f>IFERROR(GETPIVOTDATA("Montant",tcd_eurodata!$A$3,"class_payment",$E99,"mounth_year",N$6,"ss",$F99,"Années",2023)," ")</f>
        <v xml:space="preserve"> </v>
      </c>
      <c r="O99" s="14" t="str">
        <f>IFERROR(GETPIVOTDATA("Montant",tcd_eurodata!$A$3,"class_payment",$E99,"mounth_year",O$6,"ss",$F99,"Années",2023)," ")</f>
        <v xml:space="preserve"> </v>
      </c>
      <c r="P99" s="14" t="str">
        <f>IFERROR(GETPIVOTDATA("Montant",tcd_eurodata!$A$3,"class_payment",$E99,"mounth_year",P$6,"ss",$F99,"Années",2023)," ")</f>
        <v xml:space="preserve"> </v>
      </c>
      <c r="Q99" s="14" t="str">
        <f>IFERROR(GETPIVOTDATA("Montant",tcd_eurodata!$A$3,"class_payment",$E99,"mounth_year",Q$6,"ss",$F99,"Années",2023)," ")</f>
        <v xml:space="preserve"> </v>
      </c>
      <c r="R99" s="14" t="str">
        <f>IFERROR(GETPIVOTDATA("Montant",tcd_eurodata!$A$3,"class_payment",$E99,"mounth_year",R$6,"ss",$F99,"Années",2023)," ")</f>
        <v xml:space="preserve"> </v>
      </c>
    </row>
    <row r="100" spans="2:18" s="13" customFormat="1" x14ac:dyDescent="0.25">
      <c r="B100" s="9">
        <f t="shared" si="2"/>
        <v>19</v>
      </c>
      <c r="C100" s="24" t="str">
        <f>IF(MOD(ROW(C100),5)=2,INDEX(liste_ss_eurodata!$A$1:$A$108,B100),"")</f>
        <v/>
      </c>
      <c r="D100" s="9"/>
      <c r="E100" s="13" t="s">
        <v>19</v>
      </c>
      <c r="F100" s="31" t="str">
        <f>INDEX(liste_ss_eurodata!$A:$A,'RECAP CA 2023'!B100)</f>
        <v>ANIVORANO</v>
      </c>
      <c r="G100" s="14" t="str">
        <f>IFERROR(GETPIVOTDATA("Montant",tcd_eurodata!$A$3,"class_payment",$E100,"mounth_year",G$6,"ss",$F100,"Années",2023)," ")</f>
        <v xml:space="preserve"> </v>
      </c>
      <c r="H100" s="14" t="str">
        <f>IFERROR(GETPIVOTDATA("Montant",tcd_eurodata!$A$3,"class_payment",$E100,"mounth_year",H$6,"ss",$F100,"Années",2023)," ")</f>
        <v xml:space="preserve"> </v>
      </c>
      <c r="I100" s="14" t="str">
        <f>IFERROR(GETPIVOTDATA("Montant",tcd_eurodata!$A$3,"class_payment",$E100,"mounth_year",I$6,"ss",$F100,"Années",2023)," ")</f>
        <v xml:space="preserve"> </v>
      </c>
      <c r="J100" s="14" t="str">
        <f>IFERROR(GETPIVOTDATA("Montant",tcd_eurodata!$A$3,"class_payment",$E100,"mounth_year",J$6,"ss",$F100,"Années",2023)," ")</f>
        <v xml:space="preserve"> </v>
      </c>
      <c r="K100" s="14" t="str">
        <f>IFERROR(GETPIVOTDATA("Montant",tcd_eurodata!$A$3,"class_payment",$E100,"mounth_year",K$6,"ss",$F100,"Années",2023)," ")</f>
        <v xml:space="preserve"> </v>
      </c>
      <c r="L100" s="14" t="str">
        <f>IFERROR(GETPIVOTDATA("Montant",tcd_eurodata!$A$3,"class_payment",$E100,"mounth_year",L$6,"ss",$F100,"Années",2023)," ")</f>
        <v xml:space="preserve"> </v>
      </c>
      <c r="M100" s="14" t="str">
        <f>IFERROR(GETPIVOTDATA("Montant",tcd_eurodata!$A$3,"class_payment",$E100,"mounth_year",M$6,"ss",$F100,"Années",2023)," ")</f>
        <v xml:space="preserve"> </v>
      </c>
      <c r="N100" s="14" t="str">
        <f>IFERROR(GETPIVOTDATA("Montant",tcd_eurodata!$A$3,"class_payment",$E100,"mounth_year",N$6,"ss",$F100,"Années",2023)," ")</f>
        <v xml:space="preserve"> </v>
      </c>
      <c r="O100" s="14" t="str">
        <f>IFERROR(GETPIVOTDATA("Montant",tcd_eurodata!$A$3,"class_payment",$E100,"mounth_year",O$6,"ss",$F100,"Années",2023)," ")</f>
        <v xml:space="preserve"> </v>
      </c>
      <c r="P100" s="14" t="str">
        <f>IFERROR(GETPIVOTDATA("Montant",tcd_eurodata!$A$3,"class_payment",$E100,"mounth_year",P$6,"ss",$F100,"Années",2023)," ")</f>
        <v xml:space="preserve"> </v>
      </c>
      <c r="Q100" s="14" t="str">
        <f>IFERROR(GETPIVOTDATA("Montant",tcd_eurodata!$A$3,"class_payment",$E100,"mounth_year",Q$6,"ss",$F100,"Années",2023)," ")</f>
        <v xml:space="preserve"> </v>
      </c>
      <c r="R100" s="14" t="str">
        <f>IFERROR(GETPIVOTDATA("Montant",tcd_eurodata!$A$3,"class_payment",$E100,"mounth_year",R$6,"ss",$F100,"Années",2023)," ")</f>
        <v xml:space="preserve"> </v>
      </c>
    </row>
    <row r="101" spans="2:18" s="18" customFormat="1" x14ac:dyDescent="0.25">
      <c r="B101" s="17">
        <f t="shared" si="2"/>
        <v>19</v>
      </c>
      <c r="C101" s="25" t="str">
        <f>IF(MOD(ROW(C101),5)=2,INDEX(liste_ss_eurodata!$A$1:$A$108,B101),"")</f>
        <v/>
      </c>
      <c r="D101" s="17"/>
      <c r="E101" s="18" t="s">
        <v>21</v>
      </c>
      <c r="F101" s="32" t="str">
        <f>INDEX(liste_ss_eurodata!$A:$A,'RECAP CA 2023'!B101)</f>
        <v>ANIVORANO</v>
      </c>
      <c r="G101" s="19" t="str">
        <f>IFERROR(GETPIVOTDATA("Montant",tcd_eurodata!$A$3,"class_payment",$E101,"mounth_year",G$6,"ss",$F101,"Années",2023)," ")</f>
        <v xml:space="preserve"> </v>
      </c>
      <c r="H101" s="19" t="str">
        <f>IFERROR(GETPIVOTDATA("Montant",tcd_eurodata!$A$3,"class_payment",$E101,"mounth_year",H$6,"ss",$F101,"Années",2023)," ")</f>
        <v xml:space="preserve"> </v>
      </c>
      <c r="I101" s="19" t="str">
        <f>IFERROR(GETPIVOTDATA("Montant",tcd_eurodata!$A$3,"class_payment",$E101,"mounth_year",I$6,"ss",$F101,"Années",2023)," ")</f>
        <v xml:space="preserve"> </v>
      </c>
      <c r="J101" s="19" t="str">
        <f>IFERROR(GETPIVOTDATA("Montant",tcd_eurodata!$A$3,"class_payment",$E101,"mounth_year",J$6,"ss",$F101,"Années",2023)," ")</f>
        <v xml:space="preserve"> </v>
      </c>
      <c r="K101" s="19" t="str">
        <f>IFERROR(GETPIVOTDATA("Montant",tcd_eurodata!$A$3,"class_payment",$E101,"mounth_year",K$6,"ss",$F101,"Années",2023)," ")</f>
        <v xml:space="preserve"> </v>
      </c>
      <c r="L101" s="19" t="str">
        <f>IFERROR(GETPIVOTDATA("Montant",tcd_eurodata!$A$3,"class_payment",$E101,"mounth_year",L$6,"ss",$F101,"Années",2023)," ")</f>
        <v xml:space="preserve"> </v>
      </c>
      <c r="M101" s="19" t="str">
        <f>IFERROR(GETPIVOTDATA("Montant",tcd_eurodata!$A$3,"class_payment",$E101,"mounth_year",M$6,"ss",$F101,"Années",2023)," ")</f>
        <v xml:space="preserve"> </v>
      </c>
      <c r="N101" s="19" t="str">
        <f>IFERROR(GETPIVOTDATA("Montant",tcd_eurodata!$A$3,"class_payment",$E101,"mounth_year",N$6,"ss",$F101,"Années",2023)," ")</f>
        <v xml:space="preserve"> </v>
      </c>
      <c r="O101" s="19" t="str">
        <f>IFERROR(GETPIVOTDATA("Montant",tcd_eurodata!$A$3,"class_payment",$E101,"mounth_year",O$6,"ss",$F101,"Années",2023)," ")</f>
        <v xml:space="preserve"> </v>
      </c>
      <c r="P101" s="19" t="str">
        <f>IFERROR(GETPIVOTDATA("Montant",tcd_eurodata!$A$3,"class_payment",$E101,"mounth_year",P$6,"ss",$F101,"Années",2023)," ")</f>
        <v xml:space="preserve"> </v>
      </c>
      <c r="Q101" s="19" t="str">
        <f>IFERROR(GETPIVOTDATA("Montant",tcd_eurodata!$A$3,"class_payment",$E101,"mounth_year",Q$6,"ss",$F101,"Années",2023)," ")</f>
        <v xml:space="preserve"> </v>
      </c>
      <c r="R101" s="19" t="str">
        <f>IFERROR(GETPIVOTDATA("Montant",tcd_eurodata!$A$3,"class_payment",$E101,"mounth_year",R$6,"ss",$F101,"Années",2023)," ")</f>
        <v xml:space="preserve"> </v>
      </c>
    </row>
    <row r="102" spans="2:18" s="13" customFormat="1" x14ac:dyDescent="0.25">
      <c r="B102" s="9">
        <f t="shared" si="2"/>
        <v>20</v>
      </c>
      <c r="C102" s="24" t="str">
        <f>IF(MOD(ROW(C102),5)=2,INDEX(liste_ss_eurodata!$A$1:$A$108,B102),"")</f>
        <v>ANJOZOROBE</v>
      </c>
      <c r="D102" s="9"/>
      <c r="E102" s="13" t="s">
        <v>5</v>
      </c>
      <c r="F102" s="31" t="str">
        <f>INDEX(liste_ss_eurodata!$A:$A,'RECAP CA 2023'!B102)</f>
        <v>ANJOZOROBE</v>
      </c>
      <c r="G102" s="14">
        <f>IFERROR(GETPIVOTDATA("Montant",tcd_eurodata!$A$3,"class_payment",$E102,"mounth_year",G$6,"ss",$F102,"Années",2023)," ")</f>
        <v>169082000</v>
      </c>
      <c r="H102" s="14">
        <f>IFERROR(GETPIVOTDATA("Montant",tcd_eurodata!$A$3,"class_payment",$E102,"mounth_year",H$6,"ss",$F102,"Années",2023)," ")</f>
        <v>200253300</v>
      </c>
      <c r="I102" s="14">
        <f>IFERROR(GETPIVOTDATA("Montant",tcd_eurodata!$A$3,"class_payment",$E102,"mounth_year",I$6,"ss",$F102,"Années",2023)," ")</f>
        <v>215682500</v>
      </c>
      <c r="J102" s="14">
        <f>IFERROR(GETPIVOTDATA("Montant",tcd_eurodata!$A$3,"class_payment",$E102,"mounth_year",J$6,"ss",$F102,"Années",2023)," ")</f>
        <v>226398800</v>
      </c>
      <c r="K102" s="14">
        <f>IFERROR(GETPIVOTDATA("Montant",tcd_eurodata!$A$3,"class_payment",$E102,"mounth_year",K$6,"ss",$F102,"Années",2023)," ")</f>
        <v>0</v>
      </c>
      <c r="L102" s="14">
        <f>IFERROR(GETPIVOTDATA("Montant",tcd_eurodata!$A$3,"class_payment",$E102,"mounth_year",L$6,"ss",$F102,"Années",2023)," ")</f>
        <v>0</v>
      </c>
      <c r="M102" s="14">
        <f>IFERROR(GETPIVOTDATA("Montant",tcd_eurodata!$A$3,"class_payment",$E102,"mounth_year",M$6,"ss",$F102,"Années",2023)," ")</f>
        <v>0</v>
      </c>
      <c r="N102" s="14">
        <f>IFERROR(GETPIVOTDATA("Montant",tcd_eurodata!$A$3,"class_payment",$E102,"mounth_year",N$6,"ss",$F102,"Années",2023)," ")</f>
        <v>140038700</v>
      </c>
      <c r="O102" s="14">
        <f>IFERROR(GETPIVOTDATA("Montant",tcd_eurodata!$A$3,"class_payment",$E102,"mounth_year",O$6,"ss",$F102,"Années",2023)," ")</f>
        <v>273313200</v>
      </c>
      <c r="P102" s="14">
        <f>IFERROR(GETPIVOTDATA("Montant",tcd_eurodata!$A$3,"class_payment",$E102,"mounth_year",P$6,"ss",$F102,"Années",2023)," ")</f>
        <v>267490300</v>
      </c>
      <c r="Q102" s="14">
        <f>IFERROR(GETPIVOTDATA("Montant",tcd_eurodata!$A$3,"class_payment",$E102,"mounth_year",Q$6,"ss",$F102,"Années",2023)," ")</f>
        <v>253455500</v>
      </c>
      <c r="R102" s="14">
        <f>IFERROR(GETPIVOTDATA("Montant",tcd_eurodata!$A$3,"class_payment",$E102,"mounth_year",R$6,"ss",$F102,"Années",2023)," ")</f>
        <v>263496000</v>
      </c>
    </row>
    <row r="103" spans="2:18" s="13" customFormat="1" x14ac:dyDescent="0.25">
      <c r="B103" s="9">
        <f t="shared" si="2"/>
        <v>20</v>
      </c>
      <c r="C103" s="24" t="str">
        <f>IF(MOD(ROW(C103),5)=2,INDEX(liste_ss_eurodata!$A$1:$A$108,B103),"")</f>
        <v/>
      </c>
      <c r="D103" s="9"/>
      <c r="E103" s="13" t="s">
        <v>6</v>
      </c>
      <c r="F103" s="31" t="str">
        <f>INDEX(liste_ss_eurodata!$A:$A,'RECAP CA 2023'!B103)</f>
        <v>ANJOZOROBE</v>
      </c>
      <c r="G103" s="14">
        <f>IFERROR(GETPIVOTDATA("Montant",tcd_eurodata!$A$3,"class_payment",$E103,"mounth_year",G$6,"ss",$F103,"Années",2023)," ")</f>
        <v>14410401</v>
      </c>
      <c r="H103" s="14">
        <f>IFERROR(GETPIVOTDATA("Montant",tcd_eurodata!$A$3,"class_payment",$E103,"mounth_year",H$6,"ss",$F103,"Années",2023)," ")</f>
        <v>9021319</v>
      </c>
      <c r="I103" s="14">
        <f>IFERROR(GETPIVOTDATA("Montant",tcd_eurodata!$A$3,"class_payment",$E103,"mounth_year",I$6,"ss",$F103,"Années",2023)," ")</f>
        <v>7807752</v>
      </c>
      <c r="J103" s="14">
        <f>IFERROR(GETPIVOTDATA("Montant",tcd_eurodata!$A$3,"class_payment",$E103,"mounth_year",J$6,"ss",$F103,"Années",2023)," ")</f>
        <v>4700906</v>
      </c>
      <c r="K103" s="14">
        <f>IFERROR(GETPIVOTDATA("Montant",tcd_eurodata!$A$3,"class_payment",$E103,"mounth_year",K$6,"ss",$F103,"Années",2023)," ")</f>
        <v>0</v>
      </c>
      <c r="L103" s="14">
        <f>IFERROR(GETPIVOTDATA("Montant",tcd_eurodata!$A$3,"class_payment",$E103,"mounth_year",L$6,"ss",$F103,"Années",2023)," ")</f>
        <v>0</v>
      </c>
      <c r="M103" s="14">
        <f>IFERROR(GETPIVOTDATA("Montant",tcd_eurodata!$A$3,"class_payment",$E103,"mounth_year",M$6,"ss",$F103,"Années",2023)," ")</f>
        <v>0</v>
      </c>
      <c r="N103" s="14">
        <f>IFERROR(GETPIVOTDATA("Montant",tcd_eurodata!$A$3,"class_payment",$E103,"mounth_year",N$6,"ss",$F103,"Années",2023)," ")</f>
        <v>1551023</v>
      </c>
      <c r="O103" s="14">
        <f>IFERROR(GETPIVOTDATA("Montant",tcd_eurodata!$A$3,"class_payment",$E103,"mounth_year",O$6,"ss",$F103,"Années",2023)," ")</f>
        <v>4506254</v>
      </c>
      <c r="P103" s="14">
        <f>IFERROR(GETPIVOTDATA("Montant",tcd_eurodata!$A$3,"class_payment",$E103,"mounth_year",P$6,"ss",$F103,"Années",2023)," ")</f>
        <v>5626404</v>
      </c>
      <c r="Q103" s="14">
        <f>IFERROR(GETPIVOTDATA("Montant",tcd_eurodata!$A$3,"class_payment",$E103,"mounth_year",Q$6,"ss",$F103,"Années",2023)," ")</f>
        <v>4876514</v>
      </c>
      <c r="R103" s="14">
        <f>IFERROR(GETPIVOTDATA("Montant",tcd_eurodata!$A$3,"class_payment",$E103,"mounth_year",R$6,"ss",$F103,"Années",2023)," ")</f>
        <v>11844410</v>
      </c>
    </row>
    <row r="104" spans="2:18" s="13" customFormat="1" x14ac:dyDescent="0.25">
      <c r="B104" s="9">
        <f t="shared" si="2"/>
        <v>20</v>
      </c>
      <c r="C104" s="24" t="str">
        <f>IF(MOD(ROW(C104),5)=2,INDEX(liste_ss_eurodata!$A$1:$A$108,B104),"")</f>
        <v/>
      </c>
      <c r="D104" s="9"/>
      <c r="E104" s="13" t="s">
        <v>7</v>
      </c>
      <c r="F104" s="31" t="str">
        <f>INDEX(liste_ss_eurodata!$A:$A,'RECAP CA 2023'!B104)</f>
        <v>ANJOZOROBE</v>
      </c>
      <c r="G104" s="14">
        <f>IFERROR(GETPIVOTDATA("Montant",tcd_eurodata!$A$3,"class_payment",$E104,"mounth_year",G$6,"ss",$F104,"Années",2023)," ")</f>
        <v>0</v>
      </c>
      <c r="H104" s="14">
        <f>IFERROR(GETPIVOTDATA("Montant",tcd_eurodata!$A$3,"class_payment",$E104,"mounth_year",H$6,"ss",$F104,"Années",2023)," ")</f>
        <v>0</v>
      </c>
      <c r="I104" s="14">
        <f>IFERROR(GETPIVOTDATA("Montant",tcd_eurodata!$A$3,"class_payment",$E104,"mounth_year",I$6,"ss",$F104,"Années",2023)," ")</f>
        <v>0</v>
      </c>
      <c r="J104" s="14">
        <f>IFERROR(GETPIVOTDATA("Montant",tcd_eurodata!$A$3,"class_payment",$E104,"mounth_year",J$6,"ss",$F104,"Années",2023)," ")</f>
        <v>0</v>
      </c>
      <c r="K104" s="14">
        <f>IFERROR(GETPIVOTDATA("Montant",tcd_eurodata!$A$3,"class_payment",$E104,"mounth_year",K$6,"ss",$F104,"Années",2023)," ")</f>
        <v>0</v>
      </c>
      <c r="L104" s="14">
        <f>IFERROR(GETPIVOTDATA("Montant",tcd_eurodata!$A$3,"class_payment",$E104,"mounth_year",L$6,"ss",$F104,"Années",2023)," ")</f>
        <v>0</v>
      </c>
      <c r="M104" s="14">
        <f>IFERROR(GETPIVOTDATA("Montant",tcd_eurodata!$A$3,"class_payment",$E104,"mounth_year",M$6,"ss",$F104,"Années",2023)," ")</f>
        <v>0</v>
      </c>
      <c r="N104" s="14">
        <f>IFERROR(GETPIVOTDATA("Montant",tcd_eurodata!$A$3,"class_payment",$E104,"mounth_year",N$6,"ss",$F104,"Années",2023)," ")</f>
        <v>187000</v>
      </c>
      <c r="O104" s="14">
        <f>IFERROR(GETPIVOTDATA("Montant",tcd_eurodata!$A$3,"class_payment",$E104,"mounth_year",O$6,"ss",$F104,"Années",2023)," ")</f>
        <v>0</v>
      </c>
      <c r="P104" s="14">
        <f>IFERROR(GETPIVOTDATA("Montant",tcd_eurodata!$A$3,"class_payment",$E104,"mounth_year",P$6,"ss",$F104,"Années",2023)," ")</f>
        <v>0</v>
      </c>
      <c r="Q104" s="14">
        <f>IFERROR(GETPIVOTDATA("Montant",tcd_eurodata!$A$3,"class_payment",$E104,"mounth_year",Q$6,"ss",$F104,"Années",2023)," ")</f>
        <v>0</v>
      </c>
      <c r="R104" s="14">
        <f>IFERROR(GETPIVOTDATA("Montant",tcd_eurodata!$A$3,"class_payment",$E104,"mounth_year",R$6,"ss",$F104,"Années",2023)," ")</f>
        <v>0</v>
      </c>
    </row>
    <row r="105" spans="2:18" s="13" customFormat="1" x14ac:dyDescent="0.25">
      <c r="B105" s="9">
        <f t="shared" si="2"/>
        <v>20</v>
      </c>
      <c r="C105" s="24" t="str">
        <f>IF(MOD(ROW(C105),5)=2,INDEX(liste_ss_eurodata!$A$1:$A$108,B105),"")</f>
        <v/>
      </c>
      <c r="D105" s="9"/>
      <c r="E105" s="13" t="s">
        <v>19</v>
      </c>
      <c r="F105" s="31" t="str">
        <f>INDEX(liste_ss_eurodata!$A:$A,'RECAP CA 2023'!B105)</f>
        <v>ANJOZOROBE</v>
      </c>
      <c r="G105" s="14">
        <f>IFERROR(GETPIVOTDATA("Montant",tcd_eurodata!$A$3,"class_payment",$E105,"mounth_year",G$6,"ss",$F105,"Années",2023)," ")</f>
        <v>0</v>
      </c>
      <c r="H105" s="14">
        <f>IFERROR(GETPIVOTDATA("Montant",tcd_eurodata!$A$3,"class_payment",$E105,"mounth_year",H$6,"ss",$F105,"Années",2023)," ")</f>
        <v>0</v>
      </c>
      <c r="I105" s="14">
        <f>IFERROR(GETPIVOTDATA("Montant",tcd_eurodata!$A$3,"class_payment",$E105,"mounth_year",I$6,"ss",$F105,"Années",2023)," ")</f>
        <v>0</v>
      </c>
      <c r="J105" s="14">
        <f>IFERROR(GETPIVOTDATA("Montant",tcd_eurodata!$A$3,"class_payment",$E105,"mounth_year",J$6,"ss",$F105,"Années",2023)," ")</f>
        <v>61800</v>
      </c>
      <c r="K105" s="14">
        <f>IFERROR(GETPIVOTDATA("Montant",tcd_eurodata!$A$3,"class_payment",$E105,"mounth_year",K$6,"ss",$F105,"Années",2023)," ")</f>
        <v>0</v>
      </c>
      <c r="L105" s="14">
        <f>IFERROR(GETPIVOTDATA("Montant",tcd_eurodata!$A$3,"class_payment",$E105,"mounth_year",L$6,"ss",$F105,"Années",2023)," ")</f>
        <v>0</v>
      </c>
      <c r="M105" s="14">
        <f>IFERROR(GETPIVOTDATA("Montant",tcd_eurodata!$A$3,"class_payment",$E105,"mounth_year",M$6,"ss",$F105,"Années",2023)," ")</f>
        <v>0</v>
      </c>
      <c r="N105" s="14">
        <f>IFERROR(GETPIVOTDATA("Montant",tcd_eurodata!$A$3,"class_payment",$E105,"mounth_year",N$6,"ss",$F105,"Années",2023)," ")</f>
        <v>0</v>
      </c>
      <c r="O105" s="14">
        <f>IFERROR(GETPIVOTDATA("Montant",tcd_eurodata!$A$3,"class_payment",$E105,"mounth_year",O$6,"ss",$F105,"Années",2023)," ")</f>
        <v>0</v>
      </c>
      <c r="P105" s="14">
        <f>IFERROR(GETPIVOTDATA("Montant",tcd_eurodata!$A$3,"class_payment",$E105,"mounth_year",P$6,"ss",$F105,"Années",2023)," ")</f>
        <v>0</v>
      </c>
      <c r="Q105" s="14">
        <f>IFERROR(GETPIVOTDATA("Montant",tcd_eurodata!$A$3,"class_payment",$E105,"mounth_year",Q$6,"ss",$F105,"Années",2023)," ")</f>
        <v>0</v>
      </c>
      <c r="R105" s="14">
        <f>IFERROR(GETPIVOTDATA("Montant",tcd_eurodata!$A$3,"class_payment",$E105,"mounth_year",R$6,"ss",$F105,"Années",2023)," ")</f>
        <v>0</v>
      </c>
    </row>
    <row r="106" spans="2:18" s="18" customFormat="1" x14ac:dyDescent="0.25">
      <c r="B106" s="17">
        <f t="shared" si="2"/>
        <v>20</v>
      </c>
      <c r="C106" s="25" t="str">
        <f>IF(MOD(ROW(C106),5)=2,INDEX(liste_ss_eurodata!$A$1:$A$108,B106),"")</f>
        <v/>
      </c>
      <c r="D106" s="17"/>
      <c r="E106" s="18" t="s">
        <v>21</v>
      </c>
      <c r="F106" s="32" t="str">
        <f>INDEX(liste_ss_eurodata!$A:$A,'RECAP CA 2023'!B106)</f>
        <v>ANJOZOROBE</v>
      </c>
      <c r="G106" s="19">
        <f>IFERROR(GETPIVOTDATA("Montant",tcd_eurodata!$A$3,"class_payment",$E106,"mounth_year",G$6,"ss",$F106,"Années",2023)," ")</f>
        <v>0</v>
      </c>
      <c r="H106" s="19">
        <f>IFERROR(GETPIVOTDATA("Montant",tcd_eurodata!$A$3,"class_payment",$E106,"mounth_year",H$6,"ss",$F106,"Années",2023)," ")</f>
        <v>0</v>
      </c>
      <c r="I106" s="19">
        <f>IFERROR(GETPIVOTDATA("Montant",tcd_eurodata!$A$3,"class_payment",$E106,"mounth_year",I$6,"ss",$F106,"Années",2023)," ")</f>
        <v>98000</v>
      </c>
      <c r="J106" s="19">
        <f>IFERROR(GETPIVOTDATA("Montant",tcd_eurodata!$A$3,"class_payment",$E106,"mounth_year",J$6,"ss",$F106,"Années",2023)," ")</f>
        <v>98000</v>
      </c>
      <c r="K106" s="19">
        <f>IFERROR(GETPIVOTDATA("Montant",tcd_eurodata!$A$3,"class_payment",$E106,"mounth_year",K$6,"ss",$F106,"Années",2023)," ")</f>
        <v>0</v>
      </c>
      <c r="L106" s="19">
        <f>IFERROR(GETPIVOTDATA("Montant",tcd_eurodata!$A$3,"class_payment",$E106,"mounth_year",L$6,"ss",$F106,"Années",2023)," ")</f>
        <v>0</v>
      </c>
      <c r="M106" s="19">
        <f>IFERROR(GETPIVOTDATA("Montant",tcd_eurodata!$A$3,"class_payment",$E106,"mounth_year",M$6,"ss",$F106,"Années",2023)," ")</f>
        <v>0</v>
      </c>
      <c r="N106" s="19">
        <f>IFERROR(GETPIVOTDATA("Montant",tcd_eurodata!$A$3,"class_payment",$E106,"mounth_year",N$6,"ss",$F106,"Années",2023)," ")</f>
        <v>245000</v>
      </c>
      <c r="O106" s="19">
        <f>IFERROR(GETPIVOTDATA("Montant",tcd_eurodata!$A$3,"class_payment",$E106,"mounth_year",O$6,"ss",$F106,"Années",2023)," ")</f>
        <v>2244000</v>
      </c>
      <c r="P106" s="19">
        <f>IFERROR(GETPIVOTDATA("Montant",tcd_eurodata!$A$3,"class_payment",$E106,"mounth_year",P$6,"ss",$F106,"Années",2023)," ")</f>
        <v>965900</v>
      </c>
      <c r="Q106" s="19">
        <f>IFERROR(GETPIVOTDATA("Montant",tcd_eurodata!$A$3,"class_payment",$E106,"mounth_year",Q$6,"ss",$F106,"Années",2023)," ")</f>
        <v>2610200</v>
      </c>
      <c r="R106" s="19">
        <f>IFERROR(GETPIVOTDATA("Montant",tcd_eurodata!$A$3,"class_payment",$E106,"mounth_year",R$6,"ss",$F106,"Années",2023)," ")</f>
        <v>3054200</v>
      </c>
    </row>
    <row r="107" spans="2:18" s="13" customFormat="1" x14ac:dyDescent="0.25">
      <c r="B107" s="9">
        <f t="shared" si="2"/>
        <v>21</v>
      </c>
      <c r="C107" s="24" t="str">
        <f>IF(MOD(ROW(C107),5)=2,INDEX(liste_ss_eurodata!$A$1:$A$108,B107),"")</f>
        <v>ANKARATRA</v>
      </c>
      <c r="D107" s="9"/>
      <c r="E107" s="13" t="s">
        <v>5</v>
      </c>
      <c r="F107" s="31" t="str">
        <f>INDEX(liste_ss_eurodata!$A:$A,'RECAP CA 2023'!B107)</f>
        <v>ANKARATRA</v>
      </c>
      <c r="G107" s="14">
        <f>IFERROR(GETPIVOTDATA("Montant",tcd_eurodata!$A$3,"class_payment",$E107,"mounth_year",G$6,"ss",$F107,"Années",2023)," ")</f>
        <v>941351436</v>
      </c>
      <c r="H107" s="14">
        <f>IFERROR(GETPIVOTDATA("Montant",tcd_eurodata!$A$3,"class_payment",$E107,"mounth_year",H$6,"ss",$F107,"Années",2023)," ")</f>
        <v>811831741</v>
      </c>
      <c r="I107" s="14">
        <f>IFERROR(GETPIVOTDATA("Montant",tcd_eurodata!$A$3,"class_payment",$E107,"mounth_year",I$6,"ss",$F107,"Années",2023)," ")</f>
        <v>986891687</v>
      </c>
      <c r="J107" s="14">
        <f>IFERROR(GETPIVOTDATA("Montant",tcd_eurodata!$A$3,"class_payment",$E107,"mounth_year",J$6,"ss",$F107,"Années",2023)," ")</f>
        <v>1148042413</v>
      </c>
      <c r="K107" s="14">
        <f>IFERROR(GETPIVOTDATA("Montant",tcd_eurodata!$A$3,"class_payment",$E107,"mounth_year",K$6,"ss",$F107,"Années",2023)," ")</f>
        <v>1297297793</v>
      </c>
      <c r="L107" s="14">
        <f>IFERROR(GETPIVOTDATA("Montant",tcd_eurodata!$A$3,"class_payment",$E107,"mounth_year",L$6,"ss",$F107,"Années",2023)," ")</f>
        <v>1374085973</v>
      </c>
      <c r="M107" s="14">
        <f>IFERROR(GETPIVOTDATA("Montant",tcd_eurodata!$A$3,"class_payment",$E107,"mounth_year",M$6,"ss",$F107,"Années",2023)," ")</f>
        <v>1678058757</v>
      </c>
      <c r="N107" s="14">
        <f>IFERROR(GETPIVOTDATA("Montant",tcd_eurodata!$A$3,"class_payment",$E107,"mounth_year",N$6,"ss",$F107,"Années",2023)," ")</f>
        <v>2063675932</v>
      </c>
      <c r="O107" s="14">
        <f>IFERROR(GETPIVOTDATA("Montant",tcd_eurodata!$A$3,"class_payment",$E107,"mounth_year",O$6,"ss",$F107,"Années",2023)," ")</f>
        <v>1677300578</v>
      </c>
      <c r="P107" s="14">
        <f>IFERROR(GETPIVOTDATA("Montant",tcd_eurodata!$A$3,"class_payment",$E107,"mounth_year",P$6,"ss",$F107,"Années",2023)," ")</f>
        <v>1506099851</v>
      </c>
      <c r="Q107" s="14">
        <f>IFERROR(GETPIVOTDATA("Montant",tcd_eurodata!$A$3,"class_payment",$E107,"mounth_year",Q$6,"ss",$F107,"Années",2023)," ")</f>
        <v>1496418157</v>
      </c>
      <c r="R107" s="14">
        <f>IFERROR(GETPIVOTDATA("Montant",tcd_eurodata!$A$3,"class_payment",$E107,"mounth_year",R$6,"ss",$F107,"Années",2023)," ")</f>
        <v>1420540841</v>
      </c>
    </row>
    <row r="108" spans="2:18" s="13" customFormat="1" x14ac:dyDescent="0.25">
      <c r="B108" s="9">
        <f t="shared" si="2"/>
        <v>21</v>
      </c>
      <c r="C108" s="24" t="str">
        <f>IF(MOD(ROW(C108),5)=2,INDEX(liste_ss_eurodata!$A$1:$A$108,B108),"")</f>
        <v/>
      </c>
      <c r="D108" s="9"/>
      <c r="E108" s="13" t="s">
        <v>6</v>
      </c>
      <c r="F108" s="31" t="str">
        <f>INDEX(liste_ss_eurodata!$A:$A,'RECAP CA 2023'!B108)</f>
        <v>ANKARATRA</v>
      </c>
      <c r="G108" s="14">
        <f>IFERROR(GETPIVOTDATA("Montant",tcd_eurodata!$A$3,"class_payment",$E108,"mounth_year",G$6,"ss",$F108,"Années",2023)," ")</f>
        <v>122973823</v>
      </c>
      <c r="H108" s="14">
        <f>IFERROR(GETPIVOTDATA("Montant",tcd_eurodata!$A$3,"class_payment",$E108,"mounth_year",H$6,"ss",$F108,"Années",2023)," ")</f>
        <v>132616801</v>
      </c>
      <c r="I108" s="14">
        <f>IFERROR(GETPIVOTDATA("Montant",tcd_eurodata!$A$3,"class_payment",$E108,"mounth_year",I$6,"ss",$F108,"Années",2023)," ")</f>
        <v>151712548</v>
      </c>
      <c r="J108" s="14">
        <f>IFERROR(GETPIVOTDATA("Montant",tcd_eurodata!$A$3,"class_payment",$E108,"mounth_year",J$6,"ss",$F108,"Années",2023)," ")</f>
        <v>129018528</v>
      </c>
      <c r="K108" s="14">
        <f>IFERROR(GETPIVOTDATA("Montant",tcd_eurodata!$A$3,"class_payment",$E108,"mounth_year",K$6,"ss",$F108,"Années",2023)," ")</f>
        <v>149788084</v>
      </c>
      <c r="L108" s="14">
        <f>IFERROR(GETPIVOTDATA("Montant",tcd_eurodata!$A$3,"class_payment",$E108,"mounth_year",L$6,"ss",$F108,"Années",2023)," ")</f>
        <v>174272137</v>
      </c>
      <c r="M108" s="14">
        <f>IFERROR(GETPIVOTDATA("Montant",tcd_eurodata!$A$3,"class_payment",$E108,"mounth_year",M$6,"ss",$F108,"Années",2023)," ")</f>
        <v>143196840</v>
      </c>
      <c r="N108" s="14">
        <f>IFERROR(GETPIVOTDATA("Montant",tcd_eurodata!$A$3,"class_payment",$E108,"mounth_year",N$6,"ss",$F108,"Années",2023)," ")</f>
        <v>156035198</v>
      </c>
      <c r="O108" s="14">
        <f>IFERROR(GETPIVOTDATA("Montant",tcd_eurodata!$A$3,"class_payment",$E108,"mounth_year",O$6,"ss",$F108,"Années",2023)," ")</f>
        <v>168131439</v>
      </c>
      <c r="P108" s="14">
        <f>IFERROR(GETPIVOTDATA("Montant",tcd_eurodata!$A$3,"class_payment",$E108,"mounth_year",P$6,"ss",$F108,"Années",2023)," ")</f>
        <v>210328619</v>
      </c>
      <c r="Q108" s="14">
        <f>IFERROR(GETPIVOTDATA("Montant",tcd_eurodata!$A$3,"class_payment",$E108,"mounth_year",Q$6,"ss",$F108,"Années",2023)," ")</f>
        <v>153982195</v>
      </c>
      <c r="R108" s="14">
        <f>IFERROR(GETPIVOTDATA("Montant",tcd_eurodata!$A$3,"class_payment",$E108,"mounth_year",R$6,"ss",$F108,"Années",2023)," ")</f>
        <v>190193802</v>
      </c>
    </row>
    <row r="109" spans="2:18" s="13" customFormat="1" x14ac:dyDescent="0.25">
      <c r="B109" s="9">
        <f t="shared" si="2"/>
        <v>21</v>
      </c>
      <c r="C109" s="24" t="str">
        <f>IF(MOD(ROW(C109),5)=2,INDEX(liste_ss_eurodata!$A$1:$A$108,B109),"")</f>
        <v/>
      </c>
      <c r="D109" s="9"/>
      <c r="E109" s="13" t="s">
        <v>7</v>
      </c>
      <c r="F109" s="31" t="str">
        <f>INDEX(liste_ss_eurodata!$A:$A,'RECAP CA 2023'!B109)</f>
        <v>ANKARATRA</v>
      </c>
      <c r="G109" s="14">
        <f>IFERROR(GETPIVOTDATA("Montant",tcd_eurodata!$A$3,"class_payment",$E109,"mounth_year",G$6,"ss",$F109,"Années",2023)," ")</f>
        <v>0</v>
      </c>
      <c r="H109" s="14">
        <f>IFERROR(GETPIVOTDATA("Montant",tcd_eurodata!$A$3,"class_payment",$E109,"mounth_year",H$6,"ss",$F109,"Années",2023)," ")</f>
        <v>0</v>
      </c>
      <c r="I109" s="14">
        <f>IFERROR(GETPIVOTDATA("Montant",tcd_eurodata!$A$3,"class_payment",$E109,"mounth_year",I$6,"ss",$F109,"Années",2023)," ")</f>
        <v>0</v>
      </c>
      <c r="J109" s="14">
        <f>IFERROR(GETPIVOTDATA("Montant",tcd_eurodata!$A$3,"class_payment",$E109,"mounth_year",J$6,"ss",$F109,"Années",2023)," ")</f>
        <v>0</v>
      </c>
      <c r="K109" s="14">
        <f>IFERROR(GETPIVOTDATA("Montant",tcd_eurodata!$A$3,"class_payment",$E109,"mounth_year",K$6,"ss",$F109,"Années",2023)," ")</f>
        <v>0</v>
      </c>
      <c r="L109" s="14">
        <f>IFERROR(GETPIVOTDATA("Montant",tcd_eurodata!$A$3,"class_payment",$E109,"mounth_year",L$6,"ss",$F109,"Années",2023)," ")</f>
        <v>0</v>
      </c>
      <c r="M109" s="14">
        <f>IFERROR(GETPIVOTDATA("Montant",tcd_eurodata!$A$3,"class_payment",$E109,"mounth_year",M$6,"ss",$F109,"Années",2023)," ")</f>
        <v>0</v>
      </c>
      <c r="N109" s="14">
        <f>IFERROR(GETPIVOTDATA("Montant",tcd_eurodata!$A$3,"class_payment",$E109,"mounth_year",N$6,"ss",$F109,"Années",2023)," ")</f>
        <v>0</v>
      </c>
      <c r="O109" s="14">
        <f>IFERROR(GETPIVOTDATA("Montant",tcd_eurodata!$A$3,"class_payment",$E109,"mounth_year",O$6,"ss",$F109,"Années",2023)," ")</f>
        <v>0</v>
      </c>
      <c r="P109" s="14">
        <f>IFERROR(GETPIVOTDATA("Montant",tcd_eurodata!$A$3,"class_payment",$E109,"mounth_year",P$6,"ss",$F109,"Années",2023)," ")</f>
        <v>0</v>
      </c>
      <c r="Q109" s="14">
        <f>IFERROR(GETPIVOTDATA("Montant",tcd_eurodata!$A$3,"class_payment",$E109,"mounth_year",Q$6,"ss",$F109,"Années",2023)," ")</f>
        <v>0</v>
      </c>
      <c r="R109" s="14">
        <f>IFERROR(GETPIVOTDATA("Montant",tcd_eurodata!$A$3,"class_payment",$E109,"mounth_year",R$6,"ss",$F109,"Années",2023)," ")</f>
        <v>0</v>
      </c>
    </row>
    <row r="110" spans="2:18" s="13" customFormat="1" x14ac:dyDescent="0.25">
      <c r="B110" s="9">
        <f t="shared" si="2"/>
        <v>21</v>
      </c>
      <c r="C110" s="24" t="str">
        <f>IF(MOD(ROW(C110),5)=2,INDEX(liste_ss_eurodata!$A$1:$A$108,B110),"")</f>
        <v/>
      </c>
      <c r="D110" s="9"/>
      <c r="E110" s="13" t="s">
        <v>19</v>
      </c>
      <c r="F110" s="31" t="str">
        <f>INDEX(liste_ss_eurodata!$A:$A,'RECAP CA 2023'!B110)</f>
        <v>ANKARATRA</v>
      </c>
      <c r="G110" s="14">
        <f>IFERROR(GETPIVOTDATA("Montant",tcd_eurodata!$A$3,"class_payment",$E110,"mounth_year",G$6,"ss",$F110,"Années",2023)," ")</f>
        <v>667566325</v>
      </c>
      <c r="H110" s="14">
        <f>IFERROR(GETPIVOTDATA("Montant",tcd_eurodata!$A$3,"class_payment",$E110,"mounth_year",H$6,"ss",$F110,"Années",2023)," ")</f>
        <v>623683000</v>
      </c>
      <c r="I110" s="14">
        <f>IFERROR(GETPIVOTDATA("Montant",tcd_eurodata!$A$3,"class_payment",$E110,"mounth_year",I$6,"ss",$F110,"Années",2023)," ")</f>
        <v>687260174</v>
      </c>
      <c r="J110" s="14">
        <f>IFERROR(GETPIVOTDATA("Montant",tcd_eurodata!$A$3,"class_payment",$E110,"mounth_year",J$6,"ss",$F110,"Années",2023)," ")</f>
        <v>649688400</v>
      </c>
      <c r="K110" s="14">
        <f>IFERROR(GETPIVOTDATA("Montant",tcd_eurodata!$A$3,"class_payment",$E110,"mounth_year",K$6,"ss",$F110,"Années",2023)," ")</f>
        <v>624788300</v>
      </c>
      <c r="L110" s="14">
        <f>IFERROR(GETPIVOTDATA("Montant",tcd_eurodata!$A$3,"class_payment",$E110,"mounth_year",L$6,"ss",$F110,"Années",2023)," ")</f>
        <v>584362300</v>
      </c>
      <c r="M110" s="14">
        <f>IFERROR(GETPIVOTDATA("Montant",tcd_eurodata!$A$3,"class_payment",$E110,"mounth_year",M$6,"ss",$F110,"Années",2023)," ")</f>
        <v>538255300</v>
      </c>
      <c r="N110" s="14">
        <f>IFERROR(GETPIVOTDATA("Montant",tcd_eurodata!$A$3,"class_payment",$E110,"mounth_year",N$6,"ss",$F110,"Années",2023)," ")</f>
        <v>496816700</v>
      </c>
      <c r="O110" s="14">
        <f>IFERROR(GETPIVOTDATA("Montant",tcd_eurodata!$A$3,"class_payment",$E110,"mounth_year",O$6,"ss",$F110,"Années",2023)," ")</f>
        <v>417722700</v>
      </c>
      <c r="P110" s="14">
        <f>IFERROR(GETPIVOTDATA("Montant",tcd_eurodata!$A$3,"class_payment",$E110,"mounth_year",P$6,"ss",$F110,"Années",2023)," ")</f>
        <v>387724600</v>
      </c>
      <c r="Q110" s="14">
        <f>IFERROR(GETPIVOTDATA("Montant",tcd_eurodata!$A$3,"class_payment",$E110,"mounth_year",Q$6,"ss",$F110,"Années",2023)," ")</f>
        <v>347247500</v>
      </c>
      <c r="R110" s="14">
        <f>IFERROR(GETPIVOTDATA("Montant",tcd_eurodata!$A$3,"class_payment",$E110,"mounth_year",R$6,"ss",$F110,"Années",2023)," ")</f>
        <v>356580400</v>
      </c>
    </row>
    <row r="111" spans="2:18" s="18" customFormat="1" x14ac:dyDescent="0.25">
      <c r="B111" s="17">
        <f t="shared" si="2"/>
        <v>21</v>
      </c>
      <c r="C111" s="25" t="str">
        <f>IF(MOD(ROW(C111),5)=2,INDEX(liste_ss_eurodata!$A$1:$A$108,B111),"")</f>
        <v/>
      </c>
      <c r="D111" s="17"/>
      <c r="E111" s="18" t="s">
        <v>21</v>
      </c>
      <c r="F111" s="32" t="str">
        <f>INDEX(liste_ss_eurodata!$A:$A,'RECAP CA 2023'!B111)</f>
        <v>ANKARATRA</v>
      </c>
      <c r="G111" s="19">
        <f>IFERROR(GETPIVOTDATA("Montant",tcd_eurodata!$A$3,"class_payment",$E111,"mounth_year",G$6,"ss",$F111,"Années",2023)," ")</f>
        <v>315551816</v>
      </c>
      <c r="H111" s="19">
        <f>IFERROR(GETPIVOTDATA("Montant",tcd_eurodata!$A$3,"class_payment",$E111,"mounth_year",H$6,"ss",$F111,"Années",2023)," ")</f>
        <v>315112188</v>
      </c>
      <c r="I111" s="19">
        <f>IFERROR(GETPIVOTDATA("Montant",tcd_eurodata!$A$3,"class_payment",$E111,"mounth_year",I$6,"ss",$F111,"Années",2023)," ")</f>
        <v>366681371</v>
      </c>
      <c r="J111" s="19">
        <f>IFERROR(GETPIVOTDATA("Montant",tcd_eurodata!$A$3,"class_payment",$E111,"mounth_year",J$6,"ss",$F111,"Années",2023)," ")</f>
        <v>386930465</v>
      </c>
      <c r="K111" s="19">
        <f>IFERROR(GETPIVOTDATA("Montant",tcd_eurodata!$A$3,"class_payment",$E111,"mounth_year",K$6,"ss",$F111,"Années",2023)," ")</f>
        <v>381587673</v>
      </c>
      <c r="L111" s="19">
        <f>IFERROR(GETPIVOTDATA("Montant",tcd_eurodata!$A$3,"class_payment",$E111,"mounth_year",L$6,"ss",$F111,"Années",2023)," ")</f>
        <v>420955840</v>
      </c>
      <c r="M111" s="19">
        <f>IFERROR(GETPIVOTDATA("Montant",tcd_eurodata!$A$3,"class_payment",$E111,"mounth_year",M$6,"ss",$F111,"Années",2023)," ")</f>
        <v>222162243</v>
      </c>
      <c r="N111" s="19">
        <f>IFERROR(GETPIVOTDATA("Montant",tcd_eurodata!$A$3,"class_payment",$E111,"mounth_year",N$6,"ss",$F111,"Années",2023)," ")</f>
        <v>242884380</v>
      </c>
      <c r="O111" s="19">
        <f>IFERROR(GETPIVOTDATA("Montant",tcd_eurodata!$A$3,"class_payment",$E111,"mounth_year",O$6,"ss",$F111,"Années",2023)," ")</f>
        <v>235929023</v>
      </c>
      <c r="P111" s="19">
        <f>IFERROR(GETPIVOTDATA("Montant",tcd_eurodata!$A$3,"class_payment",$E111,"mounth_year",P$6,"ss",$F111,"Années",2023)," ")</f>
        <v>255303610</v>
      </c>
      <c r="Q111" s="19">
        <f>IFERROR(GETPIVOTDATA("Montant",tcd_eurodata!$A$3,"class_payment",$E111,"mounth_year",Q$6,"ss",$F111,"Années",2023)," ")</f>
        <v>214489228</v>
      </c>
      <c r="R111" s="19">
        <f>IFERROR(GETPIVOTDATA("Montant",tcd_eurodata!$A$3,"class_payment",$E111,"mounth_year",R$6,"ss",$F111,"Années",2023)," ")</f>
        <v>233709917</v>
      </c>
    </row>
    <row r="112" spans="2:18" s="13" customFormat="1" x14ac:dyDescent="0.25">
      <c r="B112" s="9">
        <f t="shared" si="2"/>
        <v>22</v>
      </c>
      <c r="C112" s="24" t="str">
        <f>IF(MOD(ROW(C112),5)=2,INDEX(liste_ss_eurodata!$A$1:$A$108,B112),"")</f>
        <v>ANKAZOBE</v>
      </c>
      <c r="D112" s="9"/>
      <c r="E112" s="13" t="s">
        <v>5</v>
      </c>
      <c r="F112" s="31" t="str">
        <f>INDEX(liste_ss_eurodata!$A:$A,'RECAP CA 2023'!B112)</f>
        <v>ANKAZOBE</v>
      </c>
      <c r="G112" s="14">
        <f>IFERROR(GETPIVOTDATA("Montant",tcd_eurodata!$A$3,"class_payment",$E112,"mounth_year",G$6,"ss",$F112,"Années",2023)," ")</f>
        <v>450574880</v>
      </c>
      <c r="H112" s="14">
        <f>IFERROR(GETPIVOTDATA("Montant",tcd_eurodata!$A$3,"class_payment",$E112,"mounth_year",H$6,"ss",$F112,"Années",2023)," ")</f>
        <v>453835490</v>
      </c>
      <c r="I112" s="14">
        <f>IFERROR(GETPIVOTDATA("Montant",tcd_eurodata!$A$3,"class_payment",$E112,"mounth_year",I$6,"ss",$F112,"Années",2023)," ")</f>
        <v>452558470</v>
      </c>
      <c r="J112" s="14">
        <f>IFERROR(GETPIVOTDATA("Montant",tcd_eurodata!$A$3,"class_payment",$E112,"mounth_year",J$6,"ss",$F112,"Années",2023)," ")</f>
        <v>518137310</v>
      </c>
      <c r="K112" s="14">
        <f>IFERROR(GETPIVOTDATA("Montant",tcd_eurodata!$A$3,"class_payment",$E112,"mounth_year",K$6,"ss",$F112,"Années",2023)," ")</f>
        <v>690552020</v>
      </c>
      <c r="L112" s="14">
        <f>IFERROR(GETPIVOTDATA("Montant",tcd_eurodata!$A$3,"class_payment",$E112,"mounth_year",L$6,"ss",$F112,"Années",2023)," ")</f>
        <v>723380520</v>
      </c>
      <c r="M112" s="14">
        <f>IFERROR(GETPIVOTDATA("Montant",tcd_eurodata!$A$3,"class_payment",$E112,"mounth_year",M$6,"ss",$F112,"Années",2023)," ")</f>
        <v>778614200</v>
      </c>
      <c r="N112" s="14">
        <f>IFERROR(GETPIVOTDATA("Montant",tcd_eurodata!$A$3,"class_payment",$E112,"mounth_year",N$6,"ss",$F112,"Années",2023)," ")</f>
        <v>741935460</v>
      </c>
      <c r="O112" s="14">
        <f>IFERROR(GETPIVOTDATA("Montant",tcd_eurodata!$A$3,"class_payment",$E112,"mounth_year",O$6,"ss",$F112,"Années",2023)," ")</f>
        <v>661973820</v>
      </c>
      <c r="P112" s="14">
        <f>IFERROR(GETPIVOTDATA("Montant",tcd_eurodata!$A$3,"class_payment",$E112,"mounth_year",P$6,"ss",$F112,"Années",2023)," ")</f>
        <v>610821450</v>
      </c>
      <c r="Q112" s="14">
        <f>IFERROR(GETPIVOTDATA("Montant",tcd_eurodata!$A$3,"class_payment",$E112,"mounth_year",Q$6,"ss",$F112,"Années",2023)," ")</f>
        <v>575527200</v>
      </c>
      <c r="R112" s="14">
        <f>IFERROR(GETPIVOTDATA("Montant",tcd_eurodata!$A$3,"class_payment",$E112,"mounth_year",R$6,"ss",$F112,"Années",2023)," ")</f>
        <v>477863500</v>
      </c>
    </row>
    <row r="113" spans="2:18" s="13" customFormat="1" x14ac:dyDescent="0.25">
      <c r="B113" s="9">
        <f t="shared" si="2"/>
        <v>22</v>
      </c>
      <c r="C113" s="24" t="str">
        <f>IF(MOD(ROW(C113),5)=2,INDEX(liste_ss_eurodata!$A$1:$A$108,B113),"")</f>
        <v/>
      </c>
      <c r="D113" s="9"/>
      <c r="E113" s="13" t="s">
        <v>6</v>
      </c>
      <c r="F113" s="31" t="str">
        <f>INDEX(liste_ss_eurodata!$A:$A,'RECAP CA 2023'!B113)</f>
        <v>ANKAZOBE</v>
      </c>
      <c r="G113" s="14">
        <f>IFERROR(GETPIVOTDATA("Montant",tcd_eurodata!$A$3,"class_payment",$E113,"mounth_year",G$6,"ss",$F113,"Années",2023)," ")</f>
        <v>19143895</v>
      </c>
      <c r="H113" s="14">
        <f>IFERROR(GETPIVOTDATA("Montant",tcd_eurodata!$A$3,"class_payment",$E113,"mounth_year",H$6,"ss",$F113,"Années",2023)," ")</f>
        <v>13614865</v>
      </c>
      <c r="I113" s="14">
        <f>IFERROR(GETPIVOTDATA("Montant",tcd_eurodata!$A$3,"class_payment",$E113,"mounth_year",I$6,"ss",$F113,"Années",2023)," ")</f>
        <v>16215113</v>
      </c>
      <c r="J113" s="14">
        <f>IFERROR(GETPIVOTDATA("Montant",tcd_eurodata!$A$3,"class_payment",$E113,"mounth_year",J$6,"ss",$F113,"Années",2023)," ")</f>
        <v>20988209</v>
      </c>
      <c r="K113" s="14">
        <f>IFERROR(GETPIVOTDATA("Montant",tcd_eurodata!$A$3,"class_payment",$E113,"mounth_year",K$6,"ss",$F113,"Années",2023)," ")</f>
        <v>17369037</v>
      </c>
      <c r="L113" s="14">
        <f>IFERROR(GETPIVOTDATA("Montant",tcd_eurodata!$A$3,"class_payment",$E113,"mounth_year",L$6,"ss",$F113,"Années",2023)," ")</f>
        <v>7840910</v>
      </c>
      <c r="M113" s="14">
        <f>IFERROR(GETPIVOTDATA("Montant",tcd_eurodata!$A$3,"class_payment",$E113,"mounth_year",M$6,"ss",$F113,"Années",2023)," ")</f>
        <v>24872422</v>
      </c>
      <c r="N113" s="14">
        <f>IFERROR(GETPIVOTDATA("Montant",tcd_eurodata!$A$3,"class_payment",$E113,"mounth_year",N$6,"ss",$F113,"Années",2023)," ")</f>
        <v>20754002</v>
      </c>
      <c r="O113" s="14">
        <f>IFERROR(GETPIVOTDATA("Montant",tcd_eurodata!$A$3,"class_payment",$E113,"mounth_year",O$6,"ss",$F113,"Années",2023)," ")</f>
        <v>21994431</v>
      </c>
      <c r="P113" s="14">
        <f>IFERROR(GETPIVOTDATA("Montant",tcd_eurodata!$A$3,"class_payment",$E113,"mounth_year",P$6,"ss",$F113,"Années",2023)," ")</f>
        <v>25536071</v>
      </c>
      <c r="Q113" s="14">
        <f>IFERROR(GETPIVOTDATA("Montant",tcd_eurodata!$A$3,"class_payment",$E113,"mounth_year",Q$6,"ss",$F113,"Années",2023)," ")</f>
        <v>21139848</v>
      </c>
      <c r="R113" s="14">
        <f>IFERROR(GETPIVOTDATA("Montant",tcd_eurodata!$A$3,"class_payment",$E113,"mounth_year",R$6,"ss",$F113,"Années",2023)," ")</f>
        <v>24240510</v>
      </c>
    </row>
    <row r="114" spans="2:18" s="13" customFormat="1" x14ac:dyDescent="0.25">
      <c r="B114" s="9">
        <f t="shared" si="2"/>
        <v>22</v>
      </c>
      <c r="C114" s="24" t="str">
        <f>IF(MOD(ROW(C114),5)=2,INDEX(liste_ss_eurodata!$A$1:$A$108,B114),"")</f>
        <v/>
      </c>
      <c r="D114" s="9"/>
      <c r="E114" s="13" t="s">
        <v>7</v>
      </c>
      <c r="F114" s="31" t="str">
        <f>INDEX(liste_ss_eurodata!$A:$A,'RECAP CA 2023'!B114)</f>
        <v>ANKAZOBE</v>
      </c>
      <c r="G114" s="14">
        <f>IFERROR(GETPIVOTDATA("Montant",tcd_eurodata!$A$3,"class_payment",$E114,"mounth_year",G$6,"ss",$F114,"Années",2023)," ")</f>
        <v>3946300</v>
      </c>
      <c r="H114" s="14">
        <f>IFERROR(GETPIVOTDATA("Montant",tcd_eurodata!$A$3,"class_payment",$E114,"mounth_year",H$6,"ss",$F114,"Années",2023)," ")</f>
        <v>8032480</v>
      </c>
      <c r="I114" s="14">
        <f>IFERROR(GETPIVOTDATA("Montant",tcd_eurodata!$A$3,"class_payment",$E114,"mounth_year",I$6,"ss",$F114,"Années",2023)," ")</f>
        <v>5529000</v>
      </c>
      <c r="J114" s="14">
        <f>IFERROR(GETPIVOTDATA("Montant",tcd_eurodata!$A$3,"class_payment",$E114,"mounth_year",J$6,"ss",$F114,"Années",2023)," ")</f>
        <v>7261000</v>
      </c>
      <c r="K114" s="14">
        <f>IFERROR(GETPIVOTDATA("Montant",tcd_eurodata!$A$3,"class_payment",$E114,"mounth_year",K$6,"ss",$F114,"Années",2023)," ")</f>
        <v>6305110</v>
      </c>
      <c r="L114" s="14">
        <f>IFERROR(GETPIVOTDATA("Montant",tcd_eurodata!$A$3,"class_payment",$E114,"mounth_year",L$6,"ss",$F114,"Années",2023)," ")</f>
        <v>0</v>
      </c>
      <c r="M114" s="14">
        <f>IFERROR(GETPIVOTDATA("Montant",tcd_eurodata!$A$3,"class_payment",$E114,"mounth_year",M$6,"ss",$F114,"Années",2023)," ")</f>
        <v>0</v>
      </c>
      <c r="N114" s="14">
        <f>IFERROR(GETPIVOTDATA("Montant",tcd_eurodata!$A$3,"class_payment",$E114,"mounth_year",N$6,"ss",$F114,"Années",2023)," ")</f>
        <v>0</v>
      </c>
      <c r="O114" s="14">
        <f>IFERROR(GETPIVOTDATA("Montant",tcd_eurodata!$A$3,"class_payment",$E114,"mounth_year",O$6,"ss",$F114,"Années",2023)," ")</f>
        <v>0</v>
      </c>
      <c r="P114" s="14">
        <f>IFERROR(GETPIVOTDATA("Montant",tcd_eurodata!$A$3,"class_payment",$E114,"mounth_year",P$6,"ss",$F114,"Années",2023)," ")</f>
        <v>0</v>
      </c>
      <c r="Q114" s="14">
        <f>IFERROR(GETPIVOTDATA("Montant",tcd_eurodata!$A$3,"class_payment",$E114,"mounth_year",Q$6,"ss",$F114,"Années",2023)," ")</f>
        <v>0</v>
      </c>
      <c r="R114" s="14">
        <f>IFERROR(GETPIVOTDATA("Montant",tcd_eurodata!$A$3,"class_payment",$E114,"mounth_year",R$6,"ss",$F114,"Années",2023)," ")</f>
        <v>0</v>
      </c>
    </row>
    <row r="115" spans="2:18" s="13" customFormat="1" x14ac:dyDescent="0.25">
      <c r="B115" s="9">
        <f t="shared" si="2"/>
        <v>22</v>
      </c>
      <c r="C115" s="24" t="str">
        <f>IF(MOD(ROW(C115),5)=2,INDEX(liste_ss_eurodata!$A$1:$A$108,B115),"")</f>
        <v/>
      </c>
      <c r="D115" s="9"/>
      <c r="E115" s="13" t="s">
        <v>19</v>
      </c>
      <c r="F115" s="31" t="str">
        <f>INDEX(liste_ss_eurodata!$A:$A,'RECAP CA 2023'!B115)</f>
        <v>ANKAZOBE</v>
      </c>
      <c r="G115" s="14">
        <f>IFERROR(GETPIVOTDATA("Montant",tcd_eurodata!$A$3,"class_payment",$E115,"mounth_year",G$6,"ss",$F115,"Années",2023)," ")</f>
        <v>9173900</v>
      </c>
      <c r="H115" s="14">
        <f>IFERROR(GETPIVOTDATA("Montant",tcd_eurodata!$A$3,"class_payment",$E115,"mounth_year",H$6,"ss",$F115,"Années",2023)," ")</f>
        <v>9995700</v>
      </c>
      <c r="I115" s="14">
        <f>IFERROR(GETPIVOTDATA("Montant",tcd_eurodata!$A$3,"class_payment",$E115,"mounth_year",I$6,"ss",$F115,"Années",2023)," ")</f>
        <v>2940500</v>
      </c>
      <c r="J115" s="14">
        <f>IFERROR(GETPIVOTDATA("Montant",tcd_eurodata!$A$3,"class_payment",$E115,"mounth_year",J$6,"ss",$F115,"Années",2023)," ")</f>
        <v>5300930</v>
      </c>
      <c r="K115" s="14">
        <f>IFERROR(GETPIVOTDATA("Montant",tcd_eurodata!$A$3,"class_payment",$E115,"mounth_year",K$6,"ss",$F115,"Années",2023)," ")</f>
        <v>12426900</v>
      </c>
      <c r="L115" s="14">
        <f>IFERROR(GETPIVOTDATA("Montant",tcd_eurodata!$A$3,"class_payment",$E115,"mounth_year",L$6,"ss",$F115,"Années",2023)," ")</f>
        <v>6486400</v>
      </c>
      <c r="M115" s="14">
        <f>IFERROR(GETPIVOTDATA("Montant",tcd_eurodata!$A$3,"class_payment",$E115,"mounth_year",M$6,"ss",$F115,"Années",2023)," ")</f>
        <v>13709600</v>
      </c>
      <c r="N115" s="14">
        <f>IFERROR(GETPIVOTDATA("Montant",tcd_eurodata!$A$3,"class_payment",$E115,"mounth_year",N$6,"ss",$F115,"Années",2023)," ")</f>
        <v>15763000</v>
      </c>
      <c r="O115" s="14">
        <f>IFERROR(GETPIVOTDATA("Montant",tcd_eurodata!$A$3,"class_payment",$E115,"mounth_year",O$6,"ss",$F115,"Années",2023)," ")</f>
        <v>31715300</v>
      </c>
      <c r="P115" s="14">
        <f>IFERROR(GETPIVOTDATA("Montant",tcd_eurodata!$A$3,"class_payment",$E115,"mounth_year",P$6,"ss",$F115,"Années",2023)," ")</f>
        <v>20921200</v>
      </c>
      <c r="Q115" s="14">
        <f>IFERROR(GETPIVOTDATA("Montant",tcd_eurodata!$A$3,"class_payment",$E115,"mounth_year",Q$6,"ss",$F115,"Années",2023)," ")</f>
        <v>11456800</v>
      </c>
      <c r="R115" s="14">
        <f>IFERROR(GETPIVOTDATA("Montant",tcd_eurodata!$A$3,"class_payment",$E115,"mounth_year",R$6,"ss",$F115,"Années",2023)," ")</f>
        <v>18785400</v>
      </c>
    </row>
    <row r="116" spans="2:18" s="18" customFormat="1" x14ac:dyDescent="0.25">
      <c r="B116" s="17">
        <f t="shared" si="2"/>
        <v>22</v>
      </c>
      <c r="C116" s="25" t="str">
        <f>IF(MOD(ROW(C116),5)=2,INDEX(liste_ss_eurodata!$A$1:$A$108,B116),"")</f>
        <v/>
      </c>
      <c r="D116" s="17"/>
      <c r="E116" s="18" t="s">
        <v>21</v>
      </c>
      <c r="F116" s="32" t="str">
        <f>INDEX(liste_ss_eurodata!$A:$A,'RECAP CA 2023'!B116)</f>
        <v>ANKAZOBE</v>
      </c>
      <c r="G116" s="19">
        <f>IFERROR(GETPIVOTDATA("Montant",tcd_eurodata!$A$3,"class_payment",$E116,"mounth_year",G$6,"ss",$F116,"Années",2023)," ")</f>
        <v>13895800</v>
      </c>
      <c r="H116" s="19">
        <f>IFERROR(GETPIVOTDATA("Montant",tcd_eurodata!$A$3,"class_payment",$E116,"mounth_year",H$6,"ss",$F116,"Années",2023)," ")</f>
        <v>24340300</v>
      </c>
      <c r="I116" s="19">
        <f>IFERROR(GETPIVOTDATA("Montant",tcd_eurodata!$A$3,"class_payment",$E116,"mounth_year",I$6,"ss",$F116,"Années",2023)," ")</f>
        <v>17120041</v>
      </c>
      <c r="J116" s="19">
        <f>IFERROR(GETPIVOTDATA("Montant",tcd_eurodata!$A$3,"class_payment",$E116,"mounth_year",J$6,"ss",$F116,"Années",2023)," ")</f>
        <v>16495500</v>
      </c>
      <c r="K116" s="19">
        <f>IFERROR(GETPIVOTDATA("Montant",tcd_eurodata!$A$3,"class_payment",$E116,"mounth_year",K$6,"ss",$F116,"Années",2023)," ")</f>
        <v>28677800</v>
      </c>
      <c r="L116" s="19">
        <f>IFERROR(GETPIVOTDATA("Montant",tcd_eurodata!$A$3,"class_payment",$E116,"mounth_year",L$6,"ss",$F116,"Années",2023)," ")</f>
        <v>32025400</v>
      </c>
      <c r="M116" s="19">
        <f>IFERROR(GETPIVOTDATA("Montant",tcd_eurodata!$A$3,"class_payment",$E116,"mounth_year",M$6,"ss",$F116,"Années",2023)," ")</f>
        <v>42810400</v>
      </c>
      <c r="N116" s="19">
        <f>IFERROR(GETPIVOTDATA("Montant",tcd_eurodata!$A$3,"class_payment",$E116,"mounth_year",N$6,"ss",$F116,"Années",2023)," ")</f>
        <v>32689800</v>
      </c>
      <c r="O116" s="19">
        <f>IFERROR(GETPIVOTDATA("Montant",tcd_eurodata!$A$3,"class_payment",$E116,"mounth_year",O$6,"ss",$F116,"Années",2023)," ")</f>
        <v>48693700</v>
      </c>
      <c r="P116" s="19">
        <f>IFERROR(GETPIVOTDATA("Montant",tcd_eurodata!$A$3,"class_payment",$E116,"mounth_year",P$6,"ss",$F116,"Années",2023)," ")</f>
        <v>38207900</v>
      </c>
      <c r="Q116" s="19">
        <f>IFERROR(GETPIVOTDATA("Montant",tcd_eurodata!$A$3,"class_payment",$E116,"mounth_year",Q$6,"ss",$F116,"Années",2023)," ")</f>
        <v>33984300</v>
      </c>
      <c r="R116" s="19">
        <f>IFERROR(GETPIVOTDATA("Montant",tcd_eurodata!$A$3,"class_payment",$E116,"mounth_year",R$6,"ss",$F116,"Années",2023)," ")</f>
        <v>22169200</v>
      </c>
    </row>
    <row r="117" spans="2:18" s="13" customFormat="1" x14ac:dyDescent="0.25">
      <c r="B117" s="9">
        <f t="shared" si="2"/>
        <v>23</v>
      </c>
      <c r="C117" s="24" t="str">
        <f>IF(MOD(ROW(C117),5)=2,INDEX(liste_ss_eurodata!$A$1:$A$108,B117),"")</f>
        <v>ANOSIALA</v>
      </c>
      <c r="D117" s="9"/>
      <c r="E117" s="13" t="s">
        <v>5</v>
      </c>
      <c r="F117" s="31" t="str">
        <f>INDEX(liste_ss_eurodata!$A:$A,'RECAP CA 2023'!B117)</f>
        <v>ANOSIALA</v>
      </c>
      <c r="G117" s="14">
        <f>IFERROR(GETPIVOTDATA("Montant",tcd_eurodata!$A$3,"class_payment",$E117,"mounth_year",G$6,"ss",$F117,"Années",2023)," ")</f>
        <v>826360100</v>
      </c>
      <c r="H117" s="14">
        <f>IFERROR(GETPIVOTDATA("Montant",tcd_eurodata!$A$3,"class_payment",$E117,"mounth_year",H$6,"ss",$F117,"Années",2023)," ")</f>
        <v>851036600</v>
      </c>
      <c r="I117" s="14">
        <f>IFERROR(GETPIVOTDATA("Montant",tcd_eurodata!$A$3,"class_payment",$E117,"mounth_year",I$6,"ss",$F117,"Années",2023)," ")</f>
        <v>1083615800</v>
      </c>
      <c r="J117" s="14">
        <f>IFERROR(GETPIVOTDATA("Montant",tcd_eurodata!$A$3,"class_payment",$E117,"mounth_year",J$6,"ss",$F117,"Années",2023)," ")</f>
        <v>1215187100</v>
      </c>
      <c r="K117" s="14">
        <f>IFERROR(GETPIVOTDATA("Montant",tcd_eurodata!$A$3,"class_payment",$E117,"mounth_year",K$6,"ss",$F117,"Années",2023)," ")</f>
        <v>1308903400</v>
      </c>
      <c r="L117" s="14">
        <f>IFERROR(GETPIVOTDATA("Montant",tcd_eurodata!$A$3,"class_payment",$E117,"mounth_year",L$6,"ss",$F117,"Années",2023)," ")</f>
        <v>1323752900</v>
      </c>
      <c r="M117" s="14">
        <f>IFERROR(GETPIVOTDATA("Montant",tcd_eurodata!$A$3,"class_payment",$E117,"mounth_year",M$6,"ss",$F117,"Années",2023)," ")</f>
        <v>1235446500</v>
      </c>
      <c r="N117" s="14">
        <f>IFERROR(GETPIVOTDATA("Montant",tcd_eurodata!$A$3,"class_payment",$E117,"mounth_year",N$6,"ss",$F117,"Années",2023)," ")</f>
        <v>1220812900</v>
      </c>
      <c r="O117" s="14">
        <f>IFERROR(GETPIVOTDATA("Montant",tcd_eurodata!$A$3,"class_payment",$E117,"mounth_year",O$6,"ss",$F117,"Années",2023)," ")</f>
        <v>1041405100</v>
      </c>
      <c r="P117" s="14">
        <f>IFERROR(GETPIVOTDATA("Montant",tcd_eurodata!$A$3,"class_payment",$E117,"mounth_year",P$6,"ss",$F117,"Années",2023)," ")</f>
        <v>1033799700</v>
      </c>
      <c r="Q117" s="14">
        <f>IFERROR(GETPIVOTDATA("Montant",tcd_eurodata!$A$3,"class_payment",$E117,"mounth_year",Q$6,"ss",$F117,"Années",2023)," ")</f>
        <v>942433200</v>
      </c>
      <c r="R117" s="14">
        <f>IFERROR(GETPIVOTDATA("Montant",tcd_eurodata!$A$3,"class_payment",$E117,"mounth_year",R$6,"ss",$F117,"Années",2023)," ")</f>
        <v>1076687900</v>
      </c>
    </row>
    <row r="118" spans="2:18" s="13" customFormat="1" x14ac:dyDescent="0.25">
      <c r="B118" s="9">
        <f t="shared" si="2"/>
        <v>23</v>
      </c>
      <c r="C118" s="24" t="str">
        <f>IF(MOD(ROW(C118),5)=2,INDEX(liste_ss_eurodata!$A$1:$A$108,B118),"")</f>
        <v/>
      </c>
      <c r="D118" s="9"/>
      <c r="E118" s="13" t="s">
        <v>6</v>
      </c>
      <c r="F118" s="31" t="str">
        <f>INDEX(liste_ss_eurodata!$A:$A,'RECAP CA 2023'!B118)</f>
        <v>ANOSIALA</v>
      </c>
      <c r="G118" s="14">
        <f>IFERROR(GETPIVOTDATA("Montant",tcd_eurodata!$A$3,"class_payment",$E118,"mounth_year",G$6,"ss",$F118,"Années",2023)," ")</f>
        <v>343763792</v>
      </c>
      <c r="H118" s="14">
        <f>IFERROR(GETPIVOTDATA("Montant",tcd_eurodata!$A$3,"class_payment",$E118,"mounth_year",H$6,"ss",$F118,"Années",2023)," ")</f>
        <v>247805205</v>
      </c>
      <c r="I118" s="14">
        <f>IFERROR(GETPIVOTDATA("Montant",tcd_eurodata!$A$3,"class_payment",$E118,"mounth_year",I$6,"ss",$F118,"Années",2023)," ")</f>
        <v>622081803</v>
      </c>
      <c r="J118" s="14">
        <f>IFERROR(GETPIVOTDATA("Montant",tcd_eurodata!$A$3,"class_payment",$E118,"mounth_year",J$6,"ss",$F118,"Années",2023)," ")</f>
        <v>451901471</v>
      </c>
      <c r="K118" s="14">
        <f>IFERROR(GETPIVOTDATA("Montant",tcd_eurodata!$A$3,"class_payment",$E118,"mounth_year",K$6,"ss",$F118,"Années",2023)," ")</f>
        <v>504756531</v>
      </c>
      <c r="L118" s="14">
        <f>IFERROR(GETPIVOTDATA("Montant",tcd_eurodata!$A$3,"class_payment",$E118,"mounth_year",L$6,"ss",$F118,"Années",2023)," ")</f>
        <v>562664730</v>
      </c>
      <c r="M118" s="14">
        <f>IFERROR(GETPIVOTDATA("Montant",tcd_eurodata!$A$3,"class_payment",$E118,"mounth_year",M$6,"ss",$F118,"Années",2023)," ")</f>
        <v>561242503</v>
      </c>
      <c r="N118" s="14">
        <f>IFERROR(GETPIVOTDATA("Montant",tcd_eurodata!$A$3,"class_payment",$E118,"mounth_year",N$6,"ss",$F118,"Années",2023)," ")</f>
        <v>662605676</v>
      </c>
      <c r="O118" s="14">
        <f>IFERROR(GETPIVOTDATA("Montant",tcd_eurodata!$A$3,"class_payment",$E118,"mounth_year",O$6,"ss",$F118,"Années",2023)," ")</f>
        <v>604603875</v>
      </c>
      <c r="P118" s="14">
        <f>IFERROR(GETPIVOTDATA("Montant",tcd_eurodata!$A$3,"class_payment",$E118,"mounth_year",P$6,"ss",$F118,"Années",2023)," ")</f>
        <v>513988148</v>
      </c>
      <c r="Q118" s="14">
        <f>IFERROR(GETPIVOTDATA("Montant",tcd_eurodata!$A$3,"class_payment",$E118,"mounth_year",Q$6,"ss",$F118,"Années",2023)," ")</f>
        <v>399568289</v>
      </c>
      <c r="R118" s="14">
        <f>IFERROR(GETPIVOTDATA("Montant",tcd_eurodata!$A$3,"class_payment",$E118,"mounth_year",R$6,"ss",$F118,"Années",2023)," ")</f>
        <v>299363143</v>
      </c>
    </row>
    <row r="119" spans="2:18" s="13" customFormat="1" x14ac:dyDescent="0.25">
      <c r="B119" s="9">
        <f t="shared" si="2"/>
        <v>23</v>
      </c>
      <c r="C119" s="24" t="str">
        <f>IF(MOD(ROW(C119),5)=2,INDEX(liste_ss_eurodata!$A$1:$A$108,B119),"")</f>
        <v/>
      </c>
      <c r="D119" s="9"/>
      <c r="E119" s="13" t="s">
        <v>7</v>
      </c>
      <c r="F119" s="31" t="str">
        <f>INDEX(liste_ss_eurodata!$A:$A,'RECAP CA 2023'!B119)</f>
        <v>ANOSIALA</v>
      </c>
      <c r="G119" s="14">
        <f>IFERROR(GETPIVOTDATA("Montant",tcd_eurodata!$A$3,"class_payment",$E119,"mounth_year",G$6,"ss",$F119,"Années",2023)," ")</f>
        <v>89998017</v>
      </c>
      <c r="H119" s="14">
        <f>IFERROR(GETPIVOTDATA("Montant",tcd_eurodata!$A$3,"class_payment",$E119,"mounth_year",H$6,"ss",$F119,"Années",2023)," ")</f>
        <v>87154000</v>
      </c>
      <c r="I119" s="14">
        <f>IFERROR(GETPIVOTDATA("Montant",tcd_eurodata!$A$3,"class_payment",$E119,"mounth_year",I$6,"ss",$F119,"Années",2023)," ")</f>
        <v>41282000</v>
      </c>
      <c r="J119" s="14">
        <f>IFERROR(GETPIVOTDATA("Montant",tcd_eurodata!$A$3,"class_payment",$E119,"mounth_year",J$6,"ss",$F119,"Années",2023)," ")</f>
        <v>23300000</v>
      </c>
      <c r="K119" s="14">
        <f>IFERROR(GETPIVOTDATA("Montant",tcd_eurodata!$A$3,"class_payment",$E119,"mounth_year",K$6,"ss",$F119,"Années",2023)," ")</f>
        <v>115726912</v>
      </c>
      <c r="L119" s="14">
        <f>IFERROR(GETPIVOTDATA("Montant",tcd_eurodata!$A$3,"class_payment",$E119,"mounth_year",L$6,"ss",$F119,"Années",2023)," ")</f>
        <v>108558900</v>
      </c>
      <c r="M119" s="14">
        <f>IFERROR(GETPIVOTDATA("Montant",tcd_eurodata!$A$3,"class_payment",$E119,"mounth_year",M$6,"ss",$F119,"Années",2023)," ")</f>
        <v>108930200</v>
      </c>
      <c r="N119" s="14">
        <f>IFERROR(GETPIVOTDATA("Montant",tcd_eurodata!$A$3,"class_payment",$E119,"mounth_year",N$6,"ss",$F119,"Années",2023)," ")</f>
        <v>108830000</v>
      </c>
      <c r="O119" s="14">
        <f>IFERROR(GETPIVOTDATA("Montant",tcd_eurodata!$A$3,"class_payment",$E119,"mounth_year",O$6,"ss",$F119,"Années",2023)," ")</f>
        <v>103407785</v>
      </c>
      <c r="P119" s="14">
        <f>IFERROR(GETPIVOTDATA("Montant",tcd_eurodata!$A$3,"class_payment",$E119,"mounth_year",P$6,"ss",$F119,"Années",2023)," ")</f>
        <v>99971900</v>
      </c>
      <c r="Q119" s="14">
        <f>IFERROR(GETPIVOTDATA("Montant",tcd_eurodata!$A$3,"class_payment",$E119,"mounth_year",Q$6,"ss",$F119,"Années",2023)," ")</f>
        <v>99986000</v>
      </c>
      <c r="R119" s="14">
        <f>IFERROR(GETPIVOTDATA("Montant",tcd_eurodata!$A$3,"class_payment",$E119,"mounth_year",R$6,"ss",$F119,"Années",2023)," ")</f>
        <v>45500000</v>
      </c>
    </row>
    <row r="120" spans="2:18" s="13" customFormat="1" x14ac:dyDescent="0.25">
      <c r="B120" s="9">
        <f t="shared" si="2"/>
        <v>23</v>
      </c>
      <c r="C120" s="24" t="str">
        <f>IF(MOD(ROW(C120),5)=2,INDEX(liste_ss_eurodata!$A$1:$A$108,B120),"")</f>
        <v/>
      </c>
      <c r="D120" s="9"/>
      <c r="E120" s="13" t="s">
        <v>19</v>
      </c>
      <c r="F120" s="31" t="str">
        <f>INDEX(liste_ss_eurodata!$A:$A,'RECAP CA 2023'!B120)</f>
        <v>ANOSIALA</v>
      </c>
      <c r="G120" s="14">
        <f>IFERROR(GETPIVOTDATA("Montant",tcd_eurodata!$A$3,"class_payment",$E120,"mounth_year",G$6,"ss",$F120,"Années",2023)," ")</f>
        <v>577607130</v>
      </c>
      <c r="H120" s="14">
        <f>IFERROR(GETPIVOTDATA("Montant",tcd_eurodata!$A$3,"class_payment",$E120,"mounth_year",H$6,"ss",$F120,"Années",2023)," ")</f>
        <v>578429500</v>
      </c>
      <c r="I120" s="14">
        <f>IFERROR(GETPIVOTDATA("Montant",tcd_eurodata!$A$3,"class_payment",$E120,"mounth_year",I$6,"ss",$F120,"Années",2023)," ")</f>
        <v>618731120</v>
      </c>
      <c r="J120" s="14">
        <f>IFERROR(GETPIVOTDATA("Montant",tcd_eurodata!$A$3,"class_payment",$E120,"mounth_year",J$6,"ss",$F120,"Années",2023)," ")</f>
        <v>568318430</v>
      </c>
      <c r="K120" s="14">
        <f>IFERROR(GETPIVOTDATA("Montant",tcd_eurodata!$A$3,"class_payment",$E120,"mounth_year",K$6,"ss",$F120,"Années",2023)," ")</f>
        <v>686204960</v>
      </c>
      <c r="L120" s="14">
        <f>IFERROR(GETPIVOTDATA("Montant",tcd_eurodata!$A$3,"class_payment",$E120,"mounth_year",L$6,"ss",$F120,"Années",2023)," ")</f>
        <v>835561330</v>
      </c>
      <c r="M120" s="14">
        <f>IFERROR(GETPIVOTDATA("Montant",tcd_eurodata!$A$3,"class_payment",$E120,"mounth_year",M$6,"ss",$F120,"Années",2023)," ")</f>
        <v>773009168</v>
      </c>
      <c r="N120" s="14">
        <f>IFERROR(GETPIVOTDATA("Montant",tcd_eurodata!$A$3,"class_payment",$E120,"mounth_year",N$6,"ss",$F120,"Années",2023)," ")</f>
        <v>803117900</v>
      </c>
      <c r="O120" s="14">
        <f>IFERROR(GETPIVOTDATA("Montant",tcd_eurodata!$A$3,"class_payment",$E120,"mounth_year",O$6,"ss",$F120,"Années",2023)," ")</f>
        <v>839681800</v>
      </c>
      <c r="P120" s="14">
        <f>IFERROR(GETPIVOTDATA("Montant",tcd_eurodata!$A$3,"class_payment",$E120,"mounth_year",P$6,"ss",$F120,"Années",2023)," ")</f>
        <v>630320730</v>
      </c>
      <c r="Q120" s="14">
        <f>IFERROR(GETPIVOTDATA("Montant",tcd_eurodata!$A$3,"class_payment",$E120,"mounth_year",Q$6,"ss",$F120,"Années",2023)," ")</f>
        <v>543054810</v>
      </c>
      <c r="R120" s="14">
        <f>IFERROR(GETPIVOTDATA("Montant",tcd_eurodata!$A$3,"class_payment",$E120,"mounth_year",R$6,"ss",$F120,"Années",2023)," ")</f>
        <v>534098050</v>
      </c>
    </row>
    <row r="121" spans="2:18" s="18" customFormat="1" x14ac:dyDescent="0.25">
      <c r="B121" s="17">
        <f t="shared" si="2"/>
        <v>23</v>
      </c>
      <c r="C121" s="25" t="str">
        <f>IF(MOD(ROW(C121),5)=2,INDEX(liste_ss_eurodata!$A$1:$A$108,B121),"")</f>
        <v/>
      </c>
      <c r="D121" s="17"/>
      <c r="E121" s="18" t="s">
        <v>21</v>
      </c>
      <c r="F121" s="32" t="str">
        <f>INDEX(liste_ss_eurodata!$A:$A,'RECAP CA 2023'!B121)</f>
        <v>ANOSIALA</v>
      </c>
      <c r="G121" s="19">
        <f>IFERROR(GETPIVOTDATA("Montant",tcd_eurodata!$A$3,"class_payment",$E121,"mounth_year",G$6,"ss",$F121,"Années",2023)," ")</f>
        <v>195037000</v>
      </c>
      <c r="H121" s="19">
        <f>IFERROR(GETPIVOTDATA("Montant",tcd_eurodata!$A$3,"class_payment",$E121,"mounth_year",H$6,"ss",$F121,"Années",2023)," ")</f>
        <v>278862000</v>
      </c>
      <c r="I121" s="19">
        <f>IFERROR(GETPIVOTDATA("Montant",tcd_eurodata!$A$3,"class_payment",$E121,"mounth_year",I$6,"ss",$F121,"Années",2023)," ")</f>
        <v>294214100</v>
      </c>
      <c r="J121" s="19">
        <f>IFERROR(GETPIVOTDATA("Montant",tcd_eurodata!$A$3,"class_payment",$E121,"mounth_year",J$6,"ss",$F121,"Années",2023)," ")</f>
        <v>276732700</v>
      </c>
      <c r="K121" s="19">
        <f>IFERROR(GETPIVOTDATA("Montant",tcd_eurodata!$A$3,"class_payment",$E121,"mounth_year",K$6,"ss",$F121,"Années",2023)," ")</f>
        <v>287139580</v>
      </c>
      <c r="L121" s="19">
        <f>IFERROR(GETPIVOTDATA("Montant",tcd_eurodata!$A$3,"class_payment",$E121,"mounth_year",L$6,"ss",$F121,"Années",2023)," ")</f>
        <v>331293926</v>
      </c>
      <c r="M121" s="19">
        <f>IFERROR(GETPIVOTDATA("Montant",tcd_eurodata!$A$3,"class_payment",$E121,"mounth_year",M$6,"ss",$F121,"Années",2023)," ")</f>
        <v>450714400</v>
      </c>
      <c r="N121" s="19">
        <f>IFERROR(GETPIVOTDATA("Montant",tcd_eurodata!$A$3,"class_payment",$E121,"mounth_year",N$6,"ss",$F121,"Années",2023)," ")</f>
        <v>414045000</v>
      </c>
      <c r="O121" s="19">
        <f>IFERROR(GETPIVOTDATA("Montant",tcd_eurodata!$A$3,"class_payment",$E121,"mounth_year",O$6,"ss",$F121,"Années",2023)," ")</f>
        <v>388864274</v>
      </c>
      <c r="P121" s="19">
        <f>IFERROR(GETPIVOTDATA("Montant",tcd_eurodata!$A$3,"class_payment",$E121,"mounth_year",P$6,"ss",$F121,"Années",2023)," ")</f>
        <v>438832200</v>
      </c>
      <c r="Q121" s="19">
        <f>IFERROR(GETPIVOTDATA("Montant",tcd_eurodata!$A$3,"class_payment",$E121,"mounth_year",Q$6,"ss",$F121,"Années",2023)," ")</f>
        <v>404139831</v>
      </c>
      <c r="R121" s="19">
        <f>IFERROR(GETPIVOTDATA("Montant",tcd_eurodata!$A$3,"class_payment",$E121,"mounth_year",R$6,"ss",$F121,"Années",2023)," ")</f>
        <v>367623537</v>
      </c>
    </row>
    <row r="122" spans="2:18" s="13" customFormat="1" x14ac:dyDescent="0.25">
      <c r="B122" s="9">
        <f t="shared" si="2"/>
        <v>24</v>
      </c>
      <c r="C122" s="24" t="str">
        <f>IF(MOD(ROW(C122),5)=2,INDEX(liste_ss_eurodata!$A$1:$A$108,B122),"")</f>
        <v>ANOSIZATO</v>
      </c>
      <c r="D122" s="9"/>
      <c r="E122" s="13" t="s">
        <v>5</v>
      </c>
      <c r="F122" s="31" t="str">
        <f>INDEX(liste_ss_eurodata!$A:$A,'RECAP CA 2023'!B122)</f>
        <v>ANOSIZATO</v>
      </c>
      <c r="G122" s="14">
        <f>IFERROR(GETPIVOTDATA("Montant",tcd_eurodata!$A$3,"class_payment",$E122,"mounth_year",G$6,"ss",$F122,"Années",2023)," ")</f>
        <v>352561600</v>
      </c>
      <c r="H122" s="14">
        <f>IFERROR(GETPIVOTDATA("Montant",tcd_eurodata!$A$3,"class_payment",$E122,"mounth_year",H$6,"ss",$F122,"Années",2023)," ")</f>
        <v>277558600</v>
      </c>
      <c r="I122" s="14">
        <f>IFERROR(GETPIVOTDATA("Montant",tcd_eurodata!$A$3,"class_payment",$E122,"mounth_year",I$6,"ss",$F122,"Années",2023)," ")</f>
        <v>71130600</v>
      </c>
      <c r="J122" s="14">
        <f>IFERROR(GETPIVOTDATA("Montant",tcd_eurodata!$A$3,"class_payment",$E122,"mounth_year",J$6,"ss",$F122,"Années",2023)," ")</f>
        <v>325329900</v>
      </c>
      <c r="K122" s="14">
        <f>IFERROR(GETPIVOTDATA("Montant",tcd_eurodata!$A$3,"class_payment",$E122,"mounth_year",K$6,"ss",$F122,"Années",2023)," ")</f>
        <v>498500300</v>
      </c>
      <c r="L122" s="14">
        <f>IFERROR(GETPIVOTDATA("Montant",tcd_eurodata!$A$3,"class_payment",$E122,"mounth_year",L$6,"ss",$F122,"Années",2023)," ")</f>
        <v>640383100</v>
      </c>
      <c r="M122" s="14">
        <f>IFERROR(GETPIVOTDATA("Montant",tcd_eurodata!$A$3,"class_payment",$E122,"mounth_year",M$6,"ss",$F122,"Années",2023)," ")</f>
        <v>755786800</v>
      </c>
      <c r="N122" s="14">
        <f>IFERROR(GETPIVOTDATA("Montant",tcd_eurodata!$A$3,"class_payment",$E122,"mounth_year",N$6,"ss",$F122,"Années",2023)," ")</f>
        <v>703217100</v>
      </c>
      <c r="O122" s="14">
        <f>IFERROR(GETPIVOTDATA("Montant",tcd_eurodata!$A$3,"class_payment",$E122,"mounth_year",O$6,"ss",$F122,"Années",2023)," ")</f>
        <v>625197700</v>
      </c>
      <c r="P122" s="14">
        <f>IFERROR(GETPIVOTDATA("Montant",tcd_eurodata!$A$3,"class_payment",$E122,"mounth_year",P$6,"ss",$F122,"Années",2023)," ")</f>
        <v>619533800</v>
      </c>
      <c r="Q122" s="14">
        <f>IFERROR(GETPIVOTDATA("Montant",tcd_eurodata!$A$3,"class_payment",$E122,"mounth_year",Q$6,"ss",$F122,"Années",2023)," ")</f>
        <v>595222800</v>
      </c>
      <c r="R122" s="14">
        <f>IFERROR(GETPIVOTDATA("Montant",tcd_eurodata!$A$3,"class_payment",$E122,"mounth_year",R$6,"ss",$F122,"Années",2023)," ")</f>
        <v>570334900</v>
      </c>
    </row>
    <row r="123" spans="2:18" s="13" customFormat="1" x14ac:dyDescent="0.25">
      <c r="B123" s="9">
        <f t="shared" si="2"/>
        <v>24</v>
      </c>
      <c r="C123" s="24" t="str">
        <f>IF(MOD(ROW(C123),5)=2,INDEX(liste_ss_eurodata!$A$1:$A$108,B123),"")</f>
        <v/>
      </c>
      <c r="D123" s="9"/>
      <c r="E123" s="13" t="s">
        <v>6</v>
      </c>
      <c r="F123" s="31" t="str">
        <f>INDEX(liste_ss_eurodata!$A:$A,'RECAP CA 2023'!B123)</f>
        <v>ANOSIZATO</v>
      </c>
      <c r="G123" s="14">
        <f>IFERROR(GETPIVOTDATA("Montant",tcd_eurodata!$A$3,"class_payment",$E123,"mounth_year",G$6,"ss",$F123,"Années",2023)," ")</f>
        <v>534354005</v>
      </c>
      <c r="H123" s="14">
        <f>IFERROR(GETPIVOTDATA("Montant",tcd_eurodata!$A$3,"class_payment",$E123,"mounth_year",H$6,"ss",$F123,"Années",2023)," ")</f>
        <v>191298557</v>
      </c>
      <c r="I123" s="14">
        <f>IFERROR(GETPIVOTDATA("Montant",tcd_eurodata!$A$3,"class_payment",$E123,"mounth_year",I$6,"ss",$F123,"Années",2023)," ")</f>
        <v>202978498</v>
      </c>
      <c r="J123" s="14">
        <f>IFERROR(GETPIVOTDATA("Montant",tcd_eurodata!$A$3,"class_payment",$E123,"mounth_year",J$6,"ss",$F123,"Années",2023)," ")</f>
        <v>299565004</v>
      </c>
      <c r="K123" s="14">
        <f>IFERROR(GETPIVOTDATA("Montant",tcd_eurodata!$A$3,"class_payment",$E123,"mounth_year",K$6,"ss",$F123,"Années",2023)," ")</f>
        <v>304762967</v>
      </c>
      <c r="L123" s="14">
        <f>IFERROR(GETPIVOTDATA("Montant",tcd_eurodata!$A$3,"class_payment",$E123,"mounth_year",L$6,"ss",$F123,"Années",2023)," ")</f>
        <v>434528416</v>
      </c>
      <c r="M123" s="14">
        <f>IFERROR(GETPIVOTDATA("Montant",tcd_eurodata!$A$3,"class_payment",$E123,"mounth_year",M$6,"ss",$F123,"Années",2023)," ")</f>
        <v>363310437</v>
      </c>
      <c r="N123" s="14">
        <f>IFERROR(GETPIVOTDATA("Montant",tcd_eurodata!$A$3,"class_payment",$E123,"mounth_year",N$6,"ss",$F123,"Années",2023)," ")</f>
        <v>252277325</v>
      </c>
      <c r="O123" s="14">
        <f>IFERROR(GETPIVOTDATA("Montant",tcd_eurodata!$A$3,"class_payment",$E123,"mounth_year",O$6,"ss",$F123,"Années",2023)," ")</f>
        <v>298460838</v>
      </c>
      <c r="P123" s="14">
        <f>IFERROR(GETPIVOTDATA("Montant",tcd_eurodata!$A$3,"class_payment",$E123,"mounth_year",P$6,"ss",$F123,"Années",2023)," ")</f>
        <v>270111465</v>
      </c>
      <c r="Q123" s="14">
        <f>IFERROR(GETPIVOTDATA("Montant",tcd_eurodata!$A$3,"class_payment",$E123,"mounth_year",Q$6,"ss",$F123,"Années",2023)," ")</f>
        <v>287230626</v>
      </c>
      <c r="R123" s="14">
        <f>IFERROR(GETPIVOTDATA("Montant",tcd_eurodata!$A$3,"class_payment",$E123,"mounth_year",R$6,"ss",$F123,"Années",2023)," ")</f>
        <v>274922011</v>
      </c>
    </row>
    <row r="124" spans="2:18" s="13" customFormat="1" x14ac:dyDescent="0.25">
      <c r="B124" s="9">
        <f t="shared" si="2"/>
        <v>24</v>
      </c>
      <c r="C124" s="24" t="str">
        <f>IF(MOD(ROW(C124),5)=2,INDEX(liste_ss_eurodata!$A$1:$A$108,B124),"")</f>
        <v/>
      </c>
      <c r="D124" s="9"/>
      <c r="E124" s="13" t="s">
        <v>7</v>
      </c>
      <c r="F124" s="31" t="str">
        <f>INDEX(liste_ss_eurodata!$A:$A,'RECAP CA 2023'!B124)</f>
        <v>ANOSIZATO</v>
      </c>
      <c r="G124" s="14">
        <f>IFERROR(GETPIVOTDATA("Montant",tcd_eurodata!$A$3,"class_payment",$E124,"mounth_year",G$6,"ss",$F124,"Années",2023)," ")</f>
        <v>0</v>
      </c>
      <c r="H124" s="14">
        <f>IFERROR(GETPIVOTDATA("Montant",tcd_eurodata!$A$3,"class_payment",$E124,"mounth_year",H$6,"ss",$F124,"Années",2023)," ")</f>
        <v>6466999</v>
      </c>
      <c r="I124" s="14">
        <f>IFERROR(GETPIVOTDATA("Montant",tcd_eurodata!$A$3,"class_payment",$E124,"mounth_year",I$6,"ss",$F124,"Années",2023)," ")</f>
        <v>860000</v>
      </c>
      <c r="J124" s="14">
        <f>IFERROR(GETPIVOTDATA("Montant",tcd_eurodata!$A$3,"class_payment",$E124,"mounth_year",J$6,"ss",$F124,"Années",2023)," ")</f>
        <v>0</v>
      </c>
      <c r="K124" s="14">
        <f>IFERROR(GETPIVOTDATA("Montant",tcd_eurodata!$A$3,"class_payment",$E124,"mounth_year",K$6,"ss",$F124,"Années",2023)," ")</f>
        <v>239523455</v>
      </c>
      <c r="L124" s="14">
        <f>IFERROR(GETPIVOTDATA("Montant",tcd_eurodata!$A$3,"class_payment",$E124,"mounth_year",L$6,"ss",$F124,"Années",2023)," ")</f>
        <v>255331848</v>
      </c>
      <c r="M124" s="14">
        <f>IFERROR(GETPIVOTDATA("Montant",tcd_eurodata!$A$3,"class_payment",$E124,"mounth_year",M$6,"ss",$F124,"Années",2023)," ")</f>
        <v>200852210</v>
      </c>
      <c r="N124" s="14">
        <f>IFERROR(GETPIVOTDATA("Montant",tcd_eurodata!$A$3,"class_payment",$E124,"mounth_year",N$6,"ss",$F124,"Années",2023)," ")</f>
        <v>147485000</v>
      </c>
      <c r="O124" s="14">
        <f>IFERROR(GETPIVOTDATA("Montant",tcd_eurodata!$A$3,"class_payment",$E124,"mounth_year",O$6,"ss",$F124,"Années",2023)," ")</f>
        <v>123450000</v>
      </c>
      <c r="P124" s="14">
        <f>IFERROR(GETPIVOTDATA("Montant",tcd_eurodata!$A$3,"class_payment",$E124,"mounth_year",P$6,"ss",$F124,"Années",2023)," ")</f>
        <v>80950000</v>
      </c>
      <c r="Q124" s="14">
        <f>IFERROR(GETPIVOTDATA("Montant",tcd_eurodata!$A$3,"class_payment",$E124,"mounth_year",Q$6,"ss",$F124,"Années",2023)," ")</f>
        <v>70290000</v>
      </c>
      <c r="R124" s="14">
        <f>IFERROR(GETPIVOTDATA("Montant",tcd_eurodata!$A$3,"class_payment",$E124,"mounth_year",R$6,"ss",$F124,"Années",2023)," ")</f>
        <v>91739872</v>
      </c>
    </row>
    <row r="125" spans="2:18" s="13" customFormat="1" x14ac:dyDescent="0.25">
      <c r="B125" s="9">
        <f t="shared" si="2"/>
        <v>24</v>
      </c>
      <c r="C125" s="24" t="str">
        <f>IF(MOD(ROW(C125),5)=2,INDEX(liste_ss_eurodata!$A$1:$A$108,B125),"")</f>
        <v/>
      </c>
      <c r="D125" s="9"/>
      <c r="E125" s="13" t="s">
        <v>19</v>
      </c>
      <c r="F125" s="31" t="str">
        <f>INDEX(liste_ss_eurodata!$A:$A,'RECAP CA 2023'!B125)</f>
        <v>ANOSIZATO</v>
      </c>
      <c r="G125" s="14">
        <f>IFERROR(GETPIVOTDATA("Montant",tcd_eurodata!$A$3,"class_payment",$E125,"mounth_year",G$6,"ss",$F125,"Années",2023)," ")</f>
        <v>657915500</v>
      </c>
      <c r="H125" s="14">
        <f>IFERROR(GETPIVOTDATA("Montant",tcd_eurodata!$A$3,"class_payment",$E125,"mounth_year",H$6,"ss",$F125,"Années",2023)," ")</f>
        <v>749949013</v>
      </c>
      <c r="I125" s="14">
        <f>IFERROR(GETPIVOTDATA("Montant",tcd_eurodata!$A$3,"class_payment",$E125,"mounth_year",I$6,"ss",$F125,"Années",2023)," ")</f>
        <v>630954439</v>
      </c>
      <c r="J125" s="14">
        <f>IFERROR(GETPIVOTDATA("Montant",tcd_eurodata!$A$3,"class_payment",$E125,"mounth_year",J$6,"ss",$F125,"Années",2023)," ")</f>
        <v>539924657</v>
      </c>
      <c r="K125" s="14">
        <f>IFERROR(GETPIVOTDATA("Montant",tcd_eurodata!$A$3,"class_payment",$E125,"mounth_year",K$6,"ss",$F125,"Années",2023)," ")</f>
        <v>451340600</v>
      </c>
      <c r="L125" s="14">
        <f>IFERROR(GETPIVOTDATA("Montant",tcd_eurodata!$A$3,"class_payment",$E125,"mounth_year",L$6,"ss",$F125,"Années",2023)," ")</f>
        <v>532144500</v>
      </c>
      <c r="M125" s="14">
        <f>IFERROR(GETPIVOTDATA("Montant",tcd_eurodata!$A$3,"class_payment",$E125,"mounth_year",M$6,"ss",$F125,"Années",2023)," ")</f>
        <v>581525000</v>
      </c>
      <c r="N125" s="14">
        <f>IFERROR(GETPIVOTDATA("Montant",tcd_eurodata!$A$3,"class_payment",$E125,"mounth_year",N$6,"ss",$F125,"Années",2023)," ")</f>
        <v>583500000</v>
      </c>
      <c r="O125" s="14">
        <f>IFERROR(GETPIVOTDATA("Montant",tcd_eurodata!$A$3,"class_payment",$E125,"mounth_year",O$6,"ss",$F125,"Années",2023)," ")</f>
        <v>556395000</v>
      </c>
      <c r="P125" s="14">
        <f>IFERROR(GETPIVOTDATA("Montant",tcd_eurodata!$A$3,"class_payment",$E125,"mounth_year",P$6,"ss",$F125,"Années",2023)," ")</f>
        <v>552556000</v>
      </c>
      <c r="Q125" s="14">
        <f>IFERROR(GETPIVOTDATA("Montant",tcd_eurodata!$A$3,"class_payment",$E125,"mounth_year",Q$6,"ss",$F125,"Années",2023)," ")</f>
        <v>521450000</v>
      </c>
      <c r="R125" s="14">
        <f>IFERROR(GETPIVOTDATA("Montant",tcd_eurodata!$A$3,"class_payment",$E125,"mounth_year",R$6,"ss",$F125,"Années",2023)," ")</f>
        <v>521750000</v>
      </c>
    </row>
    <row r="126" spans="2:18" s="18" customFormat="1" x14ac:dyDescent="0.25">
      <c r="B126" s="17">
        <f t="shared" si="2"/>
        <v>24</v>
      </c>
      <c r="C126" s="25" t="str">
        <f>IF(MOD(ROW(C126),5)=2,INDEX(liste_ss_eurodata!$A$1:$A$108,B126),"")</f>
        <v/>
      </c>
      <c r="D126" s="17"/>
      <c r="E126" s="18" t="s">
        <v>21</v>
      </c>
      <c r="F126" s="32" t="str">
        <f>INDEX(liste_ss_eurodata!$A:$A,'RECAP CA 2023'!B126)</f>
        <v>ANOSIZATO</v>
      </c>
      <c r="G126" s="19">
        <f>IFERROR(GETPIVOTDATA("Montant",tcd_eurodata!$A$3,"class_payment",$E126,"mounth_year",G$6,"ss",$F126,"Années",2023)," ")</f>
        <v>47546300</v>
      </c>
      <c r="H126" s="19">
        <f>IFERROR(GETPIVOTDATA("Montant",tcd_eurodata!$A$3,"class_payment",$E126,"mounth_year",H$6,"ss",$F126,"Années",2023)," ")</f>
        <v>34776500</v>
      </c>
      <c r="I126" s="19">
        <f>IFERROR(GETPIVOTDATA("Montant",tcd_eurodata!$A$3,"class_payment",$E126,"mounth_year",I$6,"ss",$F126,"Années",2023)," ")</f>
        <v>50776900</v>
      </c>
      <c r="J126" s="19">
        <f>IFERROR(GETPIVOTDATA("Montant",tcd_eurodata!$A$3,"class_payment",$E126,"mounth_year",J$6,"ss",$F126,"Années",2023)," ")</f>
        <v>44985600</v>
      </c>
      <c r="K126" s="19">
        <f>IFERROR(GETPIVOTDATA("Montant",tcd_eurodata!$A$3,"class_payment",$E126,"mounth_year",K$6,"ss",$F126,"Années",2023)," ")</f>
        <v>36359300</v>
      </c>
      <c r="L126" s="19">
        <f>IFERROR(GETPIVOTDATA("Montant",tcd_eurodata!$A$3,"class_payment",$E126,"mounth_year",L$6,"ss",$F126,"Années",2023)," ")</f>
        <v>67424600</v>
      </c>
      <c r="M126" s="19">
        <f>IFERROR(GETPIVOTDATA("Montant",tcd_eurodata!$A$3,"class_payment",$E126,"mounth_year",M$6,"ss",$F126,"Années",2023)," ")</f>
        <v>54426251</v>
      </c>
      <c r="N126" s="19">
        <f>IFERROR(GETPIVOTDATA("Montant",tcd_eurodata!$A$3,"class_payment",$E126,"mounth_year",N$6,"ss",$F126,"Années",2023)," ")</f>
        <v>45532700</v>
      </c>
      <c r="O126" s="19">
        <f>IFERROR(GETPIVOTDATA("Montant",tcd_eurodata!$A$3,"class_payment",$E126,"mounth_year",O$6,"ss",$F126,"Années",2023)," ")</f>
        <v>42398300</v>
      </c>
      <c r="P126" s="19">
        <f>IFERROR(GETPIVOTDATA("Montant",tcd_eurodata!$A$3,"class_payment",$E126,"mounth_year",P$6,"ss",$F126,"Années",2023)," ")</f>
        <v>51642900</v>
      </c>
      <c r="Q126" s="19">
        <f>IFERROR(GETPIVOTDATA("Montant",tcd_eurodata!$A$3,"class_payment",$E126,"mounth_year",Q$6,"ss",$F126,"Années",2023)," ")</f>
        <v>52684900</v>
      </c>
      <c r="R126" s="19">
        <f>IFERROR(GETPIVOTDATA("Montant",tcd_eurodata!$A$3,"class_payment",$E126,"mounth_year",R$6,"ss",$F126,"Années",2023)," ")</f>
        <v>63749400</v>
      </c>
    </row>
    <row r="127" spans="2:18" s="13" customFormat="1" x14ac:dyDescent="0.25">
      <c r="B127" s="9">
        <f t="shared" si="2"/>
        <v>25</v>
      </c>
      <c r="C127" s="24" t="str">
        <f>IF(MOD(ROW(C127),5)=2,INDEX(liste_ss_eurodata!$A$1:$A$108,B127),"")</f>
        <v>ANTANINANDRO</v>
      </c>
      <c r="D127" s="9"/>
      <c r="E127" s="13" t="s">
        <v>5</v>
      </c>
      <c r="F127" s="31" t="str">
        <f>INDEX(liste_ss_eurodata!$A:$A,'RECAP CA 2023'!B127)</f>
        <v>ANTANINANDRO</v>
      </c>
      <c r="G127" s="14">
        <f>IFERROR(GETPIVOTDATA("Montant",tcd_eurodata!$A$3,"class_payment",$E127,"mounth_year",G$6,"ss",$F127,"Années",2023)," ")</f>
        <v>574724700</v>
      </c>
      <c r="H127" s="14">
        <f>IFERROR(GETPIVOTDATA("Montant",tcd_eurodata!$A$3,"class_payment",$E127,"mounth_year",H$6,"ss",$F127,"Années",2023)," ")</f>
        <v>516686100</v>
      </c>
      <c r="I127" s="14">
        <f>IFERROR(GETPIVOTDATA("Montant",tcd_eurodata!$A$3,"class_payment",$E127,"mounth_year",I$6,"ss",$F127,"Années",2023)," ")</f>
        <v>663075600</v>
      </c>
      <c r="J127" s="14">
        <f>IFERROR(GETPIVOTDATA("Montant",tcd_eurodata!$A$3,"class_payment",$E127,"mounth_year",J$6,"ss",$F127,"Années",2023)," ")</f>
        <v>637884040</v>
      </c>
      <c r="K127" s="14">
        <f>IFERROR(GETPIVOTDATA("Montant",tcd_eurodata!$A$3,"class_payment",$E127,"mounth_year",K$6,"ss",$F127,"Années",2023)," ")</f>
        <v>631457000</v>
      </c>
      <c r="L127" s="14">
        <f>IFERROR(GETPIVOTDATA("Montant",tcd_eurodata!$A$3,"class_payment",$E127,"mounth_year",L$6,"ss",$F127,"Années",2023)," ")</f>
        <v>715772049</v>
      </c>
      <c r="M127" s="14">
        <f>IFERROR(GETPIVOTDATA("Montant",tcd_eurodata!$A$3,"class_payment",$E127,"mounth_year",M$6,"ss",$F127,"Années",2023)," ")</f>
        <v>739302500</v>
      </c>
      <c r="N127" s="14">
        <f>IFERROR(GETPIVOTDATA("Montant",tcd_eurodata!$A$3,"class_payment",$E127,"mounth_year",N$6,"ss",$F127,"Années",2023)," ")</f>
        <v>705916700</v>
      </c>
      <c r="O127" s="14">
        <f>IFERROR(GETPIVOTDATA("Montant",tcd_eurodata!$A$3,"class_payment",$E127,"mounth_year",O$6,"ss",$F127,"Années",2023)," ")</f>
        <v>716925100</v>
      </c>
      <c r="P127" s="14">
        <f>IFERROR(GETPIVOTDATA("Montant",tcd_eurodata!$A$3,"class_payment",$E127,"mounth_year",P$6,"ss",$F127,"Années",2023)," ")</f>
        <v>723163563</v>
      </c>
      <c r="Q127" s="14">
        <f>IFERROR(GETPIVOTDATA("Montant",tcd_eurodata!$A$3,"class_payment",$E127,"mounth_year",Q$6,"ss",$F127,"Années",2023)," ")</f>
        <v>661867165</v>
      </c>
      <c r="R127" s="14">
        <f>IFERROR(GETPIVOTDATA("Montant",tcd_eurodata!$A$3,"class_payment",$E127,"mounth_year",R$6,"ss",$F127,"Années",2023)," ")</f>
        <v>796806800</v>
      </c>
    </row>
    <row r="128" spans="2:18" s="13" customFormat="1" x14ac:dyDescent="0.25">
      <c r="B128" s="9">
        <f t="shared" si="2"/>
        <v>25</v>
      </c>
      <c r="C128" s="24" t="str">
        <f>IF(MOD(ROW(C128),5)=2,INDEX(liste_ss_eurodata!$A$1:$A$108,B128),"")</f>
        <v/>
      </c>
      <c r="D128" s="9"/>
      <c r="E128" s="13" t="s">
        <v>6</v>
      </c>
      <c r="F128" s="31" t="str">
        <f>INDEX(liste_ss_eurodata!$A:$A,'RECAP CA 2023'!B128)</f>
        <v>ANTANINANDRO</v>
      </c>
      <c r="G128" s="14">
        <f>IFERROR(GETPIVOTDATA("Montant",tcd_eurodata!$A$3,"class_payment",$E128,"mounth_year",G$6,"ss",$F128,"Années",2023)," ")</f>
        <v>94814184</v>
      </c>
      <c r="H128" s="14">
        <f>IFERROR(GETPIVOTDATA("Montant",tcd_eurodata!$A$3,"class_payment",$E128,"mounth_year",H$6,"ss",$F128,"Années",2023)," ")</f>
        <v>89040074</v>
      </c>
      <c r="I128" s="14">
        <f>IFERROR(GETPIVOTDATA("Montant",tcd_eurodata!$A$3,"class_payment",$E128,"mounth_year",I$6,"ss",$F128,"Années",2023)," ")</f>
        <v>118438102</v>
      </c>
      <c r="J128" s="14">
        <f>IFERROR(GETPIVOTDATA("Montant",tcd_eurodata!$A$3,"class_payment",$E128,"mounth_year",J$6,"ss",$F128,"Années",2023)," ")</f>
        <v>128082375</v>
      </c>
      <c r="K128" s="14">
        <f>IFERROR(GETPIVOTDATA("Montant",tcd_eurodata!$A$3,"class_payment",$E128,"mounth_year",K$6,"ss",$F128,"Années",2023)," ")</f>
        <v>109473538</v>
      </c>
      <c r="L128" s="14">
        <f>IFERROR(GETPIVOTDATA("Montant",tcd_eurodata!$A$3,"class_payment",$E128,"mounth_year",L$6,"ss",$F128,"Années",2023)," ")</f>
        <v>98019859</v>
      </c>
      <c r="M128" s="14">
        <f>IFERROR(GETPIVOTDATA("Montant",tcd_eurodata!$A$3,"class_payment",$E128,"mounth_year",M$6,"ss",$F128,"Années",2023)," ")</f>
        <v>108566984</v>
      </c>
      <c r="N128" s="14">
        <f>IFERROR(GETPIVOTDATA("Montant",tcd_eurodata!$A$3,"class_payment",$E128,"mounth_year",N$6,"ss",$F128,"Années",2023)," ")</f>
        <v>80611654</v>
      </c>
      <c r="O128" s="14">
        <f>IFERROR(GETPIVOTDATA("Montant",tcd_eurodata!$A$3,"class_payment",$E128,"mounth_year",O$6,"ss",$F128,"Années",2023)," ")</f>
        <v>90904196</v>
      </c>
      <c r="P128" s="14">
        <f>IFERROR(GETPIVOTDATA("Montant",tcd_eurodata!$A$3,"class_payment",$E128,"mounth_year",P$6,"ss",$F128,"Années",2023)," ")</f>
        <v>97500805</v>
      </c>
      <c r="Q128" s="14">
        <f>IFERROR(GETPIVOTDATA("Montant",tcd_eurodata!$A$3,"class_payment",$E128,"mounth_year",Q$6,"ss",$F128,"Années",2023)," ")</f>
        <v>87364967</v>
      </c>
      <c r="R128" s="14">
        <f>IFERROR(GETPIVOTDATA("Montant",tcd_eurodata!$A$3,"class_payment",$E128,"mounth_year",R$6,"ss",$F128,"Années",2023)," ")</f>
        <v>86016589</v>
      </c>
    </row>
    <row r="129" spans="2:18" s="13" customFormat="1" x14ac:dyDescent="0.25">
      <c r="B129" s="9">
        <f t="shared" si="2"/>
        <v>25</v>
      </c>
      <c r="C129" s="24" t="str">
        <f>IF(MOD(ROW(C129),5)=2,INDEX(liste_ss_eurodata!$A$1:$A$108,B129),"")</f>
        <v/>
      </c>
      <c r="D129" s="9"/>
      <c r="E129" s="13" t="s">
        <v>7</v>
      </c>
      <c r="F129" s="31" t="str">
        <f>INDEX(liste_ss_eurodata!$A:$A,'RECAP CA 2023'!B129)</f>
        <v>ANTANINANDRO</v>
      </c>
      <c r="G129" s="14">
        <f>IFERROR(GETPIVOTDATA("Montant",tcd_eurodata!$A$3,"class_payment",$E129,"mounth_year",G$6,"ss",$F129,"Années",2023)," ")</f>
        <v>140622320</v>
      </c>
      <c r="H129" s="14">
        <f>IFERROR(GETPIVOTDATA("Montant",tcd_eurodata!$A$3,"class_payment",$E129,"mounth_year",H$6,"ss",$F129,"Années",2023)," ")</f>
        <v>131371488</v>
      </c>
      <c r="I129" s="14">
        <f>IFERROR(GETPIVOTDATA("Montant",tcd_eurodata!$A$3,"class_payment",$E129,"mounth_year",I$6,"ss",$F129,"Années",2023)," ")</f>
        <v>71887217</v>
      </c>
      <c r="J129" s="14">
        <f>IFERROR(GETPIVOTDATA("Montant",tcd_eurodata!$A$3,"class_payment",$E129,"mounth_year",J$6,"ss",$F129,"Années",2023)," ")</f>
        <v>0</v>
      </c>
      <c r="K129" s="14">
        <f>IFERROR(GETPIVOTDATA("Montant",tcd_eurodata!$A$3,"class_payment",$E129,"mounth_year",K$6,"ss",$F129,"Années",2023)," ")</f>
        <v>162386023</v>
      </c>
      <c r="L129" s="14">
        <f>IFERROR(GETPIVOTDATA("Montant",tcd_eurodata!$A$3,"class_payment",$E129,"mounth_year",L$6,"ss",$F129,"Années",2023)," ")</f>
        <v>141355529</v>
      </c>
      <c r="M129" s="14">
        <f>IFERROR(GETPIVOTDATA("Montant",tcd_eurodata!$A$3,"class_payment",$E129,"mounth_year",M$6,"ss",$F129,"Années",2023)," ")</f>
        <v>56834029</v>
      </c>
      <c r="N129" s="14">
        <f>IFERROR(GETPIVOTDATA("Montant",tcd_eurodata!$A$3,"class_payment",$E129,"mounth_year",N$6,"ss",$F129,"Années",2023)," ")</f>
        <v>73732297</v>
      </c>
      <c r="O129" s="14">
        <f>IFERROR(GETPIVOTDATA("Montant",tcd_eurodata!$A$3,"class_payment",$E129,"mounth_year",O$6,"ss",$F129,"Années",2023)," ")</f>
        <v>73219418</v>
      </c>
      <c r="P129" s="14">
        <f>IFERROR(GETPIVOTDATA("Montant",tcd_eurodata!$A$3,"class_payment",$E129,"mounth_year",P$6,"ss",$F129,"Années",2023)," ")</f>
        <v>57090862</v>
      </c>
      <c r="Q129" s="14">
        <f>IFERROR(GETPIVOTDATA("Montant",tcd_eurodata!$A$3,"class_payment",$E129,"mounth_year",Q$6,"ss",$F129,"Années",2023)," ")</f>
        <v>42459987</v>
      </c>
      <c r="R129" s="14">
        <f>IFERROR(GETPIVOTDATA("Montant",tcd_eurodata!$A$3,"class_payment",$E129,"mounth_year",R$6,"ss",$F129,"Années",2023)," ")</f>
        <v>32862112</v>
      </c>
    </row>
    <row r="130" spans="2:18" s="13" customFormat="1" x14ac:dyDescent="0.25">
      <c r="B130" s="9">
        <f t="shared" si="2"/>
        <v>25</v>
      </c>
      <c r="C130" s="24" t="str">
        <f>IF(MOD(ROW(C130),5)=2,INDEX(liste_ss_eurodata!$A$1:$A$108,B130),"")</f>
        <v/>
      </c>
      <c r="D130" s="9"/>
      <c r="E130" s="13" t="s">
        <v>19</v>
      </c>
      <c r="F130" s="31" t="str">
        <f>INDEX(liste_ss_eurodata!$A:$A,'RECAP CA 2023'!B130)</f>
        <v>ANTANINANDRO</v>
      </c>
      <c r="G130" s="14">
        <f>IFERROR(GETPIVOTDATA("Montant",tcd_eurodata!$A$3,"class_payment",$E130,"mounth_year",G$6,"ss",$F130,"Années",2023)," ")</f>
        <v>7492200</v>
      </c>
      <c r="H130" s="14">
        <f>IFERROR(GETPIVOTDATA("Montant",tcd_eurodata!$A$3,"class_payment",$E130,"mounth_year",H$6,"ss",$F130,"Années",2023)," ")</f>
        <v>2109000</v>
      </c>
      <c r="I130" s="14">
        <f>IFERROR(GETPIVOTDATA("Montant",tcd_eurodata!$A$3,"class_payment",$E130,"mounth_year",I$6,"ss",$F130,"Années",2023)," ")</f>
        <v>4060266</v>
      </c>
      <c r="J130" s="14">
        <f>IFERROR(GETPIVOTDATA("Montant",tcd_eurodata!$A$3,"class_payment",$E130,"mounth_year",J$6,"ss",$F130,"Années",2023)," ")</f>
        <v>7117584</v>
      </c>
      <c r="K130" s="14">
        <f>IFERROR(GETPIVOTDATA("Montant",tcd_eurodata!$A$3,"class_payment",$E130,"mounth_year",K$6,"ss",$F130,"Années",2023)," ")</f>
        <v>4855636</v>
      </c>
      <c r="L130" s="14">
        <f>IFERROR(GETPIVOTDATA("Montant",tcd_eurodata!$A$3,"class_payment",$E130,"mounth_year",L$6,"ss",$F130,"Années",2023)," ")</f>
        <v>8845850</v>
      </c>
      <c r="M130" s="14">
        <f>IFERROR(GETPIVOTDATA("Montant",tcd_eurodata!$A$3,"class_payment",$E130,"mounth_year",M$6,"ss",$F130,"Années",2023)," ")</f>
        <v>8704100</v>
      </c>
      <c r="N130" s="14">
        <f>IFERROR(GETPIVOTDATA("Montant",tcd_eurodata!$A$3,"class_payment",$E130,"mounth_year",N$6,"ss",$F130,"Années",2023)," ")</f>
        <v>1884973</v>
      </c>
      <c r="O130" s="14">
        <f>IFERROR(GETPIVOTDATA("Montant",tcd_eurodata!$A$3,"class_payment",$E130,"mounth_year",O$6,"ss",$F130,"Années",2023)," ")</f>
        <v>1215500</v>
      </c>
      <c r="P130" s="14">
        <f>IFERROR(GETPIVOTDATA("Montant",tcd_eurodata!$A$3,"class_payment",$E130,"mounth_year",P$6,"ss",$F130,"Années",2023)," ")</f>
        <v>6382872</v>
      </c>
      <c r="Q130" s="14">
        <f>IFERROR(GETPIVOTDATA("Montant",tcd_eurodata!$A$3,"class_payment",$E130,"mounth_year",Q$6,"ss",$F130,"Années",2023)," ")</f>
        <v>2769973</v>
      </c>
      <c r="R130" s="14">
        <f>IFERROR(GETPIVOTDATA("Montant",tcd_eurodata!$A$3,"class_payment",$E130,"mounth_year",R$6,"ss",$F130,"Années",2023)," ")</f>
        <v>1951708</v>
      </c>
    </row>
    <row r="131" spans="2:18" s="18" customFormat="1" x14ac:dyDescent="0.25">
      <c r="B131" s="17">
        <f t="shared" si="2"/>
        <v>25</v>
      </c>
      <c r="C131" s="25" t="str">
        <f>IF(MOD(ROW(C131),5)=2,INDEX(liste_ss_eurodata!$A$1:$A$108,B131),"")</f>
        <v/>
      </c>
      <c r="D131" s="17"/>
      <c r="E131" s="18" t="s">
        <v>21</v>
      </c>
      <c r="F131" s="32" t="str">
        <f>INDEX(liste_ss_eurodata!$A:$A,'RECAP CA 2023'!B131)</f>
        <v>ANTANINANDRO</v>
      </c>
      <c r="G131" s="19">
        <f>IFERROR(GETPIVOTDATA("Montant",tcd_eurodata!$A$3,"class_payment",$E131,"mounth_year",G$6,"ss",$F131,"Années",2023)," ")</f>
        <v>155198419</v>
      </c>
      <c r="H131" s="19">
        <f>IFERROR(GETPIVOTDATA("Montant",tcd_eurodata!$A$3,"class_payment",$E131,"mounth_year",H$6,"ss",$F131,"Années",2023)," ")</f>
        <v>93115011</v>
      </c>
      <c r="I131" s="19">
        <f>IFERROR(GETPIVOTDATA("Montant",tcd_eurodata!$A$3,"class_payment",$E131,"mounth_year",I$6,"ss",$F131,"Années",2023)," ")</f>
        <v>112246713</v>
      </c>
      <c r="J131" s="19">
        <f>IFERROR(GETPIVOTDATA("Montant",tcd_eurodata!$A$3,"class_payment",$E131,"mounth_year",J$6,"ss",$F131,"Années",2023)," ")</f>
        <v>123731206</v>
      </c>
      <c r="K131" s="19">
        <f>IFERROR(GETPIVOTDATA("Montant",tcd_eurodata!$A$3,"class_payment",$E131,"mounth_year",K$6,"ss",$F131,"Années",2023)," ")</f>
        <v>125281433</v>
      </c>
      <c r="L131" s="19">
        <f>IFERROR(GETPIVOTDATA("Montant",tcd_eurodata!$A$3,"class_payment",$E131,"mounth_year",L$6,"ss",$F131,"Années",2023)," ")</f>
        <v>121713687</v>
      </c>
      <c r="M131" s="19">
        <f>IFERROR(GETPIVOTDATA("Montant",tcd_eurodata!$A$3,"class_payment",$E131,"mounth_year",M$6,"ss",$F131,"Années",2023)," ")</f>
        <v>124906904</v>
      </c>
      <c r="N131" s="19">
        <f>IFERROR(GETPIVOTDATA("Montant",tcd_eurodata!$A$3,"class_payment",$E131,"mounth_year",N$6,"ss",$F131,"Années",2023)," ")</f>
        <v>119355370</v>
      </c>
      <c r="O131" s="19">
        <f>IFERROR(GETPIVOTDATA("Montant",tcd_eurodata!$A$3,"class_payment",$E131,"mounth_year",O$6,"ss",$F131,"Années",2023)," ")</f>
        <v>104066295</v>
      </c>
      <c r="P131" s="19">
        <f>IFERROR(GETPIVOTDATA("Montant",tcd_eurodata!$A$3,"class_payment",$E131,"mounth_year",P$6,"ss",$F131,"Années",2023)," ")</f>
        <v>125092937</v>
      </c>
      <c r="Q131" s="19">
        <f>IFERROR(GETPIVOTDATA("Montant",tcd_eurodata!$A$3,"class_payment",$E131,"mounth_year",Q$6,"ss",$F131,"Années",2023)," ")</f>
        <v>89617596</v>
      </c>
      <c r="R131" s="19">
        <f>IFERROR(GETPIVOTDATA("Montant",tcd_eurodata!$A$3,"class_payment",$E131,"mounth_year",R$6,"ss",$F131,"Années",2023)," ")</f>
        <v>142664842</v>
      </c>
    </row>
    <row r="132" spans="2:18" s="13" customFormat="1" x14ac:dyDescent="0.25">
      <c r="B132" s="9">
        <f t="shared" si="2"/>
        <v>26</v>
      </c>
      <c r="C132" s="24" t="str">
        <f>IF(MOD(ROW(C132),5)=2,INDEX(liste_ss_eurodata!$A$1:$A$108,B132),"")</f>
        <v>ANTSAMPANANA</v>
      </c>
      <c r="D132" s="9"/>
      <c r="E132" s="13" t="s">
        <v>5</v>
      </c>
      <c r="F132" s="31" t="str">
        <f>INDEX(liste_ss_eurodata!$A:$A,'RECAP CA 2023'!B132)</f>
        <v>ANTSAMPANANA</v>
      </c>
      <c r="G132" s="14">
        <f>IFERROR(GETPIVOTDATA("Montant",tcd_eurodata!$A$3,"class_payment",$E132,"mounth_year",G$6,"ss",$F132,"Années",2023)," ")</f>
        <v>247357062</v>
      </c>
      <c r="H132" s="14">
        <f>IFERROR(GETPIVOTDATA("Montant",tcd_eurodata!$A$3,"class_payment",$E132,"mounth_year",H$6,"ss",$F132,"Années",2023)," ")</f>
        <v>225251700</v>
      </c>
      <c r="I132" s="14">
        <f>IFERROR(GETPIVOTDATA("Montant",tcd_eurodata!$A$3,"class_payment",$E132,"mounth_year",I$6,"ss",$F132,"Années",2023)," ")</f>
        <v>156264700</v>
      </c>
      <c r="J132" s="14">
        <f>IFERROR(GETPIVOTDATA("Montant",tcd_eurodata!$A$3,"class_payment",$E132,"mounth_year",J$6,"ss",$F132,"Années",2023)," ")</f>
        <v>300619545</v>
      </c>
      <c r="K132" s="14">
        <f>IFERROR(GETPIVOTDATA("Montant",tcd_eurodata!$A$3,"class_payment",$E132,"mounth_year",K$6,"ss",$F132,"Années",2023)," ")</f>
        <v>297529100</v>
      </c>
      <c r="L132" s="14">
        <f>IFERROR(GETPIVOTDATA("Montant",tcd_eurodata!$A$3,"class_payment",$E132,"mounth_year",L$6,"ss",$F132,"Années",2023)," ")</f>
        <v>363282716</v>
      </c>
      <c r="M132" s="14">
        <f>IFERROR(GETPIVOTDATA("Montant",tcd_eurodata!$A$3,"class_payment",$E132,"mounth_year",M$6,"ss",$F132,"Années",2023)," ")</f>
        <v>271315823</v>
      </c>
      <c r="N132" s="14">
        <f>IFERROR(GETPIVOTDATA("Montant",tcd_eurodata!$A$3,"class_payment",$E132,"mounth_year",N$6,"ss",$F132,"Années",2023)," ")</f>
        <v>326789300</v>
      </c>
      <c r="O132" s="14">
        <f>IFERROR(GETPIVOTDATA("Montant",tcd_eurodata!$A$3,"class_payment",$E132,"mounth_year",O$6,"ss",$F132,"Années",2023)," ")</f>
        <v>375232800</v>
      </c>
      <c r="P132" s="14">
        <f>IFERROR(GETPIVOTDATA("Montant",tcd_eurodata!$A$3,"class_payment",$E132,"mounth_year",P$6,"ss",$F132,"Années",2023)," ")</f>
        <v>443038600</v>
      </c>
      <c r="Q132" s="14">
        <f>IFERROR(GETPIVOTDATA("Montant",tcd_eurodata!$A$3,"class_payment",$E132,"mounth_year",Q$6,"ss",$F132,"Années",2023)," ")</f>
        <v>413441357</v>
      </c>
      <c r="R132" s="14">
        <f>IFERROR(GETPIVOTDATA("Montant",tcd_eurodata!$A$3,"class_payment",$E132,"mounth_year",R$6,"ss",$F132,"Années",2023)," ")</f>
        <v>456736608</v>
      </c>
    </row>
    <row r="133" spans="2:18" s="13" customFormat="1" x14ac:dyDescent="0.25">
      <c r="B133" s="9">
        <f t="shared" si="2"/>
        <v>26</v>
      </c>
      <c r="C133" s="24" t="str">
        <f>IF(MOD(ROW(C133),5)=2,INDEX(liste_ss_eurodata!$A$1:$A$108,B133),"")</f>
        <v/>
      </c>
      <c r="D133" s="9"/>
      <c r="E133" s="13" t="s">
        <v>6</v>
      </c>
      <c r="F133" s="31" t="str">
        <f>INDEX(liste_ss_eurodata!$A:$A,'RECAP CA 2023'!B133)</f>
        <v>ANTSAMPANANA</v>
      </c>
      <c r="G133" s="14">
        <f>IFERROR(GETPIVOTDATA("Montant",tcd_eurodata!$A$3,"class_payment",$E133,"mounth_year",G$6,"ss",$F133,"Années",2023)," ")</f>
        <v>251584173</v>
      </c>
      <c r="H133" s="14">
        <f>IFERROR(GETPIVOTDATA("Montant",tcd_eurodata!$A$3,"class_payment",$E133,"mounth_year",H$6,"ss",$F133,"Années",2023)," ")</f>
        <v>326245427</v>
      </c>
      <c r="I133" s="14">
        <f>IFERROR(GETPIVOTDATA("Montant",tcd_eurodata!$A$3,"class_payment",$E133,"mounth_year",I$6,"ss",$F133,"Années",2023)," ")</f>
        <v>309235740</v>
      </c>
      <c r="J133" s="14">
        <f>IFERROR(GETPIVOTDATA("Montant",tcd_eurodata!$A$3,"class_payment",$E133,"mounth_year",J$6,"ss",$F133,"Années",2023)," ")</f>
        <v>82643898</v>
      </c>
      <c r="K133" s="14">
        <f>IFERROR(GETPIVOTDATA("Montant",tcd_eurodata!$A$3,"class_payment",$E133,"mounth_year",K$6,"ss",$F133,"Années",2023)," ")</f>
        <v>115645494</v>
      </c>
      <c r="L133" s="14">
        <f>IFERROR(GETPIVOTDATA("Montant",tcd_eurodata!$A$3,"class_payment",$E133,"mounth_year",L$6,"ss",$F133,"Années",2023)," ")</f>
        <v>157814412</v>
      </c>
      <c r="M133" s="14">
        <f>IFERROR(GETPIVOTDATA("Montant",tcd_eurodata!$A$3,"class_payment",$E133,"mounth_year",M$6,"ss",$F133,"Années",2023)," ")</f>
        <v>158222224</v>
      </c>
      <c r="N133" s="14">
        <f>IFERROR(GETPIVOTDATA("Montant",tcd_eurodata!$A$3,"class_payment",$E133,"mounth_year",N$6,"ss",$F133,"Années",2023)," ")</f>
        <v>63401909</v>
      </c>
      <c r="O133" s="14">
        <f>IFERROR(GETPIVOTDATA("Montant",tcd_eurodata!$A$3,"class_payment",$E133,"mounth_year",O$6,"ss",$F133,"Années",2023)," ")</f>
        <v>68853221</v>
      </c>
      <c r="P133" s="14">
        <f>IFERROR(GETPIVOTDATA("Montant",tcd_eurodata!$A$3,"class_payment",$E133,"mounth_year",P$6,"ss",$F133,"Années",2023)," ")</f>
        <v>49617100</v>
      </c>
      <c r="Q133" s="14">
        <f>IFERROR(GETPIVOTDATA("Montant",tcd_eurodata!$A$3,"class_payment",$E133,"mounth_year",Q$6,"ss",$F133,"Années",2023)," ")</f>
        <v>80586631</v>
      </c>
      <c r="R133" s="14">
        <f>IFERROR(GETPIVOTDATA("Montant",tcd_eurodata!$A$3,"class_payment",$E133,"mounth_year",R$6,"ss",$F133,"Années",2023)," ")</f>
        <v>63414597</v>
      </c>
    </row>
    <row r="134" spans="2:18" s="13" customFormat="1" x14ac:dyDescent="0.25">
      <c r="B134" s="9">
        <f t="shared" si="2"/>
        <v>26</v>
      </c>
      <c r="C134" s="24" t="str">
        <f>IF(MOD(ROW(C134),5)=2,INDEX(liste_ss_eurodata!$A$1:$A$108,B134),"")</f>
        <v/>
      </c>
      <c r="D134" s="9"/>
      <c r="E134" s="13" t="s">
        <v>7</v>
      </c>
      <c r="F134" s="31" t="str">
        <f>INDEX(liste_ss_eurodata!$A:$A,'RECAP CA 2023'!B134)</f>
        <v>ANTSAMPANANA</v>
      </c>
      <c r="G134" s="14" t="str">
        <f>IFERROR(GETPIVOTDATA("Montant",tcd_eurodata!$A$3,"class_payment",$E134,"mounth_year",G$6,"ss",$F134,"Années",2023)," ")</f>
        <v xml:space="preserve"> </v>
      </c>
      <c r="H134" s="14" t="str">
        <f>IFERROR(GETPIVOTDATA("Montant",tcd_eurodata!$A$3,"class_payment",$E134,"mounth_year",H$6,"ss",$F134,"Années",2023)," ")</f>
        <v xml:space="preserve"> </v>
      </c>
      <c r="I134" s="14" t="str">
        <f>IFERROR(GETPIVOTDATA("Montant",tcd_eurodata!$A$3,"class_payment",$E134,"mounth_year",I$6,"ss",$F134,"Années",2023)," ")</f>
        <v xml:space="preserve"> </v>
      </c>
      <c r="J134" s="14" t="str">
        <f>IFERROR(GETPIVOTDATA("Montant",tcd_eurodata!$A$3,"class_payment",$E134,"mounth_year",J$6,"ss",$F134,"Années",2023)," ")</f>
        <v xml:space="preserve"> </v>
      </c>
      <c r="K134" s="14" t="str">
        <f>IFERROR(GETPIVOTDATA("Montant",tcd_eurodata!$A$3,"class_payment",$E134,"mounth_year",K$6,"ss",$F134,"Années",2023)," ")</f>
        <v xml:space="preserve"> </v>
      </c>
      <c r="L134" s="14" t="str">
        <f>IFERROR(GETPIVOTDATA("Montant",tcd_eurodata!$A$3,"class_payment",$E134,"mounth_year",L$6,"ss",$F134,"Années",2023)," ")</f>
        <v xml:space="preserve"> </v>
      </c>
      <c r="M134" s="14" t="str">
        <f>IFERROR(GETPIVOTDATA("Montant",tcd_eurodata!$A$3,"class_payment",$E134,"mounth_year",M$6,"ss",$F134,"Années",2023)," ")</f>
        <v xml:space="preserve"> </v>
      </c>
      <c r="N134" s="14" t="str">
        <f>IFERROR(GETPIVOTDATA("Montant",tcd_eurodata!$A$3,"class_payment",$E134,"mounth_year",N$6,"ss",$F134,"Années",2023)," ")</f>
        <v xml:space="preserve"> </v>
      </c>
      <c r="O134" s="14" t="str">
        <f>IFERROR(GETPIVOTDATA("Montant",tcd_eurodata!$A$3,"class_payment",$E134,"mounth_year",O$6,"ss",$F134,"Années",2023)," ")</f>
        <v xml:space="preserve"> </v>
      </c>
      <c r="P134" s="14" t="str">
        <f>IFERROR(GETPIVOTDATA("Montant",tcd_eurodata!$A$3,"class_payment",$E134,"mounth_year",P$6,"ss",$F134,"Années",2023)," ")</f>
        <v xml:space="preserve"> </v>
      </c>
      <c r="Q134" s="14" t="str">
        <f>IFERROR(GETPIVOTDATA("Montant",tcd_eurodata!$A$3,"class_payment",$E134,"mounth_year",Q$6,"ss",$F134,"Années",2023)," ")</f>
        <v xml:space="preserve"> </v>
      </c>
      <c r="R134" s="14" t="str">
        <f>IFERROR(GETPIVOTDATA("Montant",tcd_eurodata!$A$3,"class_payment",$E134,"mounth_year",R$6,"ss",$F134,"Années",2023)," ")</f>
        <v xml:space="preserve"> </v>
      </c>
    </row>
    <row r="135" spans="2:18" s="13" customFormat="1" x14ac:dyDescent="0.25">
      <c r="B135" s="9">
        <f t="shared" si="2"/>
        <v>26</v>
      </c>
      <c r="C135" s="24" t="str">
        <f>IF(MOD(ROW(C135),5)=2,INDEX(liste_ss_eurodata!$A$1:$A$108,B135),"")</f>
        <v/>
      </c>
      <c r="D135" s="9"/>
      <c r="E135" s="13" t="s">
        <v>19</v>
      </c>
      <c r="F135" s="31" t="str">
        <f>INDEX(liste_ss_eurodata!$A:$A,'RECAP CA 2023'!B135)</f>
        <v>ANTSAMPANANA</v>
      </c>
      <c r="G135" s="14" t="str">
        <f>IFERROR(GETPIVOTDATA("Montant",tcd_eurodata!$A$3,"class_payment",$E135,"mounth_year",G$6,"ss",$F135,"Années",2023)," ")</f>
        <v xml:space="preserve"> </v>
      </c>
      <c r="H135" s="14" t="str">
        <f>IFERROR(GETPIVOTDATA("Montant",tcd_eurodata!$A$3,"class_payment",$E135,"mounth_year",H$6,"ss",$F135,"Années",2023)," ")</f>
        <v xml:space="preserve"> </v>
      </c>
      <c r="I135" s="14" t="str">
        <f>IFERROR(GETPIVOTDATA("Montant",tcd_eurodata!$A$3,"class_payment",$E135,"mounth_year",I$6,"ss",$F135,"Années",2023)," ")</f>
        <v xml:space="preserve"> </v>
      </c>
      <c r="J135" s="14" t="str">
        <f>IFERROR(GETPIVOTDATA("Montant",tcd_eurodata!$A$3,"class_payment",$E135,"mounth_year",J$6,"ss",$F135,"Années",2023)," ")</f>
        <v xml:space="preserve"> </v>
      </c>
      <c r="K135" s="14" t="str">
        <f>IFERROR(GETPIVOTDATA("Montant",tcd_eurodata!$A$3,"class_payment",$E135,"mounth_year",K$6,"ss",$F135,"Années",2023)," ")</f>
        <v xml:space="preserve"> </v>
      </c>
      <c r="L135" s="14" t="str">
        <f>IFERROR(GETPIVOTDATA("Montant",tcd_eurodata!$A$3,"class_payment",$E135,"mounth_year",L$6,"ss",$F135,"Années",2023)," ")</f>
        <v xml:space="preserve"> </v>
      </c>
      <c r="M135" s="14" t="str">
        <f>IFERROR(GETPIVOTDATA("Montant",tcd_eurodata!$A$3,"class_payment",$E135,"mounth_year",M$6,"ss",$F135,"Années",2023)," ")</f>
        <v xml:space="preserve"> </v>
      </c>
      <c r="N135" s="14" t="str">
        <f>IFERROR(GETPIVOTDATA("Montant",tcd_eurodata!$A$3,"class_payment",$E135,"mounth_year",N$6,"ss",$F135,"Années",2023)," ")</f>
        <v xml:space="preserve"> </v>
      </c>
      <c r="O135" s="14" t="str">
        <f>IFERROR(GETPIVOTDATA("Montant",tcd_eurodata!$A$3,"class_payment",$E135,"mounth_year",O$6,"ss",$F135,"Années",2023)," ")</f>
        <v xml:space="preserve"> </v>
      </c>
      <c r="P135" s="14" t="str">
        <f>IFERROR(GETPIVOTDATA("Montant",tcd_eurodata!$A$3,"class_payment",$E135,"mounth_year",P$6,"ss",$F135,"Années",2023)," ")</f>
        <v xml:space="preserve"> </v>
      </c>
      <c r="Q135" s="14" t="str">
        <f>IFERROR(GETPIVOTDATA("Montant",tcd_eurodata!$A$3,"class_payment",$E135,"mounth_year",Q$6,"ss",$F135,"Années",2023)," ")</f>
        <v xml:space="preserve"> </v>
      </c>
      <c r="R135" s="14" t="str">
        <f>IFERROR(GETPIVOTDATA("Montant",tcd_eurodata!$A$3,"class_payment",$E135,"mounth_year",R$6,"ss",$F135,"Années",2023)," ")</f>
        <v xml:space="preserve"> </v>
      </c>
    </row>
    <row r="136" spans="2:18" s="18" customFormat="1" x14ac:dyDescent="0.25">
      <c r="B136" s="17">
        <f t="shared" ref="B136:B199" si="3">ROUNDUP((ROW(C136)-6)/5,0)</f>
        <v>26</v>
      </c>
      <c r="C136" s="25" t="str">
        <f>IF(MOD(ROW(C136),5)=2,INDEX(liste_ss_eurodata!$A$1:$A$108,B136),"")</f>
        <v/>
      </c>
      <c r="D136" s="17"/>
      <c r="E136" s="18" t="s">
        <v>21</v>
      </c>
      <c r="F136" s="32" t="str">
        <f>INDEX(liste_ss_eurodata!$A:$A,'RECAP CA 2023'!B136)</f>
        <v>ANTSAMPANANA</v>
      </c>
      <c r="G136" s="19" t="str">
        <f>IFERROR(GETPIVOTDATA("Montant",tcd_eurodata!$A$3,"class_payment",$E136,"mounth_year",G$6,"ss",$F136,"Années",2023)," ")</f>
        <v xml:space="preserve"> </v>
      </c>
      <c r="H136" s="19" t="str">
        <f>IFERROR(GETPIVOTDATA("Montant",tcd_eurodata!$A$3,"class_payment",$E136,"mounth_year",H$6,"ss",$F136,"Années",2023)," ")</f>
        <v xml:space="preserve"> </v>
      </c>
      <c r="I136" s="19" t="str">
        <f>IFERROR(GETPIVOTDATA("Montant",tcd_eurodata!$A$3,"class_payment",$E136,"mounth_year",I$6,"ss",$F136,"Années",2023)," ")</f>
        <v xml:space="preserve"> </v>
      </c>
      <c r="J136" s="19" t="str">
        <f>IFERROR(GETPIVOTDATA("Montant",tcd_eurodata!$A$3,"class_payment",$E136,"mounth_year",J$6,"ss",$F136,"Années",2023)," ")</f>
        <v xml:space="preserve"> </v>
      </c>
      <c r="K136" s="19" t="str">
        <f>IFERROR(GETPIVOTDATA("Montant",tcd_eurodata!$A$3,"class_payment",$E136,"mounth_year",K$6,"ss",$F136,"Années",2023)," ")</f>
        <v xml:space="preserve"> </v>
      </c>
      <c r="L136" s="19" t="str">
        <f>IFERROR(GETPIVOTDATA("Montant",tcd_eurodata!$A$3,"class_payment",$E136,"mounth_year",L$6,"ss",$F136,"Années",2023)," ")</f>
        <v xml:space="preserve"> </v>
      </c>
      <c r="M136" s="19" t="str">
        <f>IFERROR(GETPIVOTDATA("Montant",tcd_eurodata!$A$3,"class_payment",$E136,"mounth_year",M$6,"ss",$F136,"Années",2023)," ")</f>
        <v xml:space="preserve"> </v>
      </c>
      <c r="N136" s="19" t="str">
        <f>IFERROR(GETPIVOTDATA("Montant",tcd_eurodata!$A$3,"class_payment",$E136,"mounth_year",N$6,"ss",$F136,"Années",2023)," ")</f>
        <v xml:space="preserve"> </v>
      </c>
      <c r="O136" s="19" t="str">
        <f>IFERROR(GETPIVOTDATA("Montant",tcd_eurodata!$A$3,"class_payment",$E136,"mounth_year",O$6,"ss",$F136,"Années",2023)," ")</f>
        <v xml:space="preserve"> </v>
      </c>
      <c r="P136" s="19" t="str">
        <f>IFERROR(GETPIVOTDATA("Montant",tcd_eurodata!$A$3,"class_payment",$E136,"mounth_year",P$6,"ss",$F136,"Années",2023)," ")</f>
        <v xml:space="preserve"> </v>
      </c>
      <c r="Q136" s="19" t="str">
        <f>IFERROR(GETPIVOTDATA("Montant",tcd_eurodata!$A$3,"class_payment",$E136,"mounth_year",Q$6,"ss",$F136,"Années",2023)," ")</f>
        <v xml:space="preserve"> </v>
      </c>
      <c r="R136" s="19" t="str">
        <f>IFERROR(GETPIVOTDATA("Montant",tcd_eurodata!$A$3,"class_payment",$E136,"mounth_year",R$6,"ss",$F136,"Années",2023)," ")</f>
        <v xml:space="preserve"> </v>
      </c>
    </row>
    <row r="137" spans="2:18" s="13" customFormat="1" x14ac:dyDescent="0.25">
      <c r="B137" s="9">
        <f t="shared" si="3"/>
        <v>27</v>
      </c>
      <c r="C137" s="24" t="str">
        <f>IF(MOD(ROW(C137),5)=2,INDEX(liste_ss_eurodata!$A$1:$A$108,B137),"")</f>
        <v>ANTSIRABE NORD</v>
      </c>
      <c r="D137" s="9"/>
      <c r="E137" s="13" t="s">
        <v>5</v>
      </c>
      <c r="F137" s="31" t="str">
        <f>INDEX(liste_ss_eurodata!$A:$A,'RECAP CA 2023'!B137)</f>
        <v>ANTSIRABE NORD</v>
      </c>
      <c r="G137" s="14">
        <f>IFERROR(GETPIVOTDATA("Montant",tcd_eurodata!$A$3,"class_payment",$E137,"mounth_year",G$6,"ss",$F137,"Années",2023)," ")</f>
        <v>0</v>
      </c>
      <c r="H137" s="14">
        <f>IFERROR(GETPIVOTDATA("Montant",tcd_eurodata!$A$3,"class_payment",$E137,"mounth_year",H$6,"ss",$F137,"Années",2023)," ")</f>
        <v>0</v>
      </c>
      <c r="I137" s="14">
        <f>IFERROR(GETPIVOTDATA("Montant",tcd_eurodata!$A$3,"class_payment",$E137,"mounth_year",I$6,"ss",$F137,"Années",2023)," ")</f>
        <v>20783770</v>
      </c>
      <c r="J137" s="14">
        <f>IFERROR(GETPIVOTDATA("Montant",tcd_eurodata!$A$3,"class_payment",$E137,"mounth_year",J$6,"ss",$F137,"Années",2023)," ")</f>
        <v>159133310</v>
      </c>
      <c r="K137" s="14">
        <f>IFERROR(GETPIVOTDATA("Montant",tcd_eurodata!$A$3,"class_payment",$E137,"mounth_year",K$6,"ss",$F137,"Années",2023)," ")</f>
        <v>229374770</v>
      </c>
      <c r="L137" s="14">
        <f>IFERROR(GETPIVOTDATA("Montant",tcd_eurodata!$A$3,"class_payment",$E137,"mounth_year",L$6,"ss",$F137,"Années",2023)," ")</f>
        <v>240483330</v>
      </c>
      <c r="M137" s="14">
        <f>IFERROR(GETPIVOTDATA("Montant",tcd_eurodata!$A$3,"class_payment",$E137,"mounth_year",M$6,"ss",$F137,"Années",2023)," ")</f>
        <v>307288520</v>
      </c>
      <c r="N137" s="14">
        <f>IFERROR(GETPIVOTDATA("Montant",tcd_eurodata!$A$3,"class_payment",$E137,"mounth_year",N$6,"ss",$F137,"Années",2023)," ")</f>
        <v>282780870</v>
      </c>
      <c r="O137" s="14">
        <f>IFERROR(GETPIVOTDATA("Montant",tcd_eurodata!$A$3,"class_payment",$E137,"mounth_year",O$6,"ss",$F137,"Années",2023)," ")</f>
        <v>225710478</v>
      </c>
      <c r="P137" s="14">
        <f>IFERROR(GETPIVOTDATA("Montant",tcd_eurodata!$A$3,"class_payment",$E137,"mounth_year",P$6,"ss",$F137,"Années",2023)," ")</f>
        <v>243229844</v>
      </c>
      <c r="Q137" s="14">
        <f>IFERROR(GETPIVOTDATA("Montant",tcd_eurodata!$A$3,"class_payment",$E137,"mounth_year",Q$6,"ss",$F137,"Années",2023)," ")</f>
        <v>220798388</v>
      </c>
      <c r="R137" s="14">
        <f>IFERROR(GETPIVOTDATA("Montant",tcd_eurodata!$A$3,"class_payment",$E137,"mounth_year",R$6,"ss",$F137,"Années",2023)," ")</f>
        <v>223314260</v>
      </c>
    </row>
    <row r="138" spans="2:18" s="13" customFormat="1" x14ac:dyDescent="0.25">
      <c r="B138" s="9">
        <f t="shared" si="3"/>
        <v>27</v>
      </c>
      <c r="C138" s="24" t="str">
        <f>IF(MOD(ROW(C138),5)=2,INDEX(liste_ss_eurodata!$A$1:$A$108,B138),"")</f>
        <v/>
      </c>
      <c r="D138" s="9"/>
      <c r="E138" s="13" t="s">
        <v>6</v>
      </c>
      <c r="F138" s="31" t="str">
        <f>INDEX(liste_ss_eurodata!$A:$A,'RECAP CA 2023'!B138)</f>
        <v>ANTSIRABE NORD</v>
      </c>
      <c r="G138" s="14" t="str">
        <f>IFERROR(GETPIVOTDATA("Montant",tcd_eurodata!$A$3,"class_payment",$E138,"mounth_year",G$6,"ss",$F138,"Années",2023)," ")</f>
        <v xml:space="preserve"> </v>
      </c>
      <c r="H138" s="14" t="str">
        <f>IFERROR(GETPIVOTDATA("Montant",tcd_eurodata!$A$3,"class_payment",$E138,"mounth_year",H$6,"ss",$F138,"Années",2023)," ")</f>
        <v xml:space="preserve"> </v>
      </c>
      <c r="I138" s="14" t="str">
        <f>IFERROR(GETPIVOTDATA("Montant",tcd_eurodata!$A$3,"class_payment",$E138,"mounth_year",I$6,"ss",$F138,"Années",2023)," ")</f>
        <v xml:space="preserve"> </v>
      </c>
      <c r="J138" s="14" t="str">
        <f>IFERROR(GETPIVOTDATA("Montant",tcd_eurodata!$A$3,"class_payment",$E138,"mounth_year",J$6,"ss",$F138,"Années",2023)," ")</f>
        <v xml:space="preserve"> </v>
      </c>
      <c r="K138" s="14" t="str">
        <f>IFERROR(GETPIVOTDATA("Montant",tcd_eurodata!$A$3,"class_payment",$E138,"mounth_year",K$6,"ss",$F138,"Années",2023)," ")</f>
        <v xml:space="preserve"> </v>
      </c>
      <c r="L138" s="14" t="str">
        <f>IFERROR(GETPIVOTDATA("Montant",tcd_eurodata!$A$3,"class_payment",$E138,"mounth_year",L$6,"ss",$F138,"Années",2023)," ")</f>
        <v xml:space="preserve"> </v>
      </c>
      <c r="M138" s="14" t="str">
        <f>IFERROR(GETPIVOTDATA("Montant",tcd_eurodata!$A$3,"class_payment",$E138,"mounth_year",M$6,"ss",$F138,"Années",2023)," ")</f>
        <v xml:space="preserve"> </v>
      </c>
      <c r="N138" s="14" t="str">
        <f>IFERROR(GETPIVOTDATA("Montant",tcd_eurodata!$A$3,"class_payment",$E138,"mounth_year",N$6,"ss",$F138,"Années",2023)," ")</f>
        <v xml:space="preserve"> </v>
      </c>
      <c r="O138" s="14" t="str">
        <f>IFERROR(GETPIVOTDATA("Montant",tcd_eurodata!$A$3,"class_payment",$E138,"mounth_year",O$6,"ss",$F138,"Années",2023)," ")</f>
        <v xml:space="preserve"> </v>
      </c>
      <c r="P138" s="14" t="str">
        <f>IFERROR(GETPIVOTDATA("Montant",tcd_eurodata!$A$3,"class_payment",$E138,"mounth_year",P$6,"ss",$F138,"Années",2023)," ")</f>
        <v xml:space="preserve"> </v>
      </c>
      <c r="Q138" s="14" t="str">
        <f>IFERROR(GETPIVOTDATA("Montant",tcd_eurodata!$A$3,"class_payment",$E138,"mounth_year",Q$6,"ss",$F138,"Années",2023)," ")</f>
        <v xml:space="preserve"> </v>
      </c>
      <c r="R138" s="14" t="str">
        <f>IFERROR(GETPIVOTDATA("Montant",tcd_eurodata!$A$3,"class_payment",$E138,"mounth_year",R$6,"ss",$F138,"Années",2023)," ")</f>
        <v xml:space="preserve"> </v>
      </c>
    </row>
    <row r="139" spans="2:18" s="13" customFormat="1" x14ac:dyDescent="0.25">
      <c r="B139" s="9">
        <f t="shared" si="3"/>
        <v>27</v>
      </c>
      <c r="C139" s="24" t="str">
        <f>IF(MOD(ROW(C139),5)=2,INDEX(liste_ss_eurodata!$A$1:$A$108,B139),"")</f>
        <v/>
      </c>
      <c r="D139" s="9"/>
      <c r="E139" s="13" t="s">
        <v>7</v>
      </c>
      <c r="F139" s="31" t="str">
        <f>INDEX(liste_ss_eurodata!$A:$A,'RECAP CA 2023'!B139)</f>
        <v>ANTSIRABE NORD</v>
      </c>
      <c r="G139" s="14">
        <f>IFERROR(GETPIVOTDATA("Montant",tcd_eurodata!$A$3,"class_payment",$E139,"mounth_year",G$6,"ss",$F139,"Années",2023)," ")</f>
        <v>0</v>
      </c>
      <c r="H139" s="14">
        <f>IFERROR(GETPIVOTDATA("Montant",tcd_eurodata!$A$3,"class_payment",$E139,"mounth_year",H$6,"ss",$F139,"Années",2023)," ")</f>
        <v>0</v>
      </c>
      <c r="I139" s="14">
        <f>IFERROR(GETPIVOTDATA("Montant",tcd_eurodata!$A$3,"class_payment",$E139,"mounth_year",I$6,"ss",$F139,"Années",2023)," ")</f>
        <v>0</v>
      </c>
      <c r="J139" s="14">
        <f>IFERROR(GETPIVOTDATA("Montant",tcd_eurodata!$A$3,"class_payment",$E139,"mounth_year",J$6,"ss",$F139,"Années",2023)," ")</f>
        <v>0</v>
      </c>
      <c r="K139" s="14">
        <f>IFERROR(GETPIVOTDATA("Montant",tcd_eurodata!$A$3,"class_payment",$E139,"mounth_year",K$6,"ss",$F139,"Années",2023)," ")</f>
        <v>0</v>
      </c>
      <c r="L139" s="14">
        <f>IFERROR(GETPIVOTDATA("Montant",tcd_eurodata!$A$3,"class_payment",$E139,"mounth_year",L$6,"ss",$F139,"Années",2023)," ")</f>
        <v>0</v>
      </c>
      <c r="M139" s="14">
        <f>IFERROR(GETPIVOTDATA("Montant",tcd_eurodata!$A$3,"class_payment",$E139,"mounth_year",M$6,"ss",$F139,"Années",2023)," ")</f>
        <v>0</v>
      </c>
      <c r="N139" s="14">
        <f>IFERROR(GETPIVOTDATA("Montant",tcd_eurodata!$A$3,"class_payment",$E139,"mounth_year",N$6,"ss",$F139,"Années",2023)," ")</f>
        <v>0</v>
      </c>
      <c r="O139" s="14">
        <f>IFERROR(GETPIVOTDATA("Montant",tcd_eurodata!$A$3,"class_payment",$E139,"mounth_year",O$6,"ss",$F139,"Années",2023)," ")</f>
        <v>0</v>
      </c>
      <c r="P139" s="14">
        <f>IFERROR(GETPIVOTDATA("Montant",tcd_eurodata!$A$3,"class_payment",$E139,"mounth_year",P$6,"ss",$F139,"Années",2023)," ")</f>
        <v>0</v>
      </c>
      <c r="Q139" s="14">
        <f>IFERROR(GETPIVOTDATA("Montant",tcd_eurodata!$A$3,"class_payment",$E139,"mounth_year",Q$6,"ss",$F139,"Années",2023)," ")</f>
        <v>0</v>
      </c>
      <c r="R139" s="14">
        <f>IFERROR(GETPIVOTDATA("Montant",tcd_eurodata!$A$3,"class_payment",$E139,"mounth_year",R$6,"ss",$F139,"Années",2023)," ")</f>
        <v>0</v>
      </c>
    </row>
    <row r="140" spans="2:18" s="13" customFormat="1" x14ac:dyDescent="0.25">
      <c r="B140" s="9">
        <f t="shared" si="3"/>
        <v>27</v>
      </c>
      <c r="C140" s="24" t="str">
        <f>IF(MOD(ROW(C140),5)=2,INDEX(liste_ss_eurodata!$A$1:$A$108,B140),"")</f>
        <v/>
      </c>
      <c r="D140" s="9"/>
      <c r="E140" s="13" t="s">
        <v>19</v>
      </c>
      <c r="F140" s="31" t="str">
        <f>INDEX(liste_ss_eurodata!$A:$A,'RECAP CA 2023'!B140)</f>
        <v>ANTSIRABE NORD</v>
      </c>
      <c r="G140" s="14" t="str">
        <f>IFERROR(GETPIVOTDATA("Montant",tcd_eurodata!$A$3,"class_payment",$E140,"mounth_year",G$6,"ss",$F140,"Années",2023)," ")</f>
        <v xml:space="preserve"> </v>
      </c>
      <c r="H140" s="14" t="str">
        <f>IFERROR(GETPIVOTDATA("Montant",tcd_eurodata!$A$3,"class_payment",$E140,"mounth_year",H$6,"ss",$F140,"Années",2023)," ")</f>
        <v xml:space="preserve"> </v>
      </c>
      <c r="I140" s="14" t="str">
        <f>IFERROR(GETPIVOTDATA("Montant",tcd_eurodata!$A$3,"class_payment",$E140,"mounth_year",I$6,"ss",$F140,"Années",2023)," ")</f>
        <v xml:space="preserve"> </v>
      </c>
      <c r="J140" s="14" t="str">
        <f>IFERROR(GETPIVOTDATA("Montant",tcd_eurodata!$A$3,"class_payment",$E140,"mounth_year",J$6,"ss",$F140,"Années",2023)," ")</f>
        <v xml:space="preserve"> </v>
      </c>
      <c r="K140" s="14" t="str">
        <f>IFERROR(GETPIVOTDATA("Montant",tcd_eurodata!$A$3,"class_payment",$E140,"mounth_year",K$6,"ss",$F140,"Années",2023)," ")</f>
        <v xml:space="preserve"> </v>
      </c>
      <c r="L140" s="14" t="str">
        <f>IFERROR(GETPIVOTDATA("Montant",tcd_eurodata!$A$3,"class_payment",$E140,"mounth_year",L$6,"ss",$F140,"Années",2023)," ")</f>
        <v xml:space="preserve"> </v>
      </c>
      <c r="M140" s="14" t="str">
        <f>IFERROR(GETPIVOTDATA("Montant",tcd_eurodata!$A$3,"class_payment",$E140,"mounth_year",M$6,"ss",$F140,"Années",2023)," ")</f>
        <v xml:space="preserve"> </v>
      </c>
      <c r="N140" s="14" t="str">
        <f>IFERROR(GETPIVOTDATA("Montant",tcd_eurodata!$A$3,"class_payment",$E140,"mounth_year",N$6,"ss",$F140,"Années",2023)," ")</f>
        <v xml:space="preserve"> </v>
      </c>
      <c r="O140" s="14" t="str">
        <f>IFERROR(GETPIVOTDATA("Montant",tcd_eurodata!$A$3,"class_payment",$E140,"mounth_year",O$6,"ss",$F140,"Années",2023)," ")</f>
        <v xml:space="preserve"> </v>
      </c>
      <c r="P140" s="14" t="str">
        <f>IFERROR(GETPIVOTDATA("Montant",tcd_eurodata!$A$3,"class_payment",$E140,"mounth_year",P$6,"ss",$F140,"Années",2023)," ")</f>
        <v xml:space="preserve"> </v>
      </c>
      <c r="Q140" s="14" t="str">
        <f>IFERROR(GETPIVOTDATA("Montant",tcd_eurodata!$A$3,"class_payment",$E140,"mounth_year",Q$6,"ss",$F140,"Années",2023)," ")</f>
        <v xml:space="preserve"> </v>
      </c>
      <c r="R140" s="14" t="str">
        <f>IFERROR(GETPIVOTDATA("Montant",tcd_eurodata!$A$3,"class_payment",$E140,"mounth_year",R$6,"ss",$F140,"Années",2023)," ")</f>
        <v xml:space="preserve"> </v>
      </c>
    </row>
    <row r="141" spans="2:18" s="18" customFormat="1" x14ac:dyDescent="0.25">
      <c r="B141" s="17">
        <f t="shared" si="3"/>
        <v>27</v>
      </c>
      <c r="C141" s="25" t="str">
        <f>IF(MOD(ROW(C141),5)=2,INDEX(liste_ss_eurodata!$A$1:$A$108,B141),"")</f>
        <v/>
      </c>
      <c r="D141" s="17"/>
      <c r="E141" s="18" t="s">
        <v>21</v>
      </c>
      <c r="F141" s="32" t="str">
        <f>INDEX(liste_ss_eurodata!$A:$A,'RECAP CA 2023'!B141)</f>
        <v>ANTSIRABE NORD</v>
      </c>
      <c r="G141" s="19">
        <f>IFERROR(GETPIVOTDATA("Montant",tcd_eurodata!$A$3,"class_payment",$E141,"mounth_year",G$6,"ss",$F141,"Années",2023)," ")</f>
        <v>0</v>
      </c>
      <c r="H141" s="19">
        <f>IFERROR(GETPIVOTDATA("Montant",tcd_eurodata!$A$3,"class_payment",$E141,"mounth_year",H$6,"ss",$F141,"Années",2023)," ")</f>
        <v>0</v>
      </c>
      <c r="I141" s="19">
        <f>IFERROR(GETPIVOTDATA("Montant",tcd_eurodata!$A$3,"class_payment",$E141,"mounth_year",I$6,"ss",$F141,"Années",2023)," ")</f>
        <v>0</v>
      </c>
      <c r="J141" s="19">
        <f>IFERROR(GETPIVOTDATA("Montant",tcd_eurodata!$A$3,"class_payment",$E141,"mounth_year",J$6,"ss",$F141,"Années",2023)," ")</f>
        <v>0</v>
      </c>
      <c r="K141" s="19">
        <f>IFERROR(GETPIVOTDATA("Montant",tcd_eurodata!$A$3,"class_payment",$E141,"mounth_year",K$6,"ss",$F141,"Années",2023)," ")</f>
        <v>0</v>
      </c>
      <c r="L141" s="19">
        <f>IFERROR(GETPIVOTDATA("Montant",tcd_eurodata!$A$3,"class_payment",$E141,"mounth_year",L$6,"ss",$F141,"Années",2023)," ")</f>
        <v>0</v>
      </c>
      <c r="M141" s="19">
        <f>IFERROR(GETPIVOTDATA("Montant",tcd_eurodata!$A$3,"class_payment",$E141,"mounth_year",M$6,"ss",$F141,"Années",2023)," ")</f>
        <v>0</v>
      </c>
      <c r="N141" s="19">
        <f>IFERROR(GETPIVOTDATA("Montant",tcd_eurodata!$A$3,"class_payment",$E141,"mounth_year",N$6,"ss",$F141,"Années",2023)," ")</f>
        <v>0</v>
      </c>
      <c r="O141" s="19">
        <f>IFERROR(GETPIVOTDATA("Montant",tcd_eurodata!$A$3,"class_payment",$E141,"mounth_year",O$6,"ss",$F141,"Années",2023)," ")</f>
        <v>0</v>
      </c>
      <c r="P141" s="19">
        <f>IFERROR(GETPIVOTDATA("Montant",tcd_eurodata!$A$3,"class_payment",$E141,"mounth_year",P$6,"ss",$F141,"Années",2023)," ")</f>
        <v>0</v>
      </c>
      <c r="Q141" s="19">
        <f>IFERROR(GETPIVOTDATA("Montant",tcd_eurodata!$A$3,"class_payment",$E141,"mounth_year",Q$6,"ss",$F141,"Années",2023)," ")</f>
        <v>0</v>
      </c>
      <c r="R141" s="19">
        <f>IFERROR(GETPIVOTDATA("Montant",tcd_eurodata!$A$3,"class_payment",$E141,"mounth_year",R$6,"ss",$F141,"Années",2023)," ")</f>
        <v>0</v>
      </c>
    </row>
    <row r="142" spans="2:18" s="13" customFormat="1" x14ac:dyDescent="0.25">
      <c r="B142" s="9">
        <f t="shared" si="3"/>
        <v>28</v>
      </c>
      <c r="C142" s="24" t="str">
        <f>IF(MOD(ROW(C142),5)=2,INDEX(liste_ss_eurodata!$A$1:$A$108,B142),"")</f>
        <v>ANTSOHIHY</v>
      </c>
      <c r="D142" s="9"/>
      <c r="E142" s="13" t="s">
        <v>5</v>
      </c>
      <c r="F142" s="31" t="str">
        <f>INDEX(liste_ss_eurodata!$A:$A,'RECAP CA 2023'!B142)</f>
        <v>ANTSOHIHY</v>
      </c>
      <c r="G142" s="14">
        <f>IFERROR(GETPIVOTDATA("Montant",tcd_eurodata!$A$3,"class_payment",$E142,"mounth_year",G$6,"ss",$F142,"Années",2023)," ")</f>
        <v>285654800</v>
      </c>
      <c r="H142" s="14">
        <f>IFERROR(GETPIVOTDATA("Montant",tcd_eurodata!$A$3,"class_payment",$E142,"mounth_year",H$6,"ss",$F142,"Années",2023)," ")</f>
        <v>171513600</v>
      </c>
      <c r="I142" s="14">
        <f>IFERROR(GETPIVOTDATA("Montant",tcd_eurodata!$A$3,"class_payment",$E142,"mounth_year",I$6,"ss",$F142,"Années",2023)," ")</f>
        <v>276034700</v>
      </c>
      <c r="J142" s="14">
        <f>IFERROR(GETPIVOTDATA("Montant",tcd_eurodata!$A$3,"class_payment",$E142,"mounth_year",J$6,"ss",$F142,"Années",2023)," ")</f>
        <v>434573300</v>
      </c>
      <c r="K142" s="14">
        <f>IFERROR(GETPIVOTDATA("Montant",tcd_eurodata!$A$3,"class_payment",$E142,"mounth_year",K$6,"ss",$F142,"Années",2023)," ")</f>
        <v>358895700</v>
      </c>
      <c r="L142" s="14">
        <f>IFERROR(GETPIVOTDATA("Montant",tcd_eurodata!$A$3,"class_payment",$E142,"mounth_year",L$6,"ss",$F142,"Années",2023)," ")</f>
        <v>433738700</v>
      </c>
      <c r="M142" s="14">
        <f>IFERROR(GETPIVOTDATA("Montant",tcd_eurodata!$A$3,"class_payment",$E142,"mounth_year",M$6,"ss",$F142,"Années",2023)," ")</f>
        <v>530099200</v>
      </c>
      <c r="N142" s="14">
        <f>IFERROR(GETPIVOTDATA("Montant",tcd_eurodata!$A$3,"class_payment",$E142,"mounth_year",N$6,"ss",$F142,"Années",2023)," ")</f>
        <v>584126600</v>
      </c>
      <c r="O142" s="14">
        <f>IFERROR(GETPIVOTDATA("Montant",tcd_eurodata!$A$3,"class_payment",$E142,"mounth_year",O$6,"ss",$F142,"Années",2023)," ")</f>
        <v>453094100</v>
      </c>
      <c r="P142" s="14">
        <f>IFERROR(GETPIVOTDATA("Montant",tcd_eurodata!$A$3,"class_payment",$E142,"mounth_year",P$6,"ss",$F142,"Années",2023)," ")</f>
        <v>408073200</v>
      </c>
      <c r="Q142" s="14">
        <f>IFERROR(GETPIVOTDATA("Montant",tcd_eurodata!$A$3,"class_payment",$E142,"mounth_year",Q$6,"ss",$F142,"Années",2023)," ")</f>
        <v>365621500</v>
      </c>
      <c r="R142" s="14">
        <f>IFERROR(GETPIVOTDATA("Montant",tcd_eurodata!$A$3,"class_payment",$E142,"mounth_year",R$6,"ss",$F142,"Années",2023)," ")</f>
        <v>398584500</v>
      </c>
    </row>
    <row r="143" spans="2:18" s="13" customFormat="1" x14ac:dyDescent="0.25">
      <c r="B143" s="9">
        <f t="shared" si="3"/>
        <v>28</v>
      </c>
      <c r="C143" s="24" t="str">
        <f>IF(MOD(ROW(C143),5)=2,INDEX(liste_ss_eurodata!$A$1:$A$108,B143),"")</f>
        <v/>
      </c>
      <c r="D143" s="9"/>
      <c r="E143" s="13" t="s">
        <v>6</v>
      </c>
      <c r="F143" s="31" t="str">
        <f>INDEX(liste_ss_eurodata!$A:$A,'RECAP CA 2023'!B143)</f>
        <v>ANTSOHIHY</v>
      </c>
      <c r="G143" s="14">
        <f>IFERROR(GETPIVOTDATA("Montant",tcd_eurodata!$A$3,"class_payment",$E143,"mounth_year",G$6,"ss",$F143,"Années",2023)," ")</f>
        <v>133992659</v>
      </c>
      <c r="H143" s="14">
        <f>IFERROR(GETPIVOTDATA("Montant",tcd_eurodata!$A$3,"class_payment",$E143,"mounth_year",H$6,"ss",$F143,"Années",2023)," ")</f>
        <v>91132606</v>
      </c>
      <c r="I143" s="14">
        <f>IFERROR(GETPIVOTDATA("Montant",tcd_eurodata!$A$3,"class_payment",$E143,"mounth_year",I$6,"ss",$F143,"Années",2023)," ")</f>
        <v>99453774</v>
      </c>
      <c r="J143" s="14">
        <f>IFERROR(GETPIVOTDATA("Montant",tcd_eurodata!$A$3,"class_payment",$E143,"mounth_year",J$6,"ss",$F143,"Années",2023)," ")</f>
        <v>102454899</v>
      </c>
      <c r="K143" s="14">
        <f>IFERROR(GETPIVOTDATA("Montant",tcd_eurodata!$A$3,"class_payment",$E143,"mounth_year",K$6,"ss",$F143,"Années",2023)," ")</f>
        <v>85726941</v>
      </c>
      <c r="L143" s="14">
        <f>IFERROR(GETPIVOTDATA("Montant",tcd_eurodata!$A$3,"class_payment",$E143,"mounth_year",L$6,"ss",$F143,"Années",2023)," ")</f>
        <v>69727584</v>
      </c>
      <c r="M143" s="14">
        <f>IFERROR(GETPIVOTDATA("Montant",tcd_eurodata!$A$3,"class_payment",$E143,"mounth_year",M$6,"ss",$F143,"Années",2023)," ")</f>
        <v>92915942</v>
      </c>
      <c r="N143" s="14">
        <f>IFERROR(GETPIVOTDATA("Montant",tcd_eurodata!$A$3,"class_payment",$E143,"mounth_year",N$6,"ss",$F143,"Années",2023)," ")</f>
        <v>62231897</v>
      </c>
      <c r="O143" s="14">
        <f>IFERROR(GETPIVOTDATA("Montant",tcd_eurodata!$A$3,"class_payment",$E143,"mounth_year",O$6,"ss",$F143,"Années",2023)," ")</f>
        <v>102489274</v>
      </c>
      <c r="P143" s="14">
        <f>IFERROR(GETPIVOTDATA("Montant",tcd_eurodata!$A$3,"class_payment",$E143,"mounth_year",P$6,"ss",$F143,"Années",2023)," ")</f>
        <v>85494168</v>
      </c>
      <c r="Q143" s="14">
        <f>IFERROR(GETPIVOTDATA("Montant",tcd_eurodata!$A$3,"class_payment",$E143,"mounth_year",Q$6,"ss",$F143,"Années",2023)," ")</f>
        <v>88307637</v>
      </c>
      <c r="R143" s="14">
        <f>IFERROR(GETPIVOTDATA("Montant",tcd_eurodata!$A$3,"class_payment",$E143,"mounth_year",R$6,"ss",$F143,"Années",2023)," ")</f>
        <v>73003115</v>
      </c>
    </row>
    <row r="144" spans="2:18" s="13" customFormat="1" x14ac:dyDescent="0.25">
      <c r="B144" s="9">
        <f t="shared" si="3"/>
        <v>28</v>
      </c>
      <c r="C144" s="24" t="str">
        <f>IF(MOD(ROW(C144),5)=2,INDEX(liste_ss_eurodata!$A$1:$A$108,B144),"")</f>
        <v/>
      </c>
      <c r="D144" s="9"/>
      <c r="E144" s="13" t="s">
        <v>7</v>
      </c>
      <c r="F144" s="31" t="str">
        <f>INDEX(liste_ss_eurodata!$A:$A,'RECAP CA 2023'!B144)</f>
        <v>ANTSOHIHY</v>
      </c>
      <c r="G144" s="14">
        <f>IFERROR(GETPIVOTDATA("Montant",tcd_eurodata!$A$3,"class_payment",$E144,"mounth_year",G$6,"ss",$F144,"Années",2023)," ")</f>
        <v>51164426</v>
      </c>
      <c r="H144" s="14">
        <f>IFERROR(GETPIVOTDATA("Montant",tcd_eurodata!$A$3,"class_payment",$E144,"mounth_year",H$6,"ss",$F144,"Années",2023)," ")</f>
        <v>83773128</v>
      </c>
      <c r="I144" s="14">
        <f>IFERROR(GETPIVOTDATA("Montant",tcd_eurodata!$A$3,"class_payment",$E144,"mounth_year",I$6,"ss",$F144,"Années",2023)," ")</f>
        <v>31766542</v>
      </c>
      <c r="J144" s="14">
        <f>IFERROR(GETPIVOTDATA("Montant",tcd_eurodata!$A$3,"class_payment",$E144,"mounth_year",J$6,"ss",$F144,"Années",2023)," ")</f>
        <v>0</v>
      </c>
      <c r="K144" s="14">
        <f>IFERROR(GETPIVOTDATA("Montant",tcd_eurodata!$A$3,"class_payment",$E144,"mounth_year",K$6,"ss",$F144,"Années",2023)," ")</f>
        <v>79844087</v>
      </c>
      <c r="L144" s="14">
        <f>IFERROR(GETPIVOTDATA("Montant",tcd_eurodata!$A$3,"class_payment",$E144,"mounth_year",L$6,"ss",$F144,"Années",2023)," ")</f>
        <v>49891506</v>
      </c>
      <c r="M144" s="14">
        <f>IFERROR(GETPIVOTDATA("Montant",tcd_eurodata!$A$3,"class_payment",$E144,"mounth_year",M$6,"ss",$F144,"Années",2023)," ")</f>
        <v>46972558</v>
      </c>
      <c r="N144" s="14">
        <f>IFERROR(GETPIVOTDATA("Montant",tcd_eurodata!$A$3,"class_payment",$E144,"mounth_year",N$6,"ss",$F144,"Années",2023)," ")</f>
        <v>49735125</v>
      </c>
      <c r="O144" s="14">
        <f>IFERROR(GETPIVOTDATA("Montant",tcd_eurodata!$A$3,"class_payment",$E144,"mounth_year",O$6,"ss",$F144,"Années",2023)," ")</f>
        <v>39937000</v>
      </c>
      <c r="P144" s="14">
        <f>IFERROR(GETPIVOTDATA("Montant",tcd_eurodata!$A$3,"class_payment",$E144,"mounth_year",P$6,"ss",$F144,"Années",2023)," ")</f>
        <v>38274494</v>
      </c>
      <c r="Q144" s="14">
        <f>IFERROR(GETPIVOTDATA("Montant",tcd_eurodata!$A$3,"class_payment",$E144,"mounth_year",Q$6,"ss",$F144,"Années",2023)," ")</f>
        <v>31753150</v>
      </c>
      <c r="R144" s="14">
        <f>IFERROR(GETPIVOTDATA("Montant",tcd_eurodata!$A$3,"class_payment",$E144,"mounth_year",R$6,"ss",$F144,"Années",2023)," ")</f>
        <v>17997904</v>
      </c>
    </row>
    <row r="145" spans="2:18" s="13" customFormat="1" x14ac:dyDescent="0.25">
      <c r="B145" s="9">
        <f t="shared" si="3"/>
        <v>28</v>
      </c>
      <c r="C145" s="24" t="str">
        <f>IF(MOD(ROW(C145),5)=2,INDEX(liste_ss_eurodata!$A$1:$A$108,B145),"")</f>
        <v/>
      </c>
      <c r="D145" s="9"/>
      <c r="E145" s="13" t="s">
        <v>19</v>
      </c>
      <c r="F145" s="31" t="str">
        <f>INDEX(liste_ss_eurodata!$A:$A,'RECAP CA 2023'!B145)</f>
        <v>ANTSOHIHY</v>
      </c>
      <c r="G145" s="14">
        <f>IFERROR(GETPIVOTDATA("Montant",tcd_eurodata!$A$3,"class_payment",$E145,"mounth_year",G$6,"ss",$F145,"Années",2023)," ")</f>
        <v>309174948</v>
      </c>
      <c r="H145" s="14">
        <f>IFERROR(GETPIVOTDATA("Montant",tcd_eurodata!$A$3,"class_payment",$E145,"mounth_year",H$6,"ss",$F145,"Années",2023)," ")</f>
        <v>189955988</v>
      </c>
      <c r="I145" s="14">
        <f>IFERROR(GETPIVOTDATA("Montant",tcd_eurodata!$A$3,"class_payment",$E145,"mounth_year",I$6,"ss",$F145,"Années",2023)," ")</f>
        <v>247303653</v>
      </c>
      <c r="J145" s="14">
        <f>IFERROR(GETPIVOTDATA("Montant",tcd_eurodata!$A$3,"class_payment",$E145,"mounth_year",J$6,"ss",$F145,"Années",2023)," ")</f>
        <v>269824479</v>
      </c>
      <c r="K145" s="14">
        <f>IFERROR(GETPIVOTDATA("Montant",tcd_eurodata!$A$3,"class_payment",$E145,"mounth_year",K$6,"ss",$F145,"Années",2023)," ")</f>
        <v>392463734</v>
      </c>
      <c r="L145" s="14">
        <f>IFERROR(GETPIVOTDATA("Montant",tcd_eurodata!$A$3,"class_payment",$E145,"mounth_year",L$6,"ss",$F145,"Années",2023)," ")</f>
        <v>438781474</v>
      </c>
      <c r="M145" s="14">
        <f>IFERROR(GETPIVOTDATA("Montant",tcd_eurodata!$A$3,"class_payment",$E145,"mounth_year",M$6,"ss",$F145,"Années",2023)," ")</f>
        <v>343493075</v>
      </c>
      <c r="N145" s="14">
        <f>IFERROR(GETPIVOTDATA("Montant",tcd_eurodata!$A$3,"class_payment",$E145,"mounth_year",N$6,"ss",$F145,"Années",2023)," ")</f>
        <v>267179320</v>
      </c>
      <c r="O145" s="14">
        <f>IFERROR(GETPIVOTDATA("Montant",tcd_eurodata!$A$3,"class_payment",$E145,"mounth_year",O$6,"ss",$F145,"Années",2023)," ")</f>
        <v>225689947</v>
      </c>
      <c r="P145" s="14">
        <f>IFERROR(GETPIVOTDATA("Montant",tcd_eurodata!$A$3,"class_payment",$E145,"mounth_year",P$6,"ss",$F145,"Années",2023)," ")</f>
        <v>68589245</v>
      </c>
      <c r="Q145" s="14">
        <f>IFERROR(GETPIVOTDATA("Montant",tcd_eurodata!$A$3,"class_payment",$E145,"mounth_year",Q$6,"ss",$F145,"Années",2023)," ")</f>
        <v>187713182</v>
      </c>
      <c r="R145" s="14">
        <f>IFERROR(GETPIVOTDATA("Montant",tcd_eurodata!$A$3,"class_payment",$E145,"mounth_year",R$6,"ss",$F145,"Années",2023)," ")</f>
        <v>354931062</v>
      </c>
    </row>
    <row r="146" spans="2:18" s="18" customFormat="1" x14ac:dyDescent="0.25">
      <c r="B146" s="17">
        <f t="shared" si="3"/>
        <v>28</v>
      </c>
      <c r="C146" s="25" t="str">
        <f>IF(MOD(ROW(C146),5)=2,INDEX(liste_ss_eurodata!$A$1:$A$108,B146),"")</f>
        <v/>
      </c>
      <c r="D146" s="17"/>
      <c r="E146" s="18" t="s">
        <v>21</v>
      </c>
      <c r="F146" s="32" t="str">
        <f>INDEX(liste_ss_eurodata!$A:$A,'RECAP CA 2023'!B146)</f>
        <v>ANTSOHIHY</v>
      </c>
      <c r="G146" s="19">
        <f>IFERROR(GETPIVOTDATA("Montant",tcd_eurodata!$A$3,"class_payment",$E146,"mounth_year",G$6,"ss",$F146,"Années",2023)," ")</f>
        <v>48261800</v>
      </c>
      <c r="H146" s="19">
        <f>IFERROR(GETPIVOTDATA("Montant",tcd_eurodata!$A$3,"class_payment",$E146,"mounth_year",H$6,"ss",$F146,"Années",2023)," ")</f>
        <v>35449700</v>
      </c>
      <c r="I146" s="19">
        <f>IFERROR(GETPIVOTDATA("Montant",tcd_eurodata!$A$3,"class_payment",$E146,"mounth_year",I$6,"ss",$F146,"Années",2023)," ")</f>
        <v>43270800</v>
      </c>
      <c r="J146" s="19">
        <f>IFERROR(GETPIVOTDATA("Montant",tcd_eurodata!$A$3,"class_payment",$E146,"mounth_year",J$6,"ss",$F146,"Années",2023)," ")</f>
        <v>54461100</v>
      </c>
      <c r="K146" s="19">
        <f>IFERROR(GETPIVOTDATA("Montant",tcd_eurodata!$A$3,"class_payment",$E146,"mounth_year",K$6,"ss",$F146,"Années",2023)," ")</f>
        <v>48722400</v>
      </c>
      <c r="L146" s="19">
        <f>IFERROR(GETPIVOTDATA("Montant",tcd_eurodata!$A$3,"class_payment",$E146,"mounth_year",L$6,"ss",$F146,"Années",2023)," ")</f>
        <v>60369714</v>
      </c>
      <c r="M146" s="19">
        <f>IFERROR(GETPIVOTDATA("Montant",tcd_eurodata!$A$3,"class_payment",$E146,"mounth_year",M$6,"ss",$F146,"Années",2023)," ")</f>
        <v>53101700</v>
      </c>
      <c r="N146" s="19">
        <f>IFERROR(GETPIVOTDATA("Montant",tcd_eurodata!$A$3,"class_payment",$E146,"mounth_year",N$6,"ss",$F146,"Années",2023)," ")</f>
        <v>51863625</v>
      </c>
      <c r="O146" s="19">
        <f>IFERROR(GETPIVOTDATA("Montant",tcd_eurodata!$A$3,"class_payment",$E146,"mounth_year",O$6,"ss",$F146,"Années",2023)," ")</f>
        <v>38979200</v>
      </c>
      <c r="P146" s="19">
        <f>IFERROR(GETPIVOTDATA("Montant",tcd_eurodata!$A$3,"class_payment",$E146,"mounth_year",P$6,"ss",$F146,"Années",2023)," ")</f>
        <v>51421900</v>
      </c>
      <c r="Q146" s="19">
        <f>IFERROR(GETPIVOTDATA("Montant",tcd_eurodata!$A$3,"class_payment",$E146,"mounth_year",Q$6,"ss",$F146,"Années",2023)," ")</f>
        <v>48047200</v>
      </c>
      <c r="R146" s="19">
        <f>IFERROR(GETPIVOTDATA("Montant",tcd_eurodata!$A$3,"class_payment",$E146,"mounth_year",R$6,"ss",$F146,"Années",2023)," ")</f>
        <v>72981400</v>
      </c>
    </row>
    <row r="147" spans="2:18" s="13" customFormat="1" x14ac:dyDescent="0.25">
      <c r="B147" s="9">
        <f t="shared" si="3"/>
        <v>29</v>
      </c>
      <c r="C147" s="24" t="str">
        <f>IF(MOD(ROW(C147),5)=2,INDEX(liste_ss_eurodata!$A$1:$A$108,B147),"")</f>
        <v>ARANTA</v>
      </c>
      <c r="D147" s="9"/>
      <c r="E147" s="13" t="s">
        <v>5</v>
      </c>
      <c r="F147" s="31" t="str">
        <f>INDEX(liste_ss_eurodata!$A:$A,'RECAP CA 2023'!B147)</f>
        <v>ARANTA</v>
      </c>
      <c r="G147" s="14">
        <f>IFERROR(GETPIVOTDATA("Montant",tcd_eurodata!$A$3,"class_payment",$E147,"mounth_year",G$6,"ss",$F147,"Années",2023)," ")</f>
        <v>422996900</v>
      </c>
      <c r="H147" s="14">
        <f>IFERROR(GETPIVOTDATA("Montant",tcd_eurodata!$A$3,"class_payment",$E147,"mounth_year",H$6,"ss",$F147,"Années",2023)," ")</f>
        <v>333647900</v>
      </c>
      <c r="I147" s="14">
        <f>IFERROR(GETPIVOTDATA("Montant",tcd_eurodata!$A$3,"class_payment",$E147,"mounth_year",I$6,"ss",$F147,"Années",2023)," ")</f>
        <v>447182200</v>
      </c>
      <c r="J147" s="14">
        <f>IFERROR(GETPIVOTDATA("Montant",tcd_eurodata!$A$3,"class_payment",$E147,"mounth_year",J$6,"ss",$F147,"Années",2023)," ")</f>
        <v>594633200</v>
      </c>
      <c r="K147" s="14">
        <f>IFERROR(GETPIVOTDATA("Montant",tcd_eurodata!$A$3,"class_payment",$E147,"mounth_year",K$6,"ss",$F147,"Années",2023)," ")</f>
        <v>551991300</v>
      </c>
      <c r="L147" s="14">
        <f>IFERROR(GETPIVOTDATA("Montant",tcd_eurodata!$A$3,"class_payment",$E147,"mounth_year",L$6,"ss",$F147,"Années",2023)," ")</f>
        <v>793499300</v>
      </c>
      <c r="M147" s="14">
        <f>IFERROR(GETPIVOTDATA("Montant",tcd_eurodata!$A$3,"class_payment",$E147,"mounth_year",M$6,"ss",$F147,"Années",2023)," ")</f>
        <v>942920800</v>
      </c>
      <c r="N147" s="14">
        <f>IFERROR(GETPIVOTDATA("Montant",tcd_eurodata!$A$3,"class_payment",$E147,"mounth_year",N$6,"ss",$F147,"Années",2023)," ")</f>
        <v>1025789000</v>
      </c>
      <c r="O147" s="14">
        <f>IFERROR(GETPIVOTDATA("Montant",tcd_eurodata!$A$3,"class_payment",$E147,"mounth_year",O$6,"ss",$F147,"Années",2023)," ")</f>
        <v>703498500</v>
      </c>
      <c r="P147" s="14">
        <f>IFERROR(GETPIVOTDATA("Montant",tcd_eurodata!$A$3,"class_payment",$E147,"mounth_year",P$6,"ss",$F147,"Années",2023)," ")</f>
        <v>627889800</v>
      </c>
      <c r="Q147" s="14">
        <f>IFERROR(GETPIVOTDATA("Montant",tcd_eurodata!$A$3,"class_payment",$E147,"mounth_year",Q$6,"ss",$F147,"Années",2023)," ")</f>
        <v>580578500</v>
      </c>
      <c r="R147" s="14">
        <f>IFERROR(GETPIVOTDATA("Montant",tcd_eurodata!$A$3,"class_payment",$E147,"mounth_year",R$6,"ss",$F147,"Années",2023)," ")</f>
        <v>604173100</v>
      </c>
    </row>
    <row r="148" spans="2:18" s="13" customFormat="1" x14ac:dyDescent="0.25">
      <c r="B148" s="9">
        <f t="shared" si="3"/>
        <v>29</v>
      </c>
      <c r="C148" s="24" t="str">
        <f>IF(MOD(ROW(C148),5)=2,INDEX(liste_ss_eurodata!$A$1:$A$108,B148),"")</f>
        <v/>
      </c>
      <c r="D148" s="9"/>
      <c r="E148" s="13" t="s">
        <v>6</v>
      </c>
      <c r="F148" s="31" t="str">
        <f>INDEX(liste_ss_eurodata!$A:$A,'RECAP CA 2023'!B148)</f>
        <v>ARANTA</v>
      </c>
      <c r="G148" s="14">
        <f>IFERROR(GETPIVOTDATA("Montant",tcd_eurodata!$A$3,"class_payment",$E148,"mounth_year",G$6,"ss",$F148,"Années",2023)," ")</f>
        <v>105635470</v>
      </c>
      <c r="H148" s="14">
        <f>IFERROR(GETPIVOTDATA("Montant",tcd_eurodata!$A$3,"class_payment",$E148,"mounth_year",H$6,"ss",$F148,"Années",2023)," ")</f>
        <v>114625083</v>
      </c>
      <c r="I148" s="14">
        <f>IFERROR(GETPIVOTDATA("Montant",tcd_eurodata!$A$3,"class_payment",$E148,"mounth_year",I$6,"ss",$F148,"Années",2023)," ")</f>
        <v>155266026</v>
      </c>
      <c r="J148" s="14">
        <f>IFERROR(GETPIVOTDATA("Montant",tcd_eurodata!$A$3,"class_payment",$E148,"mounth_year",J$6,"ss",$F148,"Années",2023)," ")</f>
        <v>147308562</v>
      </c>
      <c r="K148" s="14">
        <f>IFERROR(GETPIVOTDATA("Montant",tcd_eurodata!$A$3,"class_payment",$E148,"mounth_year",K$6,"ss",$F148,"Années",2023)," ")</f>
        <v>211839710</v>
      </c>
      <c r="L148" s="14">
        <f>IFERROR(GETPIVOTDATA("Montant",tcd_eurodata!$A$3,"class_payment",$E148,"mounth_year",L$6,"ss",$F148,"Années",2023)," ")</f>
        <v>209274517</v>
      </c>
      <c r="M148" s="14">
        <f>IFERROR(GETPIVOTDATA("Montant",tcd_eurodata!$A$3,"class_payment",$E148,"mounth_year",M$6,"ss",$F148,"Années",2023)," ")</f>
        <v>152449297</v>
      </c>
      <c r="N148" s="14">
        <f>IFERROR(GETPIVOTDATA("Montant",tcd_eurodata!$A$3,"class_payment",$E148,"mounth_year",N$6,"ss",$F148,"Années",2023)," ")</f>
        <v>154031844</v>
      </c>
      <c r="O148" s="14">
        <f>IFERROR(GETPIVOTDATA("Montant",tcd_eurodata!$A$3,"class_payment",$E148,"mounth_year",O$6,"ss",$F148,"Années",2023)," ")</f>
        <v>118543009</v>
      </c>
      <c r="P148" s="14">
        <f>IFERROR(GETPIVOTDATA("Montant",tcd_eurodata!$A$3,"class_payment",$E148,"mounth_year",P$6,"ss",$F148,"Années",2023)," ")</f>
        <v>135784910</v>
      </c>
      <c r="Q148" s="14">
        <f>IFERROR(GETPIVOTDATA("Montant",tcd_eurodata!$A$3,"class_payment",$E148,"mounth_year",Q$6,"ss",$F148,"Années",2023)," ")</f>
        <v>111289578</v>
      </c>
      <c r="R148" s="14">
        <f>IFERROR(GETPIVOTDATA("Montant",tcd_eurodata!$A$3,"class_payment",$E148,"mounth_year",R$6,"ss",$F148,"Années",2023)," ")</f>
        <v>111977029</v>
      </c>
    </row>
    <row r="149" spans="2:18" s="13" customFormat="1" x14ac:dyDescent="0.25">
      <c r="B149" s="9">
        <f t="shared" si="3"/>
        <v>29</v>
      </c>
      <c r="C149" s="24" t="str">
        <f>IF(MOD(ROW(C149),5)=2,INDEX(liste_ss_eurodata!$A$1:$A$108,B149),"")</f>
        <v/>
      </c>
      <c r="D149" s="9"/>
      <c r="E149" s="13" t="s">
        <v>7</v>
      </c>
      <c r="F149" s="31" t="str">
        <f>INDEX(liste_ss_eurodata!$A:$A,'RECAP CA 2023'!B149)</f>
        <v>ARANTA</v>
      </c>
      <c r="G149" s="14">
        <f>IFERROR(GETPIVOTDATA("Montant",tcd_eurodata!$A$3,"class_payment",$E149,"mounth_year",G$6,"ss",$F149,"Années",2023)," ")</f>
        <v>111684810</v>
      </c>
      <c r="H149" s="14">
        <f>IFERROR(GETPIVOTDATA("Montant",tcd_eurodata!$A$3,"class_payment",$E149,"mounth_year",H$6,"ss",$F149,"Années",2023)," ")</f>
        <v>110396927</v>
      </c>
      <c r="I149" s="14">
        <f>IFERROR(GETPIVOTDATA("Montant",tcd_eurodata!$A$3,"class_payment",$E149,"mounth_year",I$6,"ss",$F149,"Années",2023)," ")</f>
        <v>85374400</v>
      </c>
      <c r="J149" s="14">
        <f>IFERROR(GETPIVOTDATA("Montant",tcd_eurodata!$A$3,"class_payment",$E149,"mounth_year",J$6,"ss",$F149,"Années",2023)," ")</f>
        <v>7087000</v>
      </c>
      <c r="K149" s="14">
        <f>IFERROR(GETPIVOTDATA("Montant",tcd_eurodata!$A$3,"class_payment",$E149,"mounth_year",K$6,"ss",$F149,"Années",2023)," ")</f>
        <v>137482900</v>
      </c>
      <c r="L149" s="14">
        <f>IFERROR(GETPIVOTDATA("Montant",tcd_eurodata!$A$3,"class_payment",$E149,"mounth_year",L$6,"ss",$F149,"Années",2023)," ")</f>
        <v>134479600</v>
      </c>
      <c r="M149" s="14">
        <f>IFERROR(GETPIVOTDATA("Montant",tcd_eurodata!$A$3,"class_payment",$E149,"mounth_year",M$6,"ss",$F149,"Années",2023)," ")</f>
        <v>139652350</v>
      </c>
      <c r="N149" s="14">
        <f>IFERROR(GETPIVOTDATA("Montant",tcd_eurodata!$A$3,"class_payment",$E149,"mounth_year",N$6,"ss",$F149,"Années",2023)," ")</f>
        <v>138964429</v>
      </c>
      <c r="O149" s="14">
        <f>IFERROR(GETPIVOTDATA("Montant",tcd_eurodata!$A$3,"class_payment",$E149,"mounth_year",O$6,"ss",$F149,"Années",2023)," ")</f>
        <v>108928856</v>
      </c>
      <c r="P149" s="14">
        <f>IFERROR(GETPIVOTDATA("Montant",tcd_eurodata!$A$3,"class_payment",$E149,"mounth_year",P$6,"ss",$F149,"Années",2023)," ")</f>
        <v>145773600</v>
      </c>
      <c r="Q149" s="14">
        <f>IFERROR(GETPIVOTDATA("Montant",tcd_eurodata!$A$3,"class_payment",$E149,"mounth_year",Q$6,"ss",$F149,"Années",2023)," ")</f>
        <v>144596540</v>
      </c>
      <c r="R149" s="14">
        <f>IFERROR(GETPIVOTDATA("Montant",tcd_eurodata!$A$3,"class_payment",$E149,"mounth_year",R$6,"ss",$F149,"Années",2023)," ")</f>
        <v>67679050</v>
      </c>
    </row>
    <row r="150" spans="2:18" s="13" customFormat="1" x14ac:dyDescent="0.25">
      <c r="B150" s="9">
        <f t="shared" si="3"/>
        <v>29</v>
      </c>
      <c r="C150" s="24" t="str">
        <f>IF(MOD(ROW(C150),5)=2,INDEX(liste_ss_eurodata!$A$1:$A$108,B150),"")</f>
        <v/>
      </c>
      <c r="D150" s="9"/>
      <c r="E150" s="13" t="s">
        <v>19</v>
      </c>
      <c r="F150" s="31" t="str">
        <f>INDEX(liste_ss_eurodata!$A:$A,'RECAP CA 2023'!B150)</f>
        <v>ARANTA</v>
      </c>
      <c r="G150" s="14">
        <f>IFERROR(GETPIVOTDATA("Montant",tcd_eurodata!$A$3,"class_payment",$E150,"mounth_year",G$6,"ss",$F150,"Années",2023)," ")</f>
        <v>160366030</v>
      </c>
      <c r="H150" s="14">
        <f>IFERROR(GETPIVOTDATA("Montant",tcd_eurodata!$A$3,"class_payment",$E150,"mounth_year",H$6,"ss",$F150,"Années",2023)," ")</f>
        <v>183527600</v>
      </c>
      <c r="I150" s="14">
        <f>IFERROR(GETPIVOTDATA("Montant",tcd_eurodata!$A$3,"class_payment",$E150,"mounth_year",I$6,"ss",$F150,"Années",2023)," ")</f>
        <v>189228000</v>
      </c>
      <c r="J150" s="14">
        <f>IFERROR(GETPIVOTDATA("Montant",tcd_eurodata!$A$3,"class_payment",$E150,"mounth_year",J$6,"ss",$F150,"Années",2023)," ")</f>
        <v>124046200</v>
      </c>
      <c r="K150" s="14">
        <f>IFERROR(GETPIVOTDATA("Montant",tcd_eurodata!$A$3,"class_payment",$E150,"mounth_year",K$6,"ss",$F150,"Années",2023)," ")</f>
        <v>96963700</v>
      </c>
      <c r="L150" s="14">
        <f>IFERROR(GETPIVOTDATA("Montant",tcd_eurodata!$A$3,"class_payment",$E150,"mounth_year",L$6,"ss",$F150,"Années",2023)," ")</f>
        <v>114032650</v>
      </c>
      <c r="M150" s="14">
        <f>IFERROR(GETPIVOTDATA("Montant",tcd_eurodata!$A$3,"class_payment",$E150,"mounth_year",M$6,"ss",$F150,"Années",2023)," ")</f>
        <v>153658450</v>
      </c>
      <c r="N150" s="14">
        <f>IFERROR(GETPIVOTDATA("Montant",tcd_eurodata!$A$3,"class_payment",$E150,"mounth_year",N$6,"ss",$F150,"Années",2023)," ")</f>
        <v>232036200</v>
      </c>
      <c r="O150" s="14">
        <f>IFERROR(GETPIVOTDATA("Montant",tcd_eurodata!$A$3,"class_payment",$E150,"mounth_year",O$6,"ss",$F150,"Années",2023)," ")</f>
        <v>185889400</v>
      </c>
      <c r="P150" s="14">
        <f>IFERROR(GETPIVOTDATA("Montant",tcd_eurodata!$A$3,"class_payment",$E150,"mounth_year",P$6,"ss",$F150,"Années",2023)," ")</f>
        <v>141201100</v>
      </c>
      <c r="Q150" s="14">
        <f>IFERROR(GETPIVOTDATA("Montant",tcd_eurodata!$A$3,"class_payment",$E150,"mounth_year",Q$6,"ss",$F150,"Années",2023)," ")</f>
        <v>89444650</v>
      </c>
      <c r="R150" s="14">
        <f>IFERROR(GETPIVOTDATA("Montant",tcd_eurodata!$A$3,"class_payment",$E150,"mounth_year",R$6,"ss",$F150,"Années",2023)," ")</f>
        <v>70327630</v>
      </c>
    </row>
    <row r="151" spans="2:18" s="18" customFormat="1" x14ac:dyDescent="0.25">
      <c r="B151" s="17">
        <f t="shared" si="3"/>
        <v>29</v>
      </c>
      <c r="C151" s="25" t="str">
        <f>IF(MOD(ROW(C151),5)=2,INDEX(liste_ss_eurodata!$A$1:$A$108,B151),"")</f>
        <v/>
      </c>
      <c r="D151" s="17"/>
      <c r="E151" s="18" t="s">
        <v>21</v>
      </c>
      <c r="F151" s="32" t="str">
        <f>INDEX(liste_ss_eurodata!$A:$A,'RECAP CA 2023'!B151)</f>
        <v>ARANTA</v>
      </c>
      <c r="G151" s="19">
        <f>IFERROR(GETPIVOTDATA("Montant",tcd_eurodata!$A$3,"class_payment",$E151,"mounth_year",G$6,"ss",$F151,"Années",2023)," ")</f>
        <v>30603400</v>
      </c>
      <c r="H151" s="19">
        <f>IFERROR(GETPIVOTDATA("Montant",tcd_eurodata!$A$3,"class_payment",$E151,"mounth_year",H$6,"ss",$F151,"Années",2023)," ")</f>
        <v>27008200</v>
      </c>
      <c r="I151" s="19">
        <f>IFERROR(GETPIVOTDATA("Montant",tcd_eurodata!$A$3,"class_payment",$E151,"mounth_year",I$6,"ss",$F151,"Années",2023)," ")</f>
        <v>34660000</v>
      </c>
      <c r="J151" s="19">
        <f>IFERROR(GETPIVOTDATA("Montant",tcd_eurodata!$A$3,"class_payment",$E151,"mounth_year",J$6,"ss",$F151,"Années",2023)," ")</f>
        <v>43049760</v>
      </c>
      <c r="K151" s="19">
        <f>IFERROR(GETPIVOTDATA("Montant",tcd_eurodata!$A$3,"class_payment",$E151,"mounth_year",K$6,"ss",$F151,"Années",2023)," ")</f>
        <v>41943801</v>
      </c>
      <c r="L151" s="19">
        <f>IFERROR(GETPIVOTDATA("Montant",tcd_eurodata!$A$3,"class_payment",$E151,"mounth_year",L$6,"ss",$F151,"Années",2023)," ")</f>
        <v>63904350</v>
      </c>
      <c r="M151" s="19">
        <f>IFERROR(GETPIVOTDATA("Montant",tcd_eurodata!$A$3,"class_payment",$E151,"mounth_year",M$6,"ss",$F151,"Années",2023)," ")</f>
        <v>76600530</v>
      </c>
      <c r="N151" s="19">
        <f>IFERROR(GETPIVOTDATA("Montant",tcd_eurodata!$A$3,"class_payment",$E151,"mounth_year",N$6,"ss",$F151,"Années",2023)," ")</f>
        <v>61788300</v>
      </c>
      <c r="O151" s="19">
        <f>IFERROR(GETPIVOTDATA("Montant",tcd_eurodata!$A$3,"class_payment",$E151,"mounth_year",O$6,"ss",$F151,"Années",2023)," ")</f>
        <v>57192000</v>
      </c>
      <c r="P151" s="19">
        <f>IFERROR(GETPIVOTDATA("Montant",tcd_eurodata!$A$3,"class_payment",$E151,"mounth_year",P$6,"ss",$F151,"Années",2023)," ")</f>
        <v>63364400</v>
      </c>
      <c r="Q151" s="19">
        <f>IFERROR(GETPIVOTDATA("Montant",tcd_eurodata!$A$3,"class_payment",$E151,"mounth_year",Q$6,"ss",$F151,"Années",2023)," ")</f>
        <v>78187806</v>
      </c>
      <c r="R151" s="19">
        <f>IFERROR(GETPIVOTDATA("Montant",tcd_eurodata!$A$3,"class_payment",$E151,"mounth_year",R$6,"ss",$F151,"Années",2023)," ")</f>
        <v>64033314</v>
      </c>
    </row>
    <row r="152" spans="2:18" s="13" customFormat="1" x14ac:dyDescent="0.25">
      <c r="B152" s="9">
        <f t="shared" si="3"/>
        <v>30</v>
      </c>
      <c r="C152" s="24" t="str">
        <f>IF(MOD(ROW(C152),5)=2,INDEX(liste_ss_eurodata!$A$1:$A$108,B152),"")</f>
        <v>ARIVONIMAMO</v>
      </c>
      <c r="D152" s="9"/>
      <c r="E152" s="13" t="s">
        <v>5</v>
      </c>
      <c r="F152" s="31" t="str">
        <f>INDEX(liste_ss_eurodata!$A:$A,'RECAP CA 2023'!B152)</f>
        <v>ARIVONIMAMO</v>
      </c>
      <c r="G152" s="14">
        <f>IFERROR(GETPIVOTDATA("Montant",tcd_eurodata!$A$3,"class_payment",$E152,"mounth_year",G$6,"ss",$F152,"Années",2023)," ")</f>
        <v>775770253</v>
      </c>
      <c r="H152" s="14">
        <f>IFERROR(GETPIVOTDATA("Montant",tcd_eurodata!$A$3,"class_payment",$E152,"mounth_year",H$6,"ss",$F152,"Années",2023)," ")</f>
        <v>526293400</v>
      </c>
      <c r="I152" s="14">
        <f>IFERROR(GETPIVOTDATA("Montant",tcd_eurodata!$A$3,"class_payment",$E152,"mounth_year",I$6,"ss",$F152,"Années",2023)," ")</f>
        <v>541049700</v>
      </c>
      <c r="J152" s="14">
        <f>IFERROR(GETPIVOTDATA("Montant",tcd_eurodata!$A$3,"class_payment",$E152,"mounth_year",J$6,"ss",$F152,"Années",2023)," ")</f>
        <v>664603200</v>
      </c>
      <c r="K152" s="14">
        <f>IFERROR(GETPIVOTDATA("Montant",tcd_eurodata!$A$3,"class_payment",$E152,"mounth_year",K$6,"ss",$F152,"Années",2023)," ")</f>
        <v>1119925567</v>
      </c>
      <c r="L152" s="14">
        <f>IFERROR(GETPIVOTDATA("Montant",tcd_eurodata!$A$3,"class_payment",$E152,"mounth_year",L$6,"ss",$F152,"Années",2023)," ")</f>
        <v>924879526</v>
      </c>
      <c r="M152" s="14">
        <f>IFERROR(GETPIVOTDATA("Montant",tcd_eurodata!$A$3,"class_payment",$E152,"mounth_year",M$6,"ss",$F152,"Années",2023)," ")</f>
        <v>833391770</v>
      </c>
      <c r="N152" s="14">
        <f>IFERROR(GETPIVOTDATA("Montant",tcd_eurodata!$A$3,"class_payment",$E152,"mounth_year",N$6,"ss",$F152,"Années",2023)," ")</f>
        <v>795742371</v>
      </c>
      <c r="O152" s="14">
        <f>IFERROR(GETPIVOTDATA("Montant",tcd_eurodata!$A$3,"class_payment",$E152,"mounth_year",O$6,"ss",$F152,"Années",2023)," ")</f>
        <v>900286100</v>
      </c>
      <c r="P152" s="14">
        <f>IFERROR(GETPIVOTDATA("Montant",tcd_eurodata!$A$3,"class_payment",$E152,"mounth_year",P$6,"ss",$F152,"Années",2023)," ")</f>
        <v>536921100</v>
      </c>
      <c r="Q152" s="14">
        <f>IFERROR(GETPIVOTDATA("Montant",tcd_eurodata!$A$3,"class_payment",$E152,"mounth_year",Q$6,"ss",$F152,"Années",2023)," ")</f>
        <v>517949100</v>
      </c>
      <c r="R152" s="14">
        <f>IFERROR(GETPIVOTDATA("Montant",tcd_eurodata!$A$3,"class_payment",$E152,"mounth_year",R$6,"ss",$F152,"Années",2023)," ")</f>
        <v>544461400</v>
      </c>
    </row>
    <row r="153" spans="2:18" s="13" customFormat="1" x14ac:dyDescent="0.25">
      <c r="B153" s="9">
        <f t="shared" si="3"/>
        <v>30</v>
      </c>
      <c r="C153" s="24" t="str">
        <f>IF(MOD(ROW(C153),5)=2,INDEX(liste_ss_eurodata!$A$1:$A$108,B153),"")</f>
        <v/>
      </c>
      <c r="D153" s="9"/>
      <c r="E153" s="13" t="s">
        <v>6</v>
      </c>
      <c r="F153" s="31" t="str">
        <f>INDEX(liste_ss_eurodata!$A:$A,'RECAP CA 2023'!B153)</f>
        <v>ARIVONIMAMO</v>
      </c>
      <c r="G153" s="14">
        <f>IFERROR(GETPIVOTDATA("Montant",tcd_eurodata!$A$3,"class_payment",$E153,"mounth_year",G$6,"ss",$F153,"Années",2023)," ")</f>
        <v>11751007</v>
      </c>
      <c r="H153" s="14">
        <f>IFERROR(GETPIVOTDATA("Montant",tcd_eurodata!$A$3,"class_payment",$E153,"mounth_year",H$6,"ss",$F153,"Années",2023)," ")</f>
        <v>9346550</v>
      </c>
      <c r="I153" s="14">
        <f>IFERROR(GETPIVOTDATA("Montant",tcd_eurodata!$A$3,"class_payment",$E153,"mounth_year",I$6,"ss",$F153,"Années",2023)," ")</f>
        <v>12829117</v>
      </c>
      <c r="J153" s="14">
        <f>IFERROR(GETPIVOTDATA("Montant",tcd_eurodata!$A$3,"class_payment",$E153,"mounth_year",J$6,"ss",$F153,"Années",2023)," ")</f>
        <v>10249183</v>
      </c>
      <c r="K153" s="14">
        <f>IFERROR(GETPIVOTDATA("Montant",tcd_eurodata!$A$3,"class_payment",$E153,"mounth_year",K$6,"ss",$F153,"Années",2023)," ")</f>
        <v>14408898</v>
      </c>
      <c r="L153" s="14">
        <f>IFERROR(GETPIVOTDATA("Montant",tcd_eurodata!$A$3,"class_payment",$E153,"mounth_year",L$6,"ss",$F153,"Années",2023)," ")</f>
        <v>13544519</v>
      </c>
      <c r="M153" s="14">
        <f>IFERROR(GETPIVOTDATA("Montant",tcd_eurodata!$A$3,"class_payment",$E153,"mounth_year",M$6,"ss",$F153,"Années",2023)," ")</f>
        <v>12959361</v>
      </c>
      <c r="N153" s="14">
        <f>IFERROR(GETPIVOTDATA("Montant",tcd_eurodata!$A$3,"class_payment",$E153,"mounth_year",N$6,"ss",$F153,"Années",2023)," ")</f>
        <v>9515689</v>
      </c>
      <c r="O153" s="14">
        <f>IFERROR(GETPIVOTDATA("Montant",tcd_eurodata!$A$3,"class_payment",$E153,"mounth_year",O$6,"ss",$F153,"Années",2023)," ")</f>
        <v>17312623</v>
      </c>
      <c r="P153" s="14">
        <f>IFERROR(GETPIVOTDATA("Montant",tcd_eurodata!$A$3,"class_payment",$E153,"mounth_year",P$6,"ss",$F153,"Années",2023)," ")</f>
        <v>15102784</v>
      </c>
      <c r="Q153" s="14">
        <f>IFERROR(GETPIVOTDATA("Montant",tcd_eurodata!$A$3,"class_payment",$E153,"mounth_year",Q$6,"ss",$F153,"Années",2023)," ")</f>
        <v>64785043</v>
      </c>
      <c r="R153" s="14">
        <f>IFERROR(GETPIVOTDATA("Montant",tcd_eurodata!$A$3,"class_payment",$E153,"mounth_year",R$6,"ss",$F153,"Années",2023)," ")</f>
        <v>37810059</v>
      </c>
    </row>
    <row r="154" spans="2:18" s="13" customFormat="1" x14ac:dyDescent="0.25">
      <c r="B154" s="9">
        <f t="shared" si="3"/>
        <v>30</v>
      </c>
      <c r="C154" s="24" t="str">
        <f>IF(MOD(ROW(C154),5)=2,INDEX(liste_ss_eurodata!$A$1:$A$108,B154),"")</f>
        <v/>
      </c>
      <c r="D154" s="9"/>
      <c r="E154" s="13" t="s">
        <v>7</v>
      </c>
      <c r="F154" s="31" t="str">
        <f>INDEX(liste_ss_eurodata!$A:$A,'RECAP CA 2023'!B154)</f>
        <v>ARIVONIMAMO</v>
      </c>
      <c r="G154" s="14">
        <f>IFERROR(GETPIVOTDATA("Montant",tcd_eurodata!$A$3,"class_payment",$E154,"mounth_year",G$6,"ss",$F154,"Années",2023)," ")</f>
        <v>7357702</v>
      </c>
      <c r="H154" s="14">
        <f>IFERROR(GETPIVOTDATA("Montant",tcd_eurodata!$A$3,"class_payment",$E154,"mounth_year",H$6,"ss",$F154,"Années",2023)," ")</f>
        <v>15525223</v>
      </c>
      <c r="I154" s="14">
        <f>IFERROR(GETPIVOTDATA("Montant",tcd_eurodata!$A$3,"class_payment",$E154,"mounth_year",I$6,"ss",$F154,"Années",2023)," ")</f>
        <v>7427547</v>
      </c>
      <c r="J154" s="14">
        <f>IFERROR(GETPIVOTDATA("Montant",tcd_eurodata!$A$3,"class_payment",$E154,"mounth_year",J$6,"ss",$F154,"Années",2023)," ")</f>
        <v>5500000</v>
      </c>
      <c r="K154" s="14">
        <f>IFERROR(GETPIVOTDATA("Montant",tcd_eurodata!$A$3,"class_payment",$E154,"mounth_year",K$6,"ss",$F154,"Années",2023)," ")</f>
        <v>32820690</v>
      </c>
      <c r="L154" s="14">
        <f>IFERROR(GETPIVOTDATA("Montant",tcd_eurodata!$A$3,"class_payment",$E154,"mounth_year",L$6,"ss",$F154,"Années",2023)," ")</f>
        <v>49297435</v>
      </c>
      <c r="M154" s="14">
        <f>IFERROR(GETPIVOTDATA("Montant",tcd_eurodata!$A$3,"class_payment",$E154,"mounth_year",M$6,"ss",$F154,"Années",2023)," ")</f>
        <v>111472040</v>
      </c>
      <c r="N154" s="14">
        <f>IFERROR(GETPIVOTDATA("Montant",tcd_eurodata!$A$3,"class_payment",$E154,"mounth_year",N$6,"ss",$F154,"Années",2023)," ")</f>
        <v>61174240</v>
      </c>
      <c r="O154" s="14">
        <f>IFERROR(GETPIVOTDATA("Montant",tcd_eurodata!$A$3,"class_payment",$E154,"mounth_year",O$6,"ss",$F154,"Années",2023)," ")</f>
        <v>56272900</v>
      </c>
      <c r="P154" s="14">
        <f>IFERROR(GETPIVOTDATA("Montant",tcd_eurodata!$A$3,"class_payment",$E154,"mounth_year",P$6,"ss",$F154,"Années",2023)," ")</f>
        <v>79673000</v>
      </c>
      <c r="Q154" s="14">
        <f>IFERROR(GETPIVOTDATA("Montant",tcd_eurodata!$A$3,"class_payment",$E154,"mounth_year",Q$6,"ss",$F154,"Années",2023)," ")</f>
        <v>20627800</v>
      </c>
      <c r="R154" s="14">
        <f>IFERROR(GETPIVOTDATA("Montant",tcd_eurodata!$A$3,"class_payment",$E154,"mounth_year",R$6,"ss",$F154,"Années",2023)," ")</f>
        <v>33484944</v>
      </c>
    </row>
    <row r="155" spans="2:18" s="13" customFormat="1" x14ac:dyDescent="0.25">
      <c r="B155" s="9">
        <f t="shared" si="3"/>
        <v>30</v>
      </c>
      <c r="C155" s="24" t="str">
        <f>IF(MOD(ROW(C155),5)=2,INDEX(liste_ss_eurodata!$A$1:$A$108,B155),"")</f>
        <v/>
      </c>
      <c r="D155" s="9"/>
      <c r="E155" s="13" t="s">
        <v>19</v>
      </c>
      <c r="F155" s="31" t="str">
        <f>INDEX(liste_ss_eurodata!$A:$A,'RECAP CA 2023'!B155)</f>
        <v>ARIVONIMAMO</v>
      </c>
      <c r="G155" s="14">
        <f>IFERROR(GETPIVOTDATA("Montant",tcd_eurodata!$A$3,"class_payment",$E155,"mounth_year",G$6,"ss",$F155,"Années",2023)," ")</f>
        <v>157282127</v>
      </c>
      <c r="H155" s="14">
        <f>IFERROR(GETPIVOTDATA("Montant",tcd_eurodata!$A$3,"class_payment",$E155,"mounth_year",H$6,"ss",$F155,"Années",2023)," ")</f>
        <v>143940016</v>
      </c>
      <c r="I155" s="14">
        <f>IFERROR(GETPIVOTDATA("Montant",tcd_eurodata!$A$3,"class_payment",$E155,"mounth_year",I$6,"ss",$F155,"Années",2023)," ")</f>
        <v>152601537</v>
      </c>
      <c r="J155" s="14">
        <f>IFERROR(GETPIVOTDATA("Montant",tcd_eurodata!$A$3,"class_payment",$E155,"mounth_year",J$6,"ss",$F155,"Années",2023)," ")</f>
        <v>178344819</v>
      </c>
      <c r="K155" s="14">
        <f>IFERROR(GETPIVOTDATA("Montant",tcd_eurodata!$A$3,"class_payment",$E155,"mounth_year",K$6,"ss",$F155,"Années",2023)," ")</f>
        <v>200763963</v>
      </c>
      <c r="L155" s="14">
        <f>IFERROR(GETPIVOTDATA("Montant",tcd_eurodata!$A$3,"class_payment",$E155,"mounth_year",L$6,"ss",$F155,"Années",2023)," ")</f>
        <v>160852589</v>
      </c>
      <c r="M155" s="14">
        <f>IFERROR(GETPIVOTDATA("Montant",tcd_eurodata!$A$3,"class_payment",$E155,"mounth_year",M$6,"ss",$F155,"Années",2023)," ")</f>
        <v>185704379</v>
      </c>
      <c r="N155" s="14">
        <f>IFERROR(GETPIVOTDATA("Montant",tcd_eurodata!$A$3,"class_payment",$E155,"mounth_year",N$6,"ss",$F155,"Années",2023)," ")</f>
        <v>182005437</v>
      </c>
      <c r="O155" s="14">
        <f>IFERROR(GETPIVOTDATA("Montant",tcd_eurodata!$A$3,"class_payment",$E155,"mounth_year",O$6,"ss",$F155,"Années",2023)," ")</f>
        <v>197296958</v>
      </c>
      <c r="P155" s="14">
        <f>IFERROR(GETPIVOTDATA("Montant",tcd_eurodata!$A$3,"class_payment",$E155,"mounth_year",P$6,"ss",$F155,"Années",2023)," ")</f>
        <v>284409448</v>
      </c>
      <c r="Q155" s="14">
        <f>IFERROR(GETPIVOTDATA("Montant",tcd_eurodata!$A$3,"class_payment",$E155,"mounth_year",Q$6,"ss",$F155,"Années",2023)," ")</f>
        <v>204633733.88999999</v>
      </c>
      <c r="R155" s="14">
        <f>IFERROR(GETPIVOTDATA("Montant",tcd_eurodata!$A$3,"class_payment",$E155,"mounth_year",R$6,"ss",$F155,"Années",2023)," ")</f>
        <v>160733878</v>
      </c>
    </row>
    <row r="156" spans="2:18" s="18" customFormat="1" x14ac:dyDescent="0.25">
      <c r="B156" s="17">
        <f t="shared" si="3"/>
        <v>30</v>
      </c>
      <c r="C156" s="25" t="str">
        <f>IF(MOD(ROW(C156),5)=2,INDEX(liste_ss_eurodata!$A$1:$A$108,B156),"")</f>
        <v/>
      </c>
      <c r="D156" s="17"/>
      <c r="E156" s="18" t="s">
        <v>21</v>
      </c>
      <c r="F156" s="32" t="str">
        <f>INDEX(liste_ss_eurodata!$A:$A,'RECAP CA 2023'!B156)</f>
        <v>ARIVONIMAMO</v>
      </c>
      <c r="G156" s="19">
        <f>IFERROR(GETPIVOTDATA("Montant",tcd_eurodata!$A$3,"class_payment",$E156,"mounth_year",G$6,"ss",$F156,"Années",2023)," ")</f>
        <v>9041956</v>
      </c>
      <c r="H156" s="19">
        <f>IFERROR(GETPIVOTDATA("Montant",tcd_eurodata!$A$3,"class_payment",$E156,"mounth_year",H$6,"ss",$F156,"Années",2023)," ")</f>
        <v>15760342</v>
      </c>
      <c r="I156" s="19">
        <f>IFERROR(GETPIVOTDATA("Montant",tcd_eurodata!$A$3,"class_payment",$E156,"mounth_year",I$6,"ss",$F156,"Années",2023)," ")</f>
        <v>12769896</v>
      </c>
      <c r="J156" s="19">
        <f>IFERROR(GETPIVOTDATA("Montant",tcd_eurodata!$A$3,"class_payment",$E156,"mounth_year",J$6,"ss",$F156,"Années",2023)," ")</f>
        <v>10382011</v>
      </c>
      <c r="K156" s="19">
        <f>IFERROR(GETPIVOTDATA("Montant",tcd_eurodata!$A$3,"class_payment",$E156,"mounth_year",K$6,"ss",$F156,"Années",2023)," ")</f>
        <v>13682154</v>
      </c>
      <c r="L156" s="19">
        <f>IFERROR(GETPIVOTDATA("Montant",tcd_eurodata!$A$3,"class_payment",$E156,"mounth_year",L$6,"ss",$F156,"Années",2023)," ")</f>
        <v>57356139</v>
      </c>
      <c r="M156" s="19">
        <f>IFERROR(GETPIVOTDATA("Montant",tcd_eurodata!$A$3,"class_payment",$E156,"mounth_year",M$6,"ss",$F156,"Années",2023)," ")</f>
        <v>27106277</v>
      </c>
      <c r="N156" s="19">
        <f>IFERROR(GETPIVOTDATA("Montant",tcd_eurodata!$A$3,"class_payment",$E156,"mounth_year",N$6,"ss",$F156,"Années",2023)," ")</f>
        <v>17227234</v>
      </c>
      <c r="O156" s="19">
        <f>IFERROR(GETPIVOTDATA("Montant",tcd_eurodata!$A$3,"class_payment",$E156,"mounth_year",O$6,"ss",$F156,"Années",2023)," ")</f>
        <v>10029983</v>
      </c>
      <c r="P156" s="19">
        <f>IFERROR(GETPIVOTDATA("Montant",tcd_eurodata!$A$3,"class_payment",$E156,"mounth_year",P$6,"ss",$F156,"Années",2023)," ")</f>
        <v>15573922</v>
      </c>
      <c r="Q156" s="19">
        <f>IFERROR(GETPIVOTDATA("Montant",tcd_eurodata!$A$3,"class_payment",$E156,"mounth_year",Q$6,"ss",$F156,"Années",2023)," ")</f>
        <v>14477979</v>
      </c>
      <c r="R156" s="19">
        <f>IFERROR(GETPIVOTDATA("Montant",tcd_eurodata!$A$3,"class_payment",$E156,"mounth_year",R$6,"ss",$F156,"Années",2023)," ")</f>
        <v>13423609</v>
      </c>
    </row>
    <row r="157" spans="2:18" s="13" customFormat="1" x14ac:dyDescent="0.25">
      <c r="B157" s="9">
        <f t="shared" si="3"/>
        <v>31</v>
      </c>
      <c r="C157" s="24" t="str">
        <f>IF(MOD(ROW(C157),5)=2,INDEX(liste_ss_eurodata!$A$1:$A$108,B157),"")</f>
        <v>BEALANANA</v>
      </c>
      <c r="D157" s="9"/>
      <c r="E157" s="13" t="s">
        <v>5</v>
      </c>
      <c r="F157" s="31" t="str">
        <f>INDEX(liste_ss_eurodata!$A:$A,'RECAP CA 2023'!B157)</f>
        <v>BEALANANA</v>
      </c>
      <c r="G157" s="14">
        <f>IFERROR(GETPIVOTDATA("Montant",tcd_eurodata!$A$3,"class_payment",$E157,"mounth_year",G$6,"ss",$F157,"Années",2023)," ")</f>
        <v>448840360</v>
      </c>
      <c r="H157" s="14">
        <f>IFERROR(GETPIVOTDATA("Montant",tcd_eurodata!$A$3,"class_payment",$E157,"mounth_year",H$6,"ss",$F157,"Années",2023)," ")</f>
        <v>273153990</v>
      </c>
      <c r="I157" s="14">
        <f>IFERROR(GETPIVOTDATA("Montant",tcd_eurodata!$A$3,"class_payment",$E157,"mounth_year",I$6,"ss",$F157,"Années",2023)," ")</f>
        <v>252901900</v>
      </c>
      <c r="J157" s="14">
        <f>IFERROR(GETPIVOTDATA("Montant",tcd_eurodata!$A$3,"class_payment",$E157,"mounth_year",J$6,"ss",$F157,"Années",2023)," ")</f>
        <v>223313000</v>
      </c>
      <c r="K157" s="14">
        <f>IFERROR(GETPIVOTDATA("Montant",tcd_eurodata!$A$3,"class_payment",$E157,"mounth_year",K$6,"ss",$F157,"Années",2023)," ")</f>
        <v>324661300</v>
      </c>
      <c r="L157" s="14">
        <f>IFERROR(GETPIVOTDATA("Montant",tcd_eurodata!$A$3,"class_payment",$E157,"mounth_year",L$6,"ss",$F157,"Années",2023)," ")</f>
        <v>448096200</v>
      </c>
      <c r="M157" s="14">
        <f>IFERROR(GETPIVOTDATA("Montant",tcd_eurodata!$A$3,"class_payment",$E157,"mounth_year",M$6,"ss",$F157,"Années",2023)," ")</f>
        <v>628933500</v>
      </c>
      <c r="N157" s="14">
        <f>IFERROR(GETPIVOTDATA("Montant",tcd_eurodata!$A$3,"class_payment",$E157,"mounth_year",N$6,"ss",$F157,"Années",2023)," ")</f>
        <v>610731100</v>
      </c>
      <c r="O157" s="14">
        <f>IFERROR(GETPIVOTDATA("Montant",tcd_eurodata!$A$3,"class_payment",$E157,"mounth_year",O$6,"ss",$F157,"Années",2023)," ")</f>
        <v>859335500</v>
      </c>
      <c r="P157" s="14">
        <f>IFERROR(GETPIVOTDATA("Montant",tcd_eurodata!$A$3,"class_payment",$E157,"mounth_year",P$6,"ss",$F157,"Années",2023)," ")</f>
        <v>737249700</v>
      </c>
      <c r="Q157" s="14">
        <f>IFERROR(GETPIVOTDATA("Montant",tcd_eurodata!$A$3,"class_payment",$E157,"mounth_year",Q$6,"ss",$F157,"Années",2023)," ")</f>
        <v>611123600</v>
      </c>
      <c r="R157" s="14">
        <f>IFERROR(GETPIVOTDATA("Montant",tcd_eurodata!$A$3,"class_payment",$E157,"mounth_year",R$6,"ss",$F157,"Années",2023)," ")</f>
        <v>505557140</v>
      </c>
    </row>
    <row r="158" spans="2:18" s="13" customFormat="1" x14ac:dyDescent="0.25">
      <c r="B158" s="9">
        <f t="shared" si="3"/>
        <v>31</v>
      </c>
      <c r="C158" s="24" t="str">
        <f>IF(MOD(ROW(C158),5)=2,INDEX(liste_ss_eurodata!$A$1:$A$108,B158),"")</f>
        <v/>
      </c>
      <c r="D158" s="9"/>
      <c r="E158" s="13" t="s">
        <v>6</v>
      </c>
      <c r="F158" s="31" t="str">
        <f>INDEX(liste_ss_eurodata!$A:$A,'RECAP CA 2023'!B158)</f>
        <v>BEALANANA</v>
      </c>
      <c r="G158" s="14">
        <f>IFERROR(GETPIVOTDATA("Montant",tcd_eurodata!$A$3,"class_payment",$E158,"mounth_year",G$6,"ss",$F158,"Années",2023)," ")</f>
        <v>40149240</v>
      </c>
      <c r="H158" s="14">
        <f>IFERROR(GETPIVOTDATA("Montant",tcd_eurodata!$A$3,"class_payment",$E158,"mounth_year",H$6,"ss",$F158,"Années",2023)," ")</f>
        <v>24181320</v>
      </c>
      <c r="I158" s="14">
        <f>IFERROR(GETPIVOTDATA("Montant",tcd_eurodata!$A$3,"class_payment",$E158,"mounth_year",I$6,"ss",$F158,"Années",2023)," ")</f>
        <v>38472240</v>
      </c>
      <c r="J158" s="14">
        <f>IFERROR(GETPIVOTDATA("Montant",tcd_eurodata!$A$3,"class_payment",$E158,"mounth_year",J$6,"ss",$F158,"Années",2023)," ")</f>
        <v>28203210</v>
      </c>
      <c r="K158" s="14">
        <f>IFERROR(GETPIVOTDATA("Montant",tcd_eurodata!$A$3,"class_payment",$E158,"mounth_year",K$6,"ss",$F158,"Années",2023)," ")</f>
        <v>50334350</v>
      </c>
      <c r="L158" s="14">
        <f>IFERROR(GETPIVOTDATA("Montant",tcd_eurodata!$A$3,"class_payment",$E158,"mounth_year",L$6,"ss",$F158,"Années",2023)," ")</f>
        <v>35396361</v>
      </c>
      <c r="M158" s="14">
        <f>IFERROR(GETPIVOTDATA("Montant",tcd_eurodata!$A$3,"class_payment",$E158,"mounth_year",M$6,"ss",$F158,"Années",2023)," ")</f>
        <v>45420500</v>
      </c>
      <c r="N158" s="14">
        <f>IFERROR(GETPIVOTDATA("Montant",tcd_eurodata!$A$3,"class_payment",$E158,"mounth_year",N$6,"ss",$F158,"Années",2023)," ")</f>
        <v>55895500</v>
      </c>
      <c r="O158" s="14">
        <f>IFERROR(GETPIVOTDATA("Montant",tcd_eurodata!$A$3,"class_payment",$E158,"mounth_year",O$6,"ss",$F158,"Années",2023)," ")</f>
        <v>27585300</v>
      </c>
      <c r="P158" s="14">
        <f>IFERROR(GETPIVOTDATA("Montant",tcd_eurodata!$A$3,"class_payment",$E158,"mounth_year",P$6,"ss",$F158,"Années",2023)," ")</f>
        <v>26858700</v>
      </c>
      <c r="Q158" s="14">
        <f>IFERROR(GETPIVOTDATA("Montant",tcd_eurodata!$A$3,"class_payment",$E158,"mounth_year",Q$6,"ss",$F158,"Années",2023)," ")</f>
        <v>31383026</v>
      </c>
      <c r="R158" s="14">
        <f>IFERROR(GETPIVOTDATA("Montant",tcd_eurodata!$A$3,"class_payment",$E158,"mounth_year",R$6,"ss",$F158,"Années",2023)," ")</f>
        <v>38195584</v>
      </c>
    </row>
    <row r="159" spans="2:18" s="13" customFormat="1" x14ac:dyDescent="0.25">
      <c r="B159" s="9">
        <f t="shared" si="3"/>
        <v>31</v>
      </c>
      <c r="C159" s="24" t="str">
        <f>IF(MOD(ROW(C159),5)=2,INDEX(liste_ss_eurodata!$A$1:$A$108,B159),"")</f>
        <v/>
      </c>
      <c r="D159" s="9"/>
      <c r="E159" s="13" t="s">
        <v>7</v>
      </c>
      <c r="F159" s="31" t="str">
        <f>INDEX(liste_ss_eurodata!$A:$A,'RECAP CA 2023'!B159)</f>
        <v>BEALANANA</v>
      </c>
      <c r="G159" s="14">
        <f>IFERROR(GETPIVOTDATA("Montant",tcd_eurodata!$A$3,"class_payment",$E159,"mounth_year",G$6,"ss",$F159,"Années",2023)," ")</f>
        <v>0</v>
      </c>
      <c r="H159" s="14">
        <f>IFERROR(GETPIVOTDATA("Montant",tcd_eurodata!$A$3,"class_payment",$E159,"mounth_year",H$6,"ss",$F159,"Années",2023)," ")</f>
        <v>0</v>
      </c>
      <c r="I159" s="14">
        <f>IFERROR(GETPIVOTDATA("Montant",tcd_eurodata!$A$3,"class_payment",$E159,"mounth_year",I$6,"ss",$F159,"Années",2023)," ")</f>
        <v>0</v>
      </c>
      <c r="J159" s="14">
        <f>IFERROR(GETPIVOTDATA("Montant",tcd_eurodata!$A$3,"class_payment",$E159,"mounth_year",J$6,"ss",$F159,"Années",2023)," ")</f>
        <v>0</v>
      </c>
      <c r="K159" s="14">
        <f>IFERROR(GETPIVOTDATA("Montant",tcd_eurodata!$A$3,"class_payment",$E159,"mounth_year",K$6,"ss",$F159,"Années",2023)," ")</f>
        <v>46455000</v>
      </c>
      <c r="L159" s="14">
        <f>IFERROR(GETPIVOTDATA("Montant",tcd_eurodata!$A$3,"class_payment",$E159,"mounth_year",L$6,"ss",$F159,"Années",2023)," ")</f>
        <v>44200000</v>
      </c>
      <c r="M159" s="14">
        <f>IFERROR(GETPIVOTDATA("Montant",tcd_eurodata!$A$3,"class_payment",$E159,"mounth_year",M$6,"ss",$F159,"Années",2023)," ")</f>
        <v>29000000</v>
      </c>
      <c r="N159" s="14">
        <f>IFERROR(GETPIVOTDATA("Montant",tcd_eurodata!$A$3,"class_payment",$E159,"mounth_year",N$6,"ss",$F159,"Années",2023)," ")</f>
        <v>60382000</v>
      </c>
      <c r="O159" s="14">
        <f>IFERROR(GETPIVOTDATA("Montant",tcd_eurodata!$A$3,"class_payment",$E159,"mounth_year",O$6,"ss",$F159,"Années",2023)," ")</f>
        <v>0</v>
      </c>
      <c r="P159" s="14">
        <f>IFERROR(GETPIVOTDATA("Montant",tcd_eurodata!$A$3,"class_payment",$E159,"mounth_year",P$6,"ss",$F159,"Années",2023)," ")</f>
        <v>47300000</v>
      </c>
      <c r="Q159" s="14">
        <f>IFERROR(GETPIVOTDATA("Montant",tcd_eurodata!$A$3,"class_payment",$E159,"mounth_year",Q$6,"ss",$F159,"Années",2023)," ")</f>
        <v>63000000</v>
      </c>
      <c r="R159" s="14">
        <f>IFERROR(GETPIVOTDATA("Montant",tcd_eurodata!$A$3,"class_payment",$E159,"mounth_year",R$6,"ss",$F159,"Années",2023)," ")</f>
        <v>16200000</v>
      </c>
    </row>
    <row r="160" spans="2:18" s="13" customFormat="1" x14ac:dyDescent="0.25">
      <c r="B160" s="9">
        <f t="shared" si="3"/>
        <v>31</v>
      </c>
      <c r="C160" s="24" t="str">
        <f>IF(MOD(ROW(C160),5)=2,INDEX(liste_ss_eurodata!$A$1:$A$108,B160),"")</f>
        <v/>
      </c>
      <c r="D160" s="9"/>
      <c r="E160" s="13" t="s">
        <v>19</v>
      </c>
      <c r="F160" s="31" t="str">
        <f>INDEX(liste_ss_eurodata!$A:$A,'RECAP CA 2023'!B160)</f>
        <v>BEALANANA</v>
      </c>
      <c r="G160" s="14" t="str">
        <f>IFERROR(GETPIVOTDATA("Montant",tcd_eurodata!$A$3,"class_payment",$E160,"mounth_year",G$6,"ss",$F160,"Années",2023)," ")</f>
        <v xml:space="preserve"> </v>
      </c>
      <c r="H160" s="14" t="str">
        <f>IFERROR(GETPIVOTDATA("Montant",tcd_eurodata!$A$3,"class_payment",$E160,"mounth_year",H$6,"ss",$F160,"Années",2023)," ")</f>
        <v xml:space="preserve"> </v>
      </c>
      <c r="I160" s="14" t="str">
        <f>IFERROR(GETPIVOTDATA("Montant",tcd_eurodata!$A$3,"class_payment",$E160,"mounth_year",I$6,"ss",$F160,"Années",2023)," ")</f>
        <v xml:space="preserve"> </v>
      </c>
      <c r="J160" s="14" t="str">
        <f>IFERROR(GETPIVOTDATA("Montant",tcd_eurodata!$A$3,"class_payment",$E160,"mounth_year",J$6,"ss",$F160,"Années",2023)," ")</f>
        <v xml:space="preserve"> </v>
      </c>
      <c r="K160" s="14" t="str">
        <f>IFERROR(GETPIVOTDATA("Montant",tcd_eurodata!$A$3,"class_payment",$E160,"mounth_year",K$6,"ss",$F160,"Années",2023)," ")</f>
        <v xml:space="preserve"> </v>
      </c>
      <c r="L160" s="14" t="str">
        <f>IFERROR(GETPIVOTDATA("Montant",tcd_eurodata!$A$3,"class_payment",$E160,"mounth_year",L$6,"ss",$F160,"Années",2023)," ")</f>
        <v xml:space="preserve"> </v>
      </c>
      <c r="M160" s="14" t="str">
        <f>IFERROR(GETPIVOTDATA("Montant",tcd_eurodata!$A$3,"class_payment",$E160,"mounth_year",M$6,"ss",$F160,"Années",2023)," ")</f>
        <v xml:space="preserve"> </v>
      </c>
      <c r="N160" s="14" t="str">
        <f>IFERROR(GETPIVOTDATA("Montant",tcd_eurodata!$A$3,"class_payment",$E160,"mounth_year",N$6,"ss",$F160,"Années",2023)," ")</f>
        <v xml:space="preserve"> </v>
      </c>
      <c r="O160" s="14" t="str">
        <f>IFERROR(GETPIVOTDATA("Montant",tcd_eurodata!$A$3,"class_payment",$E160,"mounth_year",O$6,"ss",$F160,"Années",2023)," ")</f>
        <v xml:space="preserve"> </v>
      </c>
      <c r="P160" s="14" t="str">
        <f>IFERROR(GETPIVOTDATA("Montant",tcd_eurodata!$A$3,"class_payment",$E160,"mounth_year",P$6,"ss",$F160,"Années",2023)," ")</f>
        <v xml:space="preserve"> </v>
      </c>
      <c r="Q160" s="14" t="str">
        <f>IFERROR(GETPIVOTDATA("Montant",tcd_eurodata!$A$3,"class_payment",$E160,"mounth_year",Q$6,"ss",$F160,"Années",2023)," ")</f>
        <v xml:space="preserve"> </v>
      </c>
      <c r="R160" s="14" t="str">
        <f>IFERROR(GETPIVOTDATA("Montant",tcd_eurodata!$A$3,"class_payment",$E160,"mounth_year",R$6,"ss",$F160,"Années",2023)," ")</f>
        <v xml:space="preserve"> </v>
      </c>
    </row>
    <row r="161" spans="2:18" s="18" customFormat="1" x14ac:dyDescent="0.25">
      <c r="B161" s="17">
        <f t="shared" si="3"/>
        <v>31</v>
      </c>
      <c r="C161" s="25" t="str">
        <f>IF(MOD(ROW(C161),5)=2,INDEX(liste_ss_eurodata!$A$1:$A$108,B161),"")</f>
        <v/>
      </c>
      <c r="D161" s="17"/>
      <c r="E161" s="18" t="s">
        <v>21</v>
      </c>
      <c r="F161" s="32" t="str">
        <f>INDEX(liste_ss_eurodata!$A:$A,'RECAP CA 2023'!B161)</f>
        <v>BEALANANA</v>
      </c>
      <c r="G161" s="19">
        <f>IFERROR(GETPIVOTDATA("Montant",tcd_eurodata!$A$3,"class_payment",$E161,"mounth_year",G$6,"ss",$F161,"Années",2023)," ")</f>
        <v>0</v>
      </c>
      <c r="H161" s="19">
        <f>IFERROR(GETPIVOTDATA("Montant",tcd_eurodata!$A$3,"class_payment",$E161,"mounth_year",H$6,"ss",$F161,"Années",2023)," ")</f>
        <v>0</v>
      </c>
      <c r="I161" s="19">
        <f>IFERROR(GETPIVOTDATA("Montant",tcd_eurodata!$A$3,"class_payment",$E161,"mounth_year",I$6,"ss",$F161,"Années",2023)," ")</f>
        <v>0</v>
      </c>
      <c r="J161" s="19">
        <f>IFERROR(GETPIVOTDATA("Montant",tcd_eurodata!$A$3,"class_payment",$E161,"mounth_year",J$6,"ss",$F161,"Années",2023)," ")</f>
        <v>0</v>
      </c>
      <c r="K161" s="19">
        <f>IFERROR(GETPIVOTDATA("Montant",tcd_eurodata!$A$3,"class_payment",$E161,"mounth_year",K$6,"ss",$F161,"Années",2023)," ")</f>
        <v>0</v>
      </c>
      <c r="L161" s="19">
        <f>IFERROR(GETPIVOTDATA("Montant",tcd_eurodata!$A$3,"class_payment",$E161,"mounth_year",L$6,"ss",$F161,"Années",2023)," ")</f>
        <v>0</v>
      </c>
      <c r="M161" s="19">
        <f>IFERROR(GETPIVOTDATA("Montant",tcd_eurodata!$A$3,"class_payment",$E161,"mounth_year",M$6,"ss",$F161,"Années",2023)," ")</f>
        <v>0</v>
      </c>
      <c r="N161" s="19">
        <f>IFERROR(GETPIVOTDATA("Montant",tcd_eurodata!$A$3,"class_payment",$E161,"mounth_year",N$6,"ss",$F161,"Années",2023)," ")</f>
        <v>8000000</v>
      </c>
      <c r="O161" s="19">
        <f>IFERROR(GETPIVOTDATA("Montant",tcd_eurodata!$A$3,"class_payment",$E161,"mounth_year",O$6,"ss",$F161,"Années",2023)," ")</f>
        <v>0</v>
      </c>
      <c r="P161" s="19">
        <f>IFERROR(GETPIVOTDATA("Montant",tcd_eurodata!$A$3,"class_payment",$E161,"mounth_year",P$6,"ss",$F161,"Années",2023)," ")</f>
        <v>0</v>
      </c>
      <c r="Q161" s="19">
        <f>IFERROR(GETPIVOTDATA("Montant",tcd_eurodata!$A$3,"class_payment",$E161,"mounth_year",Q$6,"ss",$F161,"Années",2023)," ")</f>
        <v>0</v>
      </c>
      <c r="R161" s="19">
        <f>IFERROR(GETPIVOTDATA("Montant",tcd_eurodata!$A$3,"class_payment",$E161,"mounth_year",R$6,"ss",$F161,"Années",2023)," ")</f>
        <v>0</v>
      </c>
    </row>
    <row r="162" spans="2:18" s="13" customFormat="1" x14ac:dyDescent="0.25">
      <c r="B162" s="9">
        <f t="shared" si="3"/>
        <v>32</v>
      </c>
      <c r="C162" s="24" t="str">
        <f>IF(MOD(ROW(C162),5)=2,INDEX(liste_ss_eurodata!$A$1:$A$108,B162),"")</f>
        <v>BEFANDRIANA</v>
      </c>
      <c r="D162" s="9"/>
      <c r="E162" s="13" t="s">
        <v>5</v>
      </c>
      <c r="F162" s="31" t="str">
        <f>INDEX(liste_ss_eurodata!$A:$A,'RECAP CA 2023'!B162)</f>
        <v>BEFANDRIANA</v>
      </c>
      <c r="G162" s="14">
        <f>IFERROR(GETPIVOTDATA("Montant",tcd_eurodata!$A$3,"class_payment",$E162,"mounth_year",G$6,"ss",$F162,"Années",2023)," ")</f>
        <v>0</v>
      </c>
      <c r="H162" s="14">
        <f>IFERROR(GETPIVOTDATA("Montant",tcd_eurodata!$A$3,"class_payment",$E162,"mounth_year",H$6,"ss",$F162,"Années",2023)," ")</f>
        <v>63642700</v>
      </c>
      <c r="I162" s="14">
        <f>IFERROR(GETPIVOTDATA("Montant",tcd_eurodata!$A$3,"class_payment",$E162,"mounth_year",I$6,"ss",$F162,"Années",2023)," ")</f>
        <v>178045030</v>
      </c>
      <c r="J162" s="14">
        <f>IFERROR(GETPIVOTDATA("Montant",tcd_eurodata!$A$3,"class_payment",$E162,"mounth_year",J$6,"ss",$F162,"Années",2023)," ")</f>
        <v>202468540</v>
      </c>
      <c r="K162" s="14">
        <f>IFERROR(GETPIVOTDATA("Montant",tcd_eurodata!$A$3,"class_payment",$E162,"mounth_year",K$6,"ss",$F162,"Années",2023)," ")</f>
        <v>216564240</v>
      </c>
      <c r="L162" s="14">
        <f>IFERROR(GETPIVOTDATA("Montant",tcd_eurodata!$A$3,"class_payment",$E162,"mounth_year",L$6,"ss",$F162,"Années",2023)," ")</f>
        <v>281524780</v>
      </c>
      <c r="M162" s="14">
        <f>IFERROR(GETPIVOTDATA("Montant",tcd_eurodata!$A$3,"class_payment",$E162,"mounth_year",M$6,"ss",$F162,"Années",2023)," ")</f>
        <v>288185060</v>
      </c>
      <c r="N162" s="14">
        <f>IFERROR(GETPIVOTDATA("Montant",tcd_eurodata!$A$3,"class_payment",$E162,"mounth_year",N$6,"ss",$F162,"Années",2023)," ")</f>
        <v>309952080</v>
      </c>
      <c r="O162" s="14">
        <f>IFERROR(GETPIVOTDATA("Montant",tcd_eurodata!$A$3,"class_payment",$E162,"mounth_year",O$6,"ss",$F162,"Années",2023)," ")</f>
        <v>323862480</v>
      </c>
      <c r="P162" s="14">
        <f>IFERROR(GETPIVOTDATA("Montant",tcd_eurodata!$A$3,"class_payment",$E162,"mounth_year",P$6,"ss",$F162,"Années",2023)," ")</f>
        <v>256166090</v>
      </c>
      <c r="Q162" s="14">
        <f>IFERROR(GETPIVOTDATA("Montant",tcd_eurodata!$A$3,"class_payment",$E162,"mounth_year",Q$6,"ss",$F162,"Années",2023)," ")</f>
        <v>232649530</v>
      </c>
      <c r="R162" s="14">
        <f>IFERROR(GETPIVOTDATA("Montant",tcd_eurodata!$A$3,"class_payment",$E162,"mounth_year",R$6,"ss",$F162,"Années",2023)," ")</f>
        <v>229381080</v>
      </c>
    </row>
    <row r="163" spans="2:18" s="13" customFormat="1" x14ac:dyDescent="0.25">
      <c r="B163" s="9">
        <f t="shared" si="3"/>
        <v>32</v>
      </c>
      <c r="C163" s="24" t="str">
        <f>IF(MOD(ROW(C163),5)=2,INDEX(liste_ss_eurodata!$A$1:$A$108,B163),"")</f>
        <v/>
      </c>
      <c r="D163" s="9"/>
      <c r="E163" s="13" t="s">
        <v>6</v>
      </c>
      <c r="F163" s="31" t="str">
        <f>INDEX(liste_ss_eurodata!$A:$A,'RECAP CA 2023'!B163)</f>
        <v>BEFANDRIANA</v>
      </c>
      <c r="G163" s="14">
        <f>IFERROR(GETPIVOTDATA("Montant",tcd_eurodata!$A$3,"class_payment",$E163,"mounth_year",G$6,"ss",$F163,"Années",2023)," ")</f>
        <v>0</v>
      </c>
      <c r="H163" s="14">
        <f>IFERROR(GETPIVOTDATA("Montant",tcd_eurodata!$A$3,"class_payment",$E163,"mounth_year",H$6,"ss",$F163,"Années",2023)," ")</f>
        <v>12392969</v>
      </c>
      <c r="I163" s="14">
        <f>IFERROR(GETPIVOTDATA("Montant",tcd_eurodata!$A$3,"class_payment",$E163,"mounth_year",I$6,"ss",$F163,"Années",2023)," ")</f>
        <v>34848703</v>
      </c>
      <c r="J163" s="14">
        <f>IFERROR(GETPIVOTDATA("Montant",tcd_eurodata!$A$3,"class_payment",$E163,"mounth_year",J$6,"ss",$F163,"Années",2023)," ")</f>
        <v>57959435</v>
      </c>
      <c r="K163" s="14">
        <f>IFERROR(GETPIVOTDATA("Montant",tcd_eurodata!$A$3,"class_payment",$E163,"mounth_year",K$6,"ss",$F163,"Années",2023)," ")</f>
        <v>38538913</v>
      </c>
      <c r="L163" s="14">
        <f>IFERROR(GETPIVOTDATA("Montant",tcd_eurodata!$A$3,"class_payment",$E163,"mounth_year",L$6,"ss",$F163,"Années",2023)," ")</f>
        <v>19269910</v>
      </c>
      <c r="M163" s="14">
        <f>IFERROR(GETPIVOTDATA("Montant",tcd_eurodata!$A$3,"class_payment",$E163,"mounth_year",M$6,"ss",$F163,"Années",2023)," ")</f>
        <v>30814792</v>
      </c>
      <c r="N163" s="14">
        <f>IFERROR(GETPIVOTDATA("Montant",tcd_eurodata!$A$3,"class_payment",$E163,"mounth_year",N$6,"ss",$F163,"Années",2023)," ")</f>
        <v>20360522</v>
      </c>
      <c r="O163" s="14">
        <f>IFERROR(GETPIVOTDATA("Montant",tcd_eurodata!$A$3,"class_payment",$E163,"mounth_year",O$6,"ss",$F163,"Années",2023)," ")</f>
        <v>19420780</v>
      </c>
      <c r="P163" s="14">
        <f>IFERROR(GETPIVOTDATA("Montant",tcd_eurodata!$A$3,"class_payment",$E163,"mounth_year",P$6,"ss",$F163,"Années",2023)," ")</f>
        <v>36858150</v>
      </c>
      <c r="Q163" s="14">
        <f>IFERROR(GETPIVOTDATA("Montant",tcd_eurodata!$A$3,"class_payment",$E163,"mounth_year",Q$6,"ss",$F163,"Années",2023)," ")</f>
        <v>30973918</v>
      </c>
      <c r="R163" s="14">
        <f>IFERROR(GETPIVOTDATA("Montant",tcd_eurodata!$A$3,"class_payment",$E163,"mounth_year",R$6,"ss",$F163,"Années",2023)," ")</f>
        <v>11453715</v>
      </c>
    </row>
    <row r="164" spans="2:18" s="13" customFormat="1" x14ac:dyDescent="0.25">
      <c r="B164" s="9">
        <f t="shared" si="3"/>
        <v>32</v>
      </c>
      <c r="C164" s="24" t="str">
        <f>IF(MOD(ROW(C164),5)=2,INDEX(liste_ss_eurodata!$A$1:$A$108,B164),"")</f>
        <v/>
      </c>
      <c r="D164" s="9"/>
      <c r="E164" s="13" t="s">
        <v>7</v>
      </c>
      <c r="F164" s="31" t="str">
        <f>INDEX(liste_ss_eurodata!$A:$A,'RECAP CA 2023'!B164)</f>
        <v>BEFANDRIANA</v>
      </c>
      <c r="G164" s="14">
        <f>IFERROR(GETPIVOTDATA("Montant",tcd_eurodata!$A$3,"class_payment",$E164,"mounth_year",G$6,"ss",$F164,"Années",2023)," ")</f>
        <v>0</v>
      </c>
      <c r="H164" s="14">
        <f>IFERROR(GETPIVOTDATA("Montant",tcd_eurodata!$A$3,"class_payment",$E164,"mounth_year",H$6,"ss",$F164,"Années",2023)," ")</f>
        <v>0</v>
      </c>
      <c r="I164" s="14">
        <f>IFERROR(GETPIVOTDATA("Montant",tcd_eurodata!$A$3,"class_payment",$E164,"mounth_year",I$6,"ss",$F164,"Années",2023)," ")</f>
        <v>2828600</v>
      </c>
      <c r="J164" s="14">
        <f>IFERROR(GETPIVOTDATA("Montant",tcd_eurodata!$A$3,"class_payment",$E164,"mounth_year",J$6,"ss",$F164,"Années",2023)," ")</f>
        <v>0</v>
      </c>
      <c r="K164" s="14">
        <f>IFERROR(GETPIVOTDATA("Montant",tcd_eurodata!$A$3,"class_payment",$E164,"mounth_year",K$6,"ss",$F164,"Années",2023)," ")</f>
        <v>0</v>
      </c>
      <c r="L164" s="14">
        <f>IFERROR(GETPIVOTDATA("Montant",tcd_eurodata!$A$3,"class_payment",$E164,"mounth_year",L$6,"ss",$F164,"Années",2023)," ")</f>
        <v>0</v>
      </c>
      <c r="M164" s="14">
        <f>IFERROR(GETPIVOTDATA("Montant",tcd_eurodata!$A$3,"class_payment",$E164,"mounth_year",M$6,"ss",$F164,"Années",2023)," ")</f>
        <v>0</v>
      </c>
      <c r="N164" s="14">
        <f>IFERROR(GETPIVOTDATA("Montant",tcd_eurodata!$A$3,"class_payment",$E164,"mounth_year",N$6,"ss",$F164,"Années",2023)," ")</f>
        <v>0</v>
      </c>
      <c r="O164" s="14">
        <f>IFERROR(GETPIVOTDATA("Montant",tcd_eurodata!$A$3,"class_payment",$E164,"mounth_year",O$6,"ss",$F164,"Années",2023)," ")</f>
        <v>0</v>
      </c>
      <c r="P164" s="14">
        <f>IFERROR(GETPIVOTDATA("Montant",tcd_eurodata!$A$3,"class_payment",$E164,"mounth_year",P$6,"ss",$F164,"Années",2023)," ")</f>
        <v>0</v>
      </c>
      <c r="Q164" s="14">
        <f>IFERROR(GETPIVOTDATA("Montant",tcd_eurodata!$A$3,"class_payment",$E164,"mounth_year",Q$6,"ss",$F164,"Années",2023)," ")</f>
        <v>0</v>
      </c>
      <c r="R164" s="14">
        <f>IFERROR(GETPIVOTDATA("Montant",tcd_eurodata!$A$3,"class_payment",$E164,"mounth_year",R$6,"ss",$F164,"Années",2023)," ")</f>
        <v>0</v>
      </c>
    </row>
    <row r="165" spans="2:18" s="13" customFormat="1" x14ac:dyDescent="0.25">
      <c r="B165" s="9">
        <f t="shared" si="3"/>
        <v>32</v>
      </c>
      <c r="C165" s="24" t="str">
        <f>IF(MOD(ROW(C165),5)=2,INDEX(liste_ss_eurodata!$A$1:$A$108,B165),"")</f>
        <v/>
      </c>
      <c r="D165" s="9"/>
      <c r="E165" s="13" t="s">
        <v>19</v>
      </c>
      <c r="F165" s="31" t="str">
        <f>INDEX(liste_ss_eurodata!$A:$A,'RECAP CA 2023'!B165)</f>
        <v>BEFANDRIANA</v>
      </c>
      <c r="G165" s="14" t="str">
        <f>IFERROR(GETPIVOTDATA("Montant",tcd_eurodata!$A$3,"class_payment",$E165,"mounth_year",G$6,"ss",$F165,"Années",2023)," ")</f>
        <v xml:space="preserve"> </v>
      </c>
      <c r="H165" s="14" t="str">
        <f>IFERROR(GETPIVOTDATA("Montant",tcd_eurodata!$A$3,"class_payment",$E165,"mounth_year",H$6,"ss",$F165,"Années",2023)," ")</f>
        <v xml:space="preserve"> </v>
      </c>
      <c r="I165" s="14" t="str">
        <f>IFERROR(GETPIVOTDATA("Montant",tcd_eurodata!$A$3,"class_payment",$E165,"mounth_year",I$6,"ss",$F165,"Années",2023)," ")</f>
        <v xml:space="preserve"> </v>
      </c>
      <c r="J165" s="14" t="str">
        <f>IFERROR(GETPIVOTDATA("Montant",tcd_eurodata!$A$3,"class_payment",$E165,"mounth_year",J$6,"ss",$F165,"Années",2023)," ")</f>
        <v xml:space="preserve"> </v>
      </c>
      <c r="K165" s="14" t="str">
        <f>IFERROR(GETPIVOTDATA("Montant",tcd_eurodata!$A$3,"class_payment",$E165,"mounth_year",K$6,"ss",$F165,"Années",2023)," ")</f>
        <v xml:space="preserve"> </v>
      </c>
      <c r="L165" s="14" t="str">
        <f>IFERROR(GETPIVOTDATA("Montant",tcd_eurodata!$A$3,"class_payment",$E165,"mounth_year",L$6,"ss",$F165,"Années",2023)," ")</f>
        <v xml:space="preserve"> </v>
      </c>
      <c r="M165" s="14" t="str">
        <f>IFERROR(GETPIVOTDATA("Montant",tcd_eurodata!$A$3,"class_payment",$E165,"mounth_year",M$6,"ss",$F165,"Années",2023)," ")</f>
        <v xml:space="preserve"> </v>
      </c>
      <c r="N165" s="14" t="str">
        <f>IFERROR(GETPIVOTDATA("Montant",tcd_eurodata!$A$3,"class_payment",$E165,"mounth_year",N$6,"ss",$F165,"Années",2023)," ")</f>
        <v xml:space="preserve"> </v>
      </c>
      <c r="O165" s="14" t="str">
        <f>IFERROR(GETPIVOTDATA("Montant",tcd_eurodata!$A$3,"class_payment",$E165,"mounth_year",O$6,"ss",$F165,"Années",2023)," ")</f>
        <v xml:space="preserve"> </v>
      </c>
      <c r="P165" s="14" t="str">
        <f>IFERROR(GETPIVOTDATA("Montant",tcd_eurodata!$A$3,"class_payment",$E165,"mounth_year",P$6,"ss",$F165,"Années",2023)," ")</f>
        <v xml:space="preserve"> </v>
      </c>
      <c r="Q165" s="14" t="str">
        <f>IFERROR(GETPIVOTDATA("Montant",tcd_eurodata!$A$3,"class_payment",$E165,"mounth_year",Q$6,"ss",$F165,"Années",2023)," ")</f>
        <v xml:space="preserve"> </v>
      </c>
      <c r="R165" s="14" t="str">
        <f>IFERROR(GETPIVOTDATA("Montant",tcd_eurodata!$A$3,"class_payment",$E165,"mounth_year",R$6,"ss",$F165,"Années",2023)," ")</f>
        <v xml:space="preserve"> </v>
      </c>
    </row>
    <row r="166" spans="2:18" s="18" customFormat="1" x14ac:dyDescent="0.25">
      <c r="B166" s="17">
        <f t="shared" si="3"/>
        <v>32</v>
      </c>
      <c r="C166" s="25" t="str">
        <f>IF(MOD(ROW(C166),5)=2,INDEX(liste_ss_eurodata!$A$1:$A$108,B166),"")</f>
        <v/>
      </c>
      <c r="D166" s="17"/>
      <c r="E166" s="18" t="s">
        <v>21</v>
      </c>
      <c r="F166" s="32" t="str">
        <f>INDEX(liste_ss_eurodata!$A:$A,'RECAP CA 2023'!B166)</f>
        <v>BEFANDRIANA</v>
      </c>
      <c r="G166" s="19">
        <f>IFERROR(GETPIVOTDATA("Montant",tcd_eurodata!$A$3,"class_payment",$E166,"mounth_year",G$6,"ss",$F166,"Années",2023)," ")</f>
        <v>0</v>
      </c>
      <c r="H166" s="19">
        <f>IFERROR(GETPIVOTDATA("Montant",tcd_eurodata!$A$3,"class_payment",$E166,"mounth_year",H$6,"ss",$F166,"Années",2023)," ")</f>
        <v>930000</v>
      </c>
      <c r="I166" s="19">
        <f>IFERROR(GETPIVOTDATA("Montant",tcd_eurodata!$A$3,"class_payment",$E166,"mounth_year",I$6,"ss",$F166,"Années",2023)," ")</f>
        <v>0</v>
      </c>
      <c r="J166" s="19">
        <f>IFERROR(GETPIVOTDATA("Montant",tcd_eurodata!$A$3,"class_payment",$E166,"mounth_year",J$6,"ss",$F166,"Années",2023)," ")</f>
        <v>0</v>
      </c>
      <c r="K166" s="19">
        <f>IFERROR(GETPIVOTDATA("Montant",tcd_eurodata!$A$3,"class_payment",$E166,"mounth_year",K$6,"ss",$F166,"Années",2023)," ")</f>
        <v>0</v>
      </c>
      <c r="L166" s="19">
        <f>IFERROR(GETPIVOTDATA("Montant",tcd_eurodata!$A$3,"class_payment",$E166,"mounth_year",L$6,"ss",$F166,"Années",2023)," ")</f>
        <v>0</v>
      </c>
      <c r="M166" s="19">
        <f>IFERROR(GETPIVOTDATA("Montant",tcd_eurodata!$A$3,"class_payment",$E166,"mounth_year",M$6,"ss",$F166,"Années",2023)," ")</f>
        <v>0</v>
      </c>
      <c r="N166" s="19">
        <f>IFERROR(GETPIVOTDATA("Montant",tcd_eurodata!$A$3,"class_payment",$E166,"mounth_year",N$6,"ss",$F166,"Années",2023)," ")</f>
        <v>2228300</v>
      </c>
      <c r="O166" s="19">
        <f>IFERROR(GETPIVOTDATA("Montant",tcd_eurodata!$A$3,"class_payment",$E166,"mounth_year",O$6,"ss",$F166,"Années",2023)," ")</f>
        <v>595000</v>
      </c>
      <c r="P166" s="19">
        <f>IFERROR(GETPIVOTDATA("Montant",tcd_eurodata!$A$3,"class_payment",$E166,"mounth_year",P$6,"ss",$F166,"Années",2023)," ")</f>
        <v>1283000</v>
      </c>
      <c r="Q166" s="19">
        <f>IFERROR(GETPIVOTDATA("Montant",tcd_eurodata!$A$3,"class_payment",$E166,"mounth_year",Q$6,"ss",$F166,"Années",2023)," ")</f>
        <v>675000</v>
      </c>
      <c r="R166" s="19">
        <f>IFERROR(GETPIVOTDATA("Montant",tcd_eurodata!$A$3,"class_payment",$E166,"mounth_year",R$6,"ss",$F166,"Années",2023)," ")</f>
        <v>1724600</v>
      </c>
    </row>
    <row r="167" spans="2:18" s="13" customFormat="1" x14ac:dyDescent="0.25">
      <c r="B167" s="9">
        <f t="shared" si="3"/>
        <v>33</v>
      </c>
      <c r="C167" s="24" t="str">
        <f>IF(MOD(ROW(C167),5)=2,INDEX(liste_ss_eurodata!$A$1:$A$108,B167),"")</f>
        <v>BEFOTAKA</v>
      </c>
      <c r="D167" s="9"/>
      <c r="E167" s="13" t="s">
        <v>5</v>
      </c>
      <c r="F167" s="31" t="str">
        <f>INDEX(liste_ss_eurodata!$A:$A,'RECAP CA 2023'!B167)</f>
        <v>BEFOTAKA</v>
      </c>
      <c r="G167" s="14">
        <f>IFERROR(GETPIVOTDATA("Montant",tcd_eurodata!$A$3,"class_payment",$E167,"mounth_year",G$6,"ss",$F167,"Années",2023)," ")</f>
        <v>135269922</v>
      </c>
      <c r="H167" s="14">
        <f>IFERROR(GETPIVOTDATA("Montant",tcd_eurodata!$A$3,"class_payment",$E167,"mounth_year",H$6,"ss",$F167,"Années",2023)," ")</f>
        <v>87316500</v>
      </c>
      <c r="I167" s="14">
        <f>IFERROR(GETPIVOTDATA("Montant",tcd_eurodata!$A$3,"class_payment",$E167,"mounth_year",I$6,"ss",$F167,"Années",2023)," ")</f>
        <v>103983600</v>
      </c>
      <c r="J167" s="14">
        <f>IFERROR(GETPIVOTDATA("Montant",tcd_eurodata!$A$3,"class_payment",$E167,"mounth_year",J$6,"ss",$F167,"Années",2023)," ")</f>
        <v>144987000</v>
      </c>
      <c r="K167" s="14">
        <f>IFERROR(GETPIVOTDATA("Montant",tcd_eurodata!$A$3,"class_payment",$E167,"mounth_year",K$6,"ss",$F167,"Années",2023)," ")</f>
        <v>123368800</v>
      </c>
      <c r="L167" s="14">
        <f>IFERROR(GETPIVOTDATA("Montant",tcd_eurodata!$A$3,"class_payment",$E167,"mounth_year",L$6,"ss",$F167,"Années",2023)," ")</f>
        <v>152595200</v>
      </c>
      <c r="M167" s="14">
        <f>IFERROR(GETPIVOTDATA("Montant",tcd_eurodata!$A$3,"class_payment",$E167,"mounth_year",M$6,"ss",$F167,"Années",2023)," ")</f>
        <v>171603600</v>
      </c>
      <c r="N167" s="14">
        <f>IFERROR(GETPIVOTDATA("Montant",tcd_eurodata!$A$3,"class_payment",$E167,"mounth_year",N$6,"ss",$F167,"Années",2023)," ")</f>
        <v>198900100</v>
      </c>
      <c r="O167" s="14">
        <f>IFERROR(GETPIVOTDATA("Montant",tcd_eurodata!$A$3,"class_payment",$E167,"mounth_year",O$6,"ss",$F167,"Années",2023)," ")</f>
        <v>199726000</v>
      </c>
      <c r="P167" s="14">
        <f>IFERROR(GETPIVOTDATA("Montant",tcd_eurodata!$A$3,"class_payment",$E167,"mounth_year",P$6,"ss",$F167,"Années",2023)," ")</f>
        <v>236936200</v>
      </c>
      <c r="Q167" s="14">
        <f>IFERROR(GETPIVOTDATA("Montant",tcd_eurodata!$A$3,"class_payment",$E167,"mounth_year",Q$6,"ss",$F167,"Années",2023)," ")</f>
        <v>181861500</v>
      </c>
      <c r="R167" s="14">
        <f>IFERROR(GETPIVOTDATA("Montant",tcd_eurodata!$A$3,"class_payment",$E167,"mounth_year",R$6,"ss",$F167,"Années",2023)," ")</f>
        <v>211089100</v>
      </c>
    </row>
    <row r="168" spans="2:18" s="13" customFormat="1" x14ac:dyDescent="0.25">
      <c r="B168" s="9">
        <f t="shared" si="3"/>
        <v>33</v>
      </c>
      <c r="C168" s="24" t="str">
        <f>IF(MOD(ROW(C168),5)=2,INDEX(liste_ss_eurodata!$A$1:$A$108,B168),"")</f>
        <v/>
      </c>
      <c r="D168" s="9"/>
      <c r="E168" s="13" t="s">
        <v>6</v>
      </c>
      <c r="F168" s="31" t="str">
        <f>INDEX(liste_ss_eurodata!$A:$A,'RECAP CA 2023'!B168)</f>
        <v>BEFOTAKA</v>
      </c>
      <c r="G168" s="14">
        <f>IFERROR(GETPIVOTDATA("Montant",tcd_eurodata!$A$3,"class_payment",$E168,"mounth_year",G$6,"ss",$F168,"Années",2023)," ")</f>
        <v>11903913</v>
      </c>
      <c r="H168" s="14">
        <f>IFERROR(GETPIVOTDATA("Montant",tcd_eurodata!$A$3,"class_payment",$E168,"mounth_year",H$6,"ss",$F168,"Années",2023)," ")</f>
        <v>8889079</v>
      </c>
      <c r="I168" s="14">
        <f>IFERROR(GETPIVOTDATA("Montant",tcd_eurodata!$A$3,"class_payment",$E168,"mounth_year",I$6,"ss",$F168,"Années",2023)," ")</f>
        <v>5490349</v>
      </c>
      <c r="J168" s="14">
        <f>IFERROR(GETPIVOTDATA("Montant",tcd_eurodata!$A$3,"class_payment",$E168,"mounth_year",J$6,"ss",$F168,"Années",2023)," ")</f>
        <v>5033508</v>
      </c>
      <c r="K168" s="14">
        <f>IFERROR(GETPIVOTDATA("Montant",tcd_eurodata!$A$3,"class_payment",$E168,"mounth_year",K$6,"ss",$F168,"Années",2023)," ")</f>
        <v>2939273</v>
      </c>
      <c r="L168" s="14">
        <f>IFERROR(GETPIVOTDATA("Montant",tcd_eurodata!$A$3,"class_payment",$E168,"mounth_year",L$6,"ss",$F168,"Années",2023)," ")</f>
        <v>1325615</v>
      </c>
      <c r="M168" s="14">
        <f>IFERROR(GETPIVOTDATA("Montant",tcd_eurodata!$A$3,"class_payment",$E168,"mounth_year",M$6,"ss",$F168,"Années",2023)," ")</f>
        <v>6777839</v>
      </c>
      <c r="N168" s="14">
        <f>IFERROR(GETPIVOTDATA("Montant",tcd_eurodata!$A$3,"class_payment",$E168,"mounth_year",N$6,"ss",$F168,"Années",2023)," ")</f>
        <v>10874080</v>
      </c>
      <c r="O168" s="14">
        <f>IFERROR(GETPIVOTDATA("Montant",tcd_eurodata!$A$3,"class_payment",$E168,"mounth_year",O$6,"ss",$F168,"Années",2023)," ")</f>
        <v>22083340</v>
      </c>
      <c r="P168" s="14">
        <f>IFERROR(GETPIVOTDATA("Montant",tcd_eurodata!$A$3,"class_payment",$E168,"mounth_year",P$6,"ss",$F168,"Années",2023)," ")</f>
        <v>26216543</v>
      </c>
      <c r="Q168" s="14">
        <f>IFERROR(GETPIVOTDATA("Montant",tcd_eurodata!$A$3,"class_payment",$E168,"mounth_year",Q$6,"ss",$F168,"Années",2023)," ")</f>
        <v>13729298</v>
      </c>
      <c r="R168" s="14">
        <f>IFERROR(GETPIVOTDATA("Montant",tcd_eurodata!$A$3,"class_payment",$E168,"mounth_year",R$6,"ss",$F168,"Années",2023)," ")</f>
        <v>14977513</v>
      </c>
    </row>
    <row r="169" spans="2:18" s="13" customFormat="1" x14ac:dyDescent="0.25">
      <c r="B169" s="9">
        <f t="shared" si="3"/>
        <v>33</v>
      </c>
      <c r="C169" s="24" t="str">
        <f>IF(MOD(ROW(C169),5)=2,INDEX(liste_ss_eurodata!$A$1:$A$108,B169),"")</f>
        <v/>
      </c>
      <c r="D169" s="9"/>
      <c r="E169" s="13" t="s">
        <v>7</v>
      </c>
      <c r="F169" s="31" t="str">
        <f>INDEX(liste_ss_eurodata!$A:$A,'RECAP CA 2023'!B169)</f>
        <v>BEFOTAKA</v>
      </c>
      <c r="G169" s="14">
        <f>IFERROR(GETPIVOTDATA("Montant",tcd_eurodata!$A$3,"class_payment",$E169,"mounth_year",G$6,"ss",$F169,"Années",2023)," ")</f>
        <v>2582600</v>
      </c>
      <c r="H169" s="14">
        <f>IFERROR(GETPIVOTDATA("Montant",tcd_eurodata!$A$3,"class_payment",$E169,"mounth_year",H$6,"ss",$F169,"Années",2023)," ")</f>
        <v>46038000</v>
      </c>
      <c r="I169" s="14">
        <f>IFERROR(GETPIVOTDATA("Montant",tcd_eurodata!$A$3,"class_payment",$E169,"mounth_year",I$6,"ss",$F169,"Années",2023)," ")</f>
        <v>4146000</v>
      </c>
      <c r="J169" s="14">
        <f>IFERROR(GETPIVOTDATA("Montant",tcd_eurodata!$A$3,"class_payment",$E169,"mounth_year",J$6,"ss",$F169,"Années",2023)," ")</f>
        <v>0</v>
      </c>
      <c r="K169" s="14">
        <f>IFERROR(GETPIVOTDATA("Montant",tcd_eurodata!$A$3,"class_payment",$E169,"mounth_year",K$6,"ss",$F169,"Années",2023)," ")</f>
        <v>1686500</v>
      </c>
      <c r="L169" s="14">
        <f>IFERROR(GETPIVOTDATA("Montant",tcd_eurodata!$A$3,"class_payment",$E169,"mounth_year",L$6,"ss",$F169,"Années",2023)," ")</f>
        <v>2906300</v>
      </c>
      <c r="M169" s="14">
        <f>IFERROR(GETPIVOTDATA("Montant",tcd_eurodata!$A$3,"class_payment",$E169,"mounth_year",M$6,"ss",$F169,"Années",2023)," ")</f>
        <v>1955200</v>
      </c>
      <c r="N169" s="14">
        <f>IFERROR(GETPIVOTDATA("Montant",tcd_eurodata!$A$3,"class_payment",$E169,"mounth_year",N$6,"ss",$F169,"Années",2023)," ")</f>
        <v>2950000</v>
      </c>
      <c r="O169" s="14">
        <f>IFERROR(GETPIVOTDATA("Montant",tcd_eurodata!$A$3,"class_payment",$E169,"mounth_year",O$6,"ss",$F169,"Années",2023)," ")</f>
        <v>2500000</v>
      </c>
      <c r="P169" s="14">
        <f>IFERROR(GETPIVOTDATA("Montant",tcd_eurodata!$A$3,"class_payment",$E169,"mounth_year",P$6,"ss",$F169,"Années",2023)," ")</f>
        <v>1206000</v>
      </c>
      <c r="Q169" s="14">
        <f>IFERROR(GETPIVOTDATA("Montant",tcd_eurodata!$A$3,"class_payment",$E169,"mounth_year",Q$6,"ss",$F169,"Années",2023)," ")</f>
        <v>0</v>
      </c>
      <c r="R169" s="14">
        <f>IFERROR(GETPIVOTDATA("Montant",tcd_eurodata!$A$3,"class_payment",$E169,"mounth_year",R$6,"ss",$F169,"Années",2023)," ")</f>
        <v>1000000</v>
      </c>
    </row>
    <row r="170" spans="2:18" s="13" customFormat="1" x14ac:dyDescent="0.25">
      <c r="B170" s="9">
        <f t="shared" si="3"/>
        <v>33</v>
      </c>
      <c r="C170" s="24" t="str">
        <f>IF(MOD(ROW(C170),5)=2,INDEX(liste_ss_eurodata!$A$1:$A$108,B170),"")</f>
        <v/>
      </c>
      <c r="D170" s="9"/>
      <c r="E170" s="13" t="s">
        <v>19</v>
      </c>
      <c r="F170" s="31" t="str">
        <f>INDEX(liste_ss_eurodata!$A:$A,'RECAP CA 2023'!B170)</f>
        <v>BEFOTAKA</v>
      </c>
      <c r="G170" s="14">
        <f>IFERROR(GETPIVOTDATA("Montant",tcd_eurodata!$A$3,"class_payment",$E170,"mounth_year",G$6,"ss",$F170,"Années",2023)," ")</f>
        <v>17203528</v>
      </c>
      <c r="H170" s="14">
        <f>IFERROR(GETPIVOTDATA("Montant",tcd_eurodata!$A$3,"class_payment",$E170,"mounth_year",H$6,"ss",$F170,"Années",2023)," ")</f>
        <v>68031980</v>
      </c>
      <c r="I170" s="14">
        <f>IFERROR(GETPIVOTDATA("Montant",tcd_eurodata!$A$3,"class_payment",$E170,"mounth_year",I$6,"ss",$F170,"Années",2023)," ")</f>
        <v>16740215</v>
      </c>
      <c r="J170" s="14">
        <f>IFERROR(GETPIVOTDATA("Montant",tcd_eurodata!$A$3,"class_payment",$E170,"mounth_year",J$6,"ss",$F170,"Années",2023)," ")</f>
        <v>10773000</v>
      </c>
      <c r="K170" s="14">
        <f>IFERROR(GETPIVOTDATA("Montant",tcd_eurodata!$A$3,"class_payment",$E170,"mounth_year",K$6,"ss",$F170,"Années",2023)," ")</f>
        <v>7436000</v>
      </c>
      <c r="L170" s="14">
        <f>IFERROR(GETPIVOTDATA("Montant",tcd_eurodata!$A$3,"class_payment",$E170,"mounth_year",L$6,"ss",$F170,"Années",2023)," ")</f>
        <v>4988012</v>
      </c>
      <c r="M170" s="14">
        <f>IFERROR(GETPIVOTDATA("Montant",tcd_eurodata!$A$3,"class_payment",$E170,"mounth_year",M$6,"ss",$F170,"Années",2023)," ")</f>
        <v>11747506</v>
      </c>
      <c r="N170" s="14">
        <f>IFERROR(GETPIVOTDATA("Montant",tcd_eurodata!$A$3,"class_payment",$E170,"mounth_year",N$6,"ss",$F170,"Années",2023)," ")</f>
        <v>41335100</v>
      </c>
      <c r="O170" s="14">
        <f>IFERROR(GETPIVOTDATA("Montant",tcd_eurodata!$A$3,"class_payment",$E170,"mounth_year",O$6,"ss",$F170,"Années",2023)," ")</f>
        <v>9298900</v>
      </c>
      <c r="P170" s="14">
        <f>IFERROR(GETPIVOTDATA("Montant",tcd_eurodata!$A$3,"class_payment",$E170,"mounth_year",P$6,"ss",$F170,"Années",2023)," ")</f>
        <v>7828600</v>
      </c>
      <c r="Q170" s="14">
        <f>IFERROR(GETPIVOTDATA("Montant",tcd_eurodata!$A$3,"class_payment",$E170,"mounth_year",Q$6,"ss",$F170,"Années",2023)," ")</f>
        <v>4657000</v>
      </c>
      <c r="R170" s="14">
        <f>IFERROR(GETPIVOTDATA("Montant",tcd_eurodata!$A$3,"class_payment",$E170,"mounth_year",R$6,"ss",$F170,"Années",2023)," ")</f>
        <v>5719000</v>
      </c>
    </row>
    <row r="171" spans="2:18" s="18" customFormat="1" x14ac:dyDescent="0.25">
      <c r="B171" s="17">
        <f t="shared" si="3"/>
        <v>33</v>
      </c>
      <c r="C171" s="25" t="str">
        <f>IF(MOD(ROW(C171),5)=2,INDEX(liste_ss_eurodata!$A$1:$A$108,B171),"")</f>
        <v/>
      </c>
      <c r="D171" s="17"/>
      <c r="E171" s="18" t="s">
        <v>21</v>
      </c>
      <c r="F171" s="32" t="str">
        <f>INDEX(liste_ss_eurodata!$A:$A,'RECAP CA 2023'!B171)</f>
        <v>BEFOTAKA</v>
      </c>
      <c r="G171" s="19">
        <f>IFERROR(GETPIVOTDATA("Montant",tcd_eurodata!$A$3,"class_payment",$E171,"mounth_year",G$6,"ss",$F171,"Années",2023)," ")</f>
        <v>0</v>
      </c>
      <c r="H171" s="19">
        <f>IFERROR(GETPIVOTDATA("Montant",tcd_eurodata!$A$3,"class_payment",$E171,"mounth_year",H$6,"ss",$F171,"Années",2023)," ")</f>
        <v>0</v>
      </c>
      <c r="I171" s="19">
        <f>IFERROR(GETPIVOTDATA("Montant",tcd_eurodata!$A$3,"class_payment",$E171,"mounth_year",I$6,"ss",$F171,"Années",2023)," ")</f>
        <v>0</v>
      </c>
      <c r="J171" s="19">
        <f>IFERROR(GETPIVOTDATA("Montant",tcd_eurodata!$A$3,"class_payment",$E171,"mounth_year",J$6,"ss",$F171,"Années",2023)," ")</f>
        <v>0</v>
      </c>
      <c r="K171" s="19">
        <f>IFERROR(GETPIVOTDATA("Montant",tcd_eurodata!$A$3,"class_payment",$E171,"mounth_year",K$6,"ss",$F171,"Années",2023)," ")</f>
        <v>0</v>
      </c>
      <c r="L171" s="19">
        <f>IFERROR(GETPIVOTDATA("Montant",tcd_eurodata!$A$3,"class_payment",$E171,"mounth_year",L$6,"ss",$F171,"Années",2023)," ")</f>
        <v>0</v>
      </c>
      <c r="M171" s="19">
        <f>IFERROR(GETPIVOTDATA("Montant",tcd_eurodata!$A$3,"class_payment",$E171,"mounth_year",M$6,"ss",$F171,"Années",2023)," ")</f>
        <v>0</v>
      </c>
      <c r="N171" s="19">
        <f>IFERROR(GETPIVOTDATA("Montant",tcd_eurodata!$A$3,"class_payment",$E171,"mounth_year",N$6,"ss",$F171,"Années",2023)," ")</f>
        <v>0</v>
      </c>
      <c r="O171" s="19">
        <f>IFERROR(GETPIVOTDATA("Montant",tcd_eurodata!$A$3,"class_payment",$E171,"mounth_year",O$6,"ss",$F171,"Années",2023)," ")</f>
        <v>0</v>
      </c>
      <c r="P171" s="19">
        <f>IFERROR(GETPIVOTDATA("Montant",tcd_eurodata!$A$3,"class_payment",$E171,"mounth_year",P$6,"ss",$F171,"Années",2023)," ")</f>
        <v>0</v>
      </c>
      <c r="Q171" s="19">
        <f>IFERROR(GETPIVOTDATA("Montant",tcd_eurodata!$A$3,"class_payment",$E171,"mounth_year",Q$6,"ss",$F171,"Années",2023)," ")</f>
        <v>0</v>
      </c>
      <c r="R171" s="19">
        <f>IFERROR(GETPIVOTDATA("Montant",tcd_eurodata!$A$3,"class_payment",$E171,"mounth_year",R$6,"ss",$F171,"Années",2023)," ")</f>
        <v>0</v>
      </c>
    </row>
    <row r="172" spans="2:18" s="13" customFormat="1" x14ac:dyDescent="0.25">
      <c r="B172" s="9">
        <f t="shared" si="3"/>
        <v>34</v>
      </c>
      <c r="C172" s="24" t="str">
        <f>IF(MOD(ROW(C172),5)=2,INDEX(liste_ss_eurodata!$A$1:$A$108,B172),"")</f>
        <v>BEHENJY</v>
      </c>
      <c r="D172" s="9"/>
      <c r="E172" s="13" t="s">
        <v>5</v>
      </c>
      <c r="F172" s="31" t="str">
        <f>INDEX(liste_ss_eurodata!$A:$A,'RECAP CA 2023'!B172)</f>
        <v>BEHENJY</v>
      </c>
      <c r="G172" s="14">
        <f>IFERROR(GETPIVOTDATA("Montant",tcd_eurodata!$A$3,"class_payment",$E172,"mounth_year",G$6,"ss",$F172,"Années",2023)," ")</f>
        <v>194652100</v>
      </c>
      <c r="H172" s="14">
        <f>IFERROR(GETPIVOTDATA("Montant",tcd_eurodata!$A$3,"class_payment",$E172,"mounth_year",H$6,"ss",$F172,"Années",2023)," ")</f>
        <v>131639299</v>
      </c>
      <c r="I172" s="14">
        <f>IFERROR(GETPIVOTDATA("Montant",tcd_eurodata!$A$3,"class_payment",$E172,"mounth_year",I$6,"ss",$F172,"Années",2023)," ")</f>
        <v>132628700</v>
      </c>
      <c r="J172" s="14">
        <f>IFERROR(GETPIVOTDATA("Montant",tcd_eurodata!$A$3,"class_payment",$E172,"mounth_year",J$6,"ss",$F172,"Années",2023)," ")</f>
        <v>49802400</v>
      </c>
      <c r="K172" s="14">
        <f>IFERROR(GETPIVOTDATA("Montant",tcd_eurodata!$A$3,"class_payment",$E172,"mounth_year",K$6,"ss",$F172,"Années",2023)," ")</f>
        <v>0</v>
      </c>
      <c r="L172" s="14">
        <f>IFERROR(GETPIVOTDATA("Montant",tcd_eurodata!$A$3,"class_payment",$E172,"mounth_year",L$6,"ss",$F172,"Années",2023)," ")</f>
        <v>0</v>
      </c>
      <c r="M172" s="14">
        <f>IFERROR(GETPIVOTDATA("Montant",tcd_eurodata!$A$3,"class_payment",$E172,"mounth_year",M$6,"ss",$F172,"Années",2023)," ")</f>
        <v>0</v>
      </c>
      <c r="N172" s="14">
        <f>IFERROR(GETPIVOTDATA("Montant",tcd_eurodata!$A$3,"class_payment",$E172,"mounth_year",N$6,"ss",$F172,"Années",2023)," ")</f>
        <v>0</v>
      </c>
      <c r="O172" s="14">
        <f>IFERROR(GETPIVOTDATA("Montant",tcd_eurodata!$A$3,"class_payment",$E172,"mounth_year",O$6,"ss",$F172,"Années",2023)," ")</f>
        <v>0</v>
      </c>
      <c r="P172" s="14">
        <f>IFERROR(GETPIVOTDATA("Montant",tcd_eurodata!$A$3,"class_payment",$E172,"mounth_year",P$6,"ss",$F172,"Années",2023)," ")</f>
        <v>63896900</v>
      </c>
      <c r="Q172" s="14">
        <f>IFERROR(GETPIVOTDATA("Montant",tcd_eurodata!$A$3,"class_payment",$E172,"mounth_year",Q$6,"ss",$F172,"Années",2023)," ")</f>
        <v>143283700</v>
      </c>
      <c r="R172" s="14">
        <f>IFERROR(GETPIVOTDATA("Montant",tcd_eurodata!$A$3,"class_payment",$E172,"mounth_year",R$6,"ss",$F172,"Années",2023)," ")</f>
        <v>165405700</v>
      </c>
    </row>
    <row r="173" spans="2:18" s="13" customFormat="1" x14ac:dyDescent="0.25">
      <c r="B173" s="9">
        <f t="shared" si="3"/>
        <v>34</v>
      </c>
      <c r="C173" s="24" t="str">
        <f>IF(MOD(ROW(C173),5)=2,INDEX(liste_ss_eurodata!$A$1:$A$108,B173),"")</f>
        <v/>
      </c>
      <c r="D173" s="9"/>
      <c r="E173" s="13" t="s">
        <v>6</v>
      </c>
      <c r="F173" s="31" t="str">
        <f>INDEX(liste_ss_eurodata!$A:$A,'RECAP CA 2023'!B173)</f>
        <v>BEHENJY</v>
      </c>
      <c r="G173" s="14">
        <f>IFERROR(GETPIVOTDATA("Montant",tcd_eurodata!$A$3,"class_payment",$E173,"mounth_year",G$6,"ss",$F173,"Années",2023)," ")</f>
        <v>4382592</v>
      </c>
      <c r="H173" s="14">
        <f>IFERROR(GETPIVOTDATA("Montant",tcd_eurodata!$A$3,"class_payment",$E173,"mounth_year",H$6,"ss",$F173,"Années",2023)," ")</f>
        <v>3451623</v>
      </c>
      <c r="I173" s="14">
        <f>IFERROR(GETPIVOTDATA("Montant",tcd_eurodata!$A$3,"class_payment",$E173,"mounth_year",I$6,"ss",$F173,"Années",2023)," ")</f>
        <v>10685521</v>
      </c>
      <c r="J173" s="14">
        <f>IFERROR(GETPIVOTDATA("Montant",tcd_eurodata!$A$3,"class_payment",$E173,"mounth_year",J$6,"ss",$F173,"Années",2023)," ")</f>
        <v>4678318</v>
      </c>
      <c r="K173" s="14">
        <f>IFERROR(GETPIVOTDATA("Montant",tcd_eurodata!$A$3,"class_payment",$E173,"mounth_year",K$6,"ss",$F173,"Années",2023)," ")</f>
        <v>0</v>
      </c>
      <c r="L173" s="14">
        <f>IFERROR(GETPIVOTDATA("Montant",tcd_eurodata!$A$3,"class_payment",$E173,"mounth_year",L$6,"ss",$F173,"Années",2023)," ")</f>
        <v>0</v>
      </c>
      <c r="M173" s="14">
        <f>IFERROR(GETPIVOTDATA("Montant",tcd_eurodata!$A$3,"class_payment",$E173,"mounth_year",M$6,"ss",$F173,"Années",2023)," ")</f>
        <v>0</v>
      </c>
      <c r="N173" s="14">
        <f>IFERROR(GETPIVOTDATA("Montant",tcd_eurodata!$A$3,"class_payment",$E173,"mounth_year",N$6,"ss",$F173,"Années",2023)," ")</f>
        <v>0</v>
      </c>
      <c r="O173" s="14">
        <f>IFERROR(GETPIVOTDATA("Montant",tcd_eurodata!$A$3,"class_payment",$E173,"mounth_year",O$6,"ss",$F173,"Années",2023)," ")</f>
        <v>0</v>
      </c>
      <c r="P173" s="14">
        <f>IFERROR(GETPIVOTDATA("Montant",tcd_eurodata!$A$3,"class_payment",$E173,"mounth_year",P$6,"ss",$F173,"Années",2023)," ")</f>
        <v>1849307</v>
      </c>
      <c r="Q173" s="14">
        <f>IFERROR(GETPIVOTDATA("Montant",tcd_eurodata!$A$3,"class_payment",$E173,"mounth_year",Q$6,"ss",$F173,"Années",2023)," ")</f>
        <v>32216330</v>
      </c>
      <c r="R173" s="14">
        <f>IFERROR(GETPIVOTDATA("Montant",tcd_eurodata!$A$3,"class_payment",$E173,"mounth_year",R$6,"ss",$F173,"Années",2023)," ")</f>
        <v>24878018</v>
      </c>
    </row>
    <row r="174" spans="2:18" s="13" customFormat="1" x14ac:dyDescent="0.25">
      <c r="B174" s="9">
        <f t="shared" si="3"/>
        <v>34</v>
      </c>
      <c r="C174" s="24" t="str">
        <f>IF(MOD(ROW(C174),5)=2,INDEX(liste_ss_eurodata!$A$1:$A$108,B174),"")</f>
        <v/>
      </c>
      <c r="D174" s="9"/>
      <c r="E174" s="13" t="s">
        <v>7</v>
      </c>
      <c r="F174" s="31" t="str">
        <f>INDEX(liste_ss_eurodata!$A:$A,'RECAP CA 2023'!B174)</f>
        <v>BEHENJY</v>
      </c>
      <c r="G174" s="14" t="str">
        <f>IFERROR(GETPIVOTDATA("Montant",tcd_eurodata!$A$3,"class_payment",$E174,"mounth_year",G$6,"ss",$F174,"Années",2023)," ")</f>
        <v xml:space="preserve"> </v>
      </c>
      <c r="H174" s="14" t="str">
        <f>IFERROR(GETPIVOTDATA("Montant",tcd_eurodata!$A$3,"class_payment",$E174,"mounth_year",H$6,"ss",$F174,"Années",2023)," ")</f>
        <v xml:space="preserve"> </v>
      </c>
      <c r="I174" s="14" t="str">
        <f>IFERROR(GETPIVOTDATA("Montant",tcd_eurodata!$A$3,"class_payment",$E174,"mounth_year",I$6,"ss",$F174,"Années",2023)," ")</f>
        <v xml:space="preserve"> </v>
      </c>
      <c r="J174" s="14" t="str">
        <f>IFERROR(GETPIVOTDATA("Montant",tcd_eurodata!$A$3,"class_payment",$E174,"mounth_year",J$6,"ss",$F174,"Années",2023)," ")</f>
        <v xml:space="preserve"> </v>
      </c>
      <c r="K174" s="14" t="str">
        <f>IFERROR(GETPIVOTDATA("Montant",tcd_eurodata!$A$3,"class_payment",$E174,"mounth_year",K$6,"ss",$F174,"Années",2023)," ")</f>
        <v xml:space="preserve"> </v>
      </c>
      <c r="L174" s="14" t="str">
        <f>IFERROR(GETPIVOTDATA("Montant",tcd_eurodata!$A$3,"class_payment",$E174,"mounth_year",L$6,"ss",$F174,"Années",2023)," ")</f>
        <v xml:space="preserve"> </v>
      </c>
      <c r="M174" s="14" t="str">
        <f>IFERROR(GETPIVOTDATA("Montant",tcd_eurodata!$A$3,"class_payment",$E174,"mounth_year",M$6,"ss",$F174,"Années",2023)," ")</f>
        <v xml:space="preserve"> </v>
      </c>
      <c r="N174" s="14" t="str">
        <f>IFERROR(GETPIVOTDATA("Montant",tcd_eurodata!$A$3,"class_payment",$E174,"mounth_year",N$6,"ss",$F174,"Années",2023)," ")</f>
        <v xml:space="preserve"> </v>
      </c>
      <c r="O174" s="14" t="str">
        <f>IFERROR(GETPIVOTDATA("Montant",tcd_eurodata!$A$3,"class_payment",$E174,"mounth_year",O$6,"ss",$F174,"Années",2023)," ")</f>
        <v xml:space="preserve"> </v>
      </c>
      <c r="P174" s="14" t="str">
        <f>IFERROR(GETPIVOTDATA("Montant",tcd_eurodata!$A$3,"class_payment",$E174,"mounth_year",P$6,"ss",$F174,"Années",2023)," ")</f>
        <v xml:space="preserve"> </v>
      </c>
      <c r="Q174" s="14" t="str">
        <f>IFERROR(GETPIVOTDATA("Montant",tcd_eurodata!$A$3,"class_payment",$E174,"mounth_year",Q$6,"ss",$F174,"Années",2023)," ")</f>
        <v xml:space="preserve"> </v>
      </c>
      <c r="R174" s="14" t="str">
        <f>IFERROR(GETPIVOTDATA("Montant",tcd_eurodata!$A$3,"class_payment",$E174,"mounth_year",R$6,"ss",$F174,"Années",2023)," ")</f>
        <v xml:space="preserve"> </v>
      </c>
    </row>
    <row r="175" spans="2:18" s="13" customFormat="1" x14ac:dyDescent="0.25">
      <c r="B175" s="9">
        <f t="shared" si="3"/>
        <v>34</v>
      </c>
      <c r="C175" s="24" t="str">
        <f>IF(MOD(ROW(C175),5)=2,INDEX(liste_ss_eurodata!$A$1:$A$108,B175),"")</f>
        <v/>
      </c>
      <c r="D175" s="9"/>
      <c r="E175" s="13" t="s">
        <v>19</v>
      </c>
      <c r="F175" s="31" t="str">
        <f>INDEX(liste_ss_eurodata!$A:$A,'RECAP CA 2023'!B175)</f>
        <v>BEHENJY</v>
      </c>
      <c r="G175" s="14">
        <f>IFERROR(GETPIVOTDATA("Montant",tcd_eurodata!$A$3,"class_payment",$E175,"mounth_year",G$6,"ss",$F175,"Années",2023)," ")</f>
        <v>9994500</v>
      </c>
      <c r="H175" s="14">
        <f>IFERROR(GETPIVOTDATA("Montant",tcd_eurodata!$A$3,"class_payment",$E175,"mounth_year",H$6,"ss",$F175,"Années",2023)," ")</f>
        <v>15267086</v>
      </c>
      <c r="I175" s="14">
        <f>IFERROR(GETPIVOTDATA("Montant",tcd_eurodata!$A$3,"class_payment",$E175,"mounth_year",I$6,"ss",$F175,"Années",2023)," ")</f>
        <v>3272751</v>
      </c>
      <c r="J175" s="14">
        <f>IFERROR(GETPIVOTDATA("Montant",tcd_eurodata!$A$3,"class_payment",$E175,"mounth_year",J$6,"ss",$F175,"Années",2023)," ")</f>
        <v>1952086</v>
      </c>
      <c r="K175" s="14">
        <f>IFERROR(GETPIVOTDATA("Montant",tcd_eurodata!$A$3,"class_payment",$E175,"mounth_year",K$6,"ss",$F175,"Années",2023)," ")</f>
        <v>0</v>
      </c>
      <c r="L175" s="14">
        <f>IFERROR(GETPIVOTDATA("Montant",tcd_eurodata!$A$3,"class_payment",$E175,"mounth_year",L$6,"ss",$F175,"Années",2023)," ")</f>
        <v>0</v>
      </c>
      <c r="M175" s="14">
        <f>IFERROR(GETPIVOTDATA("Montant",tcd_eurodata!$A$3,"class_payment",$E175,"mounth_year",M$6,"ss",$F175,"Années",2023)," ")</f>
        <v>0</v>
      </c>
      <c r="N175" s="14">
        <f>IFERROR(GETPIVOTDATA("Montant",tcd_eurodata!$A$3,"class_payment",$E175,"mounth_year",N$6,"ss",$F175,"Années",2023)," ")</f>
        <v>0</v>
      </c>
      <c r="O175" s="14">
        <f>IFERROR(GETPIVOTDATA("Montant",tcd_eurodata!$A$3,"class_payment",$E175,"mounth_year",O$6,"ss",$F175,"Années",2023)," ")</f>
        <v>0</v>
      </c>
      <c r="P175" s="14">
        <f>IFERROR(GETPIVOTDATA("Montant",tcd_eurodata!$A$3,"class_payment",$E175,"mounth_year",P$6,"ss",$F175,"Années",2023)," ")</f>
        <v>0</v>
      </c>
      <c r="Q175" s="14">
        <f>IFERROR(GETPIVOTDATA("Montant",tcd_eurodata!$A$3,"class_payment",$E175,"mounth_year",Q$6,"ss",$F175,"Années",2023)," ")</f>
        <v>0</v>
      </c>
      <c r="R175" s="14">
        <f>IFERROR(GETPIVOTDATA("Montant",tcd_eurodata!$A$3,"class_payment",$E175,"mounth_year",R$6,"ss",$F175,"Années",2023)," ")</f>
        <v>0</v>
      </c>
    </row>
    <row r="176" spans="2:18" s="18" customFormat="1" x14ac:dyDescent="0.25">
      <c r="B176" s="17">
        <f t="shared" si="3"/>
        <v>34</v>
      </c>
      <c r="C176" s="25" t="str">
        <f>IF(MOD(ROW(C176),5)=2,INDEX(liste_ss_eurodata!$A$1:$A$108,B176),"")</f>
        <v/>
      </c>
      <c r="D176" s="17"/>
      <c r="E176" s="18" t="s">
        <v>21</v>
      </c>
      <c r="F176" s="32" t="str">
        <f>INDEX(liste_ss_eurodata!$A:$A,'RECAP CA 2023'!B176)</f>
        <v>BEHENJY</v>
      </c>
      <c r="G176" s="19">
        <f>IFERROR(GETPIVOTDATA("Montant",tcd_eurodata!$A$3,"class_payment",$E176,"mounth_year",G$6,"ss",$F176,"Années",2023)," ")</f>
        <v>7933100</v>
      </c>
      <c r="H176" s="19">
        <f>IFERROR(GETPIVOTDATA("Montant",tcd_eurodata!$A$3,"class_payment",$E176,"mounth_year",H$6,"ss",$F176,"Années",2023)," ")</f>
        <v>16222100</v>
      </c>
      <c r="I176" s="19">
        <f>IFERROR(GETPIVOTDATA("Montant",tcd_eurodata!$A$3,"class_payment",$E176,"mounth_year",I$6,"ss",$F176,"Années",2023)," ")</f>
        <v>10130500</v>
      </c>
      <c r="J176" s="19">
        <f>IFERROR(GETPIVOTDATA("Montant",tcd_eurodata!$A$3,"class_payment",$E176,"mounth_year",J$6,"ss",$F176,"Années",2023)," ")</f>
        <v>1368500</v>
      </c>
      <c r="K176" s="19">
        <f>IFERROR(GETPIVOTDATA("Montant",tcd_eurodata!$A$3,"class_payment",$E176,"mounth_year",K$6,"ss",$F176,"Années",2023)," ")</f>
        <v>0</v>
      </c>
      <c r="L176" s="19">
        <f>IFERROR(GETPIVOTDATA("Montant",tcd_eurodata!$A$3,"class_payment",$E176,"mounth_year",L$6,"ss",$F176,"Années",2023)," ")</f>
        <v>0</v>
      </c>
      <c r="M176" s="19">
        <f>IFERROR(GETPIVOTDATA("Montant",tcd_eurodata!$A$3,"class_payment",$E176,"mounth_year",M$6,"ss",$F176,"Années",2023)," ")</f>
        <v>0</v>
      </c>
      <c r="N176" s="19">
        <f>IFERROR(GETPIVOTDATA("Montant",tcd_eurodata!$A$3,"class_payment",$E176,"mounth_year",N$6,"ss",$F176,"Années",2023)," ")</f>
        <v>0</v>
      </c>
      <c r="O176" s="19">
        <f>IFERROR(GETPIVOTDATA("Montant",tcd_eurodata!$A$3,"class_payment",$E176,"mounth_year",O$6,"ss",$F176,"Années",2023)," ")</f>
        <v>0</v>
      </c>
      <c r="P176" s="19">
        <f>IFERROR(GETPIVOTDATA("Montant",tcd_eurodata!$A$3,"class_payment",$E176,"mounth_year",P$6,"ss",$F176,"Années",2023)," ")</f>
        <v>0</v>
      </c>
      <c r="Q176" s="19">
        <f>IFERROR(GETPIVOTDATA("Montant",tcd_eurodata!$A$3,"class_payment",$E176,"mounth_year",Q$6,"ss",$F176,"Années",2023)," ")</f>
        <v>788000</v>
      </c>
      <c r="R176" s="19">
        <f>IFERROR(GETPIVOTDATA("Montant",tcd_eurodata!$A$3,"class_payment",$E176,"mounth_year",R$6,"ss",$F176,"Années",2023)," ")</f>
        <v>13768500</v>
      </c>
    </row>
    <row r="177" spans="2:18" s="13" customFormat="1" x14ac:dyDescent="0.25">
      <c r="B177" s="9">
        <f t="shared" si="3"/>
        <v>35</v>
      </c>
      <c r="C177" s="24" t="str">
        <f>IF(MOD(ROW(C177),5)=2,INDEX(liste_ss_eurodata!$A$1:$A$108,B177),"")</f>
        <v>BETSIBOKA</v>
      </c>
      <c r="D177" s="9"/>
      <c r="E177" s="13" t="s">
        <v>5</v>
      </c>
      <c r="F177" s="31" t="str">
        <f>INDEX(liste_ss_eurodata!$A:$A,'RECAP CA 2023'!B177)</f>
        <v>BETSIBOKA</v>
      </c>
      <c r="G177" s="14">
        <f>IFERROR(GETPIVOTDATA("Montant",tcd_eurodata!$A$3,"class_payment",$E177,"mounth_year",G$6,"ss",$F177,"Années",2023)," ")</f>
        <v>491292000</v>
      </c>
      <c r="H177" s="14">
        <f>IFERROR(GETPIVOTDATA("Montant",tcd_eurodata!$A$3,"class_payment",$E177,"mounth_year",H$6,"ss",$F177,"Années",2023)," ")</f>
        <v>473011700</v>
      </c>
      <c r="I177" s="14">
        <f>IFERROR(GETPIVOTDATA("Montant",tcd_eurodata!$A$3,"class_payment",$E177,"mounth_year",I$6,"ss",$F177,"Années",2023)," ")</f>
        <v>564976300</v>
      </c>
      <c r="J177" s="14">
        <f>IFERROR(GETPIVOTDATA("Montant",tcd_eurodata!$A$3,"class_payment",$E177,"mounth_year",J$6,"ss",$F177,"Années",2023)," ")</f>
        <v>568513600</v>
      </c>
      <c r="K177" s="14">
        <f>IFERROR(GETPIVOTDATA("Montant",tcd_eurodata!$A$3,"class_payment",$E177,"mounth_year",K$6,"ss",$F177,"Années",2023)," ")</f>
        <v>527499100</v>
      </c>
      <c r="L177" s="14">
        <f>IFERROR(GETPIVOTDATA("Montant",tcd_eurodata!$A$3,"class_payment",$E177,"mounth_year",L$6,"ss",$F177,"Années",2023)," ")</f>
        <v>572911162</v>
      </c>
      <c r="M177" s="14">
        <f>IFERROR(GETPIVOTDATA("Montant",tcd_eurodata!$A$3,"class_payment",$E177,"mounth_year",M$6,"ss",$F177,"Années",2023)," ")</f>
        <v>537591900</v>
      </c>
      <c r="N177" s="14">
        <f>IFERROR(GETPIVOTDATA("Montant",tcd_eurodata!$A$3,"class_payment",$E177,"mounth_year",N$6,"ss",$F177,"Années",2023)," ")</f>
        <v>774126300</v>
      </c>
      <c r="O177" s="14">
        <f>IFERROR(GETPIVOTDATA("Montant",tcd_eurodata!$A$3,"class_payment",$E177,"mounth_year",O$6,"ss",$F177,"Années",2023)," ")</f>
        <v>667248200</v>
      </c>
      <c r="P177" s="14">
        <f>IFERROR(GETPIVOTDATA("Montant",tcd_eurodata!$A$3,"class_payment",$E177,"mounth_year",P$6,"ss",$F177,"Années",2023)," ")</f>
        <v>530621300</v>
      </c>
      <c r="Q177" s="14">
        <f>IFERROR(GETPIVOTDATA("Montant",tcd_eurodata!$A$3,"class_payment",$E177,"mounth_year",Q$6,"ss",$F177,"Années",2023)," ")</f>
        <v>616500400</v>
      </c>
      <c r="R177" s="14">
        <f>IFERROR(GETPIVOTDATA("Montant",tcd_eurodata!$A$3,"class_payment",$E177,"mounth_year",R$6,"ss",$F177,"Années",2023)," ")</f>
        <v>604683400</v>
      </c>
    </row>
    <row r="178" spans="2:18" s="13" customFormat="1" x14ac:dyDescent="0.25">
      <c r="B178" s="9">
        <f t="shared" si="3"/>
        <v>35</v>
      </c>
      <c r="C178" s="24" t="str">
        <f>IF(MOD(ROW(C178),5)=2,INDEX(liste_ss_eurodata!$A$1:$A$108,B178),"")</f>
        <v/>
      </c>
      <c r="D178" s="9"/>
      <c r="E178" s="13" t="s">
        <v>6</v>
      </c>
      <c r="F178" s="31" t="str">
        <f>INDEX(liste_ss_eurodata!$A:$A,'RECAP CA 2023'!B178)</f>
        <v>BETSIBOKA</v>
      </c>
      <c r="G178" s="14">
        <f>IFERROR(GETPIVOTDATA("Montant",tcd_eurodata!$A$3,"class_payment",$E178,"mounth_year",G$6,"ss",$F178,"Années",2023)," ")</f>
        <v>56518232</v>
      </c>
      <c r="H178" s="14">
        <f>IFERROR(GETPIVOTDATA("Montant",tcd_eurodata!$A$3,"class_payment",$E178,"mounth_year",H$6,"ss",$F178,"Années",2023)," ")</f>
        <v>67422692</v>
      </c>
      <c r="I178" s="14">
        <f>IFERROR(GETPIVOTDATA("Montant",tcd_eurodata!$A$3,"class_payment",$E178,"mounth_year",I$6,"ss",$F178,"Années",2023)," ")</f>
        <v>92482990</v>
      </c>
      <c r="J178" s="14">
        <f>IFERROR(GETPIVOTDATA("Montant",tcd_eurodata!$A$3,"class_payment",$E178,"mounth_year",J$6,"ss",$F178,"Années",2023)," ")</f>
        <v>115292879</v>
      </c>
      <c r="K178" s="14">
        <f>IFERROR(GETPIVOTDATA("Montant",tcd_eurodata!$A$3,"class_payment",$E178,"mounth_year",K$6,"ss",$F178,"Années",2023)," ")</f>
        <v>95239046</v>
      </c>
      <c r="L178" s="14">
        <f>IFERROR(GETPIVOTDATA("Montant",tcd_eurodata!$A$3,"class_payment",$E178,"mounth_year",L$6,"ss",$F178,"Années",2023)," ")</f>
        <v>94847339</v>
      </c>
      <c r="M178" s="14">
        <f>IFERROR(GETPIVOTDATA("Montant",tcd_eurodata!$A$3,"class_payment",$E178,"mounth_year",M$6,"ss",$F178,"Années",2023)," ")</f>
        <v>115211399</v>
      </c>
      <c r="N178" s="14">
        <f>IFERROR(GETPIVOTDATA("Montant",tcd_eurodata!$A$3,"class_payment",$E178,"mounth_year",N$6,"ss",$F178,"Années",2023)," ")</f>
        <v>93447650</v>
      </c>
      <c r="O178" s="14">
        <f>IFERROR(GETPIVOTDATA("Montant",tcd_eurodata!$A$3,"class_payment",$E178,"mounth_year",O$6,"ss",$F178,"Années",2023)," ")</f>
        <v>69304910</v>
      </c>
      <c r="P178" s="14">
        <f>IFERROR(GETPIVOTDATA("Montant",tcd_eurodata!$A$3,"class_payment",$E178,"mounth_year",P$6,"ss",$F178,"Années",2023)," ")</f>
        <v>63500974</v>
      </c>
      <c r="Q178" s="14">
        <f>IFERROR(GETPIVOTDATA("Montant",tcd_eurodata!$A$3,"class_payment",$E178,"mounth_year",Q$6,"ss",$F178,"Années",2023)," ")</f>
        <v>58289879</v>
      </c>
      <c r="R178" s="14">
        <f>IFERROR(GETPIVOTDATA("Montant",tcd_eurodata!$A$3,"class_payment",$E178,"mounth_year",R$6,"ss",$F178,"Années",2023)," ")</f>
        <v>72294181</v>
      </c>
    </row>
    <row r="179" spans="2:18" s="13" customFormat="1" x14ac:dyDescent="0.25">
      <c r="B179" s="9">
        <f t="shared" si="3"/>
        <v>35</v>
      </c>
      <c r="C179" s="24" t="str">
        <f>IF(MOD(ROW(C179),5)=2,INDEX(liste_ss_eurodata!$A$1:$A$108,B179),"")</f>
        <v/>
      </c>
      <c r="D179" s="9"/>
      <c r="E179" s="13" t="s">
        <v>7</v>
      </c>
      <c r="F179" s="31" t="str">
        <f>INDEX(liste_ss_eurodata!$A:$A,'RECAP CA 2023'!B179)</f>
        <v>BETSIBOKA</v>
      </c>
      <c r="G179" s="14">
        <f>IFERROR(GETPIVOTDATA("Montant",tcd_eurodata!$A$3,"class_payment",$E179,"mounth_year",G$6,"ss",$F179,"Années",2023)," ")</f>
        <v>24638476</v>
      </c>
      <c r="H179" s="14">
        <f>IFERROR(GETPIVOTDATA("Montant",tcd_eurodata!$A$3,"class_payment",$E179,"mounth_year",H$6,"ss",$F179,"Années",2023)," ")</f>
        <v>23675100</v>
      </c>
      <c r="I179" s="14">
        <f>IFERROR(GETPIVOTDATA("Montant",tcd_eurodata!$A$3,"class_payment",$E179,"mounth_year",I$6,"ss",$F179,"Années",2023)," ")</f>
        <v>0</v>
      </c>
      <c r="J179" s="14">
        <f>IFERROR(GETPIVOTDATA("Montant",tcd_eurodata!$A$3,"class_payment",$E179,"mounth_year",J$6,"ss",$F179,"Années",2023)," ")</f>
        <v>0</v>
      </c>
      <c r="K179" s="14">
        <f>IFERROR(GETPIVOTDATA("Montant",tcd_eurodata!$A$3,"class_payment",$E179,"mounth_year",K$6,"ss",$F179,"Années",2023)," ")</f>
        <v>0</v>
      </c>
      <c r="L179" s="14">
        <f>IFERROR(GETPIVOTDATA("Montant",tcd_eurodata!$A$3,"class_payment",$E179,"mounth_year",L$6,"ss",$F179,"Années",2023)," ")</f>
        <v>0</v>
      </c>
      <c r="M179" s="14">
        <f>IFERROR(GETPIVOTDATA("Montant",tcd_eurodata!$A$3,"class_payment",$E179,"mounth_year",M$6,"ss",$F179,"Années",2023)," ")</f>
        <v>0</v>
      </c>
      <c r="N179" s="14">
        <f>IFERROR(GETPIVOTDATA("Montant",tcd_eurodata!$A$3,"class_payment",$E179,"mounth_year",N$6,"ss",$F179,"Années",2023)," ")</f>
        <v>0</v>
      </c>
      <c r="O179" s="14">
        <f>IFERROR(GETPIVOTDATA("Montant",tcd_eurodata!$A$3,"class_payment",$E179,"mounth_year",O$6,"ss",$F179,"Années",2023)," ")</f>
        <v>0</v>
      </c>
      <c r="P179" s="14">
        <f>IFERROR(GETPIVOTDATA("Montant",tcd_eurodata!$A$3,"class_payment",$E179,"mounth_year",P$6,"ss",$F179,"Années",2023)," ")</f>
        <v>0</v>
      </c>
      <c r="Q179" s="14">
        <f>IFERROR(GETPIVOTDATA("Montant",tcd_eurodata!$A$3,"class_payment",$E179,"mounth_year",Q$6,"ss",$F179,"Années",2023)," ")</f>
        <v>0</v>
      </c>
      <c r="R179" s="14">
        <f>IFERROR(GETPIVOTDATA("Montant",tcd_eurodata!$A$3,"class_payment",$E179,"mounth_year",R$6,"ss",$F179,"Années",2023)," ")</f>
        <v>0</v>
      </c>
    </row>
    <row r="180" spans="2:18" s="13" customFormat="1" x14ac:dyDescent="0.25">
      <c r="B180" s="9">
        <f t="shared" si="3"/>
        <v>35</v>
      </c>
      <c r="C180" s="24" t="str">
        <f>IF(MOD(ROW(C180),5)=2,INDEX(liste_ss_eurodata!$A$1:$A$108,B180),"")</f>
        <v/>
      </c>
      <c r="D180" s="9"/>
      <c r="E180" s="13" t="s">
        <v>19</v>
      </c>
      <c r="F180" s="31" t="str">
        <f>INDEX(liste_ss_eurodata!$A:$A,'RECAP CA 2023'!B180)</f>
        <v>BETSIBOKA</v>
      </c>
      <c r="G180" s="14">
        <f>IFERROR(GETPIVOTDATA("Montant",tcd_eurodata!$A$3,"class_payment",$E180,"mounth_year",G$6,"ss",$F180,"Années",2023)," ")</f>
        <v>75031500</v>
      </c>
      <c r="H180" s="14">
        <f>IFERROR(GETPIVOTDATA("Montant",tcd_eurodata!$A$3,"class_payment",$E180,"mounth_year",H$6,"ss",$F180,"Années",2023)," ")</f>
        <v>63469400</v>
      </c>
      <c r="I180" s="14">
        <f>IFERROR(GETPIVOTDATA("Montant",tcd_eurodata!$A$3,"class_payment",$E180,"mounth_year",I$6,"ss",$F180,"Années",2023)," ")</f>
        <v>88039700</v>
      </c>
      <c r="J180" s="14">
        <f>IFERROR(GETPIVOTDATA("Montant",tcd_eurodata!$A$3,"class_payment",$E180,"mounth_year",J$6,"ss",$F180,"Années",2023)," ")</f>
        <v>73965400</v>
      </c>
      <c r="K180" s="14">
        <f>IFERROR(GETPIVOTDATA("Montant",tcd_eurodata!$A$3,"class_payment",$E180,"mounth_year",K$6,"ss",$F180,"Années",2023)," ")</f>
        <v>33382700</v>
      </c>
      <c r="L180" s="14">
        <f>IFERROR(GETPIVOTDATA("Montant",tcd_eurodata!$A$3,"class_payment",$E180,"mounth_year",L$6,"ss",$F180,"Années",2023)," ")</f>
        <v>28686000</v>
      </c>
      <c r="M180" s="14">
        <f>IFERROR(GETPIVOTDATA("Montant",tcd_eurodata!$A$3,"class_payment",$E180,"mounth_year",M$6,"ss",$F180,"Années",2023)," ")</f>
        <v>37849300</v>
      </c>
      <c r="N180" s="14">
        <f>IFERROR(GETPIVOTDATA("Montant",tcd_eurodata!$A$3,"class_payment",$E180,"mounth_year",N$6,"ss",$F180,"Années",2023)," ")</f>
        <v>85389059</v>
      </c>
      <c r="O180" s="14">
        <f>IFERROR(GETPIVOTDATA("Montant",tcd_eurodata!$A$3,"class_payment",$E180,"mounth_year",O$6,"ss",$F180,"Années",2023)," ")</f>
        <v>56220300</v>
      </c>
      <c r="P180" s="14">
        <f>IFERROR(GETPIVOTDATA("Montant",tcd_eurodata!$A$3,"class_payment",$E180,"mounth_year",P$6,"ss",$F180,"Années",2023)," ")</f>
        <v>44718340</v>
      </c>
      <c r="Q180" s="14">
        <f>IFERROR(GETPIVOTDATA("Montant",tcd_eurodata!$A$3,"class_payment",$E180,"mounth_year",Q$6,"ss",$F180,"Années",2023)," ")</f>
        <v>44990900</v>
      </c>
      <c r="R180" s="14">
        <f>IFERROR(GETPIVOTDATA("Montant",tcd_eurodata!$A$3,"class_payment",$E180,"mounth_year",R$6,"ss",$F180,"Années",2023)," ")</f>
        <v>78366700</v>
      </c>
    </row>
    <row r="181" spans="2:18" s="18" customFormat="1" x14ac:dyDescent="0.25">
      <c r="B181" s="17">
        <f t="shared" si="3"/>
        <v>35</v>
      </c>
      <c r="C181" s="25" t="str">
        <f>IF(MOD(ROW(C181),5)=2,INDEX(liste_ss_eurodata!$A$1:$A$108,B181),"")</f>
        <v/>
      </c>
      <c r="D181" s="17"/>
      <c r="E181" s="18" t="s">
        <v>21</v>
      </c>
      <c r="F181" s="32" t="str">
        <f>INDEX(liste_ss_eurodata!$A:$A,'RECAP CA 2023'!B181)</f>
        <v>BETSIBOKA</v>
      </c>
      <c r="G181" s="19">
        <f>IFERROR(GETPIVOTDATA("Montant",tcd_eurodata!$A$3,"class_payment",$E181,"mounth_year",G$6,"ss",$F181,"Années",2023)," ")</f>
        <v>48857567</v>
      </c>
      <c r="H181" s="19">
        <f>IFERROR(GETPIVOTDATA("Montant",tcd_eurodata!$A$3,"class_payment",$E181,"mounth_year",H$6,"ss",$F181,"Années",2023)," ")</f>
        <v>50768300</v>
      </c>
      <c r="I181" s="19">
        <f>IFERROR(GETPIVOTDATA("Montant",tcd_eurodata!$A$3,"class_payment",$E181,"mounth_year",I$6,"ss",$F181,"Années",2023)," ")</f>
        <v>72359400</v>
      </c>
      <c r="J181" s="19">
        <f>IFERROR(GETPIVOTDATA("Montant",tcd_eurodata!$A$3,"class_payment",$E181,"mounth_year",J$6,"ss",$F181,"Années",2023)," ")</f>
        <v>71909305</v>
      </c>
      <c r="K181" s="19">
        <f>IFERROR(GETPIVOTDATA("Montant",tcd_eurodata!$A$3,"class_payment",$E181,"mounth_year",K$6,"ss",$F181,"Années",2023)," ")</f>
        <v>75882215</v>
      </c>
      <c r="L181" s="19">
        <f>IFERROR(GETPIVOTDATA("Montant",tcd_eurodata!$A$3,"class_payment",$E181,"mounth_year",L$6,"ss",$F181,"Années",2023)," ")</f>
        <v>76374959</v>
      </c>
      <c r="M181" s="19">
        <f>IFERROR(GETPIVOTDATA("Montant",tcd_eurodata!$A$3,"class_payment",$E181,"mounth_year",M$6,"ss",$F181,"Années",2023)," ")</f>
        <v>78993292</v>
      </c>
      <c r="N181" s="19">
        <f>IFERROR(GETPIVOTDATA("Montant",tcd_eurodata!$A$3,"class_payment",$E181,"mounth_year",N$6,"ss",$F181,"Années",2023)," ")</f>
        <v>94065892</v>
      </c>
      <c r="O181" s="19">
        <f>IFERROR(GETPIVOTDATA("Montant",tcd_eurodata!$A$3,"class_payment",$E181,"mounth_year",O$6,"ss",$F181,"Années",2023)," ")</f>
        <v>87335969</v>
      </c>
      <c r="P181" s="19">
        <f>IFERROR(GETPIVOTDATA("Montant",tcd_eurodata!$A$3,"class_payment",$E181,"mounth_year",P$6,"ss",$F181,"Années",2023)," ")</f>
        <v>68933100</v>
      </c>
      <c r="Q181" s="19">
        <f>IFERROR(GETPIVOTDATA("Montant",tcd_eurodata!$A$3,"class_payment",$E181,"mounth_year",Q$6,"ss",$F181,"Années",2023)," ")</f>
        <v>80004705</v>
      </c>
      <c r="R181" s="19">
        <f>IFERROR(GETPIVOTDATA("Montant",tcd_eurodata!$A$3,"class_payment",$E181,"mounth_year",R$6,"ss",$F181,"Années",2023)," ")</f>
        <v>95311820</v>
      </c>
    </row>
    <row r="182" spans="2:18" s="13" customFormat="1" x14ac:dyDescent="0.25">
      <c r="B182" s="9">
        <f t="shared" si="3"/>
        <v>36</v>
      </c>
      <c r="C182" s="24" t="str">
        <f>IF(MOD(ROW(C182),5)=2,INDEX(liste_ss_eurodata!$A$1:$A$108,B182),"")</f>
        <v>BOENY</v>
      </c>
      <c r="D182" s="9"/>
      <c r="E182" s="13" t="s">
        <v>5</v>
      </c>
      <c r="F182" s="31" t="str">
        <f>INDEX(liste_ss_eurodata!$A:$A,'RECAP CA 2023'!B182)</f>
        <v>BOENY</v>
      </c>
      <c r="G182" s="14">
        <f>IFERROR(GETPIVOTDATA("Montant",tcd_eurodata!$A$3,"class_payment",$E182,"mounth_year",G$6,"ss",$F182,"Années",2023)," ")</f>
        <v>513923600</v>
      </c>
      <c r="H182" s="14">
        <f>IFERROR(GETPIVOTDATA("Montant",tcd_eurodata!$A$3,"class_payment",$E182,"mounth_year",H$6,"ss",$F182,"Années",2023)," ")</f>
        <v>399072300</v>
      </c>
      <c r="I182" s="14">
        <f>IFERROR(GETPIVOTDATA("Montant",tcd_eurodata!$A$3,"class_payment",$E182,"mounth_year",I$6,"ss",$F182,"Années",2023)," ")</f>
        <v>521360300</v>
      </c>
      <c r="J182" s="14">
        <f>IFERROR(GETPIVOTDATA("Montant",tcd_eurodata!$A$3,"class_payment",$E182,"mounth_year",J$6,"ss",$F182,"Années",2023)," ")</f>
        <v>522100900</v>
      </c>
      <c r="K182" s="14">
        <f>IFERROR(GETPIVOTDATA("Montant",tcd_eurodata!$A$3,"class_payment",$E182,"mounth_year",K$6,"ss",$F182,"Années",2023)," ")</f>
        <v>523894385</v>
      </c>
      <c r="L182" s="14">
        <f>IFERROR(GETPIVOTDATA("Montant",tcd_eurodata!$A$3,"class_payment",$E182,"mounth_year",L$6,"ss",$F182,"Années",2023)," ")</f>
        <v>479900700</v>
      </c>
      <c r="M182" s="14">
        <f>IFERROR(GETPIVOTDATA("Montant",tcd_eurodata!$A$3,"class_payment",$E182,"mounth_year",M$6,"ss",$F182,"Années",2023)," ")</f>
        <v>625988100</v>
      </c>
      <c r="N182" s="14">
        <f>IFERROR(GETPIVOTDATA("Montant",tcd_eurodata!$A$3,"class_payment",$E182,"mounth_year",N$6,"ss",$F182,"Années",2023)," ")</f>
        <v>733456400</v>
      </c>
      <c r="O182" s="14">
        <f>IFERROR(GETPIVOTDATA("Montant",tcd_eurodata!$A$3,"class_payment",$E182,"mounth_year",O$6,"ss",$F182,"Années",2023)," ")</f>
        <v>501023200</v>
      </c>
      <c r="P182" s="14">
        <f>IFERROR(GETPIVOTDATA("Montant",tcd_eurodata!$A$3,"class_payment",$E182,"mounth_year",P$6,"ss",$F182,"Années",2023)," ")</f>
        <v>539718600</v>
      </c>
      <c r="Q182" s="14">
        <f>IFERROR(GETPIVOTDATA("Montant",tcd_eurodata!$A$3,"class_payment",$E182,"mounth_year",Q$6,"ss",$F182,"Années",2023)," ")</f>
        <v>509122200</v>
      </c>
      <c r="R182" s="14">
        <f>IFERROR(GETPIVOTDATA("Montant",tcd_eurodata!$A$3,"class_payment",$E182,"mounth_year",R$6,"ss",$F182,"Années",2023)," ")</f>
        <v>569683400</v>
      </c>
    </row>
    <row r="183" spans="2:18" s="13" customFormat="1" x14ac:dyDescent="0.25">
      <c r="B183" s="9">
        <f t="shared" si="3"/>
        <v>36</v>
      </c>
      <c r="C183" s="24" t="str">
        <f>IF(MOD(ROW(C183),5)=2,INDEX(liste_ss_eurodata!$A$1:$A$108,B183),"")</f>
        <v/>
      </c>
      <c r="D183" s="9"/>
      <c r="E183" s="13" t="s">
        <v>6</v>
      </c>
      <c r="F183" s="31" t="str">
        <f>INDEX(liste_ss_eurodata!$A:$A,'RECAP CA 2023'!B183)</f>
        <v>BOENY</v>
      </c>
      <c r="G183" s="14">
        <f>IFERROR(GETPIVOTDATA("Montant",tcd_eurodata!$A$3,"class_payment",$E183,"mounth_year",G$6,"ss",$F183,"Années",2023)," ")</f>
        <v>83744699</v>
      </c>
      <c r="H183" s="14">
        <f>IFERROR(GETPIVOTDATA("Montant",tcd_eurodata!$A$3,"class_payment",$E183,"mounth_year",H$6,"ss",$F183,"Années",2023)," ")</f>
        <v>59210366</v>
      </c>
      <c r="I183" s="14">
        <f>IFERROR(GETPIVOTDATA("Montant",tcd_eurodata!$A$3,"class_payment",$E183,"mounth_year",I$6,"ss",$F183,"Années",2023)," ")</f>
        <v>33456984</v>
      </c>
      <c r="J183" s="14">
        <f>IFERROR(GETPIVOTDATA("Montant",tcd_eurodata!$A$3,"class_payment",$E183,"mounth_year",J$6,"ss",$F183,"Années",2023)," ")</f>
        <v>43115150</v>
      </c>
      <c r="K183" s="14">
        <f>IFERROR(GETPIVOTDATA("Montant",tcd_eurodata!$A$3,"class_payment",$E183,"mounth_year",K$6,"ss",$F183,"Années",2023)," ")</f>
        <v>28528136</v>
      </c>
      <c r="L183" s="14">
        <f>IFERROR(GETPIVOTDATA("Montant",tcd_eurodata!$A$3,"class_payment",$E183,"mounth_year",L$6,"ss",$F183,"Années",2023)," ")</f>
        <v>13116908</v>
      </c>
      <c r="M183" s="14">
        <f>IFERROR(GETPIVOTDATA("Montant",tcd_eurodata!$A$3,"class_payment",$E183,"mounth_year",M$6,"ss",$F183,"Années",2023)," ")</f>
        <v>36369667</v>
      </c>
      <c r="N183" s="14">
        <f>IFERROR(GETPIVOTDATA("Montant",tcd_eurodata!$A$3,"class_payment",$E183,"mounth_year",N$6,"ss",$F183,"Années",2023)," ")</f>
        <v>17792804</v>
      </c>
      <c r="O183" s="14">
        <f>IFERROR(GETPIVOTDATA("Montant",tcd_eurodata!$A$3,"class_payment",$E183,"mounth_year",O$6,"ss",$F183,"Années",2023)," ")</f>
        <v>29611737</v>
      </c>
      <c r="P183" s="14">
        <f>IFERROR(GETPIVOTDATA("Montant",tcd_eurodata!$A$3,"class_payment",$E183,"mounth_year",P$6,"ss",$F183,"Années",2023)," ")</f>
        <v>21285508</v>
      </c>
      <c r="Q183" s="14">
        <f>IFERROR(GETPIVOTDATA("Montant",tcd_eurodata!$A$3,"class_payment",$E183,"mounth_year",Q$6,"ss",$F183,"Années",2023)," ")</f>
        <v>16755278</v>
      </c>
      <c r="R183" s="14">
        <f>IFERROR(GETPIVOTDATA("Montant",tcd_eurodata!$A$3,"class_payment",$E183,"mounth_year",R$6,"ss",$F183,"Années",2023)," ")</f>
        <v>11840841</v>
      </c>
    </row>
    <row r="184" spans="2:18" s="13" customFormat="1" x14ac:dyDescent="0.25">
      <c r="B184" s="9">
        <f t="shared" si="3"/>
        <v>36</v>
      </c>
      <c r="C184" s="24" t="str">
        <f>IF(MOD(ROW(C184),5)=2,INDEX(liste_ss_eurodata!$A$1:$A$108,B184),"")</f>
        <v/>
      </c>
      <c r="D184" s="9"/>
      <c r="E184" s="13" t="s">
        <v>7</v>
      </c>
      <c r="F184" s="31" t="str">
        <f>INDEX(liste_ss_eurodata!$A:$A,'RECAP CA 2023'!B184)</f>
        <v>BOENY</v>
      </c>
      <c r="G184" s="14">
        <f>IFERROR(GETPIVOTDATA("Montant",tcd_eurodata!$A$3,"class_payment",$E184,"mounth_year",G$6,"ss",$F184,"Années",2023)," ")</f>
        <v>30761238</v>
      </c>
      <c r="H184" s="14">
        <f>IFERROR(GETPIVOTDATA("Montant",tcd_eurodata!$A$3,"class_payment",$E184,"mounth_year",H$6,"ss",$F184,"Années",2023)," ")</f>
        <v>65964494</v>
      </c>
      <c r="I184" s="14">
        <f>IFERROR(GETPIVOTDATA("Montant",tcd_eurodata!$A$3,"class_payment",$E184,"mounth_year",I$6,"ss",$F184,"Années",2023)," ")</f>
        <v>18042244</v>
      </c>
      <c r="J184" s="14">
        <f>IFERROR(GETPIVOTDATA("Montant",tcd_eurodata!$A$3,"class_payment",$E184,"mounth_year",J$6,"ss",$F184,"Années",2023)," ")</f>
        <v>6110000</v>
      </c>
      <c r="K184" s="14">
        <f>IFERROR(GETPIVOTDATA("Montant",tcd_eurodata!$A$3,"class_payment",$E184,"mounth_year",K$6,"ss",$F184,"Années",2023)," ")</f>
        <v>46172200</v>
      </c>
      <c r="L184" s="14">
        <f>IFERROR(GETPIVOTDATA("Montant",tcd_eurodata!$A$3,"class_payment",$E184,"mounth_year",L$6,"ss",$F184,"Années",2023)," ")</f>
        <v>56957400</v>
      </c>
      <c r="M184" s="14">
        <f>IFERROR(GETPIVOTDATA("Montant",tcd_eurodata!$A$3,"class_payment",$E184,"mounth_year",M$6,"ss",$F184,"Années",2023)," ")</f>
        <v>49238000</v>
      </c>
      <c r="N184" s="14">
        <f>IFERROR(GETPIVOTDATA("Montant",tcd_eurodata!$A$3,"class_payment",$E184,"mounth_year",N$6,"ss",$F184,"Années",2023)," ")</f>
        <v>44415000</v>
      </c>
      <c r="O184" s="14">
        <f>IFERROR(GETPIVOTDATA("Montant",tcd_eurodata!$A$3,"class_payment",$E184,"mounth_year",O$6,"ss",$F184,"Années",2023)," ")</f>
        <v>41552700</v>
      </c>
      <c r="P184" s="14">
        <f>IFERROR(GETPIVOTDATA("Montant",tcd_eurodata!$A$3,"class_payment",$E184,"mounth_year",P$6,"ss",$F184,"Années",2023)," ")</f>
        <v>47491000</v>
      </c>
      <c r="Q184" s="14">
        <f>IFERROR(GETPIVOTDATA("Montant",tcd_eurodata!$A$3,"class_payment",$E184,"mounth_year",Q$6,"ss",$F184,"Années",2023)," ")</f>
        <v>45589493</v>
      </c>
      <c r="R184" s="14">
        <f>IFERROR(GETPIVOTDATA("Montant",tcd_eurodata!$A$3,"class_payment",$E184,"mounth_year",R$6,"ss",$F184,"Années",2023)," ")</f>
        <v>20500000</v>
      </c>
    </row>
    <row r="185" spans="2:18" s="13" customFormat="1" x14ac:dyDescent="0.25">
      <c r="B185" s="9">
        <f t="shared" si="3"/>
        <v>36</v>
      </c>
      <c r="C185" s="24" t="str">
        <f>IF(MOD(ROW(C185),5)=2,INDEX(liste_ss_eurodata!$A$1:$A$108,B185),"")</f>
        <v/>
      </c>
      <c r="D185" s="9"/>
      <c r="E185" s="13" t="s">
        <v>19</v>
      </c>
      <c r="F185" s="31" t="str">
        <f>INDEX(liste_ss_eurodata!$A:$A,'RECAP CA 2023'!B185)</f>
        <v>BOENY</v>
      </c>
      <c r="G185" s="14">
        <f>IFERROR(GETPIVOTDATA("Montant",tcd_eurodata!$A$3,"class_payment",$E185,"mounth_year",G$6,"ss",$F185,"Années",2023)," ")</f>
        <v>293973895</v>
      </c>
      <c r="H185" s="14">
        <f>IFERROR(GETPIVOTDATA("Montant",tcd_eurodata!$A$3,"class_payment",$E185,"mounth_year",H$6,"ss",$F185,"Années",2023)," ")</f>
        <v>287574051</v>
      </c>
      <c r="I185" s="14">
        <f>IFERROR(GETPIVOTDATA("Montant",tcd_eurodata!$A$3,"class_payment",$E185,"mounth_year",I$6,"ss",$F185,"Années",2023)," ")</f>
        <v>329112941</v>
      </c>
      <c r="J185" s="14">
        <f>IFERROR(GETPIVOTDATA("Montant",tcd_eurodata!$A$3,"class_payment",$E185,"mounth_year",J$6,"ss",$F185,"Années",2023)," ")</f>
        <v>341208217</v>
      </c>
      <c r="K185" s="14">
        <f>IFERROR(GETPIVOTDATA("Montant",tcd_eurodata!$A$3,"class_payment",$E185,"mounth_year",K$6,"ss",$F185,"Années",2023)," ")</f>
        <v>384431353</v>
      </c>
      <c r="L185" s="14">
        <f>IFERROR(GETPIVOTDATA("Montant",tcd_eurodata!$A$3,"class_payment",$E185,"mounth_year",L$6,"ss",$F185,"Années",2023)," ")</f>
        <v>490494609</v>
      </c>
      <c r="M185" s="14">
        <f>IFERROR(GETPIVOTDATA("Montant",tcd_eurodata!$A$3,"class_payment",$E185,"mounth_year",M$6,"ss",$F185,"Années",2023)," ")</f>
        <v>473238774</v>
      </c>
      <c r="N185" s="14">
        <f>IFERROR(GETPIVOTDATA("Montant",tcd_eurodata!$A$3,"class_payment",$E185,"mounth_year",N$6,"ss",$F185,"Années",2023)," ")</f>
        <v>478500333</v>
      </c>
      <c r="O185" s="14">
        <f>IFERROR(GETPIVOTDATA("Montant",tcd_eurodata!$A$3,"class_payment",$E185,"mounth_year",O$6,"ss",$F185,"Années",2023)," ")</f>
        <v>469792500</v>
      </c>
      <c r="P185" s="14">
        <f>IFERROR(GETPIVOTDATA("Montant",tcd_eurodata!$A$3,"class_payment",$E185,"mounth_year",P$6,"ss",$F185,"Années",2023)," ")</f>
        <v>404610630</v>
      </c>
      <c r="Q185" s="14">
        <f>IFERROR(GETPIVOTDATA("Montant",tcd_eurodata!$A$3,"class_payment",$E185,"mounth_year",Q$6,"ss",$F185,"Années",2023)," ")</f>
        <v>350565522</v>
      </c>
      <c r="R185" s="14">
        <f>IFERROR(GETPIVOTDATA("Montant",tcd_eurodata!$A$3,"class_payment",$E185,"mounth_year",R$6,"ss",$F185,"Années",2023)," ")</f>
        <v>199467698</v>
      </c>
    </row>
    <row r="186" spans="2:18" s="18" customFormat="1" x14ac:dyDescent="0.25">
      <c r="B186" s="17">
        <f t="shared" si="3"/>
        <v>36</v>
      </c>
      <c r="C186" s="25" t="str">
        <f>IF(MOD(ROW(C186),5)=2,INDEX(liste_ss_eurodata!$A$1:$A$108,B186),"")</f>
        <v/>
      </c>
      <c r="D186" s="17"/>
      <c r="E186" s="18" t="s">
        <v>21</v>
      </c>
      <c r="F186" s="32" t="str">
        <f>INDEX(liste_ss_eurodata!$A:$A,'RECAP CA 2023'!B186)</f>
        <v>BOENY</v>
      </c>
      <c r="G186" s="19">
        <f>IFERROR(GETPIVOTDATA("Montant",tcd_eurodata!$A$3,"class_payment",$E186,"mounth_year",G$6,"ss",$F186,"Années",2023)," ")</f>
        <v>46560900</v>
      </c>
      <c r="H186" s="19">
        <f>IFERROR(GETPIVOTDATA("Montant",tcd_eurodata!$A$3,"class_payment",$E186,"mounth_year",H$6,"ss",$F186,"Années",2023)," ")</f>
        <v>38546950</v>
      </c>
      <c r="I186" s="19">
        <f>IFERROR(GETPIVOTDATA("Montant",tcd_eurodata!$A$3,"class_payment",$E186,"mounth_year",I$6,"ss",$F186,"Années",2023)," ")</f>
        <v>39200000</v>
      </c>
      <c r="J186" s="19">
        <f>IFERROR(GETPIVOTDATA("Montant",tcd_eurodata!$A$3,"class_payment",$E186,"mounth_year",J$6,"ss",$F186,"Années",2023)," ")</f>
        <v>68903200</v>
      </c>
      <c r="K186" s="19">
        <f>IFERROR(GETPIVOTDATA("Montant",tcd_eurodata!$A$3,"class_payment",$E186,"mounth_year",K$6,"ss",$F186,"Années",2023)," ")</f>
        <v>46610919</v>
      </c>
      <c r="L186" s="19">
        <f>IFERROR(GETPIVOTDATA("Montant",tcd_eurodata!$A$3,"class_payment",$E186,"mounth_year",L$6,"ss",$F186,"Années",2023)," ")</f>
        <v>51300400</v>
      </c>
      <c r="M186" s="19">
        <f>IFERROR(GETPIVOTDATA("Montant",tcd_eurodata!$A$3,"class_payment",$E186,"mounth_year",M$6,"ss",$F186,"Années",2023)," ")</f>
        <v>55581025</v>
      </c>
      <c r="N186" s="19">
        <f>IFERROR(GETPIVOTDATA("Montant",tcd_eurodata!$A$3,"class_payment",$E186,"mounth_year",N$6,"ss",$F186,"Années",2023)," ")</f>
        <v>54311043</v>
      </c>
      <c r="O186" s="19">
        <f>IFERROR(GETPIVOTDATA("Montant",tcd_eurodata!$A$3,"class_payment",$E186,"mounth_year",O$6,"ss",$F186,"Années",2023)," ")</f>
        <v>44382875</v>
      </c>
      <c r="P186" s="19">
        <f>IFERROR(GETPIVOTDATA("Montant",tcd_eurodata!$A$3,"class_payment",$E186,"mounth_year",P$6,"ss",$F186,"Années",2023)," ")</f>
        <v>73514400</v>
      </c>
      <c r="Q186" s="19">
        <f>IFERROR(GETPIVOTDATA("Montant",tcd_eurodata!$A$3,"class_payment",$E186,"mounth_year",Q$6,"ss",$F186,"Années",2023)," ")</f>
        <v>48725455</v>
      </c>
      <c r="R186" s="19">
        <f>IFERROR(GETPIVOTDATA("Montant",tcd_eurodata!$A$3,"class_payment",$E186,"mounth_year",R$6,"ss",$F186,"Années",2023)," ")</f>
        <v>42251116</v>
      </c>
    </row>
    <row r="187" spans="2:18" s="13" customFormat="1" x14ac:dyDescent="0.25">
      <c r="B187" s="9">
        <f t="shared" si="3"/>
        <v>37</v>
      </c>
      <c r="C187" s="24" t="str">
        <f>IF(MOD(ROW(C187),5)=2,INDEX(liste_ss_eurodata!$A$1:$A$108,B187),"")</f>
        <v>BY PASS</v>
      </c>
      <c r="D187" s="9"/>
      <c r="E187" s="13" t="s">
        <v>5</v>
      </c>
      <c r="F187" s="31" t="str">
        <f>INDEX(liste_ss_eurodata!$A:$A,'RECAP CA 2023'!B187)</f>
        <v>BY PASS</v>
      </c>
      <c r="G187" s="14">
        <f>IFERROR(GETPIVOTDATA("Montant",tcd_eurodata!$A$3,"class_payment",$E187,"mounth_year",G$6,"ss",$F187,"Années",2023)," ")</f>
        <v>1339967000</v>
      </c>
      <c r="H187" s="14">
        <f>IFERROR(GETPIVOTDATA("Montant",tcd_eurodata!$A$3,"class_payment",$E187,"mounth_year",H$6,"ss",$F187,"Années",2023)," ")</f>
        <v>1177971700</v>
      </c>
      <c r="I187" s="14">
        <f>IFERROR(GETPIVOTDATA("Montant",tcd_eurodata!$A$3,"class_payment",$E187,"mounth_year",I$6,"ss",$F187,"Années",2023)," ")</f>
        <v>1330591745</v>
      </c>
      <c r="J187" s="14">
        <f>IFERROR(GETPIVOTDATA("Montant",tcd_eurodata!$A$3,"class_payment",$E187,"mounth_year",J$6,"ss",$F187,"Années",2023)," ")</f>
        <v>1193940867</v>
      </c>
      <c r="K187" s="14">
        <f>IFERROR(GETPIVOTDATA("Montant",tcd_eurodata!$A$3,"class_payment",$E187,"mounth_year",K$6,"ss",$F187,"Années",2023)," ")</f>
        <v>1153574868</v>
      </c>
      <c r="L187" s="14">
        <f>IFERROR(GETPIVOTDATA("Montant",tcd_eurodata!$A$3,"class_payment",$E187,"mounth_year",L$6,"ss",$F187,"Années",2023)," ")</f>
        <v>1243429500</v>
      </c>
      <c r="M187" s="14">
        <f>IFERROR(GETPIVOTDATA("Montant",tcd_eurodata!$A$3,"class_payment",$E187,"mounth_year",M$6,"ss",$F187,"Années",2023)," ")</f>
        <v>1198080389</v>
      </c>
      <c r="N187" s="14">
        <f>IFERROR(GETPIVOTDATA("Montant",tcd_eurodata!$A$3,"class_payment",$E187,"mounth_year",N$6,"ss",$F187,"Années",2023)," ")</f>
        <v>1143322700</v>
      </c>
      <c r="O187" s="14">
        <f>IFERROR(GETPIVOTDATA("Montant",tcd_eurodata!$A$3,"class_payment",$E187,"mounth_year",O$6,"ss",$F187,"Années",2023)," ")</f>
        <v>1078681727</v>
      </c>
      <c r="P187" s="14">
        <f>IFERROR(GETPIVOTDATA("Montant",tcd_eurodata!$A$3,"class_payment",$E187,"mounth_year",P$6,"ss",$F187,"Années",2023)," ")</f>
        <v>1129850800</v>
      </c>
      <c r="Q187" s="14">
        <f>IFERROR(GETPIVOTDATA("Montant",tcd_eurodata!$A$3,"class_payment",$E187,"mounth_year",Q$6,"ss",$F187,"Années",2023)," ")</f>
        <v>1349576200</v>
      </c>
      <c r="R187" s="14">
        <f>IFERROR(GETPIVOTDATA("Montant",tcd_eurodata!$A$3,"class_payment",$E187,"mounth_year",R$6,"ss",$F187,"Années",2023)," ")</f>
        <v>1177850699</v>
      </c>
    </row>
    <row r="188" spans="2:18" s="13" customFormat="1" x14ac:dyDescent="0.25">
      <c r="B188" s="9">
        <f t="shared" si="3"/>
        <v>37</v>
      </c>
      <c r="C188" s="24" t="str">
        <f>IF(MOD(ROW(C188),5)=2,INDEX(liste_ss_eurodata!$A$1:$A$108,B188),"")</f>
        <v/>
      </c>
      <c r="D188" s="9"/>
      <c r="E188" s="13" t="s">
        <v>6</v>
      </c>
      <c r="F188" s="31" t="str">
        <f>INDEX(liste_ss_eurodata!$A:$A,'RECAP CA 2023'!B188)</f>
        <v>BY PASS</v>
      </c>
      <c r="G188" s="14">
        <f>IFERROR(GETPIVOTDATA("Montant",tcd_eurodata!$A$3,"class_payment",$E188,"mounth_year",G$6,"ss",$F188,"Années",2023)," ")</f>
        <v>142284204</v>
      </c>
      <c r="H188" s="14">
        <f>IFERROR(GETPIVOTDATA("Montant",tcd_eurodata!$A$3,"class_payment",$E188,"mounth_year",H$6,"ss",$F188,"Années",2023)," ")</f>
        <v>158063538</v>
      </c>
      <c r="I188" s="14">
        <f>IFERROR(GETPIVOTDATA("Montant",tcd_eurodata!$A$3,"class_payment",$E188,"mounth_year",I$6,"ss",$F188,"Années",2023)," ")</f>
        <v>247041437</v>
      </c>
      <c r="J188" s="14">
        <f>IFERROR(GETPIVOTDATA("Montant",tcd_eurodata!$A$3,"class_payment",$E188,"mounth_year",J$6,"ss",$F188,"Années",2023)," ")</f>
        <v>139910335</v>
      </c>
      <c r="K188" s="14">
        <f>IFERROR(GETPIVOTDATA("Montant",tcd_eurodata!$A$3,"class_payment",$E188,"mounth_year",K$6,"ss",$F188,"Années",2023)," ")</f>
        <v>158869102</v>
      </c>
      <c r="L188" s="14">
        <f>IFERROR(GETPIVOTDATA("Montant",tcd_eurodata!$A$3,"class_payment",$E188,"mounth_year",L$6,"ss",$F188,"Années",2023)," ")</f>
        <v>224502348</v>
      </c>
      <c r="M188" s="14">
        <f>IFERROR(GETPIVOTDATA("Montant",tcd_eurodata!$A$3,"class_payment",$E188,"mounth_year",M$6,"ss",$F188,"Années",2023)," ")</f>
        <v>189722350</v>
      </c>
      <c r="N188" s="14">
        <f>IFERROR(GETPIVOTDATA("Montant",tcd_eurodata!$A$3,"class_payment",$E188,"mounth_year",N$6,"ss",$F188,"Années",2023)," ")</f>
        <v>151605085</v>
      </c>
      <c r="O188" s="14">
        <f>IFERROR(GETPIVOTDATA("Montant",tcd_eurodata!$A$3,"class_payment",$E188,"mounth_year",O$6,"ss",$F188,"Années",2023)," ")</f>
        <v>221698194</v>
      </c>
      <c r="P188" s="14">
        <f>IFERROR(GETPIVOTDATA("Montant",tcd_eurodata!$A$3,"class_payment",$E188,"mounth_year",P$6,"ss",$F188,"Années",2023)," ")</f>
        <v>177600954</v>
      </c>
      <c r="Q188" s="14">
        <f>IFERROR(GETPIVOTDATA("Montant",tcd_eurodata!$A$3,"class_payment",$E188,"mounth_year",Q$6,"ss",$F188,"Années",2023)," ")</f>
        <v>183759058</v>
      </c>
      <c r="R188" s="14">
        <f>IFERROR(GETPIVOTDATA("Montant",tcd_eurodata!$A$3,"class_payment",$E188,"mounth_year",R$6,"ss",$F188,"Années",2023)," ")</f>
        <v>269941453</v>
      </c>
    </row>
    <row r="189" spans="2:18" s="13" customFormat="1" x14ac:dyDescent="0.25">
      <c r="B189" s="9">
        <f t="shared" si="3"/>
        <v>37</v>
      </c>
      <c r="C189" s="24" t="str">
        <f>IF(MOD(ROW(C189),5)=2,INDEX(liste_ss_eurodata!$A$1:$A$108,B189),"")</f>
        <v/>
      </c>
      <c r="D189" s="9"/>
      <c r="E189" s="13" t="s">
        <v>7</v>
      </c>
      <c r="F189" s="31" t="str">
        <f>INDEX(liste_ss_eurodata!$A:$A,'RECAP CA 2023'!B189)</f>
        <v>BY PASS</v>
      </c>
      <c r="G189" s="14">
        <f>IFERROR(GETPIVOTDATA("Montant",tcd_eurodata!$A$3,"class_payment",$E189,"mounth_year",G$6,"ss",$F189,"Années",2023)," ")</f>
        <v>41800877</v>
      </c>
      <c r="H189" s="14">
        <f>IFERROR(GETPIVOTDATA("Montant",tcd_eurodata!$A$3,"class_payment",$E189,"mounth_year",H$6,"ss",$F189,"Années",2023)," ")</f>
        <v>0</v>
      </c>
      <c r="I189" s="14">
        <f>IFERROR(GETPIVOTDATA("Montant",tcd_eurodata!$A$3,"class_payment",$E189,"mounth_year",I$6,"ss",$F189,"Années",2023)," ")</f>
        <v>0</v>
      </c>
      <c r="J189" s="14">
        <f>IFERROR(GETPIVOTDATA("Montant",tcd_eurodata!$A$3,"class_payment",$E189,"mounth_year",J$6,"ss",$F189,"Années",2023)," ")</f>
        <v>0</v>
      </c>
      <c r="K189" s="14">
        <f>IFERROR(GETPIVOTDATA("Montant",tcd_eurodata!$A$3,"class_payment",$E189,"mounth_year",K$6,"ss",$F189,"Années",2023)," ")</f>
        <v>62609411</v>
      </c>
      <c r="L189" s="14">
        <f>IFERROR(GETPIVOTDATA("Montant",tcd_eurodata!$A$3,"class_payment",$E189,"mounth_year",L$6,"ss",$F189,"Années",2023)," ")</f>
        <v>26949900</v>
      </c>
      <c r="M189" s="14">
        <f>IFERROR(GETPIVOTDATA("Montant",tcd_eurodata!$A$3,"class_payment",$E189,"mounth_year",M$6,"ss",$F189,"Années",2023)," ")</f>
        <v>82865200</v>
      </c>
      <c r="N189" s="14">
        <f>IFERROR(GETPIVOTDATA("Montant",tcd_eurodata!$A$3,"class_payment",$E189,"mounth_year",N$6,"ss",$F189,"Années",2023)," ")</f>
        <v>260459437</v>
      </c>
      <c r="O189" s="14">
        <f>IFERROR(GETPIVOTDATA("Montant",tcd_eurodata!$A$3,"class_payment",$E189,"mounth_year",O$6,"ss",$F189,"Années",2023)," ")</f>
        <v>303404611</v>
      </c>
      <c r="P189" s="14">
        <f>IFERROR(GETPIVOTDATA("Montant",tcd_eurodata!$A$3,"class_payment",$E189,"mounth_year",P$6,"ss",$F189,"Années",2023)," ")</f>
        <v>189069967</v>
      </c>
      <c r="Q189" s="14">
        <f>IFERROR(GETPIVOTDATA("Montant",tcd_eurodata!$A$3,"class_payment",$E189,"mounth_year",Q$6,"ss",$F189,"Années",2023)," ")</f>
        <v>129198543</v>
      </c>
      <c r="R189" s="14">
        <f>IFERROR(GETPIVOTDATA("Montant",tcd_eurodata!$A$3,"class_payment",$E189,"mounth_year",R$6,"ss",$F189,"Années",2023)," ")</f>
        <v>50790204</v>
      </c>
    </row>
    <row r="190" spans="2:18" s="13" customFormat="1" x14ac:dyDescent="0.25">
      <c r="B190" s="9">
        <f t="shared" si="3"/>
        <v>37</v>
      </c>
      <c r="C190" s="24" t="str">
        <f>IF(MOD(ROW(C190),5)=2,INDEX(liste_ss_eurodata!$A$1:$A$108,B190),"")</f>
        <v/>
      </c>
      <c r="D190" s="9"/>
      <c r="E190" s="13" t="s">
        <v>19</v>
      </c>
      <c r="F190" s="31" t="str">
        <f>INDEX(liste_ss_eurodata!$A:$A,'RECAP CA 2023'!B190)</f>
        <v>BY PASS</v>
      </c>
      <c r="G190" s="14">
        <f>IFERROR(GETPIVOTDATA("Montant",tcd_eurodata!$A$3,"class_payment",$E190,"mounth_year",G$6,"ss",$F190,"Années",2023)," ")</f>
        <v>439356317</v>
      </c>
      <c r="H190" s="14">
        <f>IFERROR(GETPIVOTDATA("Montant",tcd_eurodata!$A$3,"class_payment",$E190,"mounth_year",H$6,"ss",$F190,"Années",2023)," ")</f>
        <v>334850147</v>
      </c>
      <c r="I190" s="14">
        <f>IFERROR(GETPIVOTDATA("Montant",tcd_eurodata!$A$3,"class_payment",$E190,"mounth_year",I$6,"ss",$F190,"Années",2023)," ")</f>
        <v>294245231</v>
      </c>
      <c r="J190" s="14">
        <f>IFERROR(GETPIVOTDATA("Montant",tcd_eurodata!$A$3,"class_payment",$E190,"mounth_year",J$6,"ss",$F190,"Années",2023)," ")</f>
        <v>313425202</v>
      </c>
      <c r="K190" s="14">
        <f>IFERROR(GETPIVOTDATA("Montant",tcd_eurodata!$A$3,"class_payment",$E190,"mounth_year",K$6,"ss",$F190,"Années",2023)," ")</f>
        <v>354205686</v>
      </c>
      <c r="L190" s="14">
        <f>IFERROR(GETPIVOTDATA("Montant",tcd_eurodata!$A$3,"class_payment",$E190,"mounth_year",L$6,"ss",$F190,"Années",2023)," ")</f>
        <v>373064079</v>
      </c>
      <c r="M190" s="14">
        <f>IFERROR(GETPIVOTDATA("Montant",tcd_eurodata!$A$3,"class_payment",$E190,"mounth_year",M$6,"ss",$F190,"Années",2023)," ")</f>
        <v>394791688</v>
      </c>
      <c r="N190" s="14">
        <f>IFERROR(GETPIVOTDATA("Montant",tcd_eurodata!$A$3,"class_payment",$E190,"mounth_year",N$6,"ss",$F190,"Années",2023)," ")</f>
        <v>453483922</v>
      </c>
      <c r="O190" s="14">
        <f>IFERROR(GETPIVOTDATA("Montant",tcd_eurodata!$A$3,"class_payment",$E190,"mounth_year",O$6,"ss",$F190,"Années",2023)," ")</f>
        <v>356439417</v>
      </c>
      <c r="P190" s="14">
        <f>IFERROR(GETPIVOTDATA("Montant",tcd_eurodata!$A$3,"class_payment",$E190,"mounth_year",P$6,"ss",$F190,"Années",2023)," ")</f>
        <v>458348328</v>
      </c>
      <c r="Q190" s="14">
        <f>IFERROR(GETPIVOTDATA("Montant",tcd_eurodata!$A$3,"class_payment",$E190,"mounth_year",Q$6,"ss",$F190,"Années",2023)," ")</f>
        <v>390579859</v>
      </c>
      <c r="R190" s="14">
        <f>IFERROR(GETPIVOTDATA("Montant",tcd_eurodata!$A$3,"class_payment",$E190,"mounth_year",R$6,"ss",$F190,"Années",2023)," ")</f>
        <v>271933088</v>
      </c>
    </row>
    <row r="191" spans="2:18" s="18" customFormat="1" x14ac:dyDescent="0.25">
      <c r="B191" s="17">
        <f t="shared" si="3"/>
        <v>37</v>
      </c>
      <c r="C191" s="25" t="str">
        <f>IF(MOD(ROW(C191),5)=2,INDEX(liste_ss_eurodata!$A$1:$A$108,B191),"")</f>
        <v/>
      </c>
      <c r="D191" s="17"/>
      <c r="E191" s="18" t="s">
        <v>21</v>
      </c>
      <c r="F191" s="32" t="str">
        <f>INDEX(liste_ss_eurodata!$A:$A,'RECAP CA 2023'!B191)</f>
        <v>BY PASS</v>
      </c>
      <c r="G191" s="19">
        <f>IFERROR(GETPIVOTDATA("Montant",tcd_eurodata!$A$3,"class_payment",$E191,"mounth_year",G$6,"ss",$F191,"Années",2023)," ")</f>
        <v>146147494</v>
      </c>
      <c r="H191" s="19">
        <f>IFERROR(GETPIVOTDATA("Montant",tcd_eurodata!$A$3,"class_payment",$E191,"mounth_year",H$6,"ss",$F191,"Années",2023)," ")</f>
        <v>133437889</v>
      </c>
      <c r="I191" s="19">
        <f>IFERROR(GETPIVOTDATA("Montant",tcd_eurodata!$A$3,"class_payment",$E191,"mounth_year",I$6,"ss",$F191,"Années",2023)," ")</f>
        <v>199712415</v>
      </c>
      <c r="J191" s="19">
        <f>IFERROR(GETPIVOTDATA("Montant",tcd_eurodata!$A$3,"class_payment",$E191,"mounth_year",J$6,"ss",$F191,"Années",2023)," ")</f>
        <v>193076062</v>
      </c>
      <c r="K191" s="19">
        <f>IFERROR(GETPIVOTDATA("Montant",tcd_eurodata!$A$3,"class_payment",$E191,"mounth_year",K$6,"ss",$F191,"Années",2023)," ")</f>
        <v>221512470</v>
      </c>
      <c r="L191" s="19">
        <f>IFERROR(GETPIVOTDATA("Montant",tcd_eurodata!$A$3,"class_payment",$E191,"mounth_year",L$6,"ss",$F191,"Années",2023)," ")</f>
        <v>189261169</v>
      </c>
      <c r="M191" s="19">
        <f>IFERROR(GETPIVOTDATA("Montant",tcd_eurodata!$A$3,"class_payment",$E191,"mounth_year",M$6,"ss",$F191,"Années",2023)," ")</f>
        <v>137167455</v>
      </c>
      <c r="N191" s="19">
        <f>IFERROR(GETPIVOTDATA("Montant",tcd_eurodata!$A$3,"class_payment",$E191,"mounth_year",N$6,"ss",$F191,"Années",2023)," ")</f>
        <v>142478370</v>
      </c>
      <c r="O191" s="19">
        <f>IFERROR(GETPIVOTDATA("Montant",tcd_eurodata!$A$3,"class_payment",$E191,"mounth_year",O$6,"ss",$F191,"Années",2023)," ")</f>
        <v>151161196</v>
      </c>
      <c r="P191" s="19">
        <f>IFERROR(GETPIVOTDATA("Montant",tcd_eurodata!$A$3,"class_payment",$E191,"mounth_year",P$6,"ss",$F191,"Années",2023)," ")</f>
        <v>180667771</v>
      </c>
      <c r="Q191" s="19">
        <f>IFERROR(GETPIVOTDATA("Montant",tcd_eurodata!$A$3,"class_payment",$E191,"mounth_year",Q$6,"ss",$F191,"Années",2023)," ")</f>
        <v>162621504</v>
      </c>
      <c r="R191" s="19">
        <f>IFERROR(GETPIVOTDATA("Montant",tcd_eurodata!$A$3,"class_payment",$E191,"mounth_year",R$6,"ss",$F191,"Années",2023)," ")</f>
        <v>180578260</v>
      </c>
    </row>
    <row r="192" spans="2:18" s="13" customFormat="1" x14ac:dyDescent="0.25">
      <c r="B192" s="9">
        <f t="shared" si="3"/>
        <v>38</v>
      </c>
      <c r="C192" s="24" t="str">
        <f>IF(MOD(ROW(C192),5)=2,INDEX(liste_ss_eurodata!$A$1:$A$108,B192),"")</f>
        <v>CRISTAL</v>
      </c>
      <c r="D192" s="9"/>
      <c r="E192" s="13" t="s">
        <v>5</v>
      </c>
      <c r="F192" s="31" t="str">
        <f>INDEX(liste_ss_eurodata!$A:$A,'RECAP CA 2023'!B192)</f>
        <v>CRISTAL</v>
      </c>
      <c r="G192" s="14">
        <f>IFERROR(GETPIVOTDATA("Montant",tcd_eurodata!$A$3,"class_payment",$E192,"mounth_year",G$6,"ss",$F192,"Années",2023)," ")</f>
        <v>148500790</v>
      </c>
      <c r="H192" s="14">
        <f>IFERROR(GETPIVOTDATA("Montant",tcd_eurodata!$A$3,"class_payment",$E192,"mounth_year",H$6,"ss",$F192,"Années",2023)," ")</f>
        <v>124756095</v>
      </c>
      <c r="I192" s="14">
        <f>IFERROR(GETPIVOTDATA("Montant",tcd_eurodata!$A$3,"class_payment",$E192,"mounth_year",I$6,"ss",$F192,"Années",2023)," ")</f>
        <v>236383817</v>
      </c>
      <c r="J192" s="14">
        <f>IFERROR(GETPIVOTDATA("Montant",tcd_eurodata!$A$3,"class_payment",$E192,"mounth_year",J$6,"ss",$F192,"Années",2023)," ")</f>
        <v>182538455</v>
      </c>
      <c r="K192" s="14">
        <f>IFERROR(GETPIVOTDATA("Montant",tcd_eurodata!$A$3,"class_payment",$E192,"mounth_year",K$6,"ss",$F192,"Années",2023)," ")</f>
        <v>134350695</v>
      </c>
      <c r="L192" s="14">
        <f>IFERROR(GETPIVOTDATA("Montant",tcd_eurodata!$A$3,"class_payment",$E192,"mounth_year",L$6,"ss",$F192,"Années",2023)," ")</f>
        <v>165274125</v>
      </c>
      <c r="M192" s="14">
        <f>IFERROR(GETPIVOTDATA("Montant",tcd_eurodata!$A$3,"class_payment",$E192,"mounth_year",M$6,"ss",$F192,"Années",2023)," ")</f>
        <v>115623440</v>
      </c>
      <c r="N192" s="14">
        <f>IFERROR(GETPIVOTDATA("Montant",tcd_eurodata!$A$3,"class_payment",$E192,"mounth_year",N$6,"ss",$F192,"Années",2023)," ")</f>
        <v>167132965</v>
      </c>
      <c r="O192" s="14">
        <f>IFERROR(GETPIVOTDATA("Montant",tcd_eurodata!$A$3,"class_payment",$E192,"mounth_year",O$6,"ss",$F192,"Années",2023)," ")</f>
        <v>189355950</v>
      </c>
      <c r="P192" s="14">
        <f>IFERROR(GETPIVOTDATA("Montant",tcd_eurodata!$A$3,"class_payment",$E192,"mounth_year",P$6,"ss",$F192,"Années",2023)," ")</f>
        <v>139570485</v>
      </c>
      <c r="Q192" s="14">
        <f>IFERROR(GETPIVOTDATA("Montant",tcd_eurodata!$A$3,"class_payment",$E192,"mounth_year",Q$6,"ss",$F192,"Années",2023)," ")</f>
        <v>197893419</v>
      </c>
      <c r="R192" s="14">
        <f>IFERROR(GETPIVOTDATA("Montant",tcd_eurodata!$A$3,"class_payment",$E192,"mounth_year",R$6,"ss",$F192,"Années",2023)," ")</f>
        <v>180995280</v>
      </c>
    </row>
    <row r="193" spans="2:18" s="13" customFormat="1" x14ac:dyDescent="0.25">
      <c r="B193" s="9">
        <f t="shared" si="3"/>
        <v>38</v>
      </c>
      <c r="C193" s="24" t="str">
        <f>IF(MOD(ROW(C193),5)=2,INDEX(liste_ss_eurodata!$A$1:$A$108,B193),"")</f>
        <v/>
      </c>
      <c r="D193" s="9"/>
      <c r="E193" s="13" t="s">
        <v>6</v>
      </c>
      <c r="F193" s="31" t="str">
        <f>INDEX(liste_ss_eurodata!$A:$A,'RECAP CA 2023'!B193)</f>
        <v>CRISTAL</v>
      </c>
      <c r="G193" s="14">
        <f>IFERROR(GETPIVOTDATA("Montant",tcd_eurodata!$A$3,"class_payment",$E193,"mounth_year",G$6,"ss",$F193,"Années",2023)," ")</f>
        <v>129498966</v>
      </c>
      <c r="H193" s="14">
        <f>IFERROR(GETPIVOTDATA("Montant",tcd_eurodata!$A$3,"class_payment",$E193,"mounth_year",H$6,"ss",$F193,"Années",2023)," ")</f>
        <v>221347784</v>
      </c>
      <c r="I193" s="14">
        <f>IFERROR(GETPIVOTDATA("Montant",tcd_eurodata!$A$3,"class_payment",$E193,"mounth_year",I$6,"ss",$F193,"Années",2023)," ")</f>
        <v>223517012</v>
      </c>
      <c r="J193" s="14">
        <f>IFERROR(GETPIVOTDATA("Montant",tcd_eurodata!$A$3,"class_payment",$E193,"mounth_year",J$6,"ss",$F193,"Années",2023)," ")</f>
        <v>189582603</v>
      </c>
      <c r="K193" s="14">
        <f>IFERROR(GETPIVOTDATA("Montant",tcd_eurodata!$A$3,"class_payment",$E193,"mounth_year",K$6,"ss",$F193,"Années",2023)," ")</f>
        <v>203112366</v>
      </c>
      <c r="L193" s="14">
        <f>IFERROR(GETPIVOTDATA("Montant",tcd_eurodata!$A$3,"class_payment",$E193,"mounth_year",L$6,"ss",$F193,"Années",2023)," ")</f>
        <v>141240646</v>
      </c>
      <c r="M193" s="14">
        <f>IFERROR(GETPIVOTDATA("Montant",tcd_eurodata!$A$3,"class_payment",$E193,"mounth_year",M$6,"ss",$F193,"Années",2023)," ")</f>
        <v>123108415</v>
      </c>
      <c r="N193" s="14">
        <f>IFERROR(GETPIVOTDATA("Montant",tcd_eurodata!$A$3,"class_payment",$E193,"mounth_year",N$6,"ss",$F193,"Années",2023)," ")</f>
        <v>120882346</v>
      </c>
      <c r="O193" s="14">
        <f>IFERROR(GETPIVOTDATA("Montant",tcd_eurodata!$A$3,"class_payment",$E193,"mounth_year",O$6,"ss",$F193,"Années",2023)," ")</f>
        <v>94892034</v>
      </c>
      <c r="P193" s="14">
        <f>IFERROR(GETPIVOTDATA("Montant",tcd_eurodata!$A$3,"class_payment",$E193,"mounth_year",P$6,"ss",$F193,"Années",2023)," ")</f>
        <v>137696337</v>
      </c>
      <c r="Q193" s="14">
        <f>IFERROR(GETPIVOTDATA("Montant",tcd_eurodata!$A$3,"class_payment",$E193,"mounth_year",Q$6,"ss",$F193,"Années",2023)," ")</f>
        <v>144515250</v>
      </c>
      <c r="R193" s="14">
        <f>IFERROR(GETPIVOTDATA("Montant",tcd_eurodata!$A$3,"class_payment",$E193,"mounth_year",R$6,"ss",$F193,"Années",2023)," ")</f>
        <v>148575167</v>
      </c>
    </row>
    <row r="194" spans="2:18" s="13" customFormat="1" x14ac:dyDescent="0.25">
      <c r="B194" s="9">
        <f t="shared" si="3"/>
        <v>38</v>
      </c>
      <c r="C194" s="24" t="str">
        <f>IF(MOD(ROW(C194),5)=2,INDEX(liste_ss_eurodata!$A$1:$A$108,B194),"")</f>
        <v/>
      </c>
      <c r="D194" s="9"/>
      <c r="E194" s="13" t="s">
        <v>7</v>
      </c>
      <c r="F194" s="31" t="str">
        <f>INDEX(liste_ss_eurodata!$A:$A,'RECAP CA 2023'!B194)</f>
        <v>CRISTAL</v>
      </c>
      <c r="G194" s="14">
        <f>IFERROR(GETPIVOTDATA("Montant",tcd_eurodata!$A$3,"class_payment",$E194,"mounth_year",G$6,"ss",$F194,"Années",2023)," ")</f>
        <v>30376934</v>
      </c>
      <c r="H194" s="14">
        <f>IFERROR(GETPIVOTDATA("Montant",tcd_eurodata!$A$3,"class_payment",$E194,"mounth_year",H$6,"ss",$F194,"Années",2023)," ")</f>
        <v>34431249</v>
      </c>
      <c r="I194" s="14">
        <f>IFERROR(GETPIVOTDATA("Montant",tcd_eurodata!$A$3,"class_payment",$E194,"mounth_year",I$6,"ss",$F194,"Années",2023)," ")</f>
        <v>26376595</v>
      </c>
      <c r="J194" s="14">
        <f>IFERROR(GETPIVOTDATA("Montant",tcd_eurodata!$A$3,"class_payment",$E194,"mounth_year",J$6,"ss",$F194,"Années",2023)," ")</f>
        <v>0</v>
      </c>
      <c r="K194" s="14">
        <f>IFERROR(GETPIVOTDATA("Montant",tcd_eurodata!$A$3,"class_payment",$E194,"mounth_year",K$6,"ss",$F194,"Années",2023)," ")</f>
        <v>58798338</v>
      </c>
      <c r="L194" s="14">
        <f>IFERROR(GETPIVOTDATA("Montant",tcd_eurodata!$A$3,"class_payment",$E194,"mounth_year",L$6,"ss",$F194,"Années",2023)," ")</f>
        <v>82756012</v>
      </c>
      <c r="M194" s="14">
        <f>IFERROR(GETPIVOTDATA("Montant",tcd_eurodata!$A$3,"class_payment",$E194,"mounth_year",M$6,"ss",$F194,"Années",2023)," ")</f>
        <v>20043867</v>
      </c>
      <c r="N194" s="14">
        <f>IFERROR(GETPIVOTDATA("Montant",tcd_eurodata!$A$3,"class_payment",$E194,"mounth_year",N$6,"ss",$F194,"Années",2023)," ")</f>
        <v>15641351</v>
      </c>
      <c r="O194" s="14">
        <f>IFERROR(GETPIVOTDATA("Montant",tcd_eurodata!$A$3,"class_payment",$E194,"mounth_year",O$6,"ss",$F194,"Années",2023)," ")</f>
        <v>14209000</v>
      </c>
      <c r="P194" s="14">
        <f>IFERROR(GETPIVOTDATA("Montant",tcd_eurodata!$A$3,"class_payment",$E194,"mounth_year",P$6,"ss",$F194,"Années",2023)," ")</f>
        <v>14380177</v>
      </c>
      <c r="Q194" s="14">
        <f>IFERROR(GETPIVOTDATA("Montant",tcd_eurodata!$A$3,"class_payment",$E194,"mounth_year",Q$6,"ss",$F194,"Années",2023)," ")</f>
        <v>437332</v>
      </c>
      <c r="R194" s="14">
        <f>IFERROR(GETPIVOTDATA("Montant",tcd_eurodata!$A$3,"class_payment",$E194,"mounth_year",R$6,"ss",$F194,"Années",2023)," ")</f>
        <v>0</v>
      </c>
    </row>
    <row r="195" spans="2:18" s="13" customFormat="1" x14ac:dyDescent="0.25">
      <c r="B195" s="9">
        <f t="shared" si="3"/>
        <v>38</v>
      </c>
      <c r="C195" s="24" t="str">
        <f>IF(MOD(ROW(C195),5)=2,INDEX(liste_ss_eurodata!$A$1:$A$108,B195),"")</f>
        <v/>
      </c>
      <c r="D195" s="9"/>
      <c r="E195" s="13" t="s">
        <v>19</v>
      </c>
      <c r="F195" s="31" t="str">
        <f>INDEX(liste_ss_eurodata!$A:$A,'RECAP CA 2023'!B195)</f>
        <v>CRISTAL</v>
      </c>
      <c r="G195" s="14">
        <f>IFERROR(GETPIVOTDATA("Montant",tcd_eurodata!$A$3,"class_payment",$E195,"mounth_year",G$6,"ss",$F195,"Années",2023)," ")</f>
        <v>419562282</v>
      </c>
      <c r="H195" s="14">
        <f>IFERROR(GETPIVOTDATA("Montant",tcd_eurodata!$A$3,"class_payment",$E195,"mounth_year",H$6,"ss",$F195,"Années",2023)," ")</f>
        <v>420304925</v>
      </c>
      <c r="I195" s="14">
        <f>IFERROR(GETPIVOTDATA("Montant",tcd_eurodata!$A$3,"class_payment",$E195,"mounth_year",I$6,"ss",$F195,"Années",2023)," ")</f>
        <v>413160547</v>
      </c>
      <c r="J195" s="14">
        <f>IFERROR(GETPIVOTDATA("Montant",tcd_eurodata!$A$3,"class_payment",$E195,"mounth_year",J$6,"ss",$F195,"Années",2023)," ")</f>
        <v>607779989</v>
      </c>
      <c r="K195" s="14">
        <f>IFERROR(GETPIVOTDATA("Montant",tcd_eurodata!$A$3,"class_payment",$E195,"mounth_year",K$6,"ss",$F195,"Années",2023)," ")</f>
        <v>653370423</v>
      </c>
      <c r="L195" s="14">
        <f>IFERROR(GETPIVOTDATA("Montant",tcd_eurodata!$A$3,"class_payment",$E195,"mounth_year",L$6,"ss",$F195,"Années",2023)," ")</f>
        <v>634911646</v>
      </c>
      <c r="M195" s="14">
        <f>IFERROR(GETPIVOTDATA("Montant",tcd_eurodata!$A$3,"class_payment",$E195,"mounth_year",M$6,"ss",$F195,"Années",2023)," ")</f>
        <v>522245015</v>
      </c>
      <c r="N195" s="14">
        <f>IFERROR(GETPIVOTDATA("Montant",tcd_eurodata!$A$3,"class_payment",$E195,"mounth_year",N$6,"ss",$F195,"Années",2023)," ")</f>
        <v>325509693</v>
      </c>
      <c r="O195" s="14">
        <f>IFERROR(GETPIVOTDATA("Montant",tcd_eurodata!$A$3,"class_payment",$E195,"mounth_year",O$6,"ss",$F195,"Années",2023)," ")</f>
        <v>362865216</v>
      </c>
      <c r="P195" s="14">
        <f>IFERROR(GETPIVOTDATA("Montant",tcd_eurodata!$A$3,"class_payment",$E195,"mounth_year",P$6,"ss",$F195,"Années",2023)," ")</f>
        <v>248810152</v>
      </c>
      <c r="Q195" s="14">
        <f>IFERROR(GETPIVOTDATA("Montant",tcd_eurodata!$A$3,"class_payment",$E195,"mounth_year",Q$6,"ss",$F195,"Années",2023)," ")</f>
        <v>230906620</v>
      </c>
      <c r="R195" s="14">
        <f>IFERROR(GETPIVOTDATA("Montant",tcd_eurodata!$A$3,"class_payment",$E195,"mounth_year",R$6,"ss",$F195,"Années",2023)," ")</f>
        <v>234208081</v>
      </c>
    </row>
    <row r="196" spans="2:18" s="18" customFormat="1" x14ac:dyDescent="0.25">
      <c r="B196" s="17">
        <f t="shared" si="3"/>
        <v>38</v>
      </c>
      <c r="C196" s="25" t="str">
        <f>IF(MOD(ROW(C196),5)=2,INDEX(liste_ss_eurodata!$A$1:$A$108,B196),"")</f>
        <v/>
      </c>
      <c r="D196" s="17"/>
      <c r="E196" s="18" t="s">
        <v>21</v>
      </c>
      <c r="F196" s="32" t="str">
        <f>INDEX(liste_ss_eurodata!$A:$A,'RECAP CA 2023'!B196)</f>
        <v>CRISTAL</v>
      </c>
      <c r="G196" s="19">
        <f>IFERROR(GETPIVOTDATA("Montant",tcd_eurodata!$A$3,"class_payment",$E196,"mounth_year",G$6,"ss",$F196,"Années",2023)," ")</f>
        <v>4103861</v>
      </c>
      <c r="H196" s="19">
        <f>IFERROR(GETPIVOTDATA("Montant",tcd_eurodata!$A$3,"class_payment",$E196,"mounth_year",H$6,"ss",$F196,"Années",2023)," ")</f>
        <v>4590000</v>
      </c>
      <c r="I196" s="19">
        <f>IFERROR(GETPIVOTDATA("Montant",tcd_eurodata!$A$3,"class_payment",$E196,"mounth_year",I$6,"ss",$F196,"Années",2023)," ")</f>
        <v>1703529</v>
      </c>
      <c r="J196" s="19">
        <f>IFERROR(GETPIVOTDATA("Montant",tcd_eurodata!$A$3,"class_payment",$E196,"mounth_year",J$6,"ss",$F196,"Années",2023)," ")</f>
        <v>30927775</v>
      </c>
      <c r="K196" s="19">
        <f>IFERROR(GETPIVOTDATA("Montant",tcd_eurodata!$A$3,"class_payment",$E196,"mounth_year",K$6,"ss",$F196,"Années",2023)," ")</f>
        <v>0</v>
      </c>
      <c r="L196" s="19">
        <f>IFERROR(GETPIVOTDATA("Montant",tcd_eurodata!$A$3,"class_payment",$E196,"mounth_year",L$6,"ss",$F196,"Années",2023)," ")</f>
        <v>412727</v>
      </c>
      <c r="M196" s="19">
        <f>IFERROR(GETPIVOTDATA("Montant",tcd_eurodata!$A$3,"class_payment",$E196,"mounth_year",M$6,"ss",$F196,"Années",2023)," ")</f>
        <v>2382923</v>
      </c>
      <c r="N196" s="19">
        <f>IFERROR(GETPIVOTDATA("Montant",tcd_eurodata!$A$3,"class_payment",$E196,"mounth_year",N$6,"ss",$F196,"Années",2023)," ")</f>
        <v>2159200</v>
      </c>
      <c r="O196" s="19">
        <f>IFERROR(GETPIVOTDATA("Montant",tcd_eurodata!$A$3,"class_payment",$E196,"mounth_year",O$6,"ss",$F196,"Années",2023)," ")</f>
        <v>8975500</v>
      </c>
      <c r="P196" s="19">
        <f>IFERROR(GETPIVOTDATA("Montant",tcd_eurodata!$A$3,"class_payment",$E196,"mounth_year",P$6,"ss",$F196,"Années",2023)," ")</f>
        <v>3924200</v>
      </c>
      <c r="Q196" s="19">
        <f>IFERROR(GETPIVOTDATA("Montant",tcd_eurodata!$A$3,"class_payment",$E196,"mounth_year",Q$6,"ss",$F196,"Années",2023)," ")</f>
        <v>13425000</v>
      </c>
      <c r="R196" s="19">
        <f>IFERROR(GETPIVOTDATA("Montant",tcd_eurodata!$A$3,"class_payment",$E196,"mounth_year",R$6,"ss",$F196,"Années",2023)," ")</f>
        <v>2905000</v>
      </c>
    </row>
    <row r="197" spans="2:18" s="13" customFormat="1" x14ac:dyDescent="0.25">
      <c r="B197" s="9">
        <f t="shared" si="3"/>
        <v>39</v>
      </c>
      <c r="C197" s="24" t="str">
        <f>IF(MOD(ROW(C197),5)=2,INDEX(liste_ss_eurodata!$A$1:$A$108,B197),"")</f>
        <v>DOMOINA</v>
      </c>
      <c r="D197" s="9"/>
      <c r="E197" s="13" t="s">
        <v>5</v>
      </c>
      <c r="F197" s="31" t="str">
        <f>INDEX(liste_ss_eurodata!$A:$A,'RECAP CA 2023'!B197)</f>
        <v>DOMOINA</v>
      </c>
      <c r="G197" s="14">
        <f>IFERROR(GETPIVOTDATA("Montant",tcd_eurodata!$A$3,"class_payment",$E197,"mounth_year",G$6,"ss",$F197,"Années",2023)," ")</f>
        <v>249177528</v>
      </c>
      <c r="H197" s="14">
        <f>IFERROR(GETPIVOTDATA("Montant",tcd_eurodata!$A$3,"class_payment",$E197,"mounth_year",H$6,"ss",$F197,"Années",2023)," ")</f>
        <v>189512700</v>
      </c>
      <c r="I197" s="14">
        <f>IFERROR(GETPIVOTDATA("Montant",tcd_eurodata!$A$3,"class_payment",$E197,"mounth_year",I$6,"ss",$F197,"Années",2023)," ")</f>
        <v>1287244834</v>
      </c>
      <c r="J197" s="14">
        <f>IFERROR(GETPIVOTDATA("Montant",tcd_eurodata!$A$3,"class_payment",$E197,"mounth_year",J$6,"ss",$F197,"Années",2023)," ")</f>
        <v>235376100</v>
      </c>
      <c r="K197" s="14">
        <f>IFERROR(GETPIVOTDATA("Montant",tcd_eurodata!$A$3,"class_payment",$E197,"mounth_year",K$6,"ss",$F197,"Années",2023)," ")</f>
        <v>241184900</v>
      </c>
      <c r="L197" s="14">
        <f>IFERROR(GETPIVOTDATA("Montant",tcd_eurodata!$A$3,"class_payment",$E197,"mounth_year",L$6,"ss",$F197,"Années",2023)," ")</f>
        <v>181150600</v>
      </c>
      <c r="M197" s="14">
        <f>IFERROR(GETPIVOTDATA("Montant",tcd_eurodata!$A$3,"class_payment",$E197,"mounth_year",M$6,"ss",$F197,"Années",2023)," ")</f>
        <v>131723650</v>
      </c>
      <c r="N197" s="14">
        <f>IFERROR(GETPIVOTDATA("Montant",tcd_eurodata!$A$3,"class_payment",$E197,"mounth_year",N$6,"ss",$F197,"Années",2023)," ")</f>
        <v>191072100</v>
      </c>
      <c r="O197" s="14">
        <f>IFERROR(GETPIVOTDATA("Montant",tcd_eurodata!$A$3,"class_payment",$E197,"mounth_year",O$6,"ss",$F197,"Années",2023)," ")</f>
        <v>298384029</v>
      </c>
      <c r="P197" s="14">
        <f>IFERROR(GETPIVOTDATA("Montant",tcd_eurodata!$A$3,"class_payment",$E197,"mounth_year",P$6,"ss",$F197,"Années",2023)," ")</f>
        <v>280453084</v>
      </c>
      <c r="Q197" s="14">
        <f>IFERROR(GETPIVOTDATA("Montant",tcd_eurodata!$A$3,"class_payment",$E197,"mounth_year",Q$6,"ss",$F197,"Années",2023)," ")</f>
        <v>289452520</v>
      </c>
      <c r="R197" s="14">
        <f>IFERROR(GETPIVOTDATA("Montant",tcd_eurodata!$A$3,"class_payment",$E197,"mounth_year",R$6,"ss",$F197,"Années",2023)," ")</f>
        <v>352908359</v>
      </c>
    </row>
    <row r="198" spans="2:18" s="13" customFormat="1" x14ac:dyDescent="0.25">
      <c r="B198" s="9">
        <f t="shared" si="3"/>
        <v>39</v>
      </c>
      <c r="C198" s="24" t="str">
        <f>IF(MOD(ROW(C198),5)=2,INDEX(liste_ss_eurodata!$A$1:$A$108,B198),"")</f>
        <v/>
      </c>
      <c r="D198" s="9"/>
      <c r="E198" s="13" t="s">
        <v>6</v>
      </c>
      <c r="F198" s="31" t="str">
        <f>INDEX(liste_ss_eurodata!$A:$A,'RECAP CA 2023'!B198)</f>
        <v>DOMOINA</v>
      </c>
      <c r="G198" s="14">
        <f>IFERROR(GETPIVOTDATA("Montant",tcd_eurodata!$A$3,"class_payment",$E198,"mounth_year",G$6,"ss",$F198,"Années",2023)," ")</f>
        <v>77876072</v>
      </c>
      <c r="H198" s="14">
        <f>IFERROR(GETPIVOTDATA("Montant",tcd_eurodata!$A$3,"class_payment",$E198,"mounth_year",H$6,"ss",$F198,"Années",2023)," ")</f>
        <v>73464491</v>
      </c>
      <c r="I198" s="14">
        <f>IFERROR(GETPIVOTDATA("Montant",tcd_eurodata!$A$3,"class_payment",$E198,"mounth_year",I$6,"ss",$F198,"Années",2023)," ")</f>
        <v>63141815</v>
      </c>
      <c r="J198" s="14">
        <f>IFERROR(GETPIVOTDATA("Montant",tcd_eurodata!$A$3,"class_payment",$E198,"mounth_year",J$6,"ss",$F198,"Années",2023)," ")</f>
        <v>60546060</v>
      </c>
      <c r="K198" s="14">
        <f>IFERROR(GETPIVOTDATA("Montant",tcd_eurodata!$A$3,"class_payment",$E198,"mounth_year",K$6,"ss",$F198,"Années",2023)," ")</f>
        <v>65892960</v>
      </c>
      <c r="L198" s="14">
        <f>IFERROR(GETPIVOTDATA("Montant",tcd_eurodata!$A$3,"class_payment",$E198,"mounth_year",L$6,"ss",$F198,"Années",2023)," ")</f>
        <v>75614833</v>
      </c>
      <c r="M198" s="14">
        <f>IFERROR(GETPIVOTDATA("Montant",tcd_eurodata!$A$3,"class_payment",$E198,"mounth_year",M$6,"ss",$F198,"Années",2023)," ")</f>
        <v>98281768</v>
      </c>
      <c r="N198" s="14">
        <f>IFERROR(GETPIVOTDATA("Montant",tcd_eurodata!$A$3,"class_payment",$E198,"mounth_year",N$6,"ss",$F198,"Années",2023)," ")</f>
        <v>58518766</v>
      </c>
      <c r="O198" s="14">
        <f>IFERROR(GETPIVOTDATA("Montant",tcd_eurodata!$A$3,"class_payment",$E198,"mounth_year",O$6,"ss",$F198,"Années",2023)," ")</f>
        <v>39422378</v>
      </c>
      <c r="P198" s="14">
        <f>IFERROR(GETPIVOTDATA("Montant",tcd_eurodata!$A$3,"class_payment",$E198,"mounth_year",P$6,"ss",$F198,"Années",2023)," ")</f>
        <v>115974153</v>
      </c>
      <c r="Q198" s="14">
        <f>IFERROR(GETPIVOTDATA("Montant",tcd_eurodata!$A$3,"class_payment",$E198,"mounth_year",Q$6,"ss",$F198,"Années",2023)," ")</f>
        <v>74929613</v>
      </c>
      <c r="R198" s="14">
        <f>IFERROR(GETPIVOTDATA("Montant",tcd_eurodata!$A$3,"class_payment",$E198,"mounth_year",R$6,"ss",$F198,"Années",2023)," ")</f>
        <v>103073102</v>
      </c>
    </row>
    <row r="199" spans="2:18" s="13" customFormat="1" x14ac:dyDescent="0.25">
      <c r="B199" s="9">
        <f t="shared" si="3"/>
        <v>39</v>
      </c>
      <c r="C199" s="24" t="str">
        <f>IF(MOD(ROW(C199),5)=2,INDEX(liste_ss_eurodata!$A$1:$A$108,B199),"")</f>
        <v/>
      </c>
      <c r="D199" s="9"/>
      <c r="E199" s="13" t="s">
        <v>7</v>
      </c>
      <c r="F199" s="31" t="str">
        <f>INDEX(liste_ss_eurodata!$A:$A,'RECAP CA 2023'!B199)</f>
        <v>DOMOINA</v>
      </c>
      <c r="G199" s="14">
        <f>IFERROR(GETPIVOTDATA("Montant",tcd_eurodata!$A$3,"class_payment",$E199,"mounth_year",G$6,"ss",$F199,"Années",2023)," ")</f>
        <v>86117483</v>
      </c>
      <c r="H199" s="14">
        <f>IFERROR(GETPIVOTDATA("Montant",tcd_eurodata!$A$3,"class_payment",$E199,"mounth_year",H$6,"ss",$F199,"Années",2023)," ")</f>
        <v>102368189</v>
      </c>
      <c r="I199" s="14">
        <f>IFERROR(GETPIVOTDATA("Montant",tcd_eurodata!$A$3,"class_payment",$E199,"mounth_year",I$6,"ss",$F199,"Années",2023)," ")</f>
        <v>30810400</v>
      </c>
      <c r="J199" s="14">
        <f>IFERROR(GETPIVOTDATA("Montant",tcd_eurodata!$A$3,"class_payment",$E199,"mounth_year",J$6,"ss",$F199,"Années",2023)," ")</f>
        <v>980000</v>
      </c>
      <c r="K199" s="14">
        <f>IFERROR(GETPIVOTDATA("Montant",tcd_eurodata!$A$3,"class_payment",$E199,"mounth_year",K$6,"ss",$F199,"Années",2023)," ")</f>
        <v>142400900</v>
      </c>
      <c r="L199" s="14">
        <f>IFERROR(GETPIVOTDATA("Montant",tcd_eurodata!$A$3,"class_payment",$E199,"mounth_year",L$6,"ss",$F199,"Années",2023)," ")</f>
        <v>100209533</v>
      </c>
      <c r="M199" s="14">
        <f>IFERROR(GETPIVOTDATA("Montant",tcd_eurodata!$A$3,"class_payment",$E199,"mounth_year",M$6,"ss",$F199,"Années",2023)," ")</f>
        <v>58980008</v>
      </c>
      <c r="N199" s="14">
        <f>IFERROR(GETPIVOTDATA("Montant",tcd_eurodata!$A$3,"class_payment",$E199,"mounth_year",N$6,"ss",$F199,"Années",2023)," ")</f>
        <v>65388623</v>
      </c>
      <c r="O199" s="14">
        <f>IFERROR(GETPIVOTDATA("Montant",tcd_eurodata!$A$3,"class_payment",$E199,"mounth_year",O$6,"ss",$F199,"Années",2023)," ")</f>
        <v>72438060</v>
      </c>
      <c r="P199" s="14">
        <f>IFERROR(GETPIVOTDATA("Montant",tcd_eurodata!$A$3,"class_payment",$E199,"mounth_year",P$6,"ss",$F199,"Années",2023)," ")</f>
        <v>111603496</v>
      </c>
      <c r="Q199" s="14">
        <f>IFERROR(GETPIVOTDATA("Montant",tcd_eurodata!$A$3,"class_payment",$E199,"mounth_year",Q$6,"ss",$F199,"Années",2023)," ")</f>
        <v>72919435</v>
      </c>
      <c r="R199" s="14">
        <f>IFERROR(GETPIVOTDATA("Montant",tcd_eurodata!$A$3,"class_payment",$E199,"mounth_year",R$6,"ss",$F199,"Années",2023)," ")</f>
        <v>5047030</v>
      </c>
    </row>
    <row r="200" spans="2:18" s="13" customFormat="1" x14ac:dyDescent="0.25">
      <c r="B200" s="9">
        <f t="shared" ref="B200:B263" si="4">ROUNDUP((ROW(C200)-6)/5,0)</f>
        <v>39</v>
      </c>
      <c r="C200" s="24" t="str">
        <f>IF(MOD(ROW(C200),5)=2,INDEX(liste_ss_eurodata!$A$1:$A$108,B200),"")</f>
        <v/>
      </c>
      <c r="D200" s="9"/>
      <c r="E200" s="13" t="s">
        <v>19</v>
      </c>
      <c r="F200" s="31" t="str">
        <f>INDEX(liste_ss_eurodata!$A:$A,'RECAP CA 2023'!B200)</f>
        <v>DOMOINA</v>
      </c>
      <c r="G200" s="14">
        <f>IFERROR(GETPIVOTDATA("Montant",tcd_eurodata!$A$3,"class_payment",$E200,"mounth_year",G$6,"ss",$F200,"Années",2023)," ")</f>
        <v>9595441</v>
      </c>
      <c r="H200" s="14">
        <f>IFERROR(GETPIVOTDATA("Montant",tcd_eurodata!$A$3,"class_payment",$E200,"mounth_year",H$6,"ss",$F200,"Années",2023)," ")</f>
        <v>9959949</v>
      </c>
      <c r="I200" s="14">
        <f>IFERROR(GETPIVOTDATA("Montant",tcd_eurodata!$A$3,"class_payment",$E200,"mounth_year",I$6,"ss",$F200,"Années",2023)," ")</f>
        <v>10376260</v>
      </c>
      <c r="J200" s="14">
        <f>IFERROR(GETPIVOTDATA("Montant",tcd_eurodata!$A$3,"class_payment",$E200,"mounth_year",J$6,"ss",$F200,"Années",2023)," ")</f>
        <v>9353899</v>
      </c>
      <c r="K200" s="14">
        <f>IFERROR(GETPIVOTDATA("Montant",tcd_eurodata!$A$3,"class_payment",$E200,"mounth_year",K$6,"ss",$F200,"Années",2023)," ")</f>
        <v>11763825</v>
      </c>
      <c r="L200" s="14">
        <f>IFERROR(GETPIVOTDATA("Montant",tcd_eurodata!$A$3,"class_payment",$E200,"mounth_year",L$6,"ss",$F200,"Années",2023)," ")</f>
        <v>10191803</v>
      </c>
      <c r="M200" s="14">
        <f>IFERROR(GETPIVOTDATA("Montant",tcd_eurodata!$A$3,"class_payment",$E200,"mounth_year",M$6,"ss",$F200,"Années",2023)," ")</f>
        <v>13212592</v>
      </c>
      <c r="N200" s="14">
        <f>IFERROR(GETPIVOTDATA("Montant",tcd_eurodata!$A$3,"class_payment",$E200,"mounth_year",N$6,"ss",$F200,"Années",2023)," ")</f>
        <v>9326942</v>
      </c>
      <c r="O200" s="14">
        <f>IFERROR(GETPIVOTDATA("Montant",tcd_eurodata!$A$3,"class_payment",$E200,"mounth_year",O$6,"ss",$F200,"Années",2023)," ")</f>
        <v>11431975</v>
      </c>
      <c r="P200" s="14">
        <f>IFERROR(GETPIVOTDATA("Montant",tcd_eurodata!$A$3,"class_payment",$E200,"mounth_year",P$6,"ss",$F200,"Années",2023)," ")</f>
        <v>11883704</v>
      </c>
      <c r="Q200" s="14">
        <f>IFERROR(GETPIVOTDATA("Montant",tcd_eurodata!$A$3,"class_payment",$E200,"mounth_year",Q$6,"ss",$F200,"Années",2023)," ")</f>
        <v>3453404</v>
      </c>
      <c r="R200" s="14">
        <f>IFERROR(GETPIVOTDATA("Montant",tcd_eurodata!$A$3,"class_payment",$E200,"mounth_year",R$6,"ss",$F200,"Années",2023)," ")</f>
        <v>9148563</v>
      </c>
    </row>
    <row r="201" spans="2:18" s="18" customFormat="1" x14ac:dyDescent="0.25">
      <c r="B201" s="17">
        <f t="shared" si="4"/>
        <v>39</v>
      </c>
      <c r="C201" s="25" t="str">
        <f>IF(MOD(ROW(C201),5)=2,INDEX(liste_ss_eurodata!$A$1:$A$108,B201),"")</f>
        <v/>
      </c>
      <c r="D201" s="17"/>
      <c r="E201" s="18" t="s">
        <v>21</v>
      </c>
      <c r="F201" s="32" t="str">
        <f>INDEX(liste_ss_eurodata!$A:$A,'RECAP CA 2023'!B201)</f>
        <v>DOMOINA</v>
      </c>
      <c r="G201" s="19">
        <f>IFERROR(GETPIVOTDATA("Montant",tcd_eurodata!$A$3,"class_payment",$E201,"mounth_year",G$6,"ss",$F201,"Années",2023)," ")</f>
        <v>4352222</v>
      </c>
      <c r="H201" s="19">
        <f>IFERROR(GETPIVOTDATA("Montant",tcd_eurodata!$A$3,"class_payment",$E201,"mounth_year",H$6,"ss",$F201,"Années",2023)," ")</f>
        <v>6091800</v>
      </c>
      <c r="I201" s="19">
        <f>IFERROR(GETPIVOTDATA("Montant",tcd_eurodata!$A$3,"class_payment",$E201,"mounth_year",I$6,"ss",$F201,"Années",2023)," ")</f>
        <v>7003444</v>
      </c>
      <c r="J201" s="19">
        <f>IFERROR(GETPIVOTDATA("Montant",tcd_eurodata!$A$3,"class_payment",$E201,"mounth_year",J$6,"ss",$F201,"Années",2023)," ")</f>
        <v>3112499</v>
      </c>
      <c r="K201" s="19">
        <f>IFERROR(GETPIVOTDATA("Montant",tcd_eurodata!$A$3,"class_payment",$E201,"mounth_year",K$6,"ss",$F201,"Années",2023)," ")</f>
        <v>4042624</v>
      </c>
      <c r="L201" s="19">
        <f>IFERROR(GETPIVOTDATA("Montant",tcd_eurodata!$A$3,"class_payment",$E201,"mounth_year",L$6,"ss",$F201,"Années",2023)," ")</f>
        <v>1620000</v>
      </c>
      <c r="M201" s="19">
        <f>IFERROR(GETPIVOTDATA("Montant",tcd_eurodata!$A$3,"class_payment",$E201,"mounth_year",M$6,"ss",$F201,"Années",2023)," ")</f>
        <v>4337100</v>
      </c>
      <c r="N201" s="19">
        <f>IFERROR(GETPIVOTDATA("Montant",tcd_eurodata!$A$3,"class_payment",$E201,"mounth_year",N$6,"ss",$F201,"Années",2023)," ")</f>
        <v>3419100</v>
      </c>
      <c r="O201" s="19">
        <f>IFERROR(GETPIVOTDATA("Montant",tcd_eurodata!$A$3,"class_payment",$E201,"mounth_year",O$6,"ss",$F201,"Années",2023)," ")</f>
        <v>7799900</v>
      </c>
      <c r="P201" s="19">
        <f>IFERROR(GETPIVOTDATA("Montant",tcd_eurodata!$A$3,"class_payment",$E201,"mounth_year",P$6,"ss",$F201,"Années",2023)," ")</f>
        <v>4929327</v>
      </c>
      <c r="Q201" s="19">
        <f>IFERROR(GETPIVOTDATA("Montant",tcd_eurodata!$A$3,"class_payment",$E201,"mounth_year",Q$6,"ss",$F201,"Années",2023)," ")</f>
        <v>5627700</v>
      </c>
      <c r="R201" s="19">
        <f>IFERROR(GETPIVOTDATA("Montant",tcd_eurodata!$A$3,"class_payment",$E201,"mounth_year",R$6,"ss",$F201,"Années",2023)," ")</f>
        <v>6197200</v>
      </c>
    </row>
    <row r="202" spans="2:18" s="13" customFormat="1" x14ac:dyDescent="0.25">
      <c r="B202" s="9">
        <f t="shared" si="4"/>
        <v>40</v>
      </c>
      <c r="C202" s="24" t="str">
        <f>IF(MOD(ROW(C202),5)=2,INDEX(liste_ss_eurodata!$A$1:$A$108,B202),"")</f>
        <v>FANOMEZANTSOA</v>
      </c>
      <c r="D202" s="9"/>
      <c r="E202" s="13" t="s">
        <v>5</v>
      </c>
      <c r="F202" s="31" t="str">
        <f>INDEX(liste_ss_eurodata!$A:$A,'RECAP CA 2023'!B202)</f>
        <v>FANOMEZANTSOA</v>
      </c>
      <c r="G202" s="14">
        <f>IFERROR(GETPIVOTDATA("Montant",tcd_eurodata!$A$3,"class_payment",$E202,"mounth_year",G$6,"ss",$F202,"Années",2023)," ")</f>
        <v>237253700</v>
      </c>
      <c r="H202" s="14">
        <f>IFERROR(GETPIVOTDATA("Montant",tcd_eurodata!$A$3,"class_payment",$E202,"mounth_year",H$6,"ss",$F202,"Années",2023)," ")</f>
        <v>226183200</v>
      </c>
      <c r="I202" s="14">
        <f>IFERROR(GETPIVOTDATA("Montant",tcd_eurodata!$A$3,"class_payment",$E202,"mounth_year",I$6,"ss",$F202,"Années",2023)," ")</f>
        <v>218822850</v>
      </c>
      <c r="J202" s="14">
        <f>IFERROR(GETPIVOTDATA("Montant",tcd_eurodata!$A$3,"class_payment",$E202,"mounth_year",J$6,"ss",$F202,"Années",2023)," ")</f>
        <v>0</v>
      </c>
      <c r="K202" s="14">
        <f>IFERROR(GETPIVOTDATA("Montant",tcd_eurodata!$A$3,"class_payment",$E202,"mounth_year",K$6,"ss",$F202,"Années",2023)," ")</f>
        <v>272772300</v>
      </c>
      <c r="L202" s="14">
        <f>IFERROR(GETPIVOTDATA("Montant",tcd_eurodata!$A$3,"class_payment",$E202,"mounth_year",L$6,"ss",$F202,"Années",2023)," ")</f>
        <v>239367849</v>
      </c>
      <c r="M202" s="14">
        <f>IFERROR(GETPIVOTDATA("Montant",tcd_eurodata!$A$3,"class_payment",$E202,"mounth_year",M$6,"ss",$F202,"Années",2023)," ")</f>
        <v>293022556</v>
      </c>
      <c r="N202" s="14">
        <f>IFERROR(GETPIVOTDATA("Montant",tcd_eurodata!$A$3,"class_payment",$E202,"mounth_year",N$6,"ss",$F202,"Années",2023)," ")</f>
        <v>372526876</v>
      </c>
      <c r="O202" s="14">
        <f>IFERROR(GETPIVOTDATA("Montant",tcd_eurodata!$A$3,"class_payment",$E202,"mounth_year",O$6,"ss",$F202,"Années",2023)," ")</f>
        <v>278676060</v>
      </c>
      <c r="P202" s="14">
        <f>IFERROR(GETPIVOTDATA("Montant",tcd_eurodata!$A$3,"class_payment",$E202,"mounth_year",P$6,"ss",$F202,"Années",2023)," ")</f>
        <v>278807720</v>
      </c>
      <c r="Q202" s="14">
        <f>IFERROR(GETPIVOTDATA("Montant",tcd_eurodata!$A$3,"class_payment",$E202,"mounth_year",Q$6,"ss",$F202,"Années",2023)," ")</f>
        <v>288890215</v>
      </c>
      <c r="R202" s="14">
        <f>IFERROR(GETPIVOTDATA("Montant",tcd_eurodata!$A$3,"class_payment",$E202,"mounth_year",R$6,"ss",$F202,"Années",2023)," ")</f>
        <v>313652850</v>
      </c>
    </row>
    <row r="203" spans="2:18" s="13" customFormat="1" x14ac:dyDescent="0.25">
      <c r="B203" s="9">
        <f t="shared" si="4"/>
        <v>40</v>
      </c>
      <c r="C203" s="24" t="str">
        <f>IF(MOD(ROW(C203),5)=2,INDEX(liste_ss_eurodata!$A$1:$A$108,B203),"")</f>
        <v/>
      </c>
      <c r="D203" s="9"/>
      <c r="E203" s="13" t="s">
        <v>6</v>
      </c>
      <c r="F203" s="31" t="str">
        <f>INDEX(liste_ss_eurodata!$A:$A,'RECAP CA 2023'!B203)</f>
        <v>FANOMEZANTSOA</v>
      </c>
      <c r="G203" s="14">
        <f>IFERROR(GETPIVOTDATA("Montant",tcd_eurodata!$A$3,"class_payment",$E203,"mounth_year",G$6,"ss",$F203,"Années",2023)," ")</f>
        <v>100000</v>
      </c>
      <c r="H203" s="14">
        <f>IFERROR(GETPIVOTDATA("Montant",tcd_eurodata!$A$3,"class_payment",$E203,"mounth_year",H$6,"ss",$F203,"Années",2023)," ")</f>
        <v>100000</v>
      </c>
      <c r="I203" s="14">
        <f>IFERROR(GETPIVOTDATA("Montant",tcd_eurodata!$A$3,"class_payment",$E203,"mounth_year",I$6,"ss",$F203,"Années",2023)," ")</f>
        <v>0</v>
      </c>
      <c r="J203" s="14">
        <f>IFERROR(GETPIVOTDATA("Montant",tcd_eurodata!$A$3,"class_payment",$E203,"mounth_year",J$6,"ss",$F203,"Années",2023)," ")</f>
        <v>0</v>
      </c>
      <c r="K203" s="14">
        <f>IFERROR(GETPIVOTDATA("Montant",tcd_eurodata!$A$3,"class_payment",$E203,"mounth_year",K$6,"ss",$F203,"Années",2023)," ")</f>
        <v>0</v>
      </c>
      <c r="L203" s="14">
        <f>IFERROR(GETPIVOTDATA("Montant",tcd_eurodata!$A$3,"class_payment",$E203,"mounth_year",L$6,"ss",$F203,"Années",2023)," ")</f>
        <v>0</v>
      </c>
      <c r="M203" s="14">
        <f>IFERROR(GETPIVOTDATA("Montant",tcd_eurodata!$A$3,"class_payment",$E203,"mounth_year",M$6,"ss",$F203,"Années",2023)," ")</f>
        <v>0</v>
      </c>
      <c r="N203" s="14">
        <f>IFERROR(GETPIVOTDATA("Montant",tcd_eurodata!$A$3,"class_payment",$E203,"mounth_year",N$6,"ss",$F203,"Années",2023)," ")</f>
        <v>0</v>
      </c>
      <c r="O203" s="14">
        <f>IFERROR(GETPIVOTDATA("Montant",tcd_eurodata!$A$3,"class_payment",$E203,"mounth_year",O$6,"ss",$F203,"Années",2023)," ")</f>
        <v>0</v>
      </c>
      <c r="P203" s="14">
        <f>IFERROR(GETPIVOTDATA("Montant",tcd_eurodata!$A$3,"class_payment",$E203,"mounth_year",P$6,"ss",$F203,"Années",2023)," ")</f>
        <v>143900</v>
      </c>
      <c r="Q203" s="14">
        <f>IFERROR(GETPIVOTDATA("Montant",tcd_eurodata!$A$3,"class_payment",$E203,"mounth_year",Q$6,"ss",$F203,"Années",2023)," ")</f>
        <v>98400</v>
      </c>
      <c r="R203" s="14">
        <f>IFERROR(GETPIVOTDATA("Montant",tcd_eurodata!$A$3,"class_payment",$E203,"mounth_year",R$6,"ss",$F203,"Années",2023)," ")</f>
        <v>721860</v>
      </c>
    </row>
    <row r="204" spans="2:18" s="13" customFormat="1" x14ac:dyDescent="0.25">
      <c r="B204" s="9">
        <f t="shared" si="4"/>
        <v>40</v>
      </c>
      <c r="C204" s="24" t="str">
        <f>IF(MOD(ROW(C204),5)=2,INDEX(liste_ss_eurodata!$A$1:$A$108,B204),"")</f>
        <v/>
      </c>
      <c r="D204" s="9"/>
      <c r="E204" s="13" t="s">
        <v>7</v>
      </c>
      <c r="F204" s="31" t="str">
        <f>INDEX(liste_ss_eurodata!$A:$A,'RECAP CA 2023'!B204)</f>
        <v>FANOMEZANTSOA</v>
      </c>
      <c r="G204" s="14">
        <f>IFERROR(GETPIVOTDATA("Montant",tcd_eurodata!$A$3,"class_payment",$E204,"mounth_year",G$6,"ss",$F204,"Années",2023)," ")</f>
        <v>7609578</v>
      </c>
      <c r="H204" s="14">
        <f>IFERROR(GETPIVOTDATA("Montant",tcd_eurodata!$A$3,"class_payment",$E204,"mounth_year",H$6,"ss",$F204,"Années",2023)," ")</f>
        <v>21571900</v>
      </c>
      <c r="I204" s="14">
        <f>IFERROR(GETPIVOTDATA("Montant",tcd_eurodata!$A$3,"class_payment",$E204,"mounth_year",I$6,"ss",$F204,"Années",2023)," ")</f>
        <v>4470000</v>
      </c>
      <c r="J204" s="14">
        <f>IFERROR(GETPIVOTDATA("Montant",tcd_eurodata!$A$3,"class_payment",$E204,"mounth_year",J$6,"ss",$F204,"Années",2023)," ")</f>
        <v>0</v>
      </c>
      <c r="K204" s="14">
        <f>IFERROR(GETPIVOTDATA("Montant",tcd_eurodata!$A$3,"class_payment",$E204,"mounth_year",K$6,"ss",$F204,"Années",2023)," ")</f>
        <v>2728000</v>
      </c>
      <c r="L204" s="14">
        <f>IFERROR(GETPIVOTDATA("Montant",tcd_eurodata!$A$3,"class_payment",$E204,"mounth_year",L$6,"ss",$F204,"Années",2023)," ")</f>
        <v>8300500</v>
      </c>
      <c r="M204" s="14">
        <f>IFERROR(GETPIVOTDATA("Montant",tcd_eurodata!$A$3,"class_payment",$E204,"mounth_year",M$6,"ss",$F204,"Années",2023)," ")</f>
        <v>0</v>
      </c>
      <c r="N204" s="14">
        <f>IFERROR(GETPIVOTDATA("Montant",tcd_eurodata!$A$3,"class_payment",$E204,"mounth_year",N$6,"ss",$F204,"Années",2023)," ")</f>
        <v>0</v>
      </c>
      <c r="O204" s="14">
        <f>IFERROR(GETPIVOTDATA("Montant",tcd_eurodata!$A$3,"class_payment",$E204,"mounth_year",O$6,"ss",$F204,"Années",2023)," ")</f>
        <v>0</v>
      </c>
      <c r="P204" s="14">
        <f>IFERROR(GETPIVOTDATA("Montant",tcd_eurodata!$A$3,"class_payment",$E204,"mounth_year",P$6,"ss",$F204,"Années",2023)," ")</f>
        <v>1700000</v>
      </c>
      <c r="Q204" s="14">
        <f>IFERROR(GETPIVOTDATA("Montant",tcd_eurodata!$A$3,"class_payment",$E204,"mounth_year",Q$6,"ss",$F204,"Années",2023)," ")</f>
        <v>74538750</v>
      </c>
      <c r="R204" s="14">
        <f>IFERROR(GETPIVOTDATA("Montant",tcd_eurodata!$A$3,"class_payment",$E204,"mounth_year",R$6,"ss",$F204,"Années",2023)," ")</f>
        <v>37525240</v>
      </c>
    </row>
    <row r="205" spans="2:18" s="13" customFormat="1" x14ac:dyDescent="0.25">
      <c r="B205" s="9">
        <f t="shared" si="4"/>
        <v>40</v>
      </c>
      <c r="C205" s="24" t="str">
        <f>IF(MOD(ROW(C205),5)=2,INDEX(liste_ss_eurodata!$A$1:$A$108,B205),"")</f>
        <v/>
      </c>
      <c r="D205" s="9"/>
      <c r="E205" s="13" t="s">
        <v>19</v>
      </c>
      <c r="F205" s="31" t="str">
        <f>INDEX(liste_ss_eurodata!$A:$A,'RECAP CA 2023'!B205)</f>
        <v>FANOMEZANTSOA</v>
      </c>
      <c r="G205" s="14">
        <f>IFERROR(GETPIVOTDATA("Montant",tcd_eurodata!$A$3,"class_payment",$E205,"mounth_year",G$6,"ss",$F205,"Années",2023)," ")</f>
        <v>0</v>
      </c>
      <c r="H205" s="14">
        <f>IFERROR(GETPIVOTDATA("Montant",tcd_eurodata!$A$3,"class_payment",$E205,"mounth_year",H$6,"ss",$F205,"Années",2023)," ")</f>
        <v>0</v>
      </c>
      <c r="I205" s="14">
        <f>IFERROR(GETPIVOTDATA("Montant",tcd_eurodata!$A$3,"class_payment",$E205,"mounth_year",I$6,"ss",$F205,"Années",2023)," ")</f>
        <v>0</v>
      </c>
      <c r="J205" s="14">
        <f>IFERROR(GETPIVOTDATA("Montant",tcd_eurodata!$A$3,"class_payment",$E205,"mounth_year",J$6,"ss",$F205,"Années",2023)," ")</f>
        <v>0</v>
      </c>
      <c r="K205" s="14">
        <f>IFERROR(GETPIVOTDATA("Montant",tcd_eurodata!$A$3,"class_payment",$E205,"mounth_year",K$6,"ss",$F205,"Années",2023)," ")</f>
        <v>0</v>
      </c>
      <c r="L205" s="14">
        <f>IFERROR(GETPIVOTDATA("Montant",tcd_eurodata!$A$3,"class_payment",$E205,"mounth_year",L$6,"ss",$F205,"Années",2023)," ")</f>
        <v>0</v>
      </c>
      <c r="M205" s="14">
        <f>IFERROR(GETPIVOTDATA("Montant",tcd_eurodata!$A$3,"class_payment",$E205,"mounth_year",M$6,"ss",$F205,"Années",2023)," ")</f>
        <v>0</v>
      </c>
      <c r="N205" s="14">
        <f>IFERROR(GETPIVOTDATA("Montant",tcd_eurodata!$A$3,"class_payment",$E205,"mounth_year",N$6,"ss",$F205,"Années",2023)," ")</f>
        <v>0</v>
      </c>
      <c r="O205" s="14">
        <f>IFERROR(GETPIVOTDATA("Montant",tcd_eurodata!$A$3,"class_payment",$E205,"mounth_year",O$6,"ss",$F205,"Années",2023)," ")</f>
        <v>0</v>
      </c>
      <c r="P205" s="14">
        <f>IFERROR(GETPIVOTDATA("Montant",tcd_eurodata!$A$3,"class_payment",$E205,"mounth_year",P$6,"ss",$F205,"Années",2023)," ")</f>
        <v>0</v>
      </c>
      <c r="Q205" s="14">
        <f>IFERROR(GETPIVOTDATA("Montant",tcd_eurodata!$A$3,"class_payment",$E205,"mounth_year",Q$6,"ss",$F205,"Années",2023)," ")</f>
        <v>0</v>
      </c>
      <c r="R205" s="14">
        <f>IFERROR(GETPIVOTDATA("Montant",tcd_eurodata!$A$3,"class_payment",$E205,"mounth_year",R$6,"ss",$F205,"Années",2023)," ")</f>
        <v>0</v>
      </c>
    </row>
    <row r="206" spans="2:18" s="18" customFormat="1" x14ac:dyDescent="0.25">
      <c r="B206" s="17">
        <f t="shared" si="4"/>
        <v>40</v>
      </c>
      <c r="C206" s="25" t="str">
        <f>IF(MOD(ROW(C206),5)=2,INDEX(liste_ss_eurodata!$A$1:$A$108,B206),"")</f>
        <v/>
      </c>
      <c r="D206" s="17"/>
      <c r="E206" s="18" t="s">
        <v>21</v>
      </c>
      <c r="F206" s="32" t="str">
        <f>INDEX(liste_ss_eurodata!$A:$A,'RECAP CA 2023'!B206)</f>
        <v>FANOMEZANTSOA</v>
      </c>
      <c r="G206" s="19">
        <f>IFERROR(GETPIVOTDATA("Montant",tcd_eurodata!$A$3,"class_payment",$E206,"mounth_year",G$6,"ss",$F206,"Années",2023)," ")</f>
        <v>2749270</v>
      </c>
      <c r="H206" s="19">
        <f>IFERROR(GETPIVOTDATA("Montant",tcd_eurodata!$A$3,"class_payment",$E206,"mounth_year",H$6,"ss",$F206,"Années",2023)," ")</f>
        <v>2451000</v>
      </c>
      <c r="I206" s="19">
        <f>IFERROR(GETPIVOTDATA("Montant",tcd_eurodata!$A$3,"class_payment",$E206,"mounth_year",I$6,"ss",$F206,"Années",2023)," ")</f>
        <v>296316</v>
      </c>
      <c r="J206" s="19">
        <f>IFERROR(GETPIVOTDATA("Montant",tcd_eurodata!$A$3,"class_payment",$E206,"mounth_year",J$6,"ss",$F206,"Années",2023)," ")</f>
        <v>0</v>
      </c>
      <c r="K206" s="19">
        <f>IFERROR(GETPIVOTDATA("Montant",tcd_eurodata!$A$3,"class_payment",$E206,"mounth_year",K$6,"ss",$F206,"Années",2023)," ")</f>
        <v>0</v>
      </c>
      <c r="L206" s="19">
        <f>IFERROR(GETPIVOTDATA("Montant",tcd_eurodata!$A$3,"class_payment",$E206,"mounth_year",L$6,"ss",$F206,"Années",2023)," ")</f>
        <v>0</v>
      </c>
      <c r="M206" s="19">
        <f>IFERROR(GETPIVOTDATA("Montant",tcd_eurodata!$A$3,"class_payment",$E206,"mounth_year",M$6,"ss",$F206,"Années",2023)," ")</f>
        <v>0</v>
      </c>
      <c r="N206" s="19">
        <f>IFERROR(GETPIVOTDATA("Montant",tcd_eurodata!$A$3,"class_payment",$E206,"mounth_year",N$6,"ss",$F206,"Années",2023)," ")</f>
        <v>0</v>
      </c>
      <c r="O206" s="19">
        <f>IFERROR(GETPIVOTDATA("Montant",tcd_eurodata!$A$3,"class_payment",$E206,"mounth_year",O$6,"ss",$F206,"Années",2023)," ")</f>
        <v>0</v>
      </c>
      <c r="P206" s="19">
        <f>IFERROR(GETPIVOTDATA("Montant",tcd_eurodata!$A$3,"class_payment",$E206,"mounth_year",P$6,"ss",$F206,"Années",2023)," ")</f>
        <v>0</v>
      </c>
      <c r="Q206" s="19">
        <f>IFERROR(GETPIVOTDATA("Montant",tcd_eurodata!$A$3,"class_payment",$E206,"mounth_year",Q$6,"ss",$F206,"Années",2023)," ")</f>
        <v>2398580</v>
      </c>
      <c r="R206" s="19">
        <f>IFERROR(GETPIVOTDATA("Montant",tcd_eurodata!$A$3,"class_payment",$E206,"mounth_year",R$6,"ss",$F206,"Années",2023)," ")</f>
        <v>1280610</v>
      </c>
    </row>
    <row r="207" spans="2:18" s="13" customFormat="1" x14ac:dyDescent="0.25">
      <c r="B207" s="9">
        <f t="shared" si="4"/>
        <v>41</v>
      </c>
      <c r="C207" s="24" t="str">
        <f>IF(MOD(ROW(C207),5)=2,INDEX(liste_ss_eurodata!$A$1:$A$108,B207),"")</f>
        <v>FARAFA</v>
      </c>
      <c r="D207" s="9"/>
      <c r="E207" s="13" t="s">
        <v>5</v>
      </c>
      <c r="F207" s="31" t="str">
        <f>INDEX(liste_ss_eurodata!$A:$A,'RECAP CA 2023'!B207)</f>
        <v>FARAFA</v>
      </c>
      <c r="G207" s="14">
        <f>IFERROR(GETPIVOTDATA("Montant",tcd_eurodata!$A$3,"class_payment",$E207,"mounth_year",G$6,"ss",$F207,"Années",2023)," ")</f>
        <v>351220191</v>
      </c>
      <c r="H207" s="14">
        <f>IFERROR(GETPIVOTDATA("Montant",tcd_eurodata!$A$3,"class_payment",$E207,"mounth_year",H$6,"ss",$F207,"Années",2023)," ")</f>
        <v>258603992</v>
      </c>
      <c r="I207" s="14">
        <f>IFERROR(GETPIVOTDATA("Montant",tcd_eurodata!$A$3,"class_payment",$E207,"mounth_year",I$6,"ss",$F207,"Années",2023)," ")</f>
        <v>309593674</v>
      </c>
      <c r="J207" s="14">
        <f>IFERROR(GETPIVOTDATA("Montant",tcd_eurodata!$A$3,"class_payment",$E207,"mounth_year",J$6,"ss",$F207,"Années",2023)," ")</f>
        <v>423816626</v>
      </c>
      <c r="K207" s="14">
        <f>IFERROR(GETPIVOTDATA("Montant",tcd_eurodata!$A$3,"class_payment",$E207,"mounth_year",K$6,"ss",$F207,"Années",2023)," ")</f>
        <v>345421411</v>
      </c>
      <c r="L207" s="14">
        <f>IFERROR(GETPIVOTDATA("Montant",tcd_eurodata!$A$3,"class_payment",$E207,"mounth_year",L$6,"ss",$F207,"Années",2023)," ")</f>
        <v>388625134</v>
      </c>
      <c r="M207" s="14">
        <f>IFERROR(GETPIVOTDATA("Montant",tcd_eurodata!$A$3,"class_payment",$E207,"mounth_year",M$6,"ss",$F207,"Années",2023)," ")</f>
        <v>378280800</v>
      </c>
      <c r="N207" s="14">
        <f>IFERROR(GETPIVOTDATA("Montant",tcd_eurodata!$A$3,"class_payment",$E207,"mounth_year",N$6,"ss",$F207,"Années",2023)," ")</f>
        <v>387301082</v>
      </c>
      <c r="O207" s="14">
        <f>IFERROR(GETPIVOTDATA("Montant",tcd_eurodata!$A$3,"class_payment",$E207,"mounth_year",O$6,"ss",$F207,"Années",2023)," ")</f>
        <v>550922925</v>
      </c>
      <c r="P207" s="14">
        <f>IFERROR(GETPIVOTDATA("Montant",tcd_eurodata!$A$3,"class_payment",$E207,"mounth_year",P$6,"ss",$F207,"Années",2023)," ")</f>
        <v>848617468</v>
      </c>
      <c r="Q207" s="14">
        <f>IFERROR(GETPIVOTDATA("Montant",tcd_eurodata!$A$3,"class_payment",$E207,"mounth_year",Q$6,"ss",$F207,"Années",2023)," ")</f>
        <v>930722140</v>
      </c>
      <c r="R207" s="14">
        <f>IFERROR(GETPIVOTDATA("Montant",tcd_eurodata!$A$3,"class_payment",$E207,"mounth_year",R$6,"ss",$F207,"Années",2023)," ")</f>
        <v>694826878</v>
      </c>
    </row>
    <row r="208" spans="2:18" s="13" customFormat="1" x14ac:dyDescent="0.25">
      <c r="B208" s="9">
        <f t="shared" si="4"/>
        <v>41</v>
      </c>
      <c r="C208" s="24" t="str">
        <f>IF(MOD(ROW(C208),5)=2,INDEX(liste_ss_eurodata!$A$1:$A$108,B208),"")</f>
        <v/>
      </c>
      <c r="D208" s="9"/>
      <c r="E208" s="13" t="s">
        <v>6</v>
      </c>
      <c r="F208" s="31" t="str">
        <f>INDEX(liste_ss_eurodata!$A:$A,'RECAP CA 2023'!B208)</f>
        <v>FARAFA</v>
      </c>
      <c r="G208" s="14">
        <f>IFERROR(GETPIVOTDATA("Montant",tcd_eurodata!$A$3,"class_payment",$E208,"mounth_year",G$6,"ss",$F208,"Années",2023)," ")</f>
        <v>46982069</v>
      </c>
      <c r="H208" s="14">
        <f>IFERROR(GETPIVOTDATA("Montant",tcd_eurodata!$A$3,"class_payment",$E208,"mounth_year",H$6,"ss",$F208,"Années",2023)," ")</f>
        <v>72525908</v>
      </c>
      <c r="I208" s="14">
        <f>IFERROR(GETPIVOTDATA("Montant",tcd_eurodata!$A$3,"class_payment",$E208,"mounth_year",I$6,"ss",$F208,"Années",2023)," ")</f>
        <v>61892796</v>
      </c>
      <c r="J208" s="14">
        <f>IFERROR(GETPIVOTDATA("Montant",tcd_eurodata!$A$3,"class_payment",$E208,"mounth_year",J$6,"ss",$F208,"Années",2023)," ")</f>
        <v>48931984</v>
      </c>
      <c r="K208" s="14">
        <f>IFERROR(GETPIVOTDATA("Montant",tcd_eurodata!$A$3,"class_payment",$E208,"mounth_year",K$6,"ss",$F208,"Années",2023)," ")</f>
        <v>60341759</v>
      </c>
      <c r="L208" s="14">
        <f>IFERROR(GETPIVOTDATA("Montant",tcd_eurodata!$A$3,"class_payment",$E208,"mounth_year",L$6,"ss",$F208,"Années",2023)," ")</f>
        <v>54866755</v>
      </c>
      <c r="M208" s="14">
        <f>IFERROR(GETPIVOTDATA("Montant",tcd_eurodata!$A$3,"class_payment",$E208,"mounth_year",M$6,"ss",$F208,"Années",2023)," ")</f>
        <v>53125296</v>
      </c>
      <c r="N208" s="14">
        <f>IFERROR(GETPIVOTDATA("Montant",tcd_eurodata!$A$3,"class_payment",$E208,"mounth_year",N$6,"ss",$F208,"Années",2023)," ")</f>
        <v>72243718</v>
      </c>
      <c r="O208" s="14">
        <f>IFERROR(GETPIVOTDATA("Montant",tcd_eurodata!$A$3,"class_payment",$E208,"mounth_year",O$6,"ss",$F208,"Années",2023)," ")</f>
        <v>76477821</v>
      </c>
      <c r="P208" s="14">
        <f>IFERROR(GETPIVOTDATA("Montant",tcd_eurodata!$A$3,"class_payment",$E208,"mounth_year",P$6,"ss",$F208,"Années",2023)," ")</f>
        <v>53242822</v>
      </c>
      <c r="Q208" s="14">
        <f>IFERROR(GETPIVOTDATA("Montant",tcd_eurodata!$A$3,"class_payment",$E208,"mounth_year",Q$6,"ss",$F208,"Années",2023)," ")</f>
        <v>61488120</v>
      </c>
      <c r="R208" s="14">
        <f>IFERROR(GETPIVOTDATA("Montant",tcd_eurodata!$A$3,"class_payment",$E208,"mounth_year",R$6,"ss",$F208,"Années",2023)," ")</f>
        <v>63734512</v>
      </c>
    </row>
    <row r="209" spans="2:18" s="13" customFormat="1" x14ac:dyDescent="0.25">
      <c r="B209" s="9">
        <f t="shared" si="4"/>
        <v>41</v>
      </c>
      <c r="C209" s="24" t="str">
        <f>IF(MOD(ROW(C209),5)=2,INDEX(liste_ss_eurodata!$A$1:$A$108,B209),"")</f>
        <v/>
      </c>
      <c r="D209" s="9"/>
      <c r="E209" s="13" t="s">
        <v>7</v>
      </c>
      <c r="F209" s="31" t="str">
        <f>INDEX(liste_ss_eurodata!$A:$A,'RECAP CA 2023'!B209)</f>
        <v>FARAFA</v>
      </c>
      <c r="G209" s="14">
        <f>IFERROR(GETPIVOTDATA("Montant",tcd_eurodata!$A$3,"class_payment",$E209,"mounth_year",G$6,"ss",$F209,"Années",2023)," ")</f>
        <v>20082700</v>
      </c>
      <c r="H209" s="14">
        <f>IFERROR(GETPIVOTDATA("Montant",tcd_eurodata!$A$3,"class_payment",$E209,"mounth_year",H$6,"ss",$F209,"Années",2023)," ")</f>
        <v>78795320</v>
      </c>
      <c r="I209" s="14">
        <f>IFERROR(GETPIVOTDATA("Montant",tcd_eurodata!$A$3,"class_payment",$E209,"mounth_year",I$6,"ss",$F209,"Années",2023)," ")</f>
        <v>39060500</v>
      </c>
      <c r="J209" s="14">
        <f>IFERROR(GETPIVOTDATA("Montant",tcd_eurodata!$A$3,"class_payment",$E209,"mounth_year",J$6,"ss",$F209,"Années",2023)," ")</f>
        <v>9409700</v>
      </c>
      <c r="K209" s="14">
        <f>IFERROR(GETPIVOTDATA("Montant",tcd_eurodata!$A$3,"class_payment",$E209,"mounth_year",K$6,"ss",$F209,"Années",2023)," ")</f>
        <v>88559900</v>
      </c>
      <c r="L209" s="14">
        <f>IFERROR(GETPIVOTDATA("Montant",tcd_eurodata!$A$3,"class_payment",$E209,"mounth_year",L$6,"ss",$F209,"Années",2023)," ")</f>
        <v>39993000</v>
      </c>
      <c r="M209" s="14">
        <f>IFERROR(GETPIVOTDATA("Montant",tcd_eurodata!$A$3,"class_payment",$E209,"mounth_year",M$6,"ss",$F209,"Années",2023)," ")</f>
        <v>39958394</v>
      </c>
      <c r="N209" s="14">
        <f>IFERROR(GETPIVOTDATA("Montant",tcd_eurodata!$A$3,"class_payment",$E209,"mounth_year",N$6,"ss",$F209,"Années",2023)," ")</f>
        <v>39968500</v>
      </c>
      <c r="O209" s="14">
        <f>IFERROR(GETPIVOTDATA("Montant",tcd_eurodata!$A$3,"class_payment",$E209,"mounth_year",O$6,"ss",$F209,"Années",2023)," ")</f>
        <v>34766194</v>
      </c>
      <c r="P209" s="14">
        <f>IFERROR(GETPIVOTDATA("Montant",tcd_eurodata!$A$3,"class_payment",$E209,"mounth_year",P$6,"ss",$F209,"Années",2023)," ")</f>
        <v>39291000</v>
      </c>
      <c r="Q209" s="14">
        <f>IFERROR(GETPIVOTDATA("Montant",tcd_eurodata!$A$3,"class_payment",$E209,"mounth_year",Q$6,"ss",$F209,"Années",2023)," ")</f>
        <v>46811500</v>
      </c>
      <c r="R209" s="14">
        <f>IFERROR(GETPIVOTDATA("Montant",tcd_eurodata!$A$3,"class_payment",$E209,"mounth_year",R$6,"ss",$F209,"Années",2023)," ")</f>
        <v>17997600</v>
      </c>
    </row>
    <row r="210" spans="2:18" s="13" customFormat="1" x14ac:dyDescent="0.25">
      <c r="B210" s="9">
        <f t="shared" si="4"/>
        <v>41</v>
      </c>
      <c r="C210" s="24" t="str">
        <f>IF(MOD(ROW(C210),5)=2,INDEX(liste_ss_eurodata!$A$1:$A$108,B210),"")</f>
        <v/>
      </c>
      <c r="D210" s="9"/>
      <c r="E210" s="13" t="s">
        <v>19</v>
      </c>
      <c r="F210" s="31" t="str">
        <f>INDEX(liste_ss_eurodata!$A:$A,'RECAP CA 2023'!B210)</f>
        <v>FARAFA</v>
      </c>
      <c r="G210" s="14">
        <f>IFERROR(GETPIVOTDATA("Montant",tcd_eurodata!$A$3,"class_payment",$E210,"mounth_year",G$6,"ss",$F210,"Années",2023)," ")</f>
        <v>1831320</v>
      </c>
      <c r="H210" s="14">
        <f>IFERROR(GETPIVOTDATA("Montant",tcd_eurodata!$A$3,"class_payment",$E210,"mounth_year",H$6,"ss",$F210,"Années",2023)," ")</f>
        <v>12688230</v>
      </c>
      <c r="I210" s="14">
        <f>IFERROR(GETPIVOTDATA("Montant",tcd_eurodata!$A$3,"class_payment",$E210,"mounth_year",I$6,"ss",$F210,"Années",2023)," ")</f>
        <v>16566930</v>
      </c>
      <c r="J210" s="14">
        <f>IFERROR(GETPIVOTDATA("Montant",tcd_eurodata!$A$3,"class_payment",$E210,"mounth_year",J$6,"ss",$F210,"Années",2023)," ")</f>
        <v>13675000</v>
      </c>
      <c r="K210" s="14">
        <f>IFERROR(GETPIVOTDATA("Montant",tcd_eurodata!$A$3,"class_payment",$E210,"mounth_year",K$6,"ss",$F210,"Années",2023)," ")</f>
        <v>7695730</v>
      </c>
      <c r="L210" s="14">
        <f>IFERROR(GETPIVOTDATA("Montant",tcd_eurodata!$A$3,"class_payment",$E210,"mounth_year",L$6,"ss",$F210,"Années",2023)," ")</f>
        <v>9093001</v>
      </c>
      <c r="M210" s="14">
        <f>IFERROR(GETPIVOTDATA("Montant",tcd_eurodata!$A$3,"class_payment",$E210,"mounth_year",M$6,"ss",$F210,"Années",2023)," ")</f>
        <v>3866000</v>
      </c>
      <c r="N210" s="14">
        <f>IFERROR(GETPIVOTDATA("Montant",tcd_eurodata!$A$3,"class_payment",$E210,"mounth_year",N$6,"ss",$F210,"Années",2023)," ")</f>
        <v>4073800</v>
      </c>
      <c r="O210" s="14">
        <f>IFERROR(GETPIVOTDATA("Montant",tcd_eurodata!$A$3,"class_payment",$E210,"mounth_year",O$6,"ss",$F210,"Années",2023)," ")</f>
        <v>7341600</v>
      </c>
      <c r="P210" s="14">
        <f>IFERROR(GETPIVOTDATA("Montant",tcd_eurodata!$A$3,"class_payment",$E210,"mounth_year",P$6,"ss",$F210,"Années",2023)," ")</f>
        <v>3358330</v>
      </c>
      <c r="Q210" s="14">
        <f>IFERROR(GETPIVOTDATA("Montant",tcd_eurodata!$A$3,"class_payment",$E210,"mounth_year",Q$6,"ss",$F210,"Années",2023)," ")</f>
        <v>12496530</v>
      </c>
      <c r="R210" s="14">
        <f>IFERROR(GETPIVOTDATA("Montant",tcd_eurodata!$A$3,"class_payment",$E210,"mounth_year",R$6,"ss",$F210,"Années",2023)," ")</f>
        <v>6793230</v>
      </c>
    </row>
    <row r="211" spans="2:18" s="18" customFormat="1" x14ac:dyDescent="0.25">
      <c r="B211" s="17">
        <f t="shared" si="4"/>
        <v>41</v>
      </c>
      <c r="C211" s="25" t="str">
        <f>IF(MOD(ROW(C211),5)=2,INDEX(liste_ss_eurodata!$A$1:$A$108,B211),"")</f>
        <v/>
      </c>
      <c r="D211" s="17"/>
      <c r="E211" s="18" t="s">
        <v>21</v>
      </c>
      <c r="F211" s="32" t="str">
        <f>INDEX(liste_ss_eurodata!$A:$A,'RECAP CA 2023'!B211)</f>
        <v>FARAFA</v>
      </c>
      <c r="G211" s="19">
        <f>IFERROR(GETPIVOTDATA("Montant",tcd_eurodata!$A$3,"class_payment",$E211,"mounth_year",G$6,"ss",$F211,"Années",2023)," ")</f>
        <v>7574000</v>
      </c>
      <c r="H211" s="19">
        <f>IFERROR(GETPIVOTDATA("Montant",tcd_eurodata!$A$3,"class_payment",$E211,"mounth_year",H$6,"ss",$F211,"Années",2023)," ")</f>
        <v>7557700</v>
      </c>
      <c r="I211" s="19">
        <f>IFERROR(GETPIVOTDATA("Montant",tcd_eurodata!$A$3,"class_payment",$E211,"mounth_year",I$6,"ss",$F211,"Années",2023)," ")</f>
        <v>6366500</v>
      </c>
      <c r="J211" s="19">
        <f>IFERROR(GETPIVOTDATA("Montant",tcd_eurodata!$A$3,"class_payment",$E211,"mounth_year",J$6,"ss",$F211,"Années",2023)," ")</f>
        <v>10169000</v>
      </c>
      <c r="K211" s="19">
        <f>IFERROR(GETPIVOTDATA("Montant",tcd_eurodata!$A$3,"class_payment",$E211,"mounth_year",K$6,"ss",$F211,"Années",2023)," ")</f>
        <v>13677000</v>
      </c>
      <c r="L211" s="19">
        <f>IFERROR(GETPIVOTDATA("Montant",tcd_eurodata!$A$3,"class_payment",$E211,"mounth_year",L$6,"ss",$F211,"Années",2023)," ")</f>
        <v>12519700</v>
      </c>
      <c r="M211" s="19">
        <f>IFERROR(GETPIVOTDATA("Montant",tcd_eurodata!$A$3,"class_payment",$E211,"mounth_year",M$6,"ss",$F211,"Années",2023)," ")</f>
        <v>7093000</v>
      </c>
      <c r="N211" s="19">
        <f>IFERROR(GETPIVOTDATA("Montant",tcd_eurodata!$A$3,"class_payment",$E211,"mounth_year",N$6,"ss",$F211,"Années",2023)," ")</f>
        <v>17503000</v>
      </c>
      <c r="O211" s="19">
        <f>IFERROR(GETPIVOTDATA("Montant",tcd_eurodata!$A$3,"class_payment",$E211,"mounth_year",O$6,"ss",$F211,"Années",2023)," ")</f>
        <v>18383000</v>
      </c>
      <c r="P211" s="19">
        <f>IFERROR(GETPIVOTDATA("Montant",tcd_eurodata!$A$3,"class_payment",$E211,"mounth_year",P$6,"ss",$F211,"Années",2023)," ")</f>
        <v>19130700</v>
      </c>
      <c r="Q211" s="19">
        <f>IFERROR(GETPIVOTDATA("Montant",tcd_eurodata!$A$3,"class_payment",$E211,"mounth_year",Q$6,"ss",$F211,"Années",2023)," ")</f>
        <v>10398000</v>
      </c>
      <c r="R211" s="19">
        <f>IFERROR(GETPIVOTDATA("Montant",tcd_eurodata!$A$3,"class_payment",$E211,"mounth_year",R$6,"ss",$F211,"Années",2023)," ")</f>
        <v>11218500</v>
      </c>
    </row>
    <row r="212" spans="2:18" s="13" customFormat="1" x14ac:dyDescent="0.25">
      <c r="B212" s="9">
        <f t="shared" si="4"/>
        <v>42</v>
      </c>
      <c r="C212" s="24" t="str">
        <f>IF(MOD(ROW(C212),5)=2,INDEX(liste_ss_eurodata!$A$1:$A$108,B212),"")</f>
        <v>FARATSIHO</v>
      </c>
      <c r="D212" s="9"/>
      <c r="E212" s="13" t="s">
        <v>5</v>
      </c>
      <c r="F212" s="31" t="str">
        <f>INDEX(liste_ss_eurodata!$A:$A,'RECAP CA 2023'!B212)</f>
        <v>FARATSIHO</v>
      </c>
      <c r="G212" s="14">
        <f>IFERROR(GETPIVOTDATA("Montant",tcd_eurodata!$A$3,"class_payment",$E212,"mounth_year",G$6,"ss",$F212,"Années",2023)," ")</f>
        <v>283284036</v>
      </c>
      <c r="H212" s="14">
        <f>IFERROR(GETPIVOTDATA("Montant",tcd_eurodata!$A$3,"class_payment",$E212,"mounth_year",H$6,"ss",$F212,"Années",2023)," ")</f>
        <v>227071165</v>
      </c>
      <c r="I212" s="14">
        <f>IFERROR(GETPIVOTDATA("Montant",tcd_eurodata!$A$3,"class_payment",$E212,"mounth_year",I$6,"ss",$F212,"Années",2023)," ")</f>
        <v>187792169</v>
      </c>
      <c r="J212" s="14">
        <f>IFERROR(GETPIVOTDATA("Montant",tcd_eurodata!$A$3,"class_payment",$E212,"mounth_year",J$6,"ss",$F212,"Années",2023)," ")</f>
        <v>241054556</v>
      </c>
      <c r="K212" s="14">
        <f>IFERROR(GETPIVOTDATA("Montant",tcd_eurodata!$A$3,"class_payment",$E212,"mounth_year",K$6,"ss",$F212,"Années",2023)," ")</f>
        <v>344613550</v>
      </c>
      <c r="L212" s="14">
        <f>IFERROR(GETPIVOTDATA("Montant",tcd_eurodata!$A$3,"class_payment",$E212,"mounth_year",L$6,"ss",$F212,"Années",2023)," ")</f>
        <v>422119645</v>
      </c>
      <c r="M212" s="14">
        <f>IFERROR(GETPIVOTDATA("Montant",tcd_eurodata!$A$3,"class_payment",$E212,"mounth_year",M$6,"ss",$F212,"Années",2023)," ")</f>
        <v>454734230</v>
      </c>
      <c r="N212" s="14">
        <f>IFERROR(GETPIVOTDATA("Montant",tcd_eurodata!$A$3,"class_payment",$E212,"mounth_year",N$6,"ss",$F212,"Années",2023)," ")</f>
        <v>444395415</v>
      </c>
      <c r="O212" s="14">
        <f>IFERROR(GETPIVOTDATA("Montant",tcd_eurodata!$A$3,"class_payment",$E212,"mounth_year",O$6,"ss",$F212,"Années",2023)," ")</f>
        <v>328827672</v>
      </c>
      <c r="P212" s="14">
        <f>IFERROR(GETPIVOTDATA("Montant",tcd_eurodata!$A$3,"class_payment",$E212,"mounth_year",P$6,"ss",$F212,"Années",2023)," ")</f>
        <v>309387041</v>
      </c>
      <c r="Q212" s="14">
        <f>IFERROR(GETPIVOTDATA("Montant",tcd_eurodata!$A$3,"class_payment",$E212,"mounth_year",Q$6,"ss",$F212,"Années",2023)," ")</f>
        <v>363806849</v>
      </c>
      <c r="R212" s="14">
        <f>IFERROR(GETPIVOTDATA("Montant",tcd_eurodata!$A$3,"class_payment",$E212,"mounth_year",R$6,"ss",$F212,"Années",2023)," ")</f>
        <v>293882793</v>
      </c>
    </row>
    <row r="213" spans="2:18" s="13" customFormat="1" x14ac:dyDescent="0.25">
      <c r="B213" s="9">
        <f t="shared" si="4"/>
        <v>42</v>
      </c>
      <c r="C213" s="24" t="str">
        <f>IF(MOD(ROW(C213),5)=2,INDEX(liste_ss_eurodata!$A$1:$A$108,B213),"")</f>
        <v/>
      </c>
      <c r="D213" s="9"/>
      <c r="E213" s="13" t="s">
        <v>6</v>
      </c>
      <c r="F213" s="31" t="str">
        <f>INDEX(liste_ss_eurodata!$A:$A,'RECAP CA 2023'!B213)</f>
        <v>FARATSIHO</v>
      </c>
      <c r="G213" s="14">
        <f>IFERROR(GETPIVOTDATA("Montant",tcd_eurodata!$A$3,"class_payment",$E213,"mounth_year",G$6,"ss",$F213,"Années",2023)," ")</f>
        <v>582300</v>
      </c>
      <c r="H213" s="14">
        <f>IFERROR(GETPIVOTDATA("Montant",tcd_eurodata!$A$3,"class_payment",$E213,"mounth_year",H$6,"ss",$F213,"Années",2023)," ")</f>
        <v>396900</v>
      </c>
      <c r="I213" s="14">
        <f>IFERROR(GETPIVOTDATA("Montant",tcd_eurodata!$A$3,"class_payment",$E213,"mounth_year",I$6,"ss",$F213,"Années",2023)," ")</f>
        <v>1897041</v>
      </c>
      <c r="J213" s="14">
        <f>IFERROR(GETPIVOTDATA("Montant",tcd_eurodata!$A$3,"class_payment",$E213,"mounth_year",J$6,"ss",$F213,"Années",2023)," ")</f>
        <v>1728760</v>
      </c>
      <c r="K213" s="14">
        <f>IFERROR(GETPIVOTDATA("Montant",tcd_eurodata!$A$3,"class_payment",$E213,"mounth_year",K$6,"ss",$F213,"Années",2023)," ")</f>
        <v>1511340</v>
      </c>
      <c r="L213" s="14">
        <f>IFERROR(GETPIVOTDATA("Montant",tcd_eurodata!$A$3,"class_payment",$E213,"mounth_year",L$6,"ss",$F213,"Années",2023)," ")</f>
        <v>2348250</v>
      </c>
      <c r="M213" s="14">
        <f>IFERROR(GETPIVOTDATA("Montant",tcd_eurodata!$A$3,"class_payment",$E213,"mounth_year",M$6,"ss",$F213,"Années",2023)," ")</f>
        <v>2372390</v>
      </c>
      <c r="N213" s="14">
        <f>IFERROR(GETPIVOTDATA("Montant",tcd_eurodata!$A$3,"class_payment",$E213,"mounth_year",N$6,"ss",$F213,"Années",2023)," ")</f>
        <v>1686260</v>
      </c>
      <c r="O213" s="14">
        <f>IFERROR(GETPIVOTDATA("Montant",tcd_eurodata!$A$3,"class_payment",$E213,"mounth_year",O$6,"ss",$F213,"Années",2023)," ")</f>
        <v>1807028</v>
      </c>
      <c r="P213" s="14">
        <f>IFERROR(GETPIVOTDATA("Montant",tcd_eurodata!$A$3,"class_payment",$E213,"mounth_year",P$6,"ss",$F213,"Années",2023)," ")</f>
        <v>1745150</v>
      </c>
      <c r="Q213" s="14">
        <f>IFERROR(GETPIVOTDATA("Montant",tcd_eurodata!$A$3,"class_payment",$E213,"mounth_year",Q$6,"ss",$F213,"Années",2023)," ")</f>
        <v>4876006</v>
      </c>
      <c r="R213" s="14">
        <f>IFERROR(GETPIVOTDATA("Montant",tcd_eurodata!$A$3,"class_payment",$E213,"mounth_year",R$6,"ss",$F213,"Années",2023)," ")</f>
        <v>3965900</v>
      </c>
    </row>
    <row r="214" spans="2:18" s="13" customFormat="1" x14ac:dyDescent="0.25">
      <c r="B214" s="9">
        <f t="shared" si="4"/>
        <v>42</v>
      </c>
      <c r="C214" s="24" t="str">
        <f>IF(MOD(ROW(C214),5)=2,INDEX(liste_ss_eurodata!$A$1:$A$108,B214),"")</f>
        <v/>
      </c>
      <c r="D214" s="9"/>
      <c r="E214" s="13" t="s">
        <v>7</v>
      </c>
      <c r="F214" s="31" t="str">
        <f>INDEX(liste_ss_eurodata!$A:$A,'RECAP CA 2023'!B214)</f>
        <v>FARATSIHO</v>
      </c>
      <c r="G214" s="14">
        <f>IFERROR(GETPIVOTDATA("Montant",tcd_eurodata!$A$3,"class_payment",$E214,"mounth_year",G$6,"ss",$F214,"Années",2023)," ")</f>
        <v>1219000</v>
      </c>
      <c r="H214" s="14">
        <f>IFERROR(GETPIVOTDATA("Montant",tcd_eurodata!$A$3,"class_payment",$E214,"mounth_year",H$6,"ss",$F214,"Années",2023)," ")</f>
        <v>0</v>
      </c>
      <c r="I214" s="14">
        <f>IFERROR(GETPIVOTDATA("Montant",tcd_eurodata!$A$3,"class_payment",$E214,"mounth_year",I$6,"ss",$F214,"Années",2023)," ")</f>
        <v>0</v>
      </c>
      <c r="J214" s="14">
        <f>IFERROR(GETPIVOTDATA("Montant",tcd_eurodata!$A$3,"class_payment",$E214,"mounth_year",J$6,"ss",$F214,"Années",2023)," ")</f>
        <v>0</v>
      </c>
      <c r="K214" s="14">
        <f>IFERROR(GETPIVOTDATA("Montant",tcd_eurodata!$A$3,"class_payment",$E214,"mounth_year",K$6,"ss",$F214,"Années",2023)," ")</f>
        <v>5642500</v>
      </c>
      <c r="L214" s="14">
        <f>IFERROR(GETPIVOTDATA("Montant",tcd_eurodata!$A$3,"class_payment",$E214,"mounth_year",L$6,"ss",$F214,"Années",2023)," ")</f>
        <v>8797000</v>
      </c>
      <c r="M214" s="14">
        <f>IFERROR(GETPIVOTDATA("Montant",tcd_eurodata!$A$3,"class_payment",$E214,"mounth_year",M$6,"ss",$F214,"Années",2023)," ")</f>
        <v>8388300</v>
      </c>
      <c r="N214" s="14">
        <f>IFERROR(GETPIVOTDATA("Montant",tcd_eurodata!$A$3,"class_payment",$E214,"mounth_year",N$6,"ss",$F214,"Années",2023)," ")</f>
        <v>10432400</v>
      </c>
      <c r="O214" s="14">
        <f>IFERROR(GETPIVOTDATA("Montant",tcd_eurodata!$A$3,"class_payment",$E214,"mounth_year",O$6,"ss",$F214,"Années",2023)," ")</f>
        <v>8568750</v>
      </c>
      <c r="P214" s="14">
        <f>IFERROR(GETPIVOTDATA("Montant",tcd_eurodata!$A$3,"class_payment",$E214,"mounth_year",P$6,"ss",$F214,"Années",2023)," ")</f>
        <v>7846900</v>
      </c>
      <c r="Q214" s="14">
        <f>IFERROR(GETPIVOTDATA("Montant",tcd_eurodata!$A$3,"class_payment",$E214,"mounth_year",Q$6,"ss",$F214,"Années",2023)," ")</f>
        <v>11411350</v>
      </c>
      <c r="R214" s="14">
        <f>IFERROR(GETPIVOTDATA("Montant",tcd_eurodata!$A$3,"class_payment",$E214,"mounth_year",R$6,"ss",$F214,"Années",2023)," ")</f>
        <v>3690000</v>
      </c>
    </row>
    <row r="215" spans="2:18" s="13" customFormat="1" x14ac:dyDescent="0.25">
      <c r="B215" s="9">
        <f t="shared" si="4"/>
        <v>42</v>
      </c>
      <c r="C215" s="24" t="str">
        <f>IF(MOD(ROW(C215),5)=2,INDEX(liste_ss_eurodata!$A$1:$A$108,B215),"")</f>
        <v/>
      </c>
      <c r="D215" s="9"/>
      <c r="E215" s="13" t="s">
        <v>19</v>
      </c>
      <c r="F215" s="31" t="str">
        <f>INDEX(liste_ss_eurodata!$A:$A,'RECAP CA 2023'!B215)</f>
        <v>FARATSIHO</v>
      </c>
      <c r="G215" s="14">
        <f>IFERROR(GETPIVOTDATA("Montant",tcd_eurodata!$A$3,"class_payment",$E215,"mounth_year",G$6,"ss",$F215,"Années",2023)," ")</f>
        <v>48857595</v>
      </c>
      <c r="H215" s="14">
        <f>IFERROR(GETPIVOTDATA("Montant",tcd_eurodata!$A$3,"class_payment",$E215,"mounth_year",H$6,"ss",$F215,"Années",2023)," ")</f>
        <v>39222200</v>
      </c>
      <c r="I215" s="14">
        <f>IFERROR(GETPIVOTDATA("Montant",tcd_eurodata!$A$3,"class_payment",$E215,"mounth_year",I$6,"ss",$F215,"Années",2023)," ")</f>
        <v>43634100</v>
      </c>
      <c r="J215" s="14">
        <f>IFERROR(GETPIVOTDATA("Montant",tcd_eurodata!$A$3,"class_payment",$E215,"mounth_year",J$6,"ss",$F215,"Années",2023)," ")</f>
        <v>42444800</v>
      </c>
      <c r="K215" s="14">
        <f>IFERROR(GETPIVOTDATA("Montant",tcd_eurodata!$A$3,"class_payment",$E215,"mounth_year",K$6,"ss",$F215,"Années",2023)," ")</f>
        <v>39986800</v>
      </c>
      <c r="L215" s="14">
        <f>IFERROR(GETPIVOTDATA("Montant",tcd_eurodata!$A$3,"class_payment",$E215,"mounth_year",L$6,"ss",$F215,"Années",2023)," ")</f>
        <v>48022800</v>
      </c>
      <c r="M215" s="14">
        <f>IFERROR(GETPIVOTDATA("Montant",tcd_eurodata!$A$3,"class_payment",$E215,"mounth_year",M$6,"ss",$F215,"Années",2023)," ")</f>
        <v>74821400</v>
      </c>
      <c r="N215" s="14">
        <f>IFERROR(GETPIVOTDATA("Montant",tcd_eurodata!$A$3,"class_payment",$E215,"mounth_year",N$6,"ss",$F215,"Années",2023)," ")</f>
        <v>80651088</v>
      </c>
      <c r="O215" s="14">
        <f>IFERROR(GETPIVOTDATA("Montant",tcd_eurodata!$A$3,"class_payment",$E215,"mounth_year",O$6,"ss",$F215,"Années",2023)," ")</f>
        <v>85827400</v>
      </c>
      <c r="P215" s="14">
        <f>IFERROR(GETPIVOTDATA("Montant",tcd_eurodata!$A$3,"class_payment",$E215,"mounth_year",P$6,"ss",$F215,"Années",2023)," ")</f>
        <v>94684200</v>
      </c>
      <c r="Q215" s="14">
        <f>IFERROR(GETPIVOTDATA("Montant",tcd_eurodata!$A$3,"class_payment",$E215,"mounth_year",Q$6,"ss",$F215,"Années",2023)," ")</f>
        <v>64861000</v>
      </c>
      <c r="R215" s="14">
        <f>IFERROR(GETPIVOTDATA("Montant",tcd_eurodata!$A$3,"class_payment",$E215,"mounth_year",R$6,"ss",$F215,"Années",2023)," ")</f>
        <v>71442850</v>
      </c>
    </row>
    <row r="216" spans="2:18" s="18" customFormat="1" x14ac:dyDescent="0.25">
      <c r="B216" s="17">
        <f t="shared" si="4"/>
        <v>42</v>
      </c>
      <c r="C216" s="25" t="str">
        <f>IF(MOD(ROW(C216),5)=2,INDEX(liste_ss_eurodata!$A$1:$A$108,B216),"")</f>
        <v/>
      </c>
      <c r="D216" s="17"/>
      <c r="E216" s="18" t="s">
        <v>21</v>
      </c>
      <c r="F216" s="32" t="str">
        <f>INDEX(liste_ss_eurodata!$A:$A,'RECAP CA 2023'!B216)</f>
        <v>FARATSIHO</v>
      </c>
      <c r="G216" s="19">
        <f>IFERROR(GETPIVOTDATA("Montant",tcd_eurodata!$A$3,"class_payment",$E216,"mounth_year",G$6,"ss",$F216,"Années",2023)," ")</f>
        <v>13152000</v>
      </c>
      <c r="H216" s="19">
        <f>IFERROR(GETPIVOTDATA("Montant",tcd_eurodata!$A$3,"class_payment",$E216,"mounth_year",H$6,"ss",$F216,"Années",2023)," ")</f>
        <v>14086800</v>
      </c>
      <c r="I216" s="19">
        <f>IFERROR(GETPIVOTDATA("Montant",tcd_eurodata!$A$3,"class_payment",$E216,"mounth_year",I$6,"ss",$F216,"Années",2023)," ")</f>
        <v>14139800</v>
      </c>
      <c r="J216" s="19">
        <f>IFERROR(GETPIVOTDATA("Montant",tcd_eurodata!$A$3,"class_payment",$E216,"mounth_year",J$6,"ss",$F216,"Années",2023)," ")</f>
        <v>13796400</v>
      </c>
      <c r="K216" s="19">
        <f>IFERROR(GETPIVOTDATA("Montant",tcd_eurodata!$A$3,"class_payment",$E216,"mounth_year",K$6,"ss",$F216,"Années",2023)," ")</f>
        <v>19035300</v>
      </c>
      <c r="L216" s="19">
        <f>IFERROR(GETPIVOTDATA("Montant",tcd_eurodata!$A$3,"class_payment",$E216,"mounth_year",L$6,"ss",$F216,"Années",2023)," ")</f>
        <v>11241100</v>
      </c>
      <c r="M216" s="19">
        <f>IFERROR(GETPIVOTDATA("Montant",tcd_eurodata!$A$3,"class_payment",$E216,"mounth_year",M$6,"ss",$F216,"Années",2023)," ")</f>
        <v>18094600</v>
      </c>
      <c r="N216" s="19">
        <f>IFERROR(GETPIVOTDATA("Montant",tcd_eurodata!$A$3,"class_payment",$E216,"mounth_year",N$6,"ss",$F216,"Années",2023)," ")</f>
        <v>7871900</v>
      </c>
      <c r="O216" s="19">
        <f>IFERROR(GETPIVOTDATA("Montant",tcd_eurodata!$A$3,"class_payment",$E216,"mounth_year",O$6,"ss",$F216,"Années",2023)," ")</f>
        <v>9913300</v>
      </c>
      <c r="P216" s="19">
        <f>IFERROR(GETPIVOTDATA("Montant",tcd_eurodata!$A$3,"class_payment",$E216,"mounth_year",P$6,"ss",$F216,"Années",2023)," ")</f>
        <v>10891200</v>
      </c>
      <c r="Q216" s="19">
        <f>IFERROR(GETPIVOTDATA("Montant",tcd_eurodata!$A$3,"class_payment",$E216,"mounth_year",Q$6,"ss",$F216,"Années",2023)," ")</f>
        <v>13039400</v>
      </c>
      <c r="R216" s="19">
        <f>IFERROR(GETPIVOTDATA("Montant",tcd_eurodata!$A$3,"class_payment",$E216,"mounth_year",R$6,"ss",$F216,"Années",2023)," ")</f>
        <v>21702700</v>
      </c>
    </row>
    <row r="217" spans="2:18" s="13" customFormat="1" x14ac:dyDescent="0.25">
      <c r="B217" s="9">
        <f t="shared" si="4"/>
        <v>43</v>
      </c>
      <c r="C217" s="24" t="str">
        <f>IF(MOD(ROW(C217),5)=2,INDEX(liste_ss_eurodata!$A$1:$A$108,B217),"")</f>
        <v>FENOSOA</v>
      </c>
      <c r="D217" s="9"/>
      <c r="E217" s="13" t="s">
        <v>5</v>
      </c>
      <c r="F217" s="31" t="str">
        <f>INDEX(liste_ss_eurodata!$A:$A,'RECAP CA 2023'!B217)</f>
        <v>FENOSOA</v>
      </c>
      <c r="G217" s="14">
        <f>IFERROR(GETPIVOTDATA("Montant",tcd_eurodata!$A$3,"class_payment",$E217,"mounth_year",G$6,"ss",$F217,"Années",2023)," ")</f>
        <v>435259200</v>
      </c>
      <c r="H217" s="14">
        <f>IFERROR(GETPIVOTDATA("Montant",tcd_eurodata!$A$3,"class_payment",$E217,"mounth_year",H$6,"ss",$F217,"Années",2023)," ")</f>
        <v>376867300</v>
      </c>
      <c r="I217" s="14">
        <f>IFERROR(GETPIVOTDATA("Montant",tcd_eurodata!$A$3,"class_payment",$E217,"mounth_year",I$6,"ss",$F217,"Années",2023)," ")</f>
        <v>404021200</v>
      </c>
      <c r="J217" s="14">
        <f>IFERROR(GETPIVOTDATA("Montant",tcd_eurodata!$A$3,"class_payment",$E217,"mounth_year",J$6,"ss",$F217,"Années",2023)," ")</f>
        <v>484203800</v>
      </c>
      <c r="K217" s="14">
        <f>IFERROR(GETPIVOTDATA("Montant",tcd_eurodata!$A$3,"class_payment",$E217,"mounth_year",K$6,"ss",$F217,"Années",2023)," ")</f>
        <v>479423900</v>
      </c>
      <c r="L217" s="14">
        <f>IFERROR(GETPIVOTDATA("Montant",tcd_eurodata!$A$3,"class_payment",$E217,"mounth_year",L$6,"ss",$F217,"Années",2023)," ")</f>
        <v>428170500</v>
      </c>
      <c r="M217" s="14">
        <f>IFERROR(GETPIVOTDATA("Montant",tcd_eurodata!$A$3,"class_payment",$E217,"mounth_year",M$6,"ss",$F217,"Années",2023)," ")</f>
        <v>490549200</v>
      </c>
      <c r="N217" s="14">
        <f>IFERROR(GETPIVOTDATA("Montant",tcd_eurodata!$A$3,"class_payment",$E217,"mounth_year",N$6,"ss",$F217,"Années",2023)," ")</f>
        <v>515575000</v>
      </c>
      <c r="O217" s="14">
        <f>IFERROR(GETPIVOTDATA("Montant",tcd_eurodata!$A$3,"class_payment",$E217,"mounth_year",O$6,"ss",$F217,"Années",2023)," ")</f>
        <v>545595700</v>
      </c>
      <c r="P217" s="14">
        <f>IFERROR(GETPIVOTDATA("Montant",tcd_eurodata!$A$3,"class_payment",$E217,"mounth_year",P$6,"ss",$F217,"Années",2023)," ")</f>
        <v>445043581</v>
      </c>
      <c r="Q217" s="14">
        <f>IFERROR(GETPIVOTDATA("Montant",tcd_eurodata!$A$3,"class_payment",$E217,"mounth_year",Q$6,"ss",$F217,"Années",2023)," ")</f>
        <v>105123600</v>
      </c>
      <c r="R217" s="14">
        <f>IFERROR(GETPIVOTDATA("Montant",tcd_eurodata!$A$3,"class_payment",$E217,"mounth_year",R$6,"ss",$F217,"Années",2023)," ")</f>
        <v>0</v>
      </c>
    </row>
    <row r="218" spans="2:18" s="13" customFormat="1" x14ac:dyDescent="0.25">
      <c r="B218" s="9">
        <f t="shared" si="4"/>
        <v>43</v>
      </c>
      <c r="C218" s="24" t="str">
        <f>IF(MOD(ROW(C218),5)=2,INDEX(liste_ss_eurodata!$A$1:$A$108,B218),"")</f>
        <v/>
      </c>
      <c r="D218" s="9"/>
      <c r="E218" s="13" t="s">
        <v>6</v>
      </c>
      <c r="F218" s="31" t="str">
        <f>INDEX(liste_ss_eurodata!$A:$A,'RECAP CA 2023'!B218)</f>
        <v>FENOSOA</v>
      </c>
      <c r="G218" s="14">
        <f>IFERROR(GETPIVOTDATA("Montant",tcd_eurodata!$A$3,"class_payment",$E218,"mounth_year",G$6,"ss",$F218,"Années",2023)," ")</f>
        <v>222916791</v>
      </c>
      <c r="H218" s="14">
        <f>IFERROR(GETPIVOTDATA("Montant",tcd_eurodata!$A$3,"class_payment",$E218,"mounth_year",H$6,"ss",$F218,"Années",2023)," ")</f>
        <v>153167195</v>
      </c>
      <c r="I218" s="14">
        <f>IFERROR(GETPIVOTDATA("Montant",tcd_eurodata!$A$3,"class_payment",$E218,"mounth_year",I$6,"ss",$F218,"Années",2023)," ")</f>
        <v>171994958</v>
      </c>
      <c r="J218" s="14">
        <f>IFERROR(GETPIVOTDATA("Montant",tcd_eurodata!$A$3,"class_payment",$E218,"mounth_year",J$6,"ss",$F218,"Années",2023)," ")</f>
        <v>220457259</v>
      </c>
      <c r="K218" s="14">
        <f>IFERROR(GETPIVOTDATA("Montant",tcd_eurodata!$A$3,"class_payment",$E218,"mounth_year",K$6,"ss",$F218,"Années",2023)," ")</f>
        <v>299890548</v>
      </c>
      <c r="L218" s="14">
        <f>IFERROR(GETPIVOTDATA("Montant",tcd_eurodata!$A$3,"class_payment",$E218,"mounth_year",L$6,"ss",$F218,"Années",2023)," ")</f>
        <v>386985251</v>
      </c>
      <c r="M218" s="14">
        <f>IFERROR(GETPIVOTDATA("Montant",tcd_eurodata!$A$3,"class_payment",$E218,"mounth_year",M$6,"ss",$F218,"Années",2023)," ")</f>
        <v>537764530</v>
      </c>
      <c r="N218" s="14">
        <f>IFERROR(GETPIVOTDATA("Montant",tcd_eurodata!$A$3,"class_payment",$E218,"mounth_year",N$6,"ss",$F218,"Années",2023)," ")</f>
        <v>354446337</v>
      </c>
      <c r="O218" s="14">
        <f>IFERROR(GETPIVOTDATA("Montant",tcd_eurodata!$A$3,"class_payment",$E218,"mounth_year",O$6,"ss",$F218,"Années",2023)," ")</f>
        <v>393960020</v>
      </c>
      <c r="P218" s="14">
        <f>IFERROR(GETPIVOTDATA("Montant",tcd_eurodata!$A$3,"class_payment",$E218,"mounth_year",P$6,"ss",$F218,"Années",2023)," ")</f>
        <v>468147640</v>
      </c>
      <c r="Q218" s="14">
        <f>IFERROR(GETPIVOTDATA("Montant",tcd_eurodata!$A$3,"class_payment",$E218,"mounth_year",Q$6,"ss",$F218,"Années",2023)," ")</f>
        <v>104057301</v>
      </c>
      <c r="R218" s="14">
        <f>IFERROR(GETPIVOTDATA("Montant",tcd_eurodata!$A$3,"class_payment",$E218,"mounth_year",R$6,"ss",$F218,"Années",2023)," ")</f>
        <v>0</v>
      </c>
    </row>
    <row r="219" spans="2:18" s="13" customFormat="1" x14ac:dyDescent="0.25">
      <c r="B219" s="9">
        <f t="shared" si="4"/>
        <v>43</v>
      </c>
      <c r="C219" s="24" t="str">
        <f>IF(MOD(ROW(C219),5)=2,INDEX(liste_ss_eurodata!$A$1:$A$108,B219),"")</f>
        <v/>
      </c>
      <c r="D219" s="9"/>
      <c r="E219" s="13" t="s">
        <v>7</v>
      </c>
      <c r="F219" s="31" t="str">
        <f>INDEX(liste_ss_eurodata!$A:$A,'RECAP CA 2023'!B219)</f>
        <v>FENOSOA</v>
      </c>
      <c r="G219" s="14" t="str">
        <f>IFERROR(GETPIVOTDATA("Montant",tcd_eurodata!$A$3,"class_payment",$E219,"mounth_year",G$6,"ss",$F219,"Années",2023)," ")</f>
        <v xml:space="preserve"> </v>
      </c>
      <c r="H219" s="14" t="str">
        <f>IFERROR(GETPIVOTDATA("Montant",tcd_eurodata!$A$3,"class_payment",$E219,"mounth_year",H$6,"ss",$F219,"Années",2023)," ")</f>
        <v xml:space="preserve"> </v>
      </c>
      <c r="I219" s="14" t="str">
        <f>IFERROR(GETPIVOTDATA("Montant",tcd_eurodata!$A$3,"class_payment",$E219,"mounth_year",I$6,"ss",$F219,"Années",2023)," ")</f>
        <v xml:space="preserve"> </v>
      </c>
      <c r="J219" s="14" t="str">
        <f>IFERROR(GETPIVOTDATA("Montant",tcd_eurodata!$A$3,"class_payment",$E219,"mounth_year",J$6,"ss",$F219,"Années",2023)," ")</f>
        <v xml:space="preserve"> </v>
      </c>
      <c r="K219" s="14" t="str">
        <f>IFERROR(GETPIVOTDATA("Montant",tcd_eurodata!$A$3,"class_payment",$E219,"mounth_year",K$6,"ss",$F219,"Années",2023)," ")</f>
        <v xml:space="preserve"> </v>
      </c>
      <c r="L219" s="14" t="str">
        <f>IFERROR(GETPIVOTDATA("Montant",tcd_eurodata!$A$3,"class_payment",$E219,"mounth_year",L$6,"ss",$F219,"Années",2023)," ")</f>
        <v xml:space="preserve"> </v>
      </c>
      <c r="M219" s="14" t="str">
        <f>IFERROR(GETPIVOTDATA("Montant",tcd_eurodata!$A$3,"class_payment",$E219,"mounth_year",M$6,"ss",$F219,"Années",2023)," ")</f>
        <v xml:space="preserve"> </v>
      </c>
      <c r="N219" s="14" t="str">
        <f>IFERROR(GETPIVOTDATA("Montant",tcd_eurodata!$A$3,"class_payment",$E219,"mounth_year",N$6,"ss",$F219,"Années",2023)," ")</f>
        <v xml:space="preserve"> </v>
      </c>
      <c r="O219" s="14" t="str">
        <f>IFERROR(GETPIVOTDATA("Montant",tcd_eurodata!$A$3,"class_payment",$E219,"mounth_year",O$6,"ss",$F219,"Années",2023)," ")</f>
        <v xml:space="preserve"> </v>
      </c>
      <c r="P219" s="14" t="str">
        <f>IFERROR(GETPIVOTDATA("Montant",tcd_eurodata!$A$3,"class_payment",$E219,"mounth_year",P$6,"ss",$F219,"Années",2023)," ")</f>
        <v xml:space="preserve"> </v>
      </c>
      <c r="Q219" s="14" t="str">
        <f>IFERROR(GETPIVOTDATA("Montant",tcd_eurodata!$A$3,"class_payment",$E219,"mounth_year",Q$6,"ss",$F219,"Années",2023)," ")</f>
        <v xml:space="preserve"> </v>
      </c>
      <c r="R219" s="14" t="str">
        <f>IFERROR(GETPIVOTDATA("Montant",tcd_eurodata!$A$3,"class_payment",$E219,"mounth_year",R$6,"ss",$F219,"Années",2023)," ")</f>
        <v xml:space="preserve"> </v>
      </c>
    </row>
    <row r="220" spans="2:18" s="13" customFormat="1" x14ac:dyDescent="0.25">
      <c r="B220" s="9">
        <f t="shared" si="4"/>
        <v>43</v>
      </c>
      <c r="C220" s="24" t="str">
        <f>IF(MOD(ROW(C220),5)=2,INDEX(liste_ss_eurodata!$A$1:$A$108,B220),"")</f>
        <v/>
      </c>
      <c r="D220" s="9"/>
      <c r="E220" s="13" t="s">
        <v>19</v>
      </c>
      <c r="F220" s="31" t="str">
        <f>INDEX(liste_ss_eurodata!$A:$A,'RECAP CA 2023'!B220)</f>
        <v>FENOSOA</v>
      </c>
      <c r="G220" s="14">
        <f>IFERROR(GETPIVOTDATA("Montant",tcd_eurodata!$A$3,"class_payment",$E220,"mounth_year",G$6,"ss",$F220,"Années",2023)," ")</f>
        <v>61030151</v>
      </c>
      <c r="H220" s="14">
        <f>IFERROR(GETPIVOTDATA("Montant",tcd_eurodata!$A$3,"class_payment",$E220,"mounth_year",H$6,"ss",$F220,"Années",2023)," ")</f>
        <v>73693000</v>
      </c>
      <c r="I220" s="14">
        <f>IFERROR(GETPIVOTDATA("Montant",tcd_eurodata!$A$3,"class_payment",$E220,"mounth_year",I$6,"ss",$F220,"Années",2023)," ")</f>
        <v>106795416</v>
      </c>
      <c r="J220" s="14">
        <f>IFERROR(GETPIVOTDATA("Montant",tcd_eurodata!$A$3,"class_payment",$E220,"mounth_year",J$6,"ss",$F220,"Années",2023)," ")</f>
        <v>74804300</v>
      </c>
      <c r="K220" s="14">
        <f>IFERROR(GETPIVOTDATA("Montant",tcd_eurodata!$A$3,"class_payment",$E220,"mounth_year",K$6,"ss",$F220,"Années",2023)," ")</f>
        <v>91382375</v>
      </c>
      <c r="L220" s="14">
        <f>IFERROR(GETPIVOTDATA("Montant",tcd_eurodata!$A$3,"class_payment",$E220,"mounth_year",L$6,"ss",$F220,"Années",2023)," ")</f>
        <v>132827230</v>
      </c>
      <c r="M220" s="14">
        <f>IFERROR(GETPIVOTDATA("Montant",tcd_eurodata!$A$3,"class_payment",$E220,"mounth_year",M$6,"ss",$F220,"Années",2023)," ")</f>
        <v>153220100</v>
      </c>
      <c r="N220" s="14">
        <f>IFERROR(GETPIVOTDATA("Montant",tcd_eurodata!$A$3,"class_payment",$E220,"mounth_year",N$6,"ss",$F220,"Années",2023)," ")</f>
        <v>82205400</v>
      </c>
      <c r="O220" s="14">
        <f>IFERROR(GETPIVOTDATA("Montant",tcd_eurodata!$A$3,"class_payment",$E220,"mounth_year",O$6,"ss",$F220,"Années",2023)," ")</f>
        <v>186241238</v>
      </c>
      <c r="P220" s="14">
        <f>IFERROR(GETPIVOTDATA("Montant",tcd_eurodata!$A$3,"class_payment",$E220,"mounth_year",P$6,"ss",$F220,"Années",2023)," ")</f>
        <v>182637100</v>
      </c>
      <c r="Q220" s="14">
        <f>IFERROR(GETPIVOTDATA("Montant",tcd_eurodata!$A$3,"class_payment",$E220,"mounth_year",Q$6,"ss",$F220,"Années",2023)," ")</f>
        <v>37256578</v>
      </c>
      <c r="R220" s="14">
        <f>IFERROR(GETPIVOTDATA("Montant",tcd_eurodata!$A$3,"class_payment",$E220,"mounth_year",R$6,"ss",$F220,"Années",2023)," ")</f>
        <v>0</v>
      </c>
    </row>
    <row r="221" spans="2:18" s="18" customFormat="1" x14ac:dyDescent="0.25">
      <c r="B221" s="17">
        <f t="shared" si="4"/>
        <v>43</v>
      </c>
      <c r="C221" s="25" t="str">
        <f>IF(MOD(ROW(C221),5)=2,INDEX(liste_ss_eurodata!$A$1:$A$108,B221),"")</f>
        <v/>
      </c>
      <c r="D221" s="17"/>
      <c r="E221" s="18" t="s">
        <v>21</v>
      </c>
      <c r="F221" s="32" t="str">
        <f>INDEX(liste_ss_eurodata!$A:$A,'RECAP CA 2023'!B221)</f>
        <v>FENOSOA</v>
      </c>
      <c r="G221" s="19">
        <f>IFERROR(GETPIVOTDATA("Montant",tcd_eurodata!$A$3,"class_payment",$E221,"mounth_year",G$6,"ss",$F221,"Années",2023)," ")</f>
        <v>41309600.039999999</v>
      </c>
      <c r="H221" s="19">
        <f>IFERROR(GETPIVOTDATA("Montant",tcd_eurodata!$A$3,"class_payment",$E221,"mounth_year",H$6,"ss",$F221,"Années",2023)," ")</f>
        <v>45408527</v>
      </c>
      <c r="I221" s="19">
        <f>IFERROR(GETPIVOTDATA("Montant",tcd_eurodata!$A$3,"class_payment",$E221,"mounth_year",I$6,"ss",$F221,"Années",2023)," ")</f>
        <v>49044500</v>
      </c>
      <c r="J221" s="19">
        <f>IFERROR(GETPIVOTDATA("Montant",tcd_eurodata!$A$3,"class_payment",$E221,"mounth_year",J$6,"ss",$F221,"Années",2023)," ")</f>
        <v>51509850</v>
      </c>
      <c r="K221" s="19">
        <f>IFERROR(GETPIVOTDATA("Montant",tcd_eurodata!$A$3,"class_payment",$E221,"mounth_year",K$6,"ss",$F221,"Années",2023)," ")</f>
        <v>61133819</v>
      </c>
      <c r="L221" s="19">
        <f>IFERROR(GETPIVOTDATA("Montant",tcd_eurodata!$A$3,"class_payment",$E221,"mounth_year",L$6,"ss",$F221,"Années",2023)," ")</f>
        <v>52483000</v>
      </c>
      <c r="M221" s="19">
        <f>IFERROR(GETPIVOTDATA("Montant",tcd_eurodata!$A$3,"class_payment",$E221,"mounth_year",M$6,"ss",$F221,"Années",2023)," ")</f>
        <v>54940828</v>
      </c>
      <c r="N221" s="19">
        <f>IFERROR(GETPIVOTDATA("Montant",tcd_eurodata!$A$3,"class_payment",$E221,"mounth_year",N$6,"ss",$F221,"Années",2023)," ")</f>
        <v>58976698</v>
      </c>
      <c r="O221" s="19">
        <f>IFERROR(GETPIVOTDATA("Montant",tcd_eurodata!$A$3,"class_payment",$E221,"mounth_year",O$6,"ss",$F221,"Années",2023)," ")</f>
        <v>79248400</v>
      </c>
      <c r="P221" s="19">
        <f>IFERROR(GETPIVOTDATA("Montant",tcd_eurodata!$A$3,"class_payment",$E221,"mounth_year",P$6,"ss",$F221,"Années",2023)," ")</f>
        <v>95688583</v>
      </c>
      <c r="Q221" s="19">
        <f>IFERROR(GETPIVOTDATA("Montant",tcd_eurodata!$A$3,"class_payment",$E221,"mounth_year",Q$6,"ss",$F221,"Années",2023)," ")</f>
        <v>19206127</v>
      </c>
      <c r="R221" s="19">
        <f>IFERROR(GETPIVOTDATA("Montant",tcd_eurodata!$A$3,"class_payment",$E221,"mounth_year",R$6,"ss",$F221,"Années",2023)," ")</f>
        <v>0</v>
      </c>
    </row>
    <row r="222" spans="2:18" s="13" customFormat="1" x14ac:dyDescent="0.25">
      <c r="B222" s="9">
        <f t="shared" si="4"/>
        <v>44</v>
      </c>
      <c r="C222" s="24" t="str">
        <f>IF(MOD(ROW(C222),5)=2,INDEX(liste_ss_eurodata!$A$1:$A$108,B222),"")</f>
        <v>FIHERENA</v>
      </c>
      <c r="D222" s="9"/>
      <c r="E222" s="13" t="s">
        <v>5</v>
      </c>
      <c r="F222" s="31" t="str">
        <f>INDEX(liste_ss_eurodata!$A:$A,'RECAP CA 2023'!B222)</f>
        <v>FIHERENA</v>
      </c>
      <c r="G222" s="14">
        <f>IFERROR(GETPIVOTDATA("Montant",tcd_eurodata!$A$3,"class_payment",$E222,"mounth_year",G$6,"ss",$F222,"Années",2023)," ")</f>
        <v>695302348</v>
      </c>
      <c r="H222" s="14">
        <f>IFERROR(GETPIVOTDATA("Montant",tcd_eurodata!$A$3,"class_payment",$E222,"mounth_year",H$6,"ss",$F222,"Années",2023)," ")</f>
        <v>1195795870</v>
      </c>
      <c r="I222" s="14">
        <f>IFERROR(GETPIVOTDATA("Montant",tcd_eurodata!$A$3,"class_payment",$E222,"mounth_year",I$6,"ss",$F222,"Années",2023)," ")</f>
        <v>933136989</v>
      </c>
      <c r="J222" s="14">
        <f>IFERROR(GETPIVOTDATA("Montant",tcd_eurodata!$A$3,"class_payment",$E222,"mounth_year",J$6,"ss",$F222,"Années",2023)," ")</f>
        <v>1407171244</v>
      </c>
      <c r="K222" s="14">
        <f>IFERROR(GETPIVOTDATA("Montant",tcd_eurodata!$A$3,"class_payment",$E222,"mounth_year",K$6,"ss",$F222,"Années",2023)," ")</f>
        <v>1443536895</v>
      </c>
      <c r="L222" s="14">
        <f>IFERROR(GETPIVOTDATA("Montant",tcd_eurodata!$A$3,"class_payment",$E222,"mounth_year",L$6,"ss",$F222,"Années",2023)," ")</f>
        <v>1256780037</v>
      </c>
      <c r="M222" s="14">
        <f>IFERROR(GETPIVOTDATA("Montant",tcd_eurodata!$A$3,"class_payment",$E222,"mounth_year",M$6,"ss",$F222,"Années",2023)," ")</f>
        <v>960070009</v>
      </c>
      <c r="N222" s="14">
        <f>IFERROR(GETPIVOTDATA("Montant",tcd_eurodata!$A$3,"class_payment",$E222,"mounth_year",N$6,"ss",$F222,"Années",2023)," ")</f>
        <v>990237830</v>
      </c>
      <c r="O222" s="14">
        <f>IFERROR(GETPIVOTDATA("Montant",tcd_eurodata!$A$3,"class_payment",$E222,"mounth_year",O$6,"ss",$F222,"Années",2023)," ")</f>
        <v>1470092906</v>
      </c>
      <c r="P222" s="14">
        <f>IFERROR(GETPIVOTDATA("Montant",tcd_eurodata!$A$3,"class_payment",$E222,"mounth_year",P$6,"ss",$F222,"Années",2023)," ")</f>
        <v>1287830981</v>
      </c>
      <c r="Q222" s="14">
        <f>IFERROR(GETPIVOTDATA("Montant",tcd_eurodata!$A$3,"class_payment",$E222,"mounth_year",Q$6,"ss",$F222,"Années",2023)," ")</f>
        <v>1375296920</v>
      </c>
      <c r="R222" s="14">
        <f>IFERROR(GETPIVOTDATA("Montant",tcd_eurodata!$A$3,"class_payment",$E222,"mounth_year",R$6,"ss",$F222,"Années",2023)," ")</f>
        <v>1126752361</v>
      </c>
    </row>
    <row r="223" spans="2:18" s="13" customFormat="1" x14ac:dyDescent="0.25">
      <c r="B223" s="9">
        <f t="shared" si="4"/>
        <v>44</v>
      </c>
      <c r="C223" s="24" t="str">
        <f>IF(MOD(ROW(C223),5)=2,INDEX(liste_ss_eurodata!$A$1:$A$108,B223),"")</f>
        <v/>
      </c>
      <c r="D223" s="9"/>
      <c r="E223" s="13" t="s">
        <v>6</v>
      </c>
      <c r="F223" s="31" t="str">
        <f>INDEX(liste_ss_eurodata!$A:$A,'RECAP CA 2023'!B223)</f>
        <v>FIHERENA</v>
      </c>
      <c r="G223" s="14">
        <f>IFERROR(GETPIVOTDATA("Montant",tcd_eurodata!$A$3,"class_payment",$E223,"mounth_year",G$6,"ss",$F223,"Années",2023)," ")</f>
        <v>24568834</v>
      </c>
      <c r="H223" s="14">
        <f>IFERROR(GETPIVOTDATA("Montant",tcd_eurodata!$A$3,"class_payment",$E223,"mounth_year",H$6,"ss",$F223,"Années",2023)," ")</f>
        <v>27383206</v>
      </c>
      <c r="I223" s="14">
        <f>IFERROR(GETPIVOTDATA("Montant",tcd_eurodata!$A$3,"class_payment",$E223,"mounth_year",I$6,"ss",$F223,"Années",2023)," ")</f>
        <v>38773886</v>
      </c>
      <c r="J223" s="14">
        <f>IFERROR(GETPIVOTDATA("Montant",tcd_eurodata!$A$3,"class_payment",$E223,"mounth_year",J$6,"ss",$F223,"Années",2023)," ")</f>
        <v>24548913</v>
      </c>
      <c r="K223" s="14">
        <f>IFERROR(GETPIVOTDATA("Montant",tcd_eurodata!$A$3,"class_payment",$E223,"mounth_year",K$6,"ss",$F223,"Années",2023)," ")</f>
        <v>24567350</v>
      </c>
      <c r="L223" s="14">
        <f>IFERROR(GETPIVOTDATA("Montant",tcd_eurodata!$A$3,"class_payment",$E223,"mounth_year",L$6,"ss",$F223,"Années",2023)," ")</f>
        <v>49356375</v>
      </c>
      <c r="M223" s="14">
        <f>IFERROR(GETPIVOTDATA("Montant",tcd_eurodata!$A$3,"class_payment",$E223,"mounth_year",M$6,"ss",$F223,"Années",2023)," ")</f>
        <v>154064597</v>
      </c>
      <c r="N223" s="14">
        <f>IFERROR(GETPIVOTDATA("Montant",tcd_eurodata!$A$3,"class_payment",$E223,"mounth_year",N$6,"ss",$F223,"Années",2023)," ")</f>
        <v>36049944</v>
      </c>
      <c r="O223" s="14">
        <f>IFERROR(GETPIVOTDATA("Montant",tcd_eurodata!$A$3,"class_payment",$E223,"mounth_year",O$6,"ss",$F223,"Années",2023)," ")</f>
        <v>32218183</v>
      </c>
      <c r="P223" s="14">
        <f>IFERROR(GETPIVOTDATA("Montant",tcd_eurodata!$A$3,"class_payment",$E223,"mounth_year",P$6,"ss",$F223,"Années",2023)," ")</f>
        <v>39281001</v>
      </c>
      <c r="Q223" s="14">
        <f>IFERROR(GETPIVOTDATA("Montant",tcd_eurodata!$A$3,"class_payment",$E223,"mounth_year",Q$6,"ss",$F223,"Années",2023)," ")</f>
        <v>26527936</v>
      </c>
      <c r="R223" s="14">
        <f>IFERROR(GETPIVOTDATA("Montant",tcd_eurodata!$A$3,"class_payment",$E223,"mounth_year",R$6,"ss",$F223,"Années",2023)," ")</f>
        <v>24452100</v>
      </c>
    </row>
    <row r="224" spans="2:18" s="13" customFormat="1" x14ac:dyDescent="0.25">
      <c r="B224" s="9">
        <f t="shared" si="4"/>
        <v>44</v>
      </c>
      <c r="C224" s="24" t="str">
        <f>IF(MOD(ROW(C224),5)=2,INDEX(liste_ss_eurodata!$A$1:$A$108,B224),"")</f>
        <v/>
      </c>
      <c r="D224" s="9"/>
      <c r="E224" s="13" t="s">
        <v>7</v>
      </c>
      <c r="F224" s="31" t="str">
        <f>INDEX(liste_ss_eurodata!$A:$A,'RECAP CA 2023'!B224)</f>
        <v>FIHERENA</v>
      </c>
      <c r="G224" s="14">
        <f>IFERROR(GETPIVOTDATA("Montant",tcd_eurodata!$A$3,"class_payment",$E224,"mounth_year",G$6,"ss",$F224,"Années",2023)," ")</f>
        <v>22906209</v>
      </c>
      <c r="H224" s="14">
        <f>IFERROR(GETPIVOTDATA("Montant",tcd_eurodata!$A$3,"class_payment",$E224,"mounth_year",H$6,"ss",$F224,"Années",2023)," ")</f>
        <v>20986324</v>
      </c>
      <c r="I224" s="14">
        <f>IFERROR(GETPIVOTDATA("Montant",tcd_eurodata!$A$3,"class_payment",$E224,"mounth_year",I$6,"ss",$F224,"Années",2023)," ")</f>
        <v>16935925</v>
      </c>
      <c r="J224" s="14">
        <f>IFERROR(GETPIVOTDATA("Montant",tcd_eurodata!$A$3,"class_payment",$E224,"mounth_year",J$6,"ss",$F224,"Années",2023)," ")</f>
        <v>6798330</v>
      </c>
      <c r="K224" s="14">
        <f>IFERROR(GETPIVOTDATA("Montant",tcd_eurodata!$A$3,"class_payment",$E224,"mounth_year",K$6,"ss",$F224,"Années",2023)," ")</f>
        <v>81271725</v>
      </c>
      <c r="L224" s="14">
        <f>IFERROR(GETPIVOTDATA("Montant",tcd_eurodata!$A$3,"class_payment",$E224,"mounth_year",L$6,"ss",$F224,"Années",2023)," ")</f>
        <v>60898688</v>
      </c>
      <c r="M224" s="14">
        <f>IFERROR(GETPIVOTDATA("Montant",tcd_eurodata!$A$3,"class_payment",$E224,"mounth_year",M$6,"ss",$F224,"Années",2023)," ")</f>
        <v>73499594</v>
      </c>
      <c r="N224" s="14">
        <f>IFERROR(GETPIVOTDATA("Montant",tcd_eurodata!$A$3,"class_payment",$E224,"mounth_year",N$6,"ss",$F224,"Années",2023)," ")</f>
        <v>71361215</v>
      </c>
      <c r="O224" s="14">
        <f>IFERROR(GETPIVOTDATA("Montant",tcd_eurodata!$A$3,"class_payment",$E224,"mounth_year",O$6,"ss",$F224,"Années",2023)," ")</f>
        <v>61091701</v>
      </c>
      <c r="P224" s="14">
        <f>IFERROR(GETPIVOTDATA("Montant",tcd_eurodata!$A$3,"class_payment",$E224,"mounth_year",P$6,"ss",$F224,"Années",2023)," ")</f>
        <v>57806492</v>
      </c>
      <c r="Q224" s="14">
        <f>IFERROR(GETPIVOTDATA("Montant",tcd_eurodata!$A$3,"class_payment",$E224,"mounth_year",Q$6,"ss",$F224,"Années",2023)," ")</f>
        <v>62811967</v>
      </c>
      <c r="R224" s="14">
        <f>IFERROR(GETPIVOTDATA("Montant",tcd_eurodata!$A$3,"class_payment",$E224,"mounth_year",R$6,"ss",$F224,"Années",2023)," ")</f>
        <v>16817000</v>
      </c>
    </row>
    <row r="225" spans="2:18" s="13" customFormat="1" x14ac:dyDescent="0.25">
      <c r="B225" s="9">
        <f t="shared" si="4"/>
        <v>44</v>
      </c>
      <c r="C225" s="24" t="str">
        <f>IF(MOD(ROW(C225),5)=2,INDEX(liste_ss_eurodata!$A$1:$A$108,B225),"")</f>
        <v/>
      </c>
      <c r="D225" s="9"/>
      <c r="E225" s="13" t="s">
        <v>19</v>
      </c>
      <c r="F225" s="31" t="str">
        <f>INDEX(liste_ss_eurodata!$A:$A,'RECAP CA 2023'!B225)</f>
        <v>FIHERENA</v>
      </c>
      <c r="G225" s="14">
        <f>IFERROR(GETPIVOTDATA("Montant",tcd_eurodata!$A$3,"class_payment",$E225,"mounth_year",G$6,"ss",$F225,"Années",2023)," ")</f>
        <v>5857509</v>
      </c>
      <c r="H225" s="14">
        <f>IFERROR(GETPIVOTDATA("Montant",tcd_eurodata!$A$3,"class_payment",$E225,"mounth_year",H$6,"ss",$F225,"Années",2023)," ")</f>
        <v>0</v>
      </c>
      <c r="I225" s="14">
        <f>IFERROR(GETPIVOTDATA("Montant",tcd_eurodata!$A$3,"class_payment",$E225,"mounth_year",I$6,"ss",$F225,"Années",2023)," ")</f>
        <v>0</v>
      </c>
      <c r="J225" s="14">
        <f>IFERROR(GETPIVOTDATA("Montant",tcd_eurodata!$A$3,"class_payment",$E225,"mounth_year",J$6,"ss",$F225,"Années",2023)," ")</f>
        <v>0</v>
      </c>
      <c r="K225" s="14">
        <f>IFERROR(GETPIVOTDATA("Montant",tcd_eurodata!$A$3,"class_payment",$E225,"mounth_year",K$6,"ss",$F225,"Années",2023)," ")</f>
        <v>0</v>
      </c>
      <c r="L225" s="14">
        <f>IFERROR(GETPIVOTDATA("Montant",tcd_eurodata!$A$3,"class_payment",$E225,"mounth_year",L$6,"ss",$F225,"Années",2023)," ")</f>
        <v>0</v>
      </c>
      <c r="M225" s="14">
        <f>IFERROR(GETPIVOTDATA("Montant",tcd_eurodata!$A$3,"class_payment",$E225,"mounth_year",M$6,"ss",$F225,"Années",2023)," ")</f>
        <v>0</v>
      </c>
      <c r="N225" s="14">
        <f>IFERROR(GETPIVOTDATA("Montant",tcd_eurodata!$A$3,"class_payment",$E225,"mounth_year",N$6,"ss",$F225,"Années",2023)," ")</f>
        <v>0</v>
      </c>
      <c r="O225" s="14">
        <f>IFERROR(GETPIVOTDATA("Montant",tcd_eurodata!$A$3,"class_payment",$E225,"mounth_year",O$6,"ss",$F225,"Années",2023)," ")</f>
        <v>0</v>
      </c>
      <c r="P225" s="14">
        <f>IFERROR(GETPIVOTDATA("Montant",tcd_eurodata!$A$3,"class_payment",$E225,"mounth_year",P$6,"ss",$F225,"Années",2023)," ")</f>
        <v>0</v>
      </c>
      <c r="Q225" s="14">
        <f>IFERROR(GETPIVOTDATA("Montant",tcd_eurodata!$A$3,"class_payment",$E225,"mounth_year",Q$6,"ss",$F225,"Années",2023)," ")</f>
        <v>0</v>
      </c>
      <c r="R225" s="14">
        <f>IFERROR(GETPIVOTDATA("Montant",tcd_eurodata!$A$3,"class_payment",$E225,"mounth_year",R$6,"ss",$F225,"Années",2023)," ")</f>
        <v>0</v>
      </c>
    </row>
    <row r="226" spans="2:18" s="18" customFormat="1" x14ac:dyDescent="0.25">
      <c r="B226" s="17">
        <f t="shared" si="4"/>
        <v>44</v>
      </c>
      <c r="C226" s="25" t="str">
        <f>IF(MOD(ROW(C226),5)=2,INDEX(liste_ss_eurodata!$A$1:$A$108,B226),"")</f>
        <v/>
      </c>
      <c r="D226" s="17"/>
      <c r="E226" s="18" t="s">
        <v>21</v>
      </c>
      <c r="F226" s="32" t="str">
        <f>INDEX(liste_ss_eurodata!$A:$A,'RECAP CA 2023'!B226)</f>
        <v>FIHERENA</v>
      </c>
      <c r="G226" s="19">
        <f>IFERROR(GETPIVOTDATA("Montant",tcd_eurodata!$A$3,"class_payment",$E226,"mounth_year",G$6,"ss",$F226,"Années",2023)," ")</f>
        <v>2897200</v>
      </c>
      <c r="H226" s="19">
        <f>IFERROR(GETPIVOTDATA("Montant",tcd_eurodata!$A$3,"class_payment",$E226,"mounth_year",H$6,"ss",$F226,"Années",2023)," ")</f>
        <v>2640700</v>
      </c>
      <c r="I226" s="19">
        <f>IFERROR(GETPIVOTDATA("Montant",tcd_eurodata!$A$3,"class_payment",$E226,"mounth_year",I$6,"ss",$F226,"Années",2023)," ")</f>
        <v>5598000</v>
      </c>
      <c r="J226" s="19">
        <f>IFERROR(GETPIVOTDATA("Montant",tcd_eurodata!$A$3,"class_payment",$E226,"mounth_year",J$6,"ss",$F226,"Années",2023)," ")</f>
        <v>4179143</v>
      </c>
      <c r="K226" s="19">
        <f>IFERROR(GETPIVOTDATA("Montant",tcd_eurodata!$A$3,"class_payment",$E226,"mounth_year",K$6,"ss",$F226,"Années",2023)," ")</f>
        <v>1931000</v>
      </c>
      <c r="L226" s="19">
        <f>IFERROR(GETPIVOTDATA("Montant",tcd_eurodata!$A$3,"class_payment",$E226,"mounth_year",L$6,"ss",$F226,"Années",2023)," ")</f>
        <v>7953000</v>
      </c>
      <c r="M226" s="19">
        <f>IFERROR(GETPIVOTDATA("Montant",tcd_eurodata!$A$3,"class_payment",$E226,"mounth_year",M$6,"ss",$F226,"Années",2023)," ")</f>
        <v>1000000</v>
      </c>
      <c r="N226" s="19">
        <f>IFERROR(GETPIVOTDATA("Montant",tcd_eurodata!$A$3,"class_payment",$E226,"mounth_year",N$6,"ss",$F226,"Années",2023)," ")</f>
        <v>9507411</v>
      </c>
      <c r="O226" s="19">
        <f>IFERROR(GETPIVOTDATA("Montant",tcd_eurodata!$A$3,"class_payment",$E226,"mounth_year",O$6,"ss",$F226,"Années",2023)," ")</f>
        <v>5803310</v>
      </c>
      <c r="P226" s="19">
        <f>IFERROR(GETPIVOTDATA("Montant",tcd_eurodata!$A$3,"class_payment",$E226,"mounth_year",P$6,"ss",$F226,"Années",2023)," ")</f>
        <v>9526026</v>
      </c>
      <c r="Q226" s="19">
        <f>IFERROR(GETPIVOTDATA("Montant",tcd_eurodata!$A$3,"class_payment",$E226,"mounth_year",Q$6,"ss",$F226,"Années",2023)," ")</f>
        <v>18772577</v>
      </c>
      <c r="R226" s="19">
        <f>IFERROR(GETPIVOTDATA("Montant",tcd_eurodata!$A$3,"class_payment",$E226,"mounth_year",R$6,"ss",$F226,"Années",2023)," ")</f>
        <v>17220339</v>
      </c>
    </row>
    <row r="227" spans="2:18" s="13" customFormat="1" x14ac:dyDescent="0.25">
      <c r="B227" s="9">
        <f t="shared" si="4"/>
        <v>45</v>
      </c>
      <c r="C227" s="24" t="str">
        <f>IF(MOD(ROW(C227),5)=2,INDEX(liste_ss_eurodata!$A$1:$A$108,B227),"")</f>
        <v>FINENGO</v>
      </c>
      <c r="D227" s="9"/>
      <c r="E227" s="13" t="s">
        <v>5</v>
      </c>
      <c r="F227" s="31" t="str">
        <f>INDEX(liste_ss_eurodata!$A:$A,'RECAP CA 2023'!B227)</f>
        <v>FINENGO</v>
      </c>
      <c r="G227" s="14">
        <f>IFERROR(GETPIVOTDATA("Montant",tcd_eurodata!$A$3,"class_payment",$E227,"mounth_year",G$6,"ss",$F227,"Années",2023)," ")</f>
        <v>691717644</v>
      </c>
      <c r="H227" s="14">
        <f>IFERROR(GETPIVOTDATA("Montant",tcd_eurodata!$A$3,"class_payment",$E227,"mounth_year",H$6,"ss",$F227,"Années",2023)," ")</f>
        <v>518754350</v>
      </c>
      <c r="I227" s="14">
        <f>IFERROR(GETPIVOTDATA("Montant",tcd_eurodata!$A$3,"class_payment",$E227,"mounth_year",I$6,"ss",$F227,"Années",2023)," ")</f>
        <v>741262905</v>
      </c>
      <c r="J227" s="14">
        <f>IFERROR(GETPIVOTDATA("Montant",tcd_eurodata!$A$3,"class_payment",$E227,"mounth_year",J$6,"ss",$F227,"Années",2023)," ")</f>
        <v>787260433</v>
      </c>
      <c r="K227" s="14">
        <f>IFERROR(GETPIVOTDATA("Montant",tcd_eurodata!$A$3,"class_payment",$E227,"mounth_year",K$6,"ss",$F227,"Années",2023)," ")</f>
        <v>862227088</v>
      </c>
      <c r="L227" s="14">
        <f>IFERROR(GETPIVOTDATA("Montant",tcd_eurodata!$A$3,"class_payment",$E227,"mounth_year",L$6,"ss",$F227,"Années",2023)," ")</f>
        <v>1041534023</v>
      </c>
      <c r="M227" s="14">
        <f>IFERROR(GETPIVOTDATA("Montant",tcd_eurodata!$A$3,"class_payment",$E227,"mounth_year",M$6,"ss",$F227,"Années",2023)," ")</f>
        <v>880671235</v>
      </c>
      <c r="N227" s="14">
        <f>IFERROR(GETPIVOTDATA("Montant",tcd_eurodata!$A$3,"class_payment",$E227,"mounth_year",N$6,"ss",$F227,"Années",2023)," ")</f>
        <v>757112699</v>
      </c>
      <c r="O227" s="14">
        <f>IFERROR(GETPIVOTDATA("Montant",tcd_eurodata!$A$3,"class_payment",$E227,"mounth_year",O$6,"ss",$F227,"Années",2023)," ")</f>
        <v>718497023</v>
      </c>
      <c r="P227" s="14">
        <f>IFERROR(GETPIVOTDATA("Montant",tcd_eurodata!$A$3,"class_payment",$E227,"mounth_year",P$6,"ss",$F227,"Années",2023)," ")</f>
        <v>745975809</v>
      </c>
      <c r="Q227" s="14">
        <f>IFERROR(GETPIVOTDATA("Montant",tcd_eurodata!$A$3,"class_payment",$E227,"mounth_year",Q$6,"ss",$F227,"Années",2023)," ")</f>
        <v>696818221</v>
      </c>
      <c r="R227" s="14">
        <f>IFERROR(GETPIVOTDATA("Montant",tcd_eurodata!$A$3,"class_payment",$E227,"mounth_year",R$6,"ss",$F227,"Années",2023)," ")</f>
        <v>648031090</v>
      </c>
    </row>
    <row r="228" spans="2:18" s="13" customFormat="1" x14ac:dyDescent="0.25">
      <c r="B228" s="9">
        <f t="shared" si="4"/>
        <v>45</v>
      </c>
      <c r="C228" s="24" t="str">
        <f>IF(MOD(ROW(C228),5)=2,INDEX(liste_ss_eurodata!$A$1:$A$108,B228),"")</f>
        <v/>
      </c>
      <c r="D228" s="9"/>
      <c r="E228" s="13" t="s">
        <v>6</v>
      </c>
      <c r="F228" s="31" t="str">
        <f>INDEX(liste_ss_eurodata!$A:$A,'RECAP CA 2023'!B228)</f>
        <v>FINENGO</v>
      </c>
      <c r="G228" s="14">
        <f>IFERROR(GETPIVOTDATA("Montant",tcd_eurodata!$A$3,"class_payment",$E228,"mounth_year",G$6,"ss",$F228,"Années",2023)," ")</f>
        <v>168772793</v>
      </c>
      <c r="H228" s="14">
        <f>IFERROR(GETPIVOTDATA("Montant",tcd_eurodata!$A$3,"class_payment",$E228,"mounth_year",H$6,"ss",$F228,"Années",2023)," ")</f>
        <v>194398436</v>
      </c>
      <c r="I228" s="14">
        <f>IFERROR(GETPIVOTDATA("Montant",tcd_eurodata!$A$3,"class_payment",$E228,"mounth_year",I$6,"ss",$F228,"Années",2023)," ")</f>
        <v>232468167</v>
      </c>
      <c r="J228" s="14">
        <f>IFERROR(GETPIVOTDATA("Montant",tcd_eurodata!$A$3,"class_payment",$E228,"mounth_year",J$6,"ss",$F228,"Années",2023)," ")</f>
        <v>194352257</v>
      </c>
      <c r="K228" s="14">
        <f>IFERROR(GETPIVOTDATA("Montant",tcd_eurodata!$A$3,"class_payment",$E228,"mounth_year",K$6,"ss",$F228,"Années",2023)," ")</f>
        <v>219831786</v>
      </c>
      <c r="L228" s="14">
        <f>IFERROR(GETPIVOTDATA("Montant",tcd_eurodata!$A$3,"class_payment",$E228,"mounth_year",L$6,"ss",$F228,"Années",2023)," ")</f>
        <v>187243820</v>
      </c>
      <c r="M228" s="14">
        <f>IFERROR(GETPIVOTDATA("Montant",tcd_eurodata!$A$3,"class_payment",$E228,"mounth_year",M$6,"ss",$F228,"Années",2023)," ")</f>
        <v>220412666</v>
      </c>
      <c r="N228" s="14">
        <f>IFERROR(GETPIVOTDATA("Montant",tcd_eurodata!$A$3,"class_payment",$E228,"mounth_year",N$6,"ss",$F228,"Années",2023)," ")</f>
        <v>216385111</v>
      </c>
      <c r="O228" s="14">
        <f>IFERROR(GETPIVOTDATA("Montant",tcd_eurodata!$A$3,"class_payment",$E228,"mounth_year",O$6,"ss",$F228,"Années",2023)," ")</f>
        <v>267898541</v>
      </c>
      <c r="P228" s="14">
        <f>IFERROR(GETPIVOTDATA("Montant",tcd_eurodata!$A$3,"class_payment",$E228,"mounth_year",P$6,"ss",$F228,"Années",2023)," ")</f>
        <v>260755377</v>
      </c>
      <c r="Q228" s="14">
        <f>IFERROR(GETPIVOTDATA("Montant",tcd_eurodata!$A$3,"class_payment",$E228,"mounth_year",Q$6,"ss",$F228,"Années",2023)," ")</f>
        <v>253303653</v>
      </c>
      <c r="R228" s="14">
        <f>IFERROR(GETPIVOTDATA("Montant",tcd_eurodata!$A$3,"class_payment",$E228,"mounth_year",R$6,"ss",$F228,"Années",2023)," ")</f>
        <v>247998195</v>
      </c>
    </row>
    <row r="229" spans="2:18" s="13" customFormat="1" x14ac:dyDescent="0.25">
      <c r="B229" s="9">
        <f t="shared" si="4"/>
        <v>45</v>
      </c>
      <c r="C229" s="24" t="str">
        <f>IF(MOD(ROW(C229),5)=2,INDEX(liste_ss_eurodata!$A$1:$A$108,B229),"")</f>
        <v/>
      </c>
      <c r="D229" s="9"/>
      <c r="E229" s="13" t="s">
        <v>7</v>
      </c>
      <c r="F229" s="31" t="str">
        <f>INDEX(liste_ss_eurodata!$A:$A,'RECAP CA 2023'!B229)</f>
        <v>FINENGO</v>
      </c>
      <c r="G229" s="14">
        <f>IFERROR(GETPIVOTDATA("Montant",tcd_eurodata!$A$3,"class_payment",$E229,"mounth_year",G$6,"ss",$F229,"Années",2023)," ")</f>
        <v>9444845</v>
      </c>
      <c r="H229" s="14">
        <f>IFERROR(GETPIVOTDATA("Montant",tcd_eurodata!$A$3,"class_payment",$E229,"mounth_year",H$6,"ss",$F229,"Années",2023)," ")</f>
        <v>8709500</v>
      </c>
      <c r="I229" s="14">
        <f>IFERROR(GETPIVOTDATA("Montant",tcd_eurodata!$A$3,"class_payment",$E229,"mounth_year",I$6,"ss",$F229,"Années",2023)," ")</f>
        <v>5866200</v>
      </c>
      <c r="J229" s="14">
        <f>IFERROR(GETPIVOTDATA("Montant",tcd_eurodata!$A$3,"class_payment",$E229,"mounth_year",J$6,"ss",$F229,"Années",2023)," ")</f>
        <v>600000</v>
      </c>
      <c r="K229" s="14">
        <f>IFERROR(GETPIVOTDATA("Montant",tcd_eurodata!$A$3,"class_payment",$E229,"mounth_year",K$6,"ss",$F229,"Années",2023)," ")</f>
        <v>14865000</v>
      </c>
      <c r="L229" s="14">
        <f>IFERROR(GETPIVOTDATA("Montant",tcd_eurodata!$A$3,"class_payment",$E229,"mounth_year",L$6,"ss",$F229,"Années",2023)," ")</f>
        <v>2118800</v>
      </c>
      <c r="M229" s="14">
        <f>IFERROR(GETPIVOTDATA("Montant",tcd_eurodata!$A$3,"class_payment",$E229,"mounth_year",M$6,"ss",$F229,"Années",2023)," ")</f>
        <v>0</v>
      </c>
      <c r="N229" s="14">
        <f>IFERROR(GETPIVOTDATA("Montant",tcd_eurodata!$A$3,"class_payment",$E229,"mounth_year",N$6,"ss",$F229,"Années",2023)," ")</f>
        <v>0</v>
      </c>
      <c r="O229" s="14">
        <f>IFERROR(GETPIVOTDATA("Montant",tcd_eurodata!$A$3,"class_payment",$E229,"mounth_year",O$6,"ss",$F229,"Années",2023)," ")</f>
        <v>0</v>
      </c>
      <c r="P229" s="14">
        <f>IFERROR(GETPIVOTDATA("Montant",tcd_eurodata!$A$3,"class_payment",$E229,"mounth_year",P$6,"ss",$F229,"Années",2023)," ")</f>
        <v>45000000</v>
      </c>
      <c r="Q229" s="14">
        <f>IFERROR(GETPIVOTDATA("Montant",tcd_eurodata!$A$3,"class_payment",$E229,"mounth_year",Q$6,"ss",$F229,"Années",2023)," ")</f>
        <v>0</v>
      </c>
      <c r="R229" s="14">
        <f>IFERROR(GETPIVOTDATA("Montant",tcd_eurodata!$A$3,"class_payment",$E229,"mounth_year",R$6,"ss",$F229,"Années",2023)," ")</f>
        <v>10000000</v>
      </c>
    </row>
    <row r="230" spans="2:18" s="13" customFormat="1" x14ac:dyDescent="0.25">
      <c r="B230" s="9">
        <f t="shared" si="4"/>
        <v>45</v>
      </c>
      <c r="C230" s="24" t="str">
        <f>IF(MOD(ROW(C230),5)=2,INDEX(liste_ss_eurodata!$A$1:$A$108,B230),"")</f>
        <v/>
      </c>
      <c r="D230" s="9"/>
      <c r="E230" s="13" t="s">
        <v>19</v>
      </c>
      <c r="F230" s="31" t="str">
        <f>INDEX(liste_ss_eurodata!$A:$A,'RECAP CA 2023'!B230)</f>
        <v>FINENGO</v>
      </c>
      <c r="G230" s="14">
        <f>IFERROR(GETPIVOTDATA("Montant",tcd_eurodata!$A$3,"class_payment",$E230,"mounth_year",G$6,"ss",$F230,"Années",2023)," ")</f>
        <v>11182750</v>
      </c>
      <c r="H230" s="14">
        <f>IFERROR(GETPIVOTDATA("Montant",tcd_eurodata!$A$3,"class_payment",$E230,"mounth_year",H$6,"ss",$F230,"Années",2023)," ")</f>
        <v>9328521</v>
      </c>
      <c r="I230" s="14">
        <f>IFERROR(GETPIVOTDATA("Montant",tcd_eurodata!$A$3,"class_payment",$E230,"mounth_year",I$6,"ss",$F230,"Années",2023)," ")</f>
        <v>18322434</v>
      </c>
      <c r="J230" s="14">
        <f>IFERROR(GETPIVOTDATA("Montant",tcd_eurodata!$A$3,"class_payment",$E230,"mounth_year",J$6,"ss",$F230,"Années",2023)," ")</f>
        <v>19370494</v>
      </c>
      <c r="K230" s="14">
        <f>IFERROR(GETPIVOTDATA("Montant",tcd_eurodata!$A$3,"class_payment",$E230,"mounth_year",K$6,"ss",$F230,"Années",2023)," ")</f>
        <v>25784618</v>
      </c>
      <c r="L230" s="14">
        <f>IFERROR(GETPIVOTDATA("Montant",tcd_eurodata!$A$3,"class_payment",$E230,"mounth_year",L$6,"ss",$F230,"Années",2023)," ")</f>
        <v>23146638</v>
      </c>
      <c r="M230" s="14">
        <f>IFERROR(GETPIVOTDATA("Montant",tcd_eurodata!$A$3,"class_payment",$E230,"mounth_year",M$6,"ss",$F230,"Années",2023)," ")</f>
        <v>22715216</v>
      </c>
      <c r="N230" s="14">
        <f>IFERROR(GETPIVOTDATA("Montant",tcd_eurodata!$A$3,"class_payment",$E230,"mounth_year",N$6,"ss",$F230,"Années",2023)," ")</f>
        <v>16712099</v>
      </c>
      <c r="O230" s="14">
        <f>IFERROR(GETPIVOTDATA("Montant",tcd_eurodata!$A$3,"class_payment",$E230,"mounth_year",O$6,"ss",$F230,"Années",2023)," ")</f>
        <v>16592523</v>
      </c>
      <c r="P230" s="14">
        <f>IFERROR(GETPIVOTDATA("Montant",tcd_eurodata!$A$3,"class_payment",$E230,"mounth_year",P$6,"ss",$F230,"Années",2023)," ")</f>
        <v>16903347</v>
      </c>
      <c r="Q230" s="14">
        <f>IFERROR(GETPIVOTDATA("Montant",tcd_eurodata!$A$3,"class_payment",$E230,"mounth_year",Q$6,"ss",$F230,"Années",2023)," ")</f>
        <v>13377439</v>
      </c>
      <c r="R230" s="14">
        <f>IFERROR(GETPIVOTDATA("Montant",tcd_eurodata!$A$3,"class_payment",$E230,"mounth_year",R$6,"ss",$F230,"Années",2023)," ")</f>
        <v>16001465</v>
      </c>
    </row>
    <row r="231" spans="2:18" s="18" customFormat="1" x14ac:dyDescent="0.25">
      <c r="B231" s="17">
        <f t="shared" si="4"/>
        <v>45</v>
      </c>
      <c r="C231" s="25" t="str">
        <f>IF(MOD(ROW(C231),5)=2,INDEX(liste_ss_eurodata!$A$1:$A$108,B231),"")</f>
        <v/>
      </c>
      <c r="D231" s="17"/>
      <c r="E231" s="18" t="s">
        <v>21</v>
      </c>
      <c r="F231" s="32" t="str">
        <f>INDEX(liste_ss_eurodata!$A:$A,'RECAP CA 2023'!B231)</f>
        <v>FINENGO</v>
      </c>
      <c r="G231" s="19">
        <f>IFERROR(GETPIVOTDATA("Montant",tcd_eurodata!$A$3,"class_payment",$E231,"mounth_year",G$6,"ss",$F231,"Années",2023)," ")</f>
        <v>12378000</v>
      </c>
      <c r="H231" s="19">
        <f>IFERROR(GETPIVOTDATA("Montant",tcd_eurodata!$A$3,"class_payment",$E231,"mounth_year",H$6,"ss",$F231,"Années",2023)," ")</f>
        <v>11533400</v>
      </c>
      <c r="I231" s="19">
        <f>IFERROR(GETPIVOTDATA("Montant",tcd_eurodata!$A$3,"class_payment",$E231,"mounth_year",I$6,"ss",$F231,"Années",2023)," ")</f>
        <v>19141223</v>
      </c>
      <c r="J231" s="19">
        <f>IFERROR(GETPIVOTDATA("Montant",tcd_eurodata!$A$3,"class_payment",$E231,"mounth_year",J$6,"ss",$F231,"Années",2023)," ")</f>
        <v>19154000</v>
      </c>
      <c r="K231" s="19">
        <f>IFERROR(GETPIVOTDATA("Montant",tcd_eurodata!$A$3,"class_payment",$E231,"mounth_year",K$6,"ss",$F231,"Années",2023)," ")</f>
        <v>20224240</v>
      </c>
      <c r="L231" s="19">
        <f>IFERROR(GETPIVOTDATA("Montant",tcd_eurodata!$A$3,"class_payment",$E231,"mounth_year",L$6,"ss",$F231,"Années",2023)," ")</f>
        <v>25489653</v>
      </c>
      <c r="M231" s="19">
        <f>IFERROR(GETPIVOTDATA("Montant",tcd_eurodata!$A$3,"class_payment",$E231,"mounth_year",M$6,"ss",$F231,"Années",2023)," ")</f>
        <v>18371925</v>
      </c>
      <c r="N231" s="19">
        <f>IFERROR(GETPIVOTDATA("Montant",tcd_eurodata!$A$3,"class_payment",$E231,"mounth_year",N$6,"ss",$F231,"Années",2023)," ")</f>
        <v>18508874</v>
      </c>
      <c r="O231" s="19">
        <f>IFERROR(GETPIVOTDATA("Montant",tcd_eurodata!$A$3,"class_payment",$E231,"mounth_year",O$6,"ss",$F231,"Années",2023)," ")</f>
        <v>9695900</v>
      </c>
      <c r="P231" s="19">
        <f>IFERROR(GETPIVOTDATA("Montant",tcd_eurodata!$A$3,"class_payment",$E231,"mounth_year",P$6,"ss",$F231,"Années",2023)," ")</f>
        <v>16353473</v>
      </c>
      <c r="Q231" s="19">
        <f>IFERROR(GETPIVOTDATA("Montant",tcd_eurodata!$A$3,"class_payment",$E231,"mounth_year",Q$6,"ss",$F231,"Années",2023)," ")</f>
        <v>10265139</v>
      </c>
      <c r="R231" s="19">
        <f>IFERROR(GETPIVOTDATA("Montant",tcd_eurodata!$A$3,"class_payment",$E231,"mounth_year",R$6,"ss",$F231,"Années",2023)," ")</f>
        <v>11601000</v>
      </c>
    </row>
    <row r="232" spans="2:18" s="13" customFormat="1" x14ac:dyDescent="0.25">
      <c r="B232" s="9">
        <f t="shared" si="4"/>
        <v>46</v>
      </c>
      <c r="C232" s="24" t="str">
        <f>IF(MOD(ROW(C232),5)=2,INDEX(liste_ss_eurodata!$A$1:$A$108,B232),"")</f>
        <v>FINOANA</v>
      </c>
      <c r="D232" s="9"/>
      <c r="E232" s="13" t="s">
        <v>5</v>
      </c>
      <c r="F232" s="31" t="str">
        <f>INDEX(liste_ss_eurodata!$A:$A,'RECAP CA 2023'!B232)</f>
        <v>FINOANA</v>
      </c>
      <c r="G232" s="14">
        <f>IFERROR(GETPIVOTDATA("Montant",tcd_eurodata!$A$3,"class_payment",$E232,"mounth_year",G$6,"ss",$F232,"Années",2023)," ")</f>
        <v>329140601</v>
      </c>
      <c r="H232" s="14">
        <f>IFERROR(GETPIVOTDATA("Montant",tcd_eurodata!$A$3,"class_payment",$E232,"mounth_year",H$6,"ss",$F232,"Années",2023)," ")</f>
        <v>282274777</v>
      </c>
      <c r="I232" s="14">
        <f>IFERROR(GETPIVOTDATA("Montant",tcd_eurodata!$A$3,"class_payment",$E232,"mounth_year",I$6,"ss",$F232,"Années",2023)," ")</f>
        <v>370503023</v>
      </c>
      <c r="J232" s="14">
        <f>IFERROR(GETPIVOTDATA("Montant",tcd_eurodata!$A$3,"class_payment",$E232,"mounth_year",J$6,"ss",$F232,"Années",2023)," ")</f>
        <v>397002570</v>
      </c>
      <c r="K232" s="14">
        <f>IFERROR(GETPIVOTDATA("Montant",tcd_eurodata!$A$3,"class_payment",$E232,"mounth_year",K$6,"ss",$F232,"Années",2023)," ")</f>
        <v>390276080</v>
      </c>
      <c r="L232" s="14">
        <f>IFERROR(GETPIVOTDATA("Montant",tcd_eurodata!$A$3,"class_payment",$E232,"mounth_year",L$6,"ss",$F232,"Années",2023)," ")</f>
        <v>365863900</v>
      </c>
      <c r="M232" s="14">
        <f>IFERROR(GETPIVOTDATA("Montant",tcd_eurodata!$A$3,"class_payment",$E232,"mounth_year",M$6,"ss",$F232,"Années",2023)," ")</f>
        <v>318120800</v>
      </c>
      <c r="N232" s="14">
        <f>IFERROR(GETPIVOTDATA("Montant",tcd_eurodata!$A$3,"class_payment",$E232,"mounth_year",N$6,"ss",$F232,"Années",2023)," ")</f>
        <v>323765700</v>
      </c>
      <c r="O232" s="14">
        <f>IFERROR(GETPIVOTDATA("Montant",tcd_eurodata!$A$3,"class_payment",$E232,"mounth_year",O$6,"ss",$F232,"Années",2023)," ")</f>
        <v>296277746</v>
      </c>
      <c r="P232" s="14">
        <f>IFERROR(GETPIVOTDATA("Montant",tcd_eurodata!$A$3,"class_payment",$E232,"mounth_year",P$6,"ss",$F232,"Années",2023)," ")</f>
        <v>327906120</v>
      </c>
      <c r="Q232" s="14">
        <f>IFERROR(GETPIVOTDATA("Montant",tcd_eurodata!$A$3,"class_payment",$E232,"mounth_year",Q$6,"ss",$F232,"Années",2023)," ")</f>
        <v>241153968</v>
      </c>
      <c r="R232" s="14">
        <f>IFERROR(GETPIVOTDATA("Montant",tcd_eurodata!$A$3,"class_payment",$E232,"mounth_year",R$6,"ss",$F232,"Années",2023)," ")</f>
        <v>245170500</v>
      </c>
    </row>
    <row r="233" spans="2:18" s="13" customFormat="1" x14ac:dyDescent="0.25">
      <c r="B233" s="9">
        <f t="shared" si="4"/>
        <v>46</v>
      </c>
      <c r="C233" s="24" t="str">
        <f>IF(MOD(ROW(C233),5)=2,INDEX(liste_ss_eurodata!$A$1:$A$108,B233),"")</f>
        <v/>
      </c>
      <c r="D233" s="9"/>
      <c r="E233" s="13" t="s">
        <v>6</v>
      </c>
      <c r="F233" s="31" t="str">
        <f>INDEX(liste_ss_eurodata!$A:$A,'RECAP CA 2023'!B233)</f>
        <v>FINOANA</v>
      </c>
      <c r="G233" s="14">
        <f>IFERROR(GETPIVOTDATA("Montant",tcd_eurodata!$A$3,"class_payment",$E233,"mounth_year",G$6,"ss",$F233,"Années",2023)," ")</f>
        <v>32346143</v>
      </c>
      <c r="H233" s="14">
        <f>IFERROR(GETPIVOTDATA("Montant",tcd_eurodata!$A$3,"class_payment",$E233,"mounth_year",H$6,"ss",$F233,"Années",2023)," ")</f>
        <v>26796999</v>
      </c>
      <c r="I233" s="14">
        <f>IFERROR(GETPIVOTDATA("Montant",tcd_eurodata!$A$3,"class_payment",$E233,"mounth_year",I$6,"ss",$F233,"Années",2023)," ")</f>
        <v>36752286</v>
      </c>
      <c r="J233" s="14">
        <f>IFERROR(GETPIVOTDATA("Montant",tcd_eurodata!$A$3,"class_payment",$E233,"mounth_year",J$6,"ss",$F233,"Années",2023)," ")</f>
        <v>26389542</v>
      </c>
      <c r="K233" s="14">
        <f>IFERROR(GETPIVOTDATA("Montant",tcd_eurodata!$A$3,"class_payment",$E233,"mounth_year",K$6,"ss",$F233,"Années",2023)," ")</f>
        <v>29674189</v>
      </c>
      <c r="L233" s="14">
        <f>IFERROR(GETPIVOTDATA("Montant",tcd_eurodata!$A$3,"class_payment",$E233,"mounth_year",L$6,"ss",$F233,"Années",2023)," ")</f>
        <v>31278799</v>
      </c>
      <c r="M233" s="14">
        <f>IFERROR(GETPIVOTDATA("Montant",tcd_eurodata!$A$3,"class_payment",$E233,"mounth_year",M$6,"ss",$F233,"Années",2023)," ")</f>
        <v>33278054</v>
      </c>
      <c r="N233" s="14">
        <f>IFERROR(GETPIVOTDATA("Montant",tcd_eurodata!$A$3,"class_payment",$E233,"mounth_year",N$6,"ss",$F233,"Années",2023)," ")</f>
        <v>34386324</v>
      </c>
      <c r="O233" s="14">
        <f>IFERROR(GETPIVOTDATA("Montant",tcd_eurodata!$A$3,"class_payment",$E233,"mounth_year",O$6,"ss",$F233,"Années",2023)," ")</f>
        <v>45352496</v>
      </c>
      <c r="P233" s="14">
        <f>IFERROR(GETPIVOTDATA("Montant",tcd_eurodata!$A$3,"class_payment",$E233,"mounth_year",P$6,"ss",$F233,"Années",2023)," ")</f>
        <v>47233854</v>
      </c>
      <c r="Q233" s="14">
        <f>IFERROR(GETPIVOTDATA("Montant",tcd_eurodata!$A$3,"class_payment",$E233,"mounth_year",Q$6,"ss",$F233,"Années",2023)," ")</f>
        <v>34871417</v>
      </c>
      <c r="R233" s="14">
        <f>IFERROR(GETPIVOTDATA("Montant",tcd_eurodata!$A$3,"class_payment",$E233,"mounth_year",R$6,"ss",$F233,"Années",2023)," ")</f>
        <v>35243372</v>
      </c>
    </row>
    <row r="234" spans="2:18" s="13" customFormat="1" x14ac:dyDescent="0.25">
      <c r="B234" s="9">
        <f t="shared" si="4"/>
        <v>46</v>
      </c>
      <c r="C234" s="24" t="str">
        <f>IF(MOD(ROW(C234),5)=2,INDEX(liste_ss_eurodata!$A$1:$A$108,B234),"")</f>
        <v/>
      </c>
      <c r="D234" s="9"/>
      <c r="E234" s="13" t="s">
        <v>7</v>
      </c>
      <c r="F234" s="31" t="str">
        <f>INDEX(liste_ss_eurodata!$A:$A,'RECAP CA 2023'!B234)</f>
        <v>FINOANA</v>
      </c>
      <c r="G234" s="14">
        <f>IFERROR(GETPIVOTDATA("Montant",tcd_eurodata!$A$3,"class_payment",$E234,"mounth_year",G$6,"ss",$F234,"Années",2023)," ")</f>
        <v>34810855</v>
      </c>
      <c r="H234" s="14">
        <f>IFERROR(GETPIVOTDATA("Montant",tcd_eurodata!$A$3,"class_payment",$E234,"mounth_year",H$6,"ss",$F234,"Années",2023)," ")</f>
        <v>49131954</v>
      </c>
      <c r="I234" s="14">
        <f>IFERROR(GETPIVOTDATA("Montant",tcd_eurodata!$A$3,"class_payment",$E234,"mounth_year",I$6,"ss",$F234,"Années",2023)," ")</f>
        <v>17229100</v>
      </c>
      <c r="J234" s="14">
        <f>IFERROR(GETPIVOTDATA("Montant",tcd_eurodata!$A$3,"class_payment",$E234,"mounth_year",J$6,"ss",$F234,"Années",2023)," ")</f>
        <v>550000</v>
      </c>
      <c r="K234" s="14">
        <f>IFERROR(GETPIVOTDATA("Montant",tcd_eurodata!$A$3,"class_payment",$E234,"mounth_year",K$6,"ss",$F234,"Années",2023)," ")</f>
        <v>25413400</v>
      </c>
      <c r="L234" s="14">
        <f>IFERROR(GETPIVOTDATA("Montant",tcd_eurodata!$A$3,"class_payment",$E234,"mounth_year",L$6,"ss",$F234,"Années",2023)," ")</f>
        <v>15078000</v>
      </c>
      <c r="M234" s="14">
        <f>IFERROR(GETPIVOTDATA("Montant",tcd_eurodata!$A$3,"class_payment",$E234,"mounth_year",M$6,"ss",$F234,"Années",2023)," ")</f>
        <v>75409400</v>
      </c>
      <c r="N234" s="14">
        <f>IFERROR(GETPIVOTDATA("Montant",tcd_eurodata!$A$3,"class_payment",$E234,"mounth_year",N$6,"ss",$F234,"Années",2023)," ")</f>
        <v>129968100</v>
      </c>
      <c r="O234" s="14">
        <f>IFERROR(GETPIVOTDATA("Montant",tcd_eurodata!$A$3,"class_payment",$E234,"mounth_year",O$6,"ss",$F234,"Années",2023)," ")</f>
        <v>101005000</v>
      </c>
      <c r="P234" s="14">
        <f>IFERROR(GETPIVOTDATA("Montant",tcd_eurodata!$A$3,"class_payment",$E234,"mounth_year",P$6,"ss",$F234,"Années",2023)," ")</f>
        <v>102280000</v>
      </c>
      <c r="Q234" s="14">
        <f>IFERROR(GETPIVOTDATA("Montant",tcd_eurodata!$A$3,"class_payment",$E234,"mounth_year",Q$6,"ss",$F234,"Années",2023)," ")</f>
        <v>140650000</v>
      </c>
      <c r="R234" s="14">
        <f>IFERROR(GETPIVOTDATA("Montant",tcd_eurodata!$A$3,"class_payment",$E234,"mounth_year",R$6,"ss",$F234,"Années",2023)," ")</f>
        <v>135500000</v>
      </c>
    </row>
    <row r="235" spans="2:18" s="13" customFormat="1" x14ac:dyDescent="0.25">
      <c r="B235" s="9">
        <f t="shared" si="4"/>
        <v>46</v>
      </c>
      <c r="C235" s="24" t="str">
        <f>IF(MOD(ROW(C235),5)=2,INDEX(liste_ss_eurodata!$A$1:$A$108,B235),"")</f>
        <v/>
      </c>
      <c r="D235" s="9"/>
      <c r="E235" s="13" t="s">
        <v>19</v>
      </c>
      <c r="F235" s="31" t="str">
        <f>INDEX(liste_ss_eurodata!$A:$A,'RECAP CA 2023'!B235)</f>
        <v>FINOANA</v>
      </c>
      <c r="G235" s="14">
        <f>IFERROR(GETPIVOTDATA("Montant",tcd_eurodata!$A$3,"class_payment",$E235,"mounth_year",G$6,"ss",$F235,"Années",2023)," ")</f>
        <v>103813300</v>
      </c>
      <c r="H235" s="14">
        <f>IFERROR(GETPIVOTDATA("Montant",tcd_eurodata!$A$3,"class_payment",$E235,"mounth_year",H$6,"ss",$F235,"Années",2023)," ")</f>
        <v>128733730</v>
      </c>
      <c r="I235" s="14">
        <f>IFERROR(GETPIVOTDATA("Montant",tcd_eurodata!$A$3,"class_payment",$E235,"mounth_year",I$6,"ss",$F235,"Années",2023)," ")</f>
        <v>121595715</v>
      </c>
      <c r="J235" s="14">
        <f>IFERROR(GETPIVOTDATA("Montant",tcd_eurodata!$A$3,"class_payment",$E235,"mounth_year",J$6,"ss",$F235,"Années",2023)," ")</f>
        <v>77152164</v>
      </c>
      <c r="K235" s="14">
        <f>IFERROR(GETPIVOTDATA("Montant",tcd_eurodata!$A$3,"class_payment",$E235,"mounth_year",K$6,"ss",$F235,"Années",2023)," ")</f>
        <v>121963883</v>
      </c>
      <c r="L235" s="14">
        <f>IFERROR(GETPIVOTDATA("Montant",tcd_eurodata!$A$3,"class_payment",$E235,"mounth_year",L$6,"ss",$F235,"Années",2023)," ")</f>
        <v>186412660</v>
      </c>
      <c r="M235" s="14">
        <f>IFERROR(GETPIVOTDATA("Montant",tcd_eurodata!$A$3,"class_payment",$E235,"mounth_year",M$6,"ss",$F235,"Années",2023)," ")</f>
        <v>171639700</v>
      </c>
      <c r="N235" s="14">
        <f>IFERROR(GETPIVOTDATA("Montant",tcd_eurodata!$A$3,"class_payment",$E235,"mounth_year",N$6,"ss",$F235,"Années",2023)," ")</f>
        <v>165815400</v>
      </c>
      <c r="O235" s="14">
        <f>IFERROR(GETPIVOTDATA("Montant",tcd_eurodata!$A$3,"class_payment",$E235,"mounth_year",O$6,"ss",$F235,"Années",2023)," ")</f>
        <v>105196530</v>
      </c>
      <c r="P235" s="14">
        <f>IFERROR(GETPIVOTDATA("Montant",tcd_eurodata!$A$3,"class_payment",$E235,"mounth_year",P$6,"ss",$F235,"Années",2023)," ")</f>
        <v>111836170</v>
      </c>
      <c r="Q235" s="14">
        <f>IFERROR(GETPIVOTDATA("Montant",tcd_eurodata!$A$3,"class_payment",$E235,"mounth_year",Q$6,"ss",$F235,"Années",2023)," ")</f>
        <v>76476730</v>
      </c>
      <c r="R235" s="14">
        <f>IFERROR(GETPIVOTDATA("Montant",tcd_eurodata!$A$3,"class_payment",$E235,"mounth_year",R$6,"ss",$F235,"Années",2023)," ")</f>
        <v>96577850</v>
      </c>
    </row>
    <row r="236" spans="2:18" s="18" customFormat="1" x14ac:dyDescent="0.25">
      <c r="B236" s="17">
        <f t="shared" si="4"/>
        <v>46</v>
      </c>
      <c r="C236" s="25" t="str">
        <f>IF(MOD(ROW(C236),5)=2,INDEX(liste_ss_eurodata!$A$1:$A$108,B236),"")</f>
        <v/>
      </c>
      <c r="D236" s="17"/>
      <c r="E236" s="18" t="s">
        <v>21</v>
      </c>
      <c r="F236" s="32" t="str">
        <f>INDEX(liste_ss_eurodata!$A:$A,'RECAP CA 2023'!B236)</f>
        <v>FINOANA</v>
      </c>
      <c r="G236" s="19" t="str">
        <f>IFERROR(GETPIVOTDATA("Montant",tcd_eurodata!$A$3,"class_payment",$E236,"mounth_year",G$6,"ss",$F236,"Années",2023)," ")</f>
        <v xml:space="preserve"> </v>
      </c>
      <c r="H236" s="19" t="str">
        <f>IFERROR(GETPIVOTDATA("Montant",tcd_eurodata!$A$3,"class_payment",$E236,"mounth_year",H$6,"ss",$F236,"Années",2023)," ")</f>
        <v xml:space="preserve"> </v>
      </c>
      <c r="I236" s="19" t="str">
        <f>IFERROR(GETPIVOTDATA("Montant",tcd_eurodata!$A$3,"class_payment",$E236,"mounth_year",I$6,"ss",$F236,"Années",2023)," ")</f>
        <v xml:space="preserve"> </v>
      </c>
      <c r="J236" s="19" t="str">
        <f>IFERROR(GETPIVOTDATA("Montant",tcd_eurodata!$A$3,"class_payment",$E236,"mounth_year",J$6,"ss",$F236,"Années",2023)," ")</f>
        <v xml:space="preserve"> </v>
      </c>
      <c r="K236" s="19" t="str">
        <f>IFERROR(GETPIVOTDATA("Montant",tcd_eurodata!$A$3,"class_payment",$E236,"mounth_year",K$6,"ss",$F236,"Années",2023)," ")</f>
        <v xml:space="preserve"> </v>
      </c>
      <c r="L236" s="19" t="str">
        <f>IFERROR(GETPIVOTDATA("Montant",tcd_eurodata!$A$3,"class_payment",$E236,"mounth_year",L$6,"ss",$F236,"Années",2023)," ")</f>
        <v xml:space="preserve"> </v>
      </c>
      <c r="M236" s="19" t="str">
        <f>IFERROR(GETPIVOTDATA("Montant",tcd_eurodata!$A$3,"class_payment",$E236,"mounth_year",M$6,"ss",$F236,"Années",2023)," ")</f>
        <v xml:space="preserve"> </v>
      </c>
      <c r="N236" s="19" t="str">
        <f>IFERROR(GETPIVOTDATA("Montant",tcd_eurodata!$A$3,"class_payment",$E236,"mounth_year",N$6,"ss",$F236,"Années",2023)," ")</f>
        <v xml:space="preserve"> </v>
      </c>
      <c r="O236" s="19" t="str">
        <f>IFERROR(GETPIVOTDATA("Montant",tcd_eurodata!$A$3,"class_payment",$E236,"mounth_year",O$6,"ss",$F236,"Années",2023)," ")</f>
        <v xml:space="preserve"> </v>
      </c>
      <c r="P236" s="19" t="str">
        <f>IFERROR(GETPIVOTDATA("Montant",tcd_eurodata!$A$3,"class_payment",$E236,"mounth_year",P$6,"ss",$F236,"Années",2023)," ")</f>
        <v xml:space="preserve"> </v>
      </c>
      <c r="Q236" s="19" t="str">
        <f>IFERROR(GETPIVOTDATA("Montant",tcd_eurodata!$A$3,"class_payment",$E236,"mounth_year",Q$6,"ss",$F236,"Années",2023)," ")</f>
        <v xml:space="preserve"> </v>
      </c>
      <c r="R236" s="19" t="str">
        <f>IFERROR(GETPIVOTDATA("Montant",tcd_eurodata!$A$3,"class_payment",$E236,"mounth_year",R$6,"ss",$F236,"Années",2023)," ")</f>
        <v xml:space="preserve"> </v>
      </c>
    </row>
    <row r="237" spans="2:18" s="13" customFormat="1" x14ac:dyDescent="0.25">
      <c r="B237" s="9">
        <f t="shared" si="4"/>
        <v>47</v>
      </c>
      <c r="C237" s="24" t="str">
        <f>IF(MOD(ROW(C237),5)=2,INDEX(liste_ss_eurodata!$A$1:$A$108,B237),"")</f>
        <v>FOULPOINTE</v>
      </c>
      <c r="D237" s="9"/>
      <c r="E237" s="13" t="s">
        <v>5</v>
      </c>
      <c r="F237" s="31" t="str">
        <f>INDEX(liste_ss_eurodata!$A:$A,'RECAP CA 2023'!B237)</f>
        <v>FOULPOINTE</v>
      </c>
      <c r="G237" s="14">
        <f>IFERROR(GETPIVOTDATA("Montant",tcd_eurodata!$A$3,"class_payment",$E237,"mounth_year",G$6,"ss",$F237,"Années",2023)," ")</f>
        <v>0</v>
      </c>
      <c r="H237" s="14">
        <f>IFERROR(GETPIVOTDATA("Montant",tcd_eurodata!$A$3,"class_payment",$E237,"mounth_year",H$6,"ss",$F237,"Années",2023)," ")</f>
        <v>343434176</v>
      </c>
      <c r="I237" s="14">
        <f>IFERROR(GETPIVOTDATA("Montant",tcd_eurodata!$A$3,"class_payment",$E237,"mounth_year",I$6,"ss",$F237,"Années",2023)," ")</f>
        <v>320685495</v>
      </c>
      <c r="J237" s="14">
        <f>IFERROR(GETPIVOTDATA("Montant",tcd_eurodata!$A$3,"class_payment",$E237,"mounth_year",J$6,"ss",$F237,"Années",2023)," ")</f>
        <v>413043612</v>
      </c>
      <c r="K237" s="14">
        <f>IFERROR(GETPIVOTDATA("Montant",tcd_eurodata!$A$3,"class_payment",$E237,"mounth_year",K$6,"ss",$F237,"Années",2023)," ")</f>
        <v>354154707</v>
      </c>
      <c r="L237" s="14">
        <f>IFERROR(GETPIVOTDATA("Montant",tcd_eurodata!$A$3,"class_payment",$E237,"mounth_year",L$6,"ss",$F237,"Années",2023)," ")</f>
        <v>351028756</v>
      </c>
      <c r="M237" s="14">
        <f>IFERROR(GETPIVOTDATA("Montant",tcd_eurodata!$A$3,"class_payment",$E237,"mounth_year",M$6,"ss",$F237,"Années",2023)," ")</f>
        <v>365427139</v>
      </c>
      <c r="N237" s="14">
        <f>IFERROR(GETPIVOTDATA("Montant",tcd_eurodata!$A$3,"class_payment",$E237,"mounth_year",N$6,"ss",$F237,"Années",2023)," ")</f>
        <v>539335561</v>
      </c>
      <c r="O237" s="14">
        <f>IFERROR(GETPIVOTDATA("Montant",tcd_eurodata!$A$3,"class_payment",$E237,"mounth_year",O$6,"ss",$F237,"Années",2023)," ")</f>
        <v>358330174</v>
      </c>
      <c r="P237" s="14">
        <f>IFERROR(GETPIVOTDATA("Montant",tcd_eurodata!$A$3,"class_payment",$E237,"mounth_year",P$6,"ss",$F237,"Années",2023)," ")</f>
        <v>370006352</v>
      </c>
      <c r="Q237" s="14">
        <f>IFERROR(GETPIVOTDATA("Montant",tcd_eurodata!$A$3,"class_payment",$E237,"mounth_year",Q$6,"ss",$F237,"Années",2023)," ")</f>
        <v>418820173</v>
      </c>
      <c r="R237" s="14">
        <f>IFERROR(GETPIVOTDATA("Montant",tcd_eurodata!$A$3,"class_payment",$E237,"mounth_year",R$6,"ss",$F237,"Années",2023)," ")</f>
        <v>490585191</v>
      </c>
    </row>
    <row r="238" spans="2:18" s="13" customFormat="1" x14ac:dyDescent="0.25">
      <c r="B238" s="9">
        <f t="shared" si="4"/>
        <v>47</v>
      </c>
      <c r="C238" s="24" t="str">
        <f>IF(MOD(ROW(C238),5)=2,INDEX(liste_ss_eurodata!$A$1:$A$108,B238),"")</f>
        <v/>
      </c>
      <c r="D238" s="9"/>
      <c r="E238" s="13" t="s">
        <v>6</v>
      </c>
      <c r="F238" s="31" t="str">
        <f>INDEX(liste_ss_eurodata!$A:$A,'RECAP CA 2023'!B238)</f>
        <v>FOULPOINTE</v>
      </c>
      <c r="G238" s="14">
        <f>IFERROR(GETPIVOTDATA("Montant",tcd_eurodata!$A$3,"class_payment",$E238,"mounth_year",G$6,"ss",$F238,"Années",2023)," ")</f>
        <v>0</v>
      </c>
      <c r="H238" s="14">
        <f>IFERROR(GETPIVOTDATA("Montant",tcd_eurodata!$A$3,"class_payment",$E238,"mounth_year",H$6,"ss",$F238,"Années",2023)," ")</f>
        <v>63430128</v>
      </c>
      <c r="I238" s="14">
        <f>IFERROR(GETPIVOTDATA("Montant",tcd_eurodata!$A$3,"class_payment",$E238,"mounth_year",I$6,"ss",$F238,"Années",2023)," ")</f>
        <v>18665828</v>
      </c>
      <c r="J238" s="14">
        <f>IFERROR(GETPIVOTDATA("Montant",tcd_eurodata!$A$3,"class_payment",$E238,"mounth_year",J$6,"ss",$F238,"Années",2023)," ")</f>
        <v>36052455</v>
      </c>
      <c r="K238" s="14">
        <f>IFERROR(GETPIVOTDATA("Montant",tcd_eurodata!$A$3,"class_payment",$E238,"mounth_year",K$6,"ss",$F238,"Années",2023)," ")</f>
        <v>43306893</v>
      </c>
      <c r="L238" s="14">
        <f>IFERROR(GETPIVOTDATA("Montant",tcd_eurodata!$A$3,"class_payment",$E238,"mounth_year",L$6,"ss",$F238,"Années",2023)," ")</f>
        <v>45407328</v>
      </c>
      <c r="M238" s="14">
        <f>IFERROR(GETPIVOTDATA("Montant",tcd_eurodata!$A$3,"class_payment",$E238,"mounth_year",M$6,"ss",$F238,"Années",2023)," ")</f>
        <v>39771719</v>
      </c>
      <c r="N238" s="14">
        <f>IFERROR(GETPIVOTDATA("Montant",tcd_eurodata!$A$3,"class_payment",$E238,"mounth_year",N$6,"ss",$F238,"Années",2023)," ")</f>
        <v>52424648</v>
      </c>
      <c r="O238" s="14">
        <f>IFERROR(GETPIVOTDATA("Montant",tcd_eurodata!$A$3,"class_payment",$E238,"mounth_year",O$6,"ss",$F238,"Années",2023)," ")</f>
        <v>52862336</v>
      </c>
      <c r="P238" s="14">
        <f>IFERROR(GETPIVOTDATA("Montant",tcd_eurodata!$A$3,"class_payment",$E238,"mounth_year",P$6,"ss",$F238,"Années",2023)," ")</f>
        <v>69631711</v>
      </c>
      <c r="Q238" s="14">
        <f>IFERROR(GETPIVOTDATA("Montant",tcd_eurodata!$A$3,"class_payment",$E238,"mounth_year",Q$6,"ss",$F238,"Années",2023)," ")</f>
        <v>83775695</v>
      </c>
      <c r="R238" s="14">
        <f>IFERROR(GETPIVOTDATA("Montant",tcd_eurodata!$A$3,"class_payment",$E238,"mounth_year",R$6,"ss",$F238,"Années",2023)," ")</f>
        <v>71056595</v>
      </c>
    </row>
    <row r="239" spans="2:18" s="13" customFormat="1" x14ac:dyDescent="0.25">
      <c r="B239" s="9">
        <f t="shared" si="4"/>
        <v>47</v>
      </c>
      <c r="C239" s="24" t="str">
        <f>IF(MOD(ROW(C239),5)=2,INDEX(liste_ss_eurodata!$A$1:$A$108,B239),"")</f>
        <v/>
      </c>
      <c r="D239" s="9"/>
      <c r="E239" s="13" t="s">
        <v>7</v>
      </c>
      <c r="F239" s="31" t="str">
        <f>INDEX(liste_ss_eurodata!$A:$A,'RECAP CA 2023'!B239)</f>
        <v>FOULPOINTE</v>
      </c>
      <c r="G239" s="14">
        <f>IFERROR(GETPIVOTDATA("Montant",tcd_eurodata!$A$3,"class_payment",$E239,"mounth_year",G$6,"ss",$F239,"Années",2023)," ")</f>
        <v>0</v>
      </c>
      <c r="H239" s="14">
        <f>IFERROR(GETPIVOTDATA("Montant",tcd_eurodata!$A$3,"class_payment",$E239,"mounth_year",H$6,"ss",$F239,"Années",2023)," ")</f>
        <v>0</v>
      </c>
      <c r="I239" s="14">
        <f>IFERROR(GETPIVOTDATA("Montant",tcd_eurodata!$A$3,"class_payment",$E239,"mounth_year",I$6,"ss",$F239,"Années",2023)," ")</f>
        <v>0</v>
      </c>
      <c r="J239" s="14">
        <f>IFERROR(GETPIVOTDATA("Montant",tcd_eurodata!$A$3,"class_payment",$E239,"mounth_year",J$6,"ss",$F239,"Années",2023)," ")</f>
        <v>0</v>
      </c>
      <c r="K239" s="14">
        <f>IFERROR(GETPIVOTDATA("Montant",tcd_eurodata!$A$3,"class_payment",$E239,"mounth_year",K$6,"ss",$F239,"Années",2023)," ")</f>
        <v>0</v>
      </c>
      <c r="L239" s="14">
        <f>IFERROR(GETPIVOTDATA("Montant",tcd_eurodata!$A$3,"class_payment",$E239,"mounth_year",L$6,"ss",$F239,"Années",2023)," ")</f>
        <v>0</v>
      </c>
      <c r="M239" s="14">
        <f>IFERROR(GETPIVOTDATA("Montant",tcd_eurodata!$A$3,"class_payment",$E239,"mounth_year",M$6,"ss",$F239,"Années",2023)," ")</f>
        <v>0</v>
      </c>
      <c r="N239" s="14">
        <f>IFERROR(GETPIVOTDATA("Montant",tcd_eurodata!$A$3,"class_payment",$E239,"mounth_year",N$6,"ss",$F239,"Années",2023)," ")</f>
        <v>0</v>
      </c>
      <c r="O239" s="14">
        <f>IFERROR(GETPIVOTDATA("Montant",tcd_eurodata!$A$3,"class_payment",$E239,"mounth_year",O$6,"ss",$F239,"Années",2023)," ")</f>
        <v>0</v>
      </c>
      <c r="P239" s="14">
        <f>IFERROR(GETPIVOTDATA("Montant",tcd_eurodata!$A$3,"class_payment",$E239,"mounth_year",P$6,"ss",$F239,"Années",2023)," ")</f>
        <v>0</v>
      </c>
      <c r="Q239" s="14">
        <f>IFERROR(GETPIVOTDATA("Montant",tcd_eurodata!$A$3,"class_payment",$E239,"mounth_year",Q$6,"ss",$F239,"Années",2023)," ")</f>
        <v>0</v>
      </c>
      <c r="R239" s="14">
        <f>IFERROR(GETPIVOTDATA("Montant",tcd_eurodata!$A$3,"class_payment",$E239,"mounth_year",R$6,"ss",$F239,"Années",2023)," ")</f>
        <v>0</v>
      </c>
    </row>
    <row r="240" spans="2:18" s="13" customFormat="1" x14ac:dyDescent="0.25">
      <c r="B240" s="9">
        <f t="shared" si="4"/>
        <v>47</v>
      </c>
      <c r="C240" s="24" t="str">
        <f>IF(MOD(ROW(C240),5)=2,INDEX(liste_ss_eurodata!$A$1:$A$108,B240),"")</f>
        <v/>
      </c>
      <c r="D240" s="9"/>
      <c r="E240" s="13" t="s">
        <v>19</v>
      </c>
      <c r="F240" s="31" t="str">
        <f>INDEX(liste_ss_eurodata!$A:$A,'RECAP CA 2023'!B240)</f>
        <v>FOULPOINTE</v>
      </c>
      <c r="G240" s="14">
        <f>IFERROR(GETPIVOTDATA("Montant",tcd_eurodata!$A$3,"class_payment",$E240,"mounth_year",G$6,"ss",$F240,"Années",2023)," ")</f>
        <v>0</v>
      </c>
      <c r="H240" s="14">
        <f>IFERROR(GETPIVOTDATA("Montant",tcd_eurodata!$A$3,"class_payment",$E240,"mounth_year",H$6,"ss",$F240,"Années",2023)," ")</f>
        <v>0</v>
      </c>
      <c r="I240" s="14">
        <f>IFERROR(GETPIVOTDATA("Montant",tcd_eurodata!$A$3,"class_payment",$E240,"mounth_year",I$6,"ss",$F240,"Années",2023)," ")</f>
        <v>472000</v>
      </c>
      <c r="J240" s="14">
        <f>IFERROR(GETPIVOTDATA("Montant",tcd_eurodata!$A$3,"class_payment",$E240,"mounth_year",J$6,"ss",$F240,"Années",2023)," ")</f>
        <v>286000</v>
      </c>
      <c r="K240" s="14">
        <f>IFERROR(GETPIVOTDATA("Montant",tcd_eurodata!$A$3,"class_payment",$E240,"mounth_year",K$6,"ss",$F240,"Années",2023)," ")</f>
        <v>3853500</v>
      </c>
      <c r="L240" s="14">
        <f>IFERROR(GETPIVOTDATA("Montant",tcd_eurodata!$A$3,"class_payment",$E240,"mounth_year",L$6,"ss",$F240,"Années",2023)," ")</f>
        <v>1858000</v>
      </c>
      <c r="M240" s="14">
        <f>IFERROR(GETPIVOTDATA("Montant",tcd_eurodata!$A$3,"class_payment",$E240,"mounth_year",M$6,"ss",$F240,"Années",2023)," ")</f>
        <v>1864400</v>
      </c>
      <c r="N240" s="14">
        <f>IFERROR(GETPIVOTDATA("Montant",tcd_eurodata!$A$3,"class_payment",$E240,"mounth_year",N$6,"ss",$F240,"Années",2023)," ")</f>
        <v>3478600</v>
      </c>
      <c r="O240" s="14">
        <f>IFERROR(GETPIVOTDATA("Montant",tcd_eurodata!$A$3,"class_payment",$E240,"mounth_year",O$6,"ss",$F240,"Années",2023)," ")</f>
        <v>2478800</v>
      </c>
      <c r="P240" s="14">
        <f>IFERROR(GETPIVOTDATA("Montant",tcd_eurodata!$A$3,"class_payment",$E240,"mounth_year",P$6,"ss",$F240,"Années",2023)," ")</f>
        <v>2391500</v>
      </c>
      <c r="Q240" s="14">
        <f>IFERROR(GETPIVOTDATA("Montant",tcd_eurodata!$A$3,"class_payment",$E240,"mounth_year",Q$6,"ss",$F240,"Années",2023)," ")</f>
        <v>1750100</v>
      </c>
      <c r="R240" s="14">
        <f>IFERROR(GETPIVOTDATA("Montant",tcd_eurodata!$A$3,"class_payment",$E240,"mounth_year",R$6,"ss",$F240,"Années",2023)," ")</f>
        <v>1620000</v>
      </c>
    </row>
    <row r="241" spans="2:18" s="18" customFormat="1" x14ac:dyDescent="0.25">
      <c r="B241" s="17">
        <f t="shared" si="4"/>
        <v>47</v>
      </c>
      <c r="C241" s="25" t="str">
        <f>IF(MOD(ROW(C241),5)=2,INDEX(liste_ss_eurodata!$A$1:$A$108,B241),"")</f>
        <v/>
      </c>
      <c r="D241" s="17"/>
      <c r="E241" s="18" t="s">
        <v>21</v>
      </c>
      <c r="F241" s="32" t="str">
        <f>INDEX(liste_ss_eurodata!$A:$A,'RECAP CA 2023'!B241)</f>
        <v>FOULPOINTE</v>
      </c>
      <c r="G241" s="19">
        <f>IFERROR(GETPIVOTDATA("Montant",tcd_eurodata!$A$3,"class_payment",$E241,"mounth_year",G$6,"ss",$F241,"Années",2023)," ")</f>
        <v>0</v>
      </c>
      <c r="H241" s="19">
        <f>IFERROR(GETPIVOTDATA("Montant",tcd_eurodata!$A$3,"class_payment",$E241,"mounth_year",H$6,"ss",$F241,"Années",2023)," ")</f>
        <v>2000000</v>
      </c>
      <c r="I241" s="19">
        <f>IFERROR(GETPIVOTDATA("Montant",tcd_eurodata!$A$3,"class_payment",$E241,"mounth_year",I$6,"ss",$F241,"Années",2023)," ")</f>
        <v>2765900</v>
      </c>
      <c r="J241" s="19">
        <f>IFERROR(GETPIVOTDATA("Montant",tcd_eurodata!$A$3,"class_payment",$E241,"mounth_year",J$6,"ss",$F241,"Années",2023)," ")</f>
        <v>2894206</v>
      </c>
      <c r="K241" s="19">
        <f>IFERROR(GETPIVOTDATA("Montant",tcd_eurodata!$A$3,"class_payment",$E241,"mounth_year",K$6,"ss",$F241,"Années",2023)," ")</f>
        <v>1214000</v>
      </c>
      <c r="L241" s="19">
        <f>IFERROR(GETPIVOTDATA("Montant",tcd_eurodata!$A$3,"class_payment",$E241,"mounth_year",L$6,"ss",$F241,"Années",2023)," ")</f>
        <v>3650100</v>
      </c>
      <c r="M241" s="19">
        <f>IFERROR(GETPIVOTDATA("Montant",tcd_eurodata!$A$3,"class_payment",$E241,"mounth_year",M$6,"ss",$F241,"Années",2023)," ")</f>
        <v>58589550</v>
      </c>
      <c r="N241" s="19">
        <f>IFERROR(GETPIVOTDATA("Montant",tcd_eurodata!$A$3,"class_payment",$E241,"mounth_year",N$6,"ss",$F241,"Années",2023)," ")</f>
        <v>9682506</v>
      </c>
      <c r="O241" s="19">
        <f>IFERROR(GETPIVOTDATA("Montant",tcd_eurodata!$A$3,"class_payment",$E241,"mounth_year",O$6,"ss",$F241,"Années",2023)," ")</f>
        <v>31771940</v>
      </c>
      <c r="P241" s="19">
        <f>IFERROR(GETPIVOTDATA("Montant",tcd_eurodata!$A$3,"class_payment",$E241,"mounth_year",P$6,"ss",$F241,"Années",2023)," ")</f>
        <v>60882750</v>
      </c>
      <c r="Q241" s="19">
        <f>IFERROR(GETPIVOTDATA("Montant",tcd_eurodata!$A$3,"class_payment",$E241,"mounth_year",Q$6,"ss",$F241,"Années",2023)," ")</f>
        <v>45519880</v>
      </c>
      <c r="R241" s="19">
        <f>IFERROR(GETPIVOTDATA("Montant",tcd_eurodata!$A$3,"class_payment",$E241,"mounth_year",R$6,"ss",$F241,"Années",2023)," ")</f>
        <v>44363900</v>
      </c>
    </row>
    <row r="242" spans="2:18" s="13" customFormat="1" x14ac:dyDescent="0.25">
      <c r="B242" s="9">
        <f t="shared" si="4"/>
        <v>48</v>
      </c>
      <c r="C242" s="24" t="str">
        <f>IF(MOD(ROW(C242),5)=2,INDEX(liste_ss_eurodata!$A$1:$A$108,B242),"")</f>
        <v>GARE ROUTIÈRE</v>
      </c>
      <c r="D242" s="9"/>
      <c r="E242" s="13" t="s">
        <v>5</v>
      </c>
      <c r="F242" s="31" t="str">
        <f>INDEX(liste_ss_eurodata!$A:$A,'RECAP CA 2023'!B242)</f>
        <v>GARE ROUTIÈRE</v>
      </c>
      <c r="G242" s="14">
        <f>IFERROR(GETPIVOTDATA("Montant",tcd_eurodata!$A$3,"class_payment",$E242,"mounth_year",G$6,"ss",$F242,"Années",2023)," ")</f>
        <v>476500400</v>
      </c>
      <c r="H242" s="14">
        <f>IFERROR(GETPIVOTDATA("Montant",tcd_eurodata!$A$3,"class_payment",$E242,"mounth_year",H$6,"ss",$F242,"Années",2023)," ")</f>
        <v>195533189</v>
      </c>
      <c r="I242" s="14">
        <f>IFERROR(GETPIVOTDATA("Montant",tcd_eurodata!$A$3,"class_payment",$E242,"mounth_year",I$6,"ss",$F242,"Années",2023)," ")</f>
        <v>188346396</v>
      </c>
      <c r="J242" s="14">
        <f>IFERROR(GETPIVOTDATA("Montant",tcd_eurodata!$A$3,"class_payment",$E242,"mounth_year",J$6,"ss",$F242,"Années",2023)," ")</f>
        <v>308387800</v>
      </c>
      <c r="K242" s="14">
        <f>IFERROR(GETPIVOTDATA("Montant",tcd_eurodata!$A$3,"class_payment",$E242,"mounth_year",K$6,"ss",$F242,"Années",2023)," ")</f>
        <v>265517400</v>
      </c>
      <c r="L242" s="14">
        <f>IFERROR(GETPIVOTDATA("Montant",tcd_eurodata!$A$3,"class_payment",$E242,"mounth_year",L$6,"ss",$F242,"Années",2023)," ")</f>
        <v>253172500</v>
      </c>
      <c r="M242" s="14">
        <f>IFERROR(GETPIVOTDATA("Montant",tcd_eurodata!$A$3,"class_payment",$E242,"mounth_year",M$6,"ss",$F242,"Années",2023)," ")</f>
        <v>377089400</v>
      </c>
      <c r="N242" s="14">
        <f>IFERROR(GETPIVOTDATA("Montant",tcd_eurodata!$A$3,"class_payment",$E242,"mounth_year",N$6,"ss",$F242,"Années",2023)," ")</f>
        <v>442025800</v>
      </c>
      <c r="O242" s="14">
        <f>IFERROR(GETPIVOTDATA("Montant",tcd_eurodata!$A$3,"class_payment",$E242,"mounth_year",O$6,"ss",$F242,"Années",2023)," ")</f>
        <v>312124200</v>
      </c>
      <c r="P242" s="14">
        <f>IFERROR(GETPIVOTDATA("Montant",tcd_eurodata!$A$3,"class_payment",$E242,"mounth_year",P$6,"ss",$F242,"Années",2023)," ")</f>
        <v>373003200</v>
      </c>
      <c r="Q242" s="14">
        <f>IFERROR(GETPIVOTDATA("Montant",tcd_eurodata!$A$3,"class_payment",$E242,"mounth_year",Q$6,"ss",$F242,"Années",2023)," ")</f>
        <v>343092000</v>
      </c>
      <c r="R242" s="14">
        <f>IFERROR(GETPIVOTDATA("Montant",tcd_eurodata!$A$3,"class_payment",$E242,"mounth_year",R$6,"ss",$F242,"Années",2023)," ")</f>
        <v>439891300</v>
      </c>
    </row>
    <row r="243" spans="2:18" s="13" customFormat="1" x14ac:dyDescent="0.25">
      <c r="B243" s="9">
        <f t="shared" si="4"/>
        <v>48</v>
      </c>
      <c r="C243" s="24" t="str">
        <f>IF(MOD(ROW(C243),5)=2,INDEX(liste_ss_eurodata!$A$1:$A$108,B243),"")</f>
        <v/>
      </c>
      <c r="D243" s="9"/>
      <c r="E243" s="13" t="s">
        <v>6</v>
      </c>
      <c r="F243" s="31" t="str">
        <f>INDEX(liste_ss_eurodata!$A:$A,'RECAP CA 2023'!B243)</f>
        <v>GARE ROUTIÈRE</v>
      </c>
      <c r="G243" s="14">
        <f>IFERROR(GETPIVOTDATA("Montant",tcd_eurodata!$A$3,"class_payment",$E243,"mounth_year",G$6,"ss",$F243,"Années",2023)," ")</f>
        <v>70199994</v>
      </c>
      <c r="H243" s="14">
        <f>IFERROR(GETPIVOTDATA("Montant",tcd_eurodata!$A$3,"class_payment",$E243,"mounth_year",H$6,"ss",$F243,"Années",2023)," ")</f>
        <v>92648448</v>
      </c>
      <c r="I243" s="14">
        <f>IFERROR(GETPIVOTDATA("Montant",tcd_eurodata!$A$3,"class_payment",$E243,"mounth_year",I$6,"ss",$F243,"Années",2023)," ")</f>
        <v>71750259</v>
      </c>
      <c r="J243" s="14">
        <f>IFERROR(GETPIVOTDATA("Montant",tcd_eurodata!$A$3,"class_payment",$E243,"mounth_year",J$6,"ss",$F243,"Années",2023)," ")</f>
        <v>82903193</v>
      </c>
      <c r="K243" s="14">
        <f>IFERROR(GETPIVOTDATA("Montant",tcd_eurodata!$A$3,"class_payment",$E243,"mounth_year",K$6,"ss",$F243,"Années",2023)," ")</f>
        <v>184558928</v>
      </c>
      <c r="L243" s="14">
        <f>IFERROR(GETPIVOTDATA("Montant",tcd_eurodata!$A$3,"class_payment",$E243,"mounth_year",L$6,"ss",$F243,"Années",2023)," ")</f>
        <v>190308968</v>
      </c>
      <c r="M243" s="14">
        <f>IFERROR(GETPIVOTDATA("Montant",tcd_eurodata!$A$3,"class_payment",$E243,"mounth_year",M$6,"ss",$F243,"Années",2023)," ")</f>
        <v>268128924</v>
      </c>
      <c r="N243" s="14">
        <f>IFERROR(GETPIVOTDATA("Montant",tcd_eurodata!$A$3,"class_payment",$E243,"mounth_year",N$6,"ss",$F243,"Années",2023)," ")</f>
        <v>182201240</v>
      </c>
      <c r="O243" s="14">
        <f>IFERROR(GETPIVOTDATA("Montant",tcd_eurodata!$A$3,"class_payment",$E243,"mounth_year",O$6,"ss",$F243,"Années",2023)," ")</f>
        <v>234968431</v>
      </c>
      <c r="P243" s="14">
        <f>IFERROR(GETPIVOTDATA("Montant",tcd_eurodata!$A$3,"class_payment",$E243,"mounth_year",P$6,"ss",$F243,"Années",2023)," ")</f>
        <v>234474023</v>
      </c>
      <c r="Q243" s="14">
        <f>IFERROR(GETPIVOTDATA("Montant",tcd_eurodata!$A$3,"class_payment",$E243,"mounth_year",Q$6,"ss",$F243,"Années",2023)," ")</f>
        <v>229197809</v>
      </c>
      <c r="R243" s="14">
        <f>IFERROR(GETPIVOTDATA("Montant",tcd_eurodata!$A$3,"class_payment",$E243,"mounth_year",R$6,"ss",$F243,"Années",2023)," ")</f>
        <v>152113060</v>
      </c>
    </row>
    <row r="244" spans="2:18" s="13" customFormat="1" x14ac:dyDescent="0.25">
      <c r="B244" s="9">
        <f t="shared" si="4"/>
        <v>48</v>
      </c>
      <c r="C244" s="24" t="str">
        <f>IF(MOD(ROW(C244),5)=2,INDEX(liste_ss_eurodata!$A$1:$A$108,B244),"")</f>
        <v/>
      </c>
      <c r="D244" s="9"/>
      <c r="E244" s="13" t="s">
        <v>7</v>
      </c>
      <c r="F244" s="31" t="str">
        <f>INDEX(liste_ss_eurodata!$A:$A,'RECAP CA 2023'!B244)</f>
        <v>GARE ROUTIÈRE</v>
      </c>
      <c r="G244" s="14">
        <f>IFERROR(GETPIVOTDATA("Montant",tcd_eurodata!$A$3,"class_payment",$E244,"mounth_year",G$6,"ss",$F244,"Années",2023)," ")</f>
        <v>99258956</v>
      </c>
      <c r="H244" s="14">
        <f>IFERROR(GETPIVOTDATA("Montant",tcd_eurodata!$A$3,"class_payment",$E244,"mounth_year",H$6,"ss",$F244,"Années",2023)," ")</f>
        <v>158800996</v>
      </c>
      <c r="I244" s="14">
        <f>IFERROR(GETPIVOTDATA("Montant",tcd_eurodata!$A$3,"class_payment",$E244,"mounth_year",I$6,"ss",$F244,"Années",2023)," ")</f>
        <v>142672716</v>
      </c>
      <c r="J244" s="14">
        <f>IFERROR(GETPIVOTDATA("Montant",tcd_eurodata!$A$3,"class_payment",$E244,"mounth_year",J$6,"ss",$F244,"Années",2023)," ")</f>
        <v>3700000</v>
      </c>
      <c r="K244" s="14">
        <f>IFERROR(GETPIVOTDATA("Montant",tcd_eurodata!$A$3,"class_payment",$E244,"mounth_year",K$6,"ss",$F244,"Années",2023)," ")</f>
        <v>107419649</v>
      </c>
      <c r="L244" s="14">
        <f>IFERROR(GETPIVOTDATA("Montant",tcd_eurodata!$A$3,"class_payment",$E244,"mounth_year",L$6,"ss",$F244,"Années",2023)," ")</f>
        <v>103079570</v>
      </c>
      <c r="M244" s="14">
        <f>IFERROR(GETPIVOTDATA("Montant",tcd_eurodata!$A$3,"class_payment",$E244,"mounth_year",M$6,"ss",$F244,"Années",2023)," ")</f>
        <v>134225960</v>
      </c>
      <c r="N244" s="14">
        <f>IFERROR(GETPIVOTDATA("Montant",tcd_eurodata!$A$3,"class_payment",$E244,"mounth_year",N$6,"ss",$F244,"Années",2023)," ")</f>
        <v>136303477</v>
      </c>
      <c r="O244" s="14">
        <f>IFERROR(GETPIVOTDATA("Montant",tcd_eurodata!$A$3,"class_payment",$E244,"mounth_year",O$6,"ss",$F244,"Années",2023)," ")</f>
        <v>126721626</v>
      </c>
      <c r="P244" s="14">
        <f>IFERROR(GETPIVOTDATA("Montant",tcd_eurodata!$A$3,"class_payment",$E244,"mounth_year",P$6,"ss",$F244,"Années",2023)," ")</f>
        <v>96062400</v>
      </c>
      <c r="Q244" s="14">
        <f>IFERROR(GETPIVOTDATA("Montant",tcd_eurodata!$A$3,"class_payment",$E244,"mounth_year",Q$6,"ss",$F244,"Années",2023)," ")</f>
        <v>91441335</v>
      </c>
      <c r="R244" s="14">
        <f>IFERROR(GETPIVOTDATA("Montant",tcd_eurodata!$A$3,"class_payment",$E244,"mounth_year",R$6,"ss",$F244,"Années",2023)," ")</f>
        <v>40724700</v>
      </c>
    </row>
    <row r="245" spans="2:18" s="13" customFormat="1" x14ac:dyDescent="0.25">
      <c r="B245" s="9">
        <f t="shared" si="4"/>
        <v>48</v>
      </c>
      <c r="C245" s="24" t="str">
        <f>IF(MOD(ROW(C245),5)=2,INDEX(liste_ss_eurodata!$A$1:$A$108,B245),"")</f>
        <v/>
      </c>
      <c r="D245" s="9"/>
      <c r="E245" s="13" t="s">
        <v>19</v>
      </c>
      <c r="F245" s="31" t="str">
        <f>INDEX(liste_ss_eurodata!$A:$A,'RECAP CA 2023'!B245)</f>
        <v>GARE ROUTIÈRE</v>
      </c>
      <c r="G245" s="14">
        <f>IFERROR(GETPIVOTDATA("Montant",tcd_eurodata!$A$3,"class_payment",$E245,"mounth_year",G$6,"ss",$F245,"Années",2023)," ")</f>
        <v>66665425</v>
      </c>
      <c r="H245" s="14">
        <f>IFERROR(GETPIVOTDATA("Montant",tcd_eurodata!$A$3,"class_payment",$E245,"mounth_year",H$6,"ss",$F245,"Années",2023)," ")</f>
        <v>116876027</v>
      </c>
      <c r="I245" s="14">
        <f>IFERROR(GETPIVOTDATA("Montant",tcd_eurodata!$A$3,"class_payment",$E245,"mounth_year",I$6,"ss",$F245,"Années",2023)," ")</f>
        <v>62576332</v>
      </c>
      <c r="J245" s="14">
        <f>IFERROR(GETPIVOTDATA("Montant",tcd_eurodata!$A$3,"class_payment",$E245,"mounth_year",J$6,"ss",$F245,"Années",2023)," ")</f>
        <v>21868123</v>
      </c>
      <c r="K245" s="14">
        <f>IFERROR(GETPIVOTDATA("Montant",tcd_eurodata!$A$3,"class_payment",$E245,"mounth_year",K$6,"ss",$F245,"Années",2023)," ")</f>
        <v>58647400</v>
      </c>
      <c r="L245" s="14">
        <f>IFERROR(GETPIVOTDATA("Montant",tcd_eurodata!$A$3,"class_payment",$E245,"mounth_year",L$6,"ss",$F245,"Années",2023)," ")</f>
        <v>70139324</v>
      </c>
      <c r="M245" s="14">
        <f>IFERROR(GETPIVOTDATA("Montant",tcd_eurodata!$A$3,"class_payment",$E245,"mounth_year",M$6,"ss",$F245,"Années",2023)," ")</f>
        <v>46882377</v>
      </c>
      <c r="N245" s="14">
        <f>IFERROR(GETPIVOTDATA("Montant",tcd_eurodata!$A$3,"class_payment",$E245,"mounth_year",N$6,"ss",$F245,"Années",2023)," ")</f>
        <v>43064486</v>
      </c>
      <c r="O245" s="14">
        <f>IFERROR(GETPIVOTDATA("Montant",tcd_eurodata!$A$3,"class_payment",$E245,"mounth_year",O$6,"ss",$F245,"Années",2023)," ")</f>
        <v>37752478</v>
      </c>
      <c r="P245" s="14">
        <f>IFERROR(GETPIVOTDATA("Montant",tcd_eurodata!$A$3,"class_payment",$E245,"mounth_year",P$6,"ss",$F245,"Années",2023)," ")</f>
        <v>52633786</v>
      </c>
      <c r="Q245" s="14">
        <f>IFERROR(GETPIVOTDATA("Montant",tcd_eurodata!$A$3,"class_payment",$E245,"mounth_year",Q$6,"ss",$F245,"Années",2023)," ")</f>
        <v>84698900</v>
      </c>
      <c r="R245" s="14">
        <f>IFERROR(GETPIVOTDATA("Montant",tcd_eurodata!$A$3,"class_payment",$E245,"mounth_year",R$6,"ss",$F245,"Années",2023)," ")</f>
        <v>72415534</v>
      </c>
    </row>
    <row r="246" spans="2:18" s="18" customFormat="1" x14ac:dyDescent="0.25">
      <c r="B246" s="17">
        <f t="shared" si="4"/>
        <v>48</v>
      </c>
      <c r="C246" s="25" t="str">
        <f>IF(MOD(ROW(C246),5)=2,INDEX(liste_ss_eurodata!$A$1:$A$108,B246),"")</f>
        <v/>
      </c>
      <c r="D246" s="17"/>
      <c r="E246" s="18" t="s">
        <v>21</v>
      </c>
      <c r="F246" s="32" t="str">
        <f>INDEX(liste_ss_eurodata!$A:$A,'RECAP CA 2023'!B246)</f>
        <v>GARE ROUTIÈRE</v>
      </c>
      <c r="G246" s="19">
        <f>IFERROR(GETPIVOTDATA("Montant",tcd_eurodata!$A$3,"class_payment",$E246,"mounth_year",G$6,"ss",$F246,"Années",2023)," ")</f>
        <v>53547604</v>
      </c>
      <c r="H246" s="19">
        <f>IFERROR(GETPIVOTDATA("Montant",tcd_eurodata!$A$3,"class_payment",$E246,"mounth_year",H$6,"ss",$F246,"Années",2023)," ")</f>
        <v>36852900</v>
      </c>
      <c r="I246" s="19">
        <f>IFERROR(GETPIVOTDATA("Montant",tcd_eurodata!$A$3,"class_payment",$E246,"mounth_year",I$6,"ss",$F246,"Années",2023)," ")</f>
        <v>26678500</v>
      </c>
      <c r="J246" s="19">
        <f>IFERROR(GETPIVOTDATA("Montant",tcd_eurodata!$A$3,"class_payment",$E246,"mounth_year",J$6,"ss",$F246,"Années",2023)," ")</f>
        <v>35360112</v>
      </c>
      <c r="K246" s="19">
        <f>IFERROR(GETPIVOTDATA("Montant",tcd_eurodata!$A$3,"class_payment",$E246,"mounth_year",K$6,"ss",$F246,"Années",2023)," ")</f>
        <v>35304900</v>
      </c>
      <c r="L246" s="19">
        <f>IFERROR(GETPIVOTDATA("Montant",tcd_eurodata!$A$3,"class_payment",$E246,"mounth_year",L$6,"ss",$F246,"Années",2023)," ")</f>
        <v>54116100</v>
      </c>
      <c r="M246" s="19">
        <f>IFERROR(GETPIVOTDATA("Montant",tcd_eurodata!$A$3,"class_payment",$E246,"mounth_year",M$6,"ss",$F246,"Années",2023)," ")</f>
        <v>38932472</v>
      </c>
      <c r="N246" s="19">
        <f>IFERROR(GETPIVOTDATA("Montant",tcd_eurodata!$A$3,"class_payment",$E246,"mounth_year",N$6,"ss",$F246,"Années",2023)," ")</f>
        <v>64680850</v>
      </c>
      <c r="O246" s="19">
        <f>IFERROR(GETPIVOTDATA("Montant",tcd_eurodata!$A$3,"class_payment",$E246,"mounth_year",O$6,"ss",$F246,"Années",2023)," ")</f>
        <v>81069683</v>
      </c>
      <c r="P246" s="19">
        <f>IFERROR(GETPIVOTDATA("Montant",tcd_eurodata!$A$3,"class_payment",$E246,"mounth_year",P$6,"ss",$F246,"Années",2023)," ")</f>
        <v>78402113</v>
      </c>
      <c r="Q246" s="19">
        <f>IFERROR(GETPIVOTDATA("Montant",tcd_eurodata!$A$3,"class_payment",$E246,"mounth_year",Q$6,"ss",$F246,"Années",2023)," ")</f>
        <v>87037287</v>
      </c>
      <c r="R246" s="19">
        <f>IFERROR(GETPIVOTDATA("Montant",tcd_eurodata!$A$3,"class_payment",$E246,"mounth_year",R$6,"ss",$F246,"Années",2023)," ")</f>
        <v>130673237</v>
      </c>
    </row>
    <row r="247" spans="2:18" s="13" customFormat="1" x14ac:dyDescent="0.25">
      <c r="B247" s="9">
        <f t="shared" si="4"/>
        <v>49</v>
      </c>
      <c r="C247" s="24" t="str">
        <f>IF(MOD(ROW(C247),5)=2,INDEX(liste_ss_eurodata!$A$1:$A$108,B247),"")</f>
        <v>HAINGO</v>
      </c>
      <c r="D247" s="9"/>
      <c r="E247" s="13" t="s">
        <v>5</v>
      </c>
      <c r="F247" s="31" t="str">
        <f>INDEX(liste_ss_eurodata!$A:$A,'RECAP CA 2023'!B247)</f>
        <v>HAINGO</v>
      </c>
      <c r="G247" s="14">
        <f>IFERROR(GETPIVOTDATA("Montant",tcd_eurodata!$A$3,"class_payment",$E247,"mounth_year",G$6,"ss",$F247,"Années",2023)," ")</f>
        <v>248342400</v>
      </c>
      <c r="H247" s="14">
        <f>IFERROR(GETPIVOTDATA("Montant",tcd_eurodata!$A$3,"class_payment",$E247,"mounth_year",H$6,"ss",$F247,"Années",2023)," ")</f>
        <v>216453264</v>
      </c>
      <c r="I247" s="14">
        <f>IFERROR(GETPIVOTDATA("Montant",tcd_eurodata!$A$3,"class_payment",$E247,"mounth_year",I$6,"ss",$F247,"Années",2023)," ")</f>
        <v>267966000</v>
      </c>
      <c r="J247" s="14">
        <f>IFERROR(GETPIVOTDATA("Montant",tcd_eurodata!$A$3,"class_payment",$E247,"mounth_year",J$6,"ss",$F247,"Années",2023)," ")</f>
        <v>266247200</v>
      </c>
      <c r="K247" s="14">
        <f>IFERROR(GETPIVOTDATA("Montant",tcd_eurodata!$A$3,"class_payment",$E247,"mounth_year",K$6,"ss",$F247,"Années",2023)," ")</f>
        <v>305181600</v>
      </c>
      <c r="L247" s="14">
        <f>IFERROR(GETPIVOTDATA("Montant",tcd_eurodata!$A$3,"class_payment",$E247,"mounth_year",L$6,"ss",$F247,"Années",2023)," ")</f>
        <v>318722410</v>
      </c>
      <c r="M247" s="14">
        <f>IFERROR(GETPIVOTDATA("Montant",tcd_eurodata!$A$3,"class_payment",$E247,"mounth_year",M$6,"ss",$F247,"Années",2023)," ")</f>
        <v>286958900</v>
      </c>
      <c r="N247" s="14">
        <f>IFERROR(GETPIVOTDATA("Montant",tcd_eurodata!$A$3,"class_payment",$E247,"mounth_year",N$6,"ss",$F247,"Années",2023)," ")</f>
        <v>276321300</v>
      </c>
      <c r="O247" s="14">
        <f>IFERROR(GETPIVOTDATA("Montant",tcd_eurodata!$A$3,"class_payment",$E247,"mounth_year",O$6,"ss",$F247,"Années",2023)," ")</f>
        <v>295272500</v>
      </c>
      <c r="P247" s="14">
        <f>IFERROR(GETPIVOTDATA("Montant",tcd_eurodata!$A$3,"class_payment",$E247,"mounth_year",P$6,"ss",$F247,"Années",2023)," ")</f>
        <v>291786400</v>
      </c>
      <c r="Q247" s="14">
        <f>IFERROR(GETPIVOTDATA("Montant",tcd_eurodata!$A$3,"class_payment",$E247,"mounth_year",Q$6,"ss",$F247,"Années",2023)," ")</f>
        <v>272520300</v>
      </c>
      <c r="R247" s="14">
        <f>IFERROR(GETPIVOTDATA("Montant",tcd_eurodata!$A$3,"class_payment",$E247,"mounth_year",R$6,"ss",$F247,"Années",2023)," ")</f>
        <v>336436800</v>
      </c>
    </row>
    <row r="248" spans="2:18" s="13" customFormat="1" x14ac:dyDescent="0.25">
      <c r="B248" s="9">
        <f t="shared" si="4"/>
        <v>49</v>
      </c>
      <c r="C248" s="24" t="str">
        <f>IF(MOD(ROW(C248),5)=2,INDEX(liste_ss_eurodata!$A$1:$A$108,B248),"")</f>
        <v/>
      </c>
      <c r="D248" s="9"/>
      <c r="E248" s="13" t="s">
        <v>6</v>
      </c>
      <c r="F248" s="31" t="str">
        <f>INDEX(liste_ss_eurodata!$A:$A,'RECAP CA 2023'!B248)</f>
        <v>HAINGO</v>
      </c>
      <c r="G248" s="14">
        <f>IFERROR(GETPIVOTDATA("Montant",tcd_eurodata!$A$3,"class_payment",$E248,"mounth_year",G$6,"ss",$F248,"Années",2023)," ")</f>
        <v>175131345</v>
      </c>
      <c r="H248" s="14">
        <f>IFERROR(GETPIVOTDATA("Montant",tcd_eurodata!$A$3,"class_payment",$E248,"mounth_year",H$6,"ss",$F248,"Années",2023)," ")</f>
        <v>152178270</v>
      </c>
      <c r="I248" s="14">
        <f>IFERROR(GETPIVOTDATA("Montant",tcd_eurodata!$A$3,"class_payment",$E248,"mounth_year",I$6,"ss",$F248,"Années",2023)," ")</f>
        <v>183071006</v>
      </c>
      <c r="J248" s="14">
        <f>IFERROR(GETPIVOTDATA("Montant",tcd_eurodata!$A$3,"class_payment",$E248,"mounth_year",J$6,"ss",$F248,"Années",2023)," ")</f>
        <v>168797736</v>
      </c>
      <c r="K248" s="14">
        <f>IFERROR(GETPIVOTDATA("Montant",tcd_eurodata!$A$3,"class_payment",$E248,"mounth_year",K$6,"ss",$F248,"Années",2023)," ")</f>
        <v>209796159</v>
      </c>
      <c r="L248" s="14">
        <f>IFERROR(GETPIVOTDATA("Montant",tcd_eurodata!$A$3,"class_payment",$E248,"mounth_year",L$6,"ss",$F248,"Années",2023)," ")</f>
        <v>244758225</v>
      </c>
      <c r="M248" s="14">
        <f>IFERROR(GETPIVOTDATA("Montant",tcd_eurodata!$A$3,"class_payment",$E248,"mounth_year",M$6,"ss",$F248,"Années",2023)," ")</f>
        <v>270025810</v>
      </c>
      <c r="N248" s="14">
        <f>IFERROR(GETPIVOTDATA("Montant",tcd_eurodata!$A$3,"class_payment",$E248,"mounth_year",N$6,"ss",$F248,"Années",2023)," ")</f>
        <v>224009732</v>
      </c>
      <c r="O248" s="14">
        <f>IFERROR(GETPIVOTDATA("Montant",tcd_eurodata!$A$3,"class_payment",$E248,"mounth_year",O$6,"ss",$F248,"Années",2023)," ")</f>
        <v>229798395</v>
      </c>
      <c r="P248" s="14">
        <f>IFERROR(GETPIVOTDATA("Montant",tcd_eurodata!$A$3,"class_payment",$E248,"mounth_year",P$6,"ss",$F248,"Années",2023)," ")</f>
        <v>348948379</v>
      </c>
      <c r="Q248" s="14">
        <f>IFERROR(GETPIVOTDATA("Montant",tcd_eurodata!$A$3,"class_payment",$E248,"mounth_year",Q$6,"ss",$F248,"Années",2023)," ")</f>
        <v>270604969</v>
      </c>
      <c r="R248" s="14">
        <f>IFERROR(GETPIVOTDATA("Montant",tcd_eurodata!$A$3,"class_payment",$E248,"mounth_year",R$6,"ss",$F248,"Années",2023)," ")</f>
        <v>258396851</v>
      </c>
    </row>
    <row r="249" spans="2:18" s="13" customFormat="1" x14ac:dyDescent="0.25">
      <c r="B249" s="9">
        <f t="shared" si="4"/>
        <v>49</v>
      </c>
      <c r="C249" s="24" t="str">
        <f>IF(MOD(ROW(C249),5)=2,INDEX(liste_ss_eurodata!$A$1:$A$108,B249),"")</f>
        <v/>
      </c>
      <c r="D249" s="9"/>
      <c r="E249" s="13" t="s">
        <v>7</v>
      </c>
      <c r="F249" s="31" t="str">
        <f>INDEX(liste_ss_eurodata!$A:$A,'RECAP CA 2023'!B249)</f>
        <v>HAINGO</v>
      </c>
      <c r="G249" s="14">
        <f>IFERROR(GETPIVOTDATA("Montant",tcd_eurodata!$A$3,"class_payment",$E249,"mounth_year",G$6,"ss",$F249,"Années",2023)," ")</f>
        <v>29275582</v>
      </c>
      <c r="H249" s="14">
        <f>IFERROR(GETPIVOTDATA("Montant",tcd_eurodata!$A$3,"class_payment",$E249,"mounth_year",H$6,"ss",$F249,"Années",2023)," ")</f>
        <v>35904749</v>
      </c>
      <c r="I249" s="14">
        <f>IFERROR(GETPIVOTDATA("Montant",tcd_eurodata!$A$3,"class_payment",$E249,"mounth_year",I$6,"ss",$F249,"Années",2023)," ")</f>
        <v>21542086</v>
      </c>
      <c r="J249" s="14">
        <f>IFERROR(GETPIVOTDATA("Montant",tcd_eurodata!$A$3,"class_payment",$E249,"mounth_year",J$6,"ss",$F249,"Années",2023)," ")</f>
        <v>0</v>
      </c>
      <c r="K249" s="14">
        <f>IFERROR(GETPIVOTDATA("Montant",tcd_eurodata!$A$3,"class_payment",$E249,"mounth_year",K$6,"ss",$F249,"Années",2023)," ")</f>
        <v>52073639</v>
      </c>
      <c r="L249" s="14">
        <f>IFERROR(GETPIVOTDATA("Montant",tcd_eurodata!$A$3,"class_payment",$E249,"mounth_year",L$6,"ss",$F249,"Années",2023)," ")</f>
        <v>6720015</v>
      </c>
      <c r="M249" s="14">
        <f>IFERROR(GETPIVOTDATA("Montant",tcd_eurodata!$A$3,"class_payment",$E249,"mounth_year",M$6,"ss",$F249,"Années",2023)," ")</f>
        <v>6184375</v>
      </c>
      <c r="N249" s="14">
        <f>IFERROR(GETPIVOTDATA("Montant",tcd_eurodata!$A$3,"class_payment",$E249,"mounth_year",N$6,"ss",$F249,"Années",2023)," ")</f>
        <v>811045</v>
      </c>
      <c r="O249" s="14">
        <f>IFERROR(GETPIVOTDATA("Montant",tcd_eurodata!$A$3,"class_payment",$E249,"mounth_year",O$6,"ss",$F249,"Années",2023)," ")</f>
        <v>501880</v>
      </c>
      <c r="P249" s="14">
        <f>IFERROR(GETPIVOTDATA("Montant",tcd_eurodata!$A$3,"class_payment",$E249,"mounth_year",P$6,"ss",$F249,"Années",2023)," ")</f>
        <v>500000</v>
      </c>
      <c r="Q249" s="14">
        <f>IFERROR(GETPIVOTDATA("Montant",tcd_eurodata!$A$3,"class_payment",$E249,"mounth_year",Q$6,"ss",$F249,"Années",2023)," ")</f>
        <v>1102961</v>
      </c>
      <c r="R249" s="14">
        <f>IFERROR(GETPIVOTDATA("Montant",tcd_eurodata!$A$3,"class_payment",$E249,"mounth_year",R$6,"ss",$F249,"Années",2023)," ")</f>
        <v>300000</v>
      </c>
    </row>
    <row r="250" spans="2:18" s="13" customFormat="1" x14ac:dyDescent="0.25">
      <c r="B250" s="9">
        <f t="shared" si="4"/>
        <v>49</v>
      </c>
      <c r="C250" s="24" t="str">
        <f>IF(MOD(ROW(C250),5)=2,INDEX(liste_ss_eurodata!$A$1:$A$108,B250),"")</f>
        <v/>
      </c>
      <c r="D250" s="9"/>
      <c r="E250" s="13" t="s">
        <v>19</v>
      </c>
      <c r="F250" s="31" t="str">
        <f>INDEX(liste_ss_eurodata!$A:$A,'RECAP CA 2023'!B250)</f>
        <v>HAINGO</v>
      </c>
      <c r="G250" s="14">
        <f>IFERROR(GETPIVOTDATA("Montant",tcd_eurodata!$A$3,"class_payment",$E250,"mounth_year",G$6,"ss",$F250,"Années",2023)," ")</f>
        <v>1007000</v>
      </c>
      <c r="H250" s="14">
        <f>IFERROR(GETPIVOTDATA("Montant",tcd_eurodata!$A$3,"class_payment",$E250,"mounth_year",H$6,"ss",$F250,"Années",2023)," ")</f>
        <v>10428259</v>
      </c>
      <c r="I250" s="14">
        <f>IFERROR(GETPIVOTDATA("Montant",tcd_eurodata!$A$3,"class_payment",$E250,"mounth_year",I$6,"ss",$F250,"Années",2023)," ")</f>
        <v>33789736</v>
      </c>
      <c r="J250" s="14">
        <f>IFERROR(GETPIVOTDATA("Montant",tcd_eurodata!$A$3,"class_payment",$E250,"mounth_year",J$6,"ss",$F250,"Années",2023)," ")</f>
        <v>18664808</v>
      </c>
      <c r="K250" s="14">
        <f>IFERROR(GETPIVOTDATA("Montant",tcd_eurodata!$A$3,"class_payment",$E250,"mounth_year",K$6,"ss",$F250,"Années",2023)," ")</f>
        <v>19204023</v>
      </c>
      <c r="L250" s="14">
        <f>IFERROR(GETPIVOTDATA("Montant",tcd_eurodata!$A$3,"class_payment",$E250,"mounth_year",L$6,"ss",$F250,"Années",2023)," ")</f>
        <v>24002800</v>
      </c>
      <c r="M250" s="14">
        <f>IFERROR(GETPIVOTDATA("Montant",tcd_eurodata!$A$3,"class_payment",$E250,"mounth_year",M$6,"ss",$F250,"Années",2023)," ")</f>
        <v>28714300</v>
      </c>
      <c r="N250" s="14">
        <f>IFERROR(GETPIVOTDATA("Montant",tcd_eurodata!$A$3,"class_payment",$E250,"mounth_year",N$6,"ss",$F250,"Années",2023)," ")</f>
        <v>25265700</v>
      </c>
      <c r="O250" s="14">
        <f>IFERROR(GETPIVOTDATA("Montant",tcd_eurodata!$A$3,"class_payment",$E250,"mounth_year",O$6,"ss",$F250,"Années",2023)," ")</f>
        <v>28980300</v>
      </c>
      <c r="P250" s="14">
        <f>IFERROR(GETPIVOTDATA("Montant",tcd_eurodata!$A$3,"class_payment",$E250,"mounth_year",P$6,"ss",$F250,"Années",2023)," ")</f>
        <v>30285600</v>
      </c>
      <c r="Q250" s="14">
        <f>IFERROR(GETPIVOTDATA("Montant",tcd_eurodata!$A$3,"class_payment",$E250,"mounth_year",Q$6,"ss",$F250,"Années",2023)," ")</f>
        <v>41496923</v>
      </c>
      <c r="R250" s="14">
        <f>IFERROR(GETPIVOTDATA("Montant",tcd_eurodata!$A$3,"class_payment",$E250,"mounth_year",R$6,"ss",$F250,"Années",2023)," ")</f>
        <v>27785000</v>
      </c>
    </row>
    <row r="251" spans="2:18" s="18" customFormat="1" x14ac:dyDescent="0.25">
      <c r="B251" s="17">
        <f t="shared" si="4"/>
        <v>49</v>
      </c>
      <c r="C251" s="25" t="str">
        <f>IF(MOD(ROW(C251),5)=2,INDEX(liste_ss_eurodata!$A$1:$A$108,B251),"")</f>
        <v/>
      </c>
      <c r="D251" s="17"/>
      <c r="E251" s="18" t="s">
        <v>21</v>
      </c>
      <c r="F251" s="32" t="str">
        <f>INDEX(liste_ss_eurodata!$A:$A,'RECAP CA 2023'!B251)</f>
        <v>HAINGO</v>
      </c>
      <c r="G251" s="19">
        <f>IFERROR(GETPIVOTDATA("Montant",tcd_eurodata!$A$3,"class_payment",$E251,"mounth_year",G$6,"ss",$F251,"Années",2023)," ")</f>
        <v>6451236</v>
      </c>
      <c r="H251" s="19">
        <f>IFERROR(GETPIVOTDATA("Montant",tcd_eurodata!$A$3,"class_payment",$E251,"mounth_year",H$6,"ss",$F251,"Années",2023)," ")</f>
        <v>11153119</v>
      </c>
      <c r="I251" s="19">
        <f>IFERROR(GETPIVOTDATA("Montant",tcd_eurodata!$A$3,"class_payment",$E251,"mounth_year",I$6,"ss",$F251,"Années",2023)," ")</f>
        <v>6950100</v>
      </c>
      <c r="J251" s="19">
        <f>IFERROR(GETPIVOTDATA("Montant",tcd_eurodata!$A$3,"class_payment",$E251,"mounth_year",J$6,"ss",$F251,"Années",2023)," ")</f>
        <v>7568030</v>
      </c>
      <c r="K251" s="19">
        <f>IFERROR(GETPIVOTDATA("Montant",tcd_eurodata!$A$3,"class_payment",$E251,"mounth_year",K$6,"ss",$F251,"Années",2023)," ")</f>
        <v>11303619</v>
      </c>
      <c r="L251" s="19">
        <f>IFERROR(GETPIVOTDATA("Montant",tcd_eurodata!$A$3,"class_payment",$E251,"mounth_year",L$6,"ss",$F251,"Années",2023)," ")</f>
        <v>13674548</v>
      </c>
      <c r="M251" s="19">
        <f>IFERROR(GETPIVOTDATA("Montant",tcd_eurodata!$A$3,"class_payment",$E251,"mounth_year",M$6,"ss",$F251,"Années",2023)," ")</f>
        <v>12927995</v>
      </c>
      <c r="N251" s="19">
        <f>IFERROR(GETPIVOTDATA("Montant",tcd_eurodata!$A$3,"class_payment",$E251,"mounth_year",N$6,"ss",$F251,"Années",2023)," ")</f>
        <v>11232531</v>
      </c>
      <c r="O251" s="19">
        <f>IFERROR(GETPIVOTDATA("Montant",tcd_eurodata!$A$3,"class_payment",$E251,"mounth_year",O$6,"ss",$F251,"Années",2023)," ")</f>
        <v>9522071</v>
      </c>
      <c r="P251" s="19">
        <f>IFERROR(GETPIVOTDATA("Montant",tcd_eurodata!$A$3,"class_payment",$E251,"mounth_year",P$6,"ss",$F251,"Années",2023)," ")</f>
        <v>16943000</v>
      </c>
      <c r="Q251" s="19">
        <f>IFERROR(GETPIVOTDATA("Montant",tcd_eurodata!$A$3,"class_payment",$E251,"mounth_year",Q$6,"ss",$F251,"Années",2023)," ")</f>
        <v>11129400</v>
      </c>
      <c r="R251" s="19">
        <f>IFERROR(GETPIVOTDATA("Montant",tcd_eurodata!$A$3,"class_payment",$E251,"mounth_year",R$6,"ss",$F251,"Années",2023)," ")</f>
        <v>14777700</v>
      </c>
    </row>
    <row r="252" spans="2:18" s="13" customFormat="1" x14ac:dyDescent="0.25">
      <c r="B252" s="9">
        <f t="shared" si="4"/>
        <v>50</v>
      </c>
      <c r="C252" s="24" t="str">
        <f>IF(MOD(ROW(C252),5)=2,INDEX(liste_ss_eurodata!$A$1:$A$108,B252),"")</f>
        <v>HALALAZA</v>
      </c>
      <c r="D252" s="9"/>
      <c r="E252" s="13" t="s">
        <v>5</v>
      </c>
      <c r="F252" s="31" t="str">
        <f>INDEX(liste_ss_eurodata!$A:$A,'RECAP CA 2023'!B252)</f>
        <v>HALALAZA</v>
      </c>
      <c r="G252" s="14">
        <f>IFERROR(GETPIVOTDATA("Montant",tcd_eurodata!$A$3,"class_payment",$E252,"mounth_year",G$6,"ss",$F252,"Années",2023)," ")</f>
        <v>230833081</v>
      </c>
      <c r="H252" s="14">
        <f>IFERROR(GETPIVOTDATA("Montant",tcd_eurodata!$A$3,"class_payment",$E252,"mounth_year",H$6,"ss",$F252,"Années",2023)," ")</f>
        <v>196016944</v>
      </c>
      <c r="I252" s="14">
        <f>IFERROR(GETPIVOTDATA("Montant",tcd_eurodata!$A$3,"class_payment",$E252,"mounth_year",I$6,"ss",$F252,"Années",2023)," ")</f>
        <v>282689896</v>
      </c>
      <c r="J252" s="14">
        <f>IFERROR(GETPIVOTDATA("Montant",tcd_eurodata!$A$3,"class_payment",$E252,"mounth_year",J$6,"ss",$F252,"Années",2023)," ")</f>
        <v>317402654</v>
      </c>
      <c r="K252" s="14">
        <f>IFERROR(GETPIVOTDATA("Montant",tcd_eurodata!$A$3,"class_payment",$E252,"mounth_year",K$6,"ss",$F252,"Années",2023)," ")</f>
        <v>348210720</v>
      </c>
      <c r="L252" s="14">
        <f>IFERROR(GETPIVOTDATA("Montant",tcd_eurodata!$A$3,"class_payment",$E252,"mounth_year",L$6,"ss",$F252,"Années",2023)," ")</f>
        <v>363917450</v>
      </c>
      <c r="M252" s="14">
        <f>IFERROR(GETPIVOTDATA("Montant",tcd_eurodata!$A$3,"class_payment",$E252,"mounth_year",M$6,"ss",$F252,"Années",2023)," ")</f>
        <v>284300766</v>
      </c>
      <c r="N252" s="14">
        <f>IFERROR(GETPIVOTDATA("Montant",tcd_eurodata!$A$3,"class_payment",$E252,"mounth_year",N$6,"ss",$F252,"Années",2023)," ")</f>
        <v>317438231</v>
      </c>
      <c r="O252" s="14">
        <f>IFERROR(GETPIVOTDATA("Montant",tcd_eurodata!$A$3,"class_payment",$E252,"mounth_year",O$6,"ss",$F252,"Années",2023)," ")</f>
        <v>284077103</v>
      </c>
      <c r="P252" s="14">
        <f>IFERROR(GETPIVOTDATA("Montant",tcd_eurodata!$A$3,"class_payment",$E252,"mounth_year",P$6,"ss",$F252,"Années",2023)," ")</f>
        <v>274365011</v>
      </c>
      <c r="Q252" s="14">
        <f>IFERROR(GETPIVOTDATA("Montant",tcd_eurodata!$A$3,"class_payment",$E252,"mounth_year",Q$6,"ss",$F252,"Années",2023)," ")</f>
        <v>311750100</v>
      </c>
      <c r="R252" s="14">
        <f>IFERROR(GETPIVOTDATA("Montant",tcd_eurodata!$A$3,"class_payment",$E252,"mounth_year",R$6,"ss",$F252,"Années",2023)," ")</f>
        <v>370656765</v>
      </c>
    </row>
    <row r="253" spans="2:18" s="13" customFormat="1" x14ac:dyDescent="0.25">
      <c r="B253" s="9">
        <f t="shared" si="4"/>
        <v>50</v>
      </c>
      <c r="C253" s="24" t="str">
        <f>IF(MOD(ROW(C253),5)=2,INDEX(liste_ss_eurodata!$A$1:$A$108,B253),"")</f>
        <v/>
      </c>
      <c r="D253" s="9"/>
      <c r="E253" s="13" t="s">
        <v>6</v>
      </c>
      <c r="F253" s="31" t="str">
        <f>INDEX(liste_ss_eurodata!$A:$A,'RECAP CA 2023'!B253)</f>
        <v>HALALAZA</v>
      </c>
      <c r="G253" s="14">
        <f>IFERROR(GETPIVOTDATA("Montant",tcd_eurodata!$A$3,"class_payment",$E253,"mounth_year",G$6,"ss",$F253,"Années",2023)," ")</f>
        <v>126899039</v>
      </c>
      <c r="H253" s="14">
        <f>IFERROR(GETPIVOTDATA("Montant",tcd_eurodata!$A$3,"class_payment",$E253,"mounth_year",H$6,"ss",$F253,"Années",2023)," ")</f>
        <v>105336352</v>
      </c>
      <c r="I253" s="14">
        <f>IFERROR(GETPIVOTDATA("Montant",tcd_eurodata!$A$3,"class_payment",$E253,"mounth_year",I$6,"ss",$F253,"Années",2023)," ")</f>
        <v>100050074</v>
      </c>
      <c r="J253" s="14">
        <f>IFERROR(GETPIVOTDATA("Montant",tcd_eurodata!$A$3,"class_payment",$E253,"mounth_year",J$6,"ss",$F253,"Années",2023)," ")</f>
        <v>152534617</v>
      </c>
      <c r="K253" s="14">
        <f>IFERROR(GETPIVOTDATA("Montant",tcd_eurodata!$A$3,"class_payment",$E253,"mounth_year",K$6,"ss",$F253,"Années",2023)," ")</f>
        <v>174048586</v>
      </c>
      <c r="L253" s="14">
        <f>IFERROR(GETPIVOTDATA("Montant",tcd_eurodata!$A$3,"class_payment",$E253,"mounth_year",L$6,"ss",$F253,"Années",2023)," ")</f>
        <v>225027825</v>
      </c>
      <c r="M253" s="14">
        <f>IFERROR(GETPIVOTDATA("Montant",tcd_eurodata!$A$3,"class_payment",$E253,"mounth_year",M$6,"ss",$F253,"Années",2023)," ")</f>
        <v>185656916</v>
      </c>
      <c r="N253" s="14">
        <f>IFERROR(GETPIVOTDATA("Montant",tcd_eurodata!$A$3,"class_payment",$E253,"mounth_year",N$6,"ss",$F253,"Années",2023)," ")</f>
        <v>233115081</v>
      </c>
      <c r="O253" s="14">
        <f>IFERROR(GETPIVOTDATA("Montant",tcd_eurodata!$A$3,"class_payment",$E253,"mounth_year",O$6,"ss",$F253,"Années",2023)," ")</f>
        <v>288292362</v>
      </c>
      <c r="P253" s="14">
        <f>IFERROR(GETPIVOTDATA("Montant",tcd_eurodata!$A$3,"class_payment",$E253,"mounth_year",P$6,"ss",$F253,"Années",2023)," ")</f>
        <v>304002610</v>
      </c>
      <c r="Q253" s="14">
        <f>IFERROR(GETPIVOTDATA("Montant",tcd_eurodata!$A$3,"class_payment",$E253,"mounth_year",Q$6,"ss",$F253,"Années",2023)," ")</f>
        <v>327674555</v>
      </c>
      <c r="R253" s="14">
        <f>IFERROR(GETPIVOTDATA("Montant",tcd_eurodata!$A$3,"class_payment",$E253,"mounth_year",R$6,"ss",$F253,"Années",2023)," ")</f>
        <v>298929371</v>
      </c>
    </row>
    <row r="254" spans="2:18" s="13" customFormat="1" x14ac:dyDescent="0.25">
      <c r="B254" s="9">
        <f t="shared" si="4"/>
        <v>50</v>
      </c>
      <c r="C254" s="24" t="str">
        <f>IF(MOD(ROW(C254),5)=2,INDEX(liste_ss_eurodata!$A$1:$A$108,B254),"")</f>
        <v/>
      </c>
      <c r="D254" s="9"/>
      <c r="E254" s="13" t="s">
        <v>7</v>
      </c>
      <c r="F254" s="31" t="str">
        <f>INDEX(liste_ss_eurodata!$A:$A,'RECAP CA 2023'!B254)</f>
        <v>HALALAZA</v>
      </c>
      <c r="G254" s="14">
        <f>IFERROR(GETPIVOTDATA("Montant",tcd_eurodata!$A$3,"class_payment",$E254,"mounth_year",G$6,"ss",$F254,"Années",2023)," ")</f>
        <v>0</v>
      </c>
      <c r="H254" s="14">
        <f>IFERROR(GETPIVOTDATA("Montant",tcd_eurodata!$A$3,"class_payment",$E254,"mounth_year",H$6,"ss",$F254,"Années",2023)," ")</f>
        <v>0</v>
      </c>
      <c r="I254" s="14">
        <f>IFERROR(GETPIVOTDATA("Montant",tcd_eurodata!$A$3,"class_payment",$E254,"mounth_year",I$6,"ss",$F254,"Années",2023)," ")</f>
        <v>0</v>
      </c>
      <c r="J254" s="14">
        <f>IFERROR(GETPIVOTDATA("Montant",tcd_eurodata!$A$3,"class_payment",$E254,"mounth_year",J$6,"ss",$F254,"Années",2023)," ")</f>
        <v>0</v>
      </c>
      <c r="K254" s="14">
        <f>IFERROR(GETPIVOTDATA("Montant",tcd_eurodata!$A$3,"class_payment",$E254,"mounth_year",K$6,"ss",$F254,"Années",2023)," ")</f>
        <v>2634021</v>
      </c>
      <c r="L254" s="14">
        <f>IFERROR(GETPIVOTDATA("Montant",tcd_eurodata!$A$3,"class_payment",$E254,"mounth_year",L$6,"ss",$F254,"Années",2023)," ")</f>
        <v>39406934</v>
      </c>
      <c r="M254" s="14">
        <f>IFERROR(GETPIVOTDATA("Montant",tcd_eurodata!$A$3,"class_payment",$E254,"mounth_year",M$6,"ss",$F254,"Années",2023)," ")</f>
        <v>17505961</v>
      </c>
      <c r="N254" s="14">
        <f>IFERROR(GETPIVOTDATA("Montant",tcd_eurodata!$A$3,"class_payment",$E254,"mounth_year",N$6,"ss",$F254,"Années",2023)," ")</f>
        <v>39461770</v>
      </c>
      <c r="O254" s="14">
        <f>IFERROR(GETPIVOTDATA("Montant",tcd_eurodata!$A$3,"class_payment",$E254,"mounth_year",O$6,"ss",$F254,"Années",2023)," ")</f>
        <v>44868301</v>
      </c>
      <c r="P254" s="14">
        <f>IFERROR(GETPIVOTDATA("Montant",tcd_eurodata!$A$3,"class_payment",$E254,"mounth_year",P$6,"ss",$F254,"Années",2023)," ")</f>
        <v>96869980</v>
      </c>
      <c r="Q254" s="14">
        <f>IFERROR(GETPIVOTDATA("Montant",tcd_eurodata!$A$3,"class_payment",$E254,"mounth_year",Q$6,"ss",$F254,"Années",2023)," ")</f>
        <v>131665827</v>
      </c>
      <c r="R254" s="14">
        <f>IFERROR(GETPIVOTDATA("Montant",tcd_eurodata!$A$3,"class_payment",$E254,"mounth_year",R$6,"ss",$F254,"Années",2023)," ")</f>
        <v>43552639</v>
      </c>
    </row>
    <row r="255" spans="2:18" s="13" customFormat="1" x14ac:dyDescent="0.25">
      <c r="B255" s="9">
        <f t="shared" si="4"/>
        <v>50</v>
      </c>
      <c r="C255" s="24" t="str">
        <f>IF(MOD(ROW(C255),5)=2,INDEX(liste_ss_eurodata!$A$1:$A$108,B255),"")</f>
        <v/>
      </c>
      <c r="D255" s="9"/>
      <c r="E255" s="13" t="s">
        <v>19</v>
      </c>
      <c r="F255" s="31" t="str">
        <f>INDEX(liste_ss_eurodata!$A:$A,'RECAP CA 2023'!B255)</f>
        <v>HALALAZA</v>
      </c>
      <c r="G255" s="14">
        <f>IFERROR(GETPIVOTDATA("Montant",tcd_eurodata!$A$3,"class_payment",$E255,"mounth_year",G$6,"ss",$F255,"Années",2023)," ")</f>
        <v>41000238</v>
      </c>
      <c r="H255" s="14">
        <f>IFERROR(GETPIVOTDATA("Montant",tcd_eurodata!$A$3,"class_payment",$E255,"mounth_year",H$6,"ss",$F255,"Années",2023)," ")</f>
        <v>18627600</v>
      </c>
      <c r="I255" s="14">
        <f>IFERROR(GETPIVOTDATA("Montant",tcd_eurodata!$A$3,"class_payment",$E255,"mounth_year",I$6,"ss",$F255,"Années",2023)," ")</f>
        <v>170492248</v>
      </c>
      <c r="J255" s="14">
        <f>IFERROR(GETPIVOTDATA("Montant",tcd_eurodata!$A$3,"class_payment",$E255,"mounth_year",J$6,"ss",$F255,"Années",2023)," ")</f>
        <v>200815760</v>
      </c>
      <c r="K255" s="14">
        <f>IFERROR(GETPIVOTDATA("Montant",tcd_eurodata!$A$3,"class_payment",$E255,"mounth_year",K$6,"ss",$F255,"Années",2023)," ")</f>
        <v>114960558</v>
      </c>
      <c r="L255" s="14">
        <f>IFERROR(GETPIVOTDATA("Montant",tcd_eurodata!$A$3,"class_payment",$E255,"mounth_year",L$6,"ss",$F255,"Années",2023)," ")</f>
        <v>117524949</v>
      </c>
      <c r="M255" s="14">
        <f>IFERROR(GETPIVOTDATA("Montant",tcd_eurodata!$A$3,"class_payment",$E255,"mounth_year",M$6,"ss",$F255,"Années",2023)," ")</f>
        <v>141405473</v>
      </c>
      <c r="N255" s="14">
        <f>IFERROR(GETPIVOTDATA("Montant",tcd_eurodata!$A$3,"class_payment",$E255,"mounth_year",N$6,"ss",$F255,"Années",2023)," ")</f>
        <v>174968337</v>
      </c>
      <c r="O255" s="14">
        <f>IFERROR(GETPIVOTDATA("Montant",tcd_eurodata!$A$3,"class_payment",$E255,"mounth_year",O$6,"ss",$F255,"Années",2023)," ")</f>
        <v>172425378</v>
      </c>
      <c r="P255" s="14">
        <f>IFERROR(GETPIVOTDATA("Montant",tcd_eurodata!$A$3,"class_payment",$E255,"mounth_year",P$6,"ss",$F255,"Années",2023)," ")</f>
        <v>196774336</v>
      </c>
      <c r="Q255" s="14">
        <f>IFERROR(GETPIVOTDATA("Montant",tcd_eurodata!$A$3,"class_payment",$E255,"mounth_year",Q$6,"ss",$F255,"Années",2023)," ")</f>
        <v>239819849</v>
      </c>
      <c r="R255" s="14">
        <f>IFERROR(GETPIVOTDATA("Montant",tcd_eurodata!$A$3,"class_payment",$E255,"mounth_year",R$6,"ss",$F255,"Années",2023)," ")</f>
        <v>225502627</v>
      </c>
    </row>
    <row r="256" spans="2:18" s="18" customFormat="1" x14ac:dyDescent="0.25">
      <c r="B256" s="17">
        <f t="shared" si="4"/>
        <v>50</v>
      </c>
      <c r="C256" s="25" t="str">
        <f>IF(MOD(ROW(C256),5)=2,INDEX(liste_ss_eurodata!$A$1:$A$108,B256),"")</f>
        <v/>
      </c>
      <c r="D256" s="17"/>
      <c r="E256" s="18" t="s">
        <v>21</v>
      </c>
      <c r="F256" s="32" t="str">
        <f>INDEX(liste_ss_eurodata!$A:$A,'RECAP CA 2023'!B256)</f>
        <v>HALALAZA</v>
      </c>
      <c r="G256" s="19">
        <f>IFERROR(GETPIVOTDATA("Montant",tcd_eurodata!$A$3,"class_payment",$E256,"mounth_year",G$6,"ss",$F256,"Années",2023)," ")</f>
        <v>11237478</v>
      </c>
      <c r="H256" s="19">
        <f>IFERROR(GETPIVOTDATA("Montant",tcd_eurodata!$A$3,"class_payment",$E256,"mounth_year",H$6,"ss",$F256,"Années",2023)," ")</f>
        <v>9617923</v>
      </c>
      <c r="I256" s="19">
        <f>IFERROR(GETPIVOTDATA("Montant",tcd_eurodata!$A$3,"class_payment",$E256,"mounth_year",I$6,"ss",$F256,"Années",2023)," ")</f>
        <v>9570788</v>
      </c>
      <c r="J256" s="19">
        <f>IFERROR(GETPIVOTDATA("Montant",tcd_eurodata!$A$3,"class_payment",$E256,"mounth_year",J$6,"ss",$F256,"Années",2023)," ")</f>
        <v>9940221</v>
      </c>
      <c r="K256" s="19">
        <f>IFERROR(GETPIVOTDATA("Montant",tcd_eurodata!$A$3,"class_payment",$E256,"mounth_year",K$6,"ss",$F256,"Années",2023)," ")</f>
        <v>15828895</v>
      </c>
      <c r="L256" s="19">
        <f>IFERROR(GETPIVOTDATA("Montant",tcd_eurodata!$A$3,"class_payment",$E256,"mounth_year",L$6,"ss",$F256,"Années",2023)," ")</f>
        <v>12579642</v>
      </c>
      <c r="M256" s="19">
        <f>IFERROR(GETPIVOTDATA("Montant",tcd_eurodata!$A$3,"class_payment",$E256,"mounth_year",M$6,"ss",$F256,"Années",2023)," ")</f>
        <v>22621045</v>
      </c>
      <c r="N256" s="19">
        <f>IFERROR(GETPIVOTDATA("Montant",tcd_eurodata!$A$3,"class_payment",$E256,"mounth_year",N$6,"ss",$F256,"Années",2023)," ")</f>
        <v>74784081</v>
      </c>
      <c r="O256" s="19">
        <f>IFERROR(GETPIVOTDATA("Montant",tcd_eurodata!$A$3,"class_payment",$E256,"mounth_year",O$6,"ss",$F256,"Années",2023)," ")</f>
        <v>63256300</v>
      </c>
      <c r="P256" s="19">
        <f>IFERROR(GETPIVOTDATA("Montant",tcd_eurodata!$A$3,"class_payment",$E256,"mounth_year",P$6,"ss",$F256,"Années",2023)," ")</f>
        <v>107225864</v>
      </c>
      <c r="Q256" s="19">
        <f>IFERROR(GETPIVOTDATA("Montant",tcd_eurodata!$A$3,"class_payment",$E256,"mounth_year",Q$6,"ss",$F256,"Années",2023)," ")</f>
        <v>73007841</v>
      </c>
      <c r="R256" s="19">
        <f>IFERROR(GETPIVOTDATA("Montant",tcd_eurodata!$A$3,"class_payment",$E256,"mounth_year",R$6,"ss",$F256,"Années",2023)," ")</f>
        <v>110332359</v>
      </c>
    </row>
    <row r="257" spans="2:18" s="13" customFormat="1" x14ac:dyDescent="0.25">
      <c r="B257" s="9">
        <f t="shared" si="4"/>
        <v>51</v>
      </c>
      <c r="C257" s="24" t="str">
        <f>IF(MOD(ROW(C257),5)=2,INDEX(liste_ss_eurodata!$A$1:$A$108,B257),"")</f>
        <v>IHARANA</v>
      </c>
      <c r="D257" s="9"/>
      <c r="E257" s="13" t="s">
        <v>5</v>
      </c>
      <c r="F257" s="31" t="str">
        <f>INDEX(liste_ss_eurodata!$A:$A,'RECAP CA 2023'!B257)</f>
        <v>IHARANA</v>
      </c>
      <c r="G257" s="14">
        <f>IFERROR(GETPIVOTDATA("Montant",tcd_eurodata!$A$3,"class_payment",$E257,"mounth_year",G$6,"ss",$F257,"Années",2023)," ")</f>
        <v>0</v>
      </c>
      <c r="H257" s="14">
        <f>IFERROR(GETPIVOTDATA("Montant",tcd_eurodata!$A$3,"class_payment",$E257,"mounth_year",H$6,"ss",$F257,"Années",2023)," ")</f>
        <v>0</v>
      </c>
      <c r="I257" s="14">
        <f>IFERROR(GETPIVOTDATA("Montant",tcd_eurodata!$A$3,"class_payment",$E257,"mounth_year",I$6,"ss",$F257,"Années",2023)," ")</f>
        <v>0</v>
      </c>
      <c r="J257" s="14">
        <f>IFERROR(GETPIVOTDATA("Montant",tcd_eurodata!$A$3,"class_payment",$E257,"mounth_year",J$6,"ss",$F257,"Années",2023)," ")</f>
        <v>133172500</v>
      </c>
      <c r="K257" s="14">
        <f>IFERROR(GETPIVOTDATA("Montant",tcd_eurodata!$A$3,"class_payment",$E257,"mounth_year",K$6,"ss",$F257,"Années",2023)," ")</f>
        <v>144433900</v>
      </c>
      <c r="L257" s="14">
        <f>IFERROR(GETPIVOTDATA("Montant",tcd_eurodata!$A$3,"class_payment",$E257,"mounth_year",L$6,"ss",$F257,"Années",2023)," ")</f>
        <v>174678431</v>
      </c>
      <c r="M257" s="14">
        <f>IFERROR(GETPIVOTDATA("Montant",tcd_eurodata!$A$3,"class_payment",$E257,"mounth_year",M$6,"ss",$F257,"Années",2023)," ")</f>
        <v>188479700</v>
      </c>
      <c r="N257" s="14">
        <f>IFERROR(GETPIVOTDATA("Montant",tcd_eurodata!$A$3,"class_payment",$E257,"mounth_year",N$6,"ss",$F257,"Années",2023)," ")</f>
        <v>230939200</v>
      </c>
      <c r="O257" s="14">
        <f>IFERROR(GETPIVOTDATA("Montant",tcd_eurodata!$A$3,"class_payment",$E257,"mounth_year",O$6,"ss",$F257,"Années",2023)," ")</f>
        <v>134882200</v>
      </c>
      <c r="P257" s="14">
        <f>IFERROR(GETPIVOTDATA("Montant",tcd_eurodata!$A$3,"class_payment",$E257,"mounth_year",P$6,"ss",$F257,"Années",2023)," ")</f>
        <v>161680300</v>
      </c>
      <c r="Q257" s="14">
        <f>IFERROR(GETPIVOTDATA("Montant",tcd_eurodata!$A$3,"class_payment",$E257,"mounth_year",Q$6,"ss",$F257,"Années",2023)," ")</f>
        <v>127413223</v>
      </c>
      <c r="R257" s="14">
        <f>IFERROR(GETPIVOTDATA("Montant",tcd_eurodata!$A$3,"class_payment",$E257,"mounth_year",R$6,"ss",$F257,"Années",2023)," ")</f>
        <v>158815161</v>
      </c>
    </row>
    <row r="258" spans="2:18" s="13" customFormat="1" x14ac:dyDescent="0.25">
      <c r="B258" s="9">
        <f t="shared" si="4"/>
        <v>51</v>
      </c>
      <c r="C258" s="24" t="str">
        <f>IF(MOD(ROW(C258),5)=2,INDEX(liste_ss_eurodata!$A$1:$A$108,B258),"")</f>
        <v/>
      </c>
      <c r="D258" s="9"/>
      <c r="E258" s="13" t="s">
        <v>6</v>
      </c>
      <c r="F258" s="31" t="str">
        <f>INDEX(liste_ss_eurodata!$A:$A,'RECAP CA 2023'!B258)</f>
        <v>IHARANA</v>
      </c>
      <c r="G258" s="14">
        <f>IFERROR(GETPIVOTDATA("Montant",tcd_eurodata!$A$3,"class_payment",$E258,"mounth_year",G$6,"ss",$F258,"Années",2023)," ")</f>
        <v>0</v>
      </c>
      <c r="H258" s="14">
        <f>IFERROR(GETPIVOTDATA("Montant",tcd_eurodata!$A$3,"class_payment",$E258,"mounth_year",H$6,"ss",$F258,"Années",2023)," ")</f>
        <v>0</v>
      </c>
      <c r="I258" s="14">
        <f>IFERROR(GETPIVOTDATA("Montant",tcd_eurodata!$A$3,"class_payment",$E258,"mounth_year",I$6,"ss",$F258,"Années",2023)," ")</f>
        <v>0</v>
      </c>
      <c r="J258" s="14">
        <f>IFERROR(GETPIVOTDATA("Montant",tcd_eurodata!$A$3,"class_payment",$E258,"mounth_year",J$6,"ss",$F258,"Années",2023)," ")</f>
        <v>9441735</v>
      </c>
      <c r="K258" s="14">
        <f>IFERROR(GETPIVOTDATA("Montant",tcd_eurodata!$A$3,"class_payment",$E258,"mounth_year",K$6,"ss",$F258,"Années",2023)," ")</f>
        <v>7395574</v>
      </c>
      <c r="L258" s="14">
        <f>IFERROR(GETPIVOTDATA("Montant",tcd_eurodata!$A$3,"class_payment",$E258,"mounth_year",L$6,"ss",$F258,"Années",2023)," ")</f>
        <v>14998134</v>
      </c>
      <c r="M258" s="14">
        <f>IFERROR(GETPIVOTDATA("Montant",tcd_eurodata!$A$3,"class_payment",$E258,"mounth_year",M$6,"ss",$F258,"Années",2023)," ")</f>
        <v>52914392</v>
      </c>
      <c r="N258" s="14">
        <f>IFERROR(GETPIVOTDATA("Montant",tcd_eurodata!$A$3,"class_payment",$E258,"mounth_year",N$6,"ss",$F258,"Années",2023)," ")</f>
        <v>7448498</v>
      </c>
      <c r="O258" s="14">
        <f>IFERROR(GETPIVOTDATA("Montant",tcd_eurodata!$A$3,"class_payment",$E258,"mounth_year",O$6,"ss",$F258,"Années",2023)," ")</f>
        <v>56489718</v>
      </c>
      <c r="P258" s="14">
        <f>IFERROR(GETPIVOTDATA("Montant",tcd_eurodata!$A$3,"class_payment",$E258,"mounth_year",P$6,"ss",$F258,"Années",2023)," ")</f>
        <v>9177370</v>
      </c>
      <c r="Q258" s="14">
        <f>IFERROR(GETPIVOTDATA("Montant",tcd_eurodata!$A$3,"class_payment",$E258,"mounth_year",Q$6,"ss",$F258,"Années",2023)," ")</f>
        <v>8101877</v>
      </c>
      <c r="R258" s="14">
        <f>IFERROR(GETPIVOTDATA("Montant",tcd_eurodata!$A$3,"class_payment",$E258,"mounth_year",R$6,"ss",$F258,"Années",2023)," ")</f>
        <v>11228469</v>
      </c>
    </row>
    <row r="259" spans="2:18" s="13" customFormat="1" x14ac:dyDescent="0.25">
      <c r="B259" s="9">
        <f t="shared" si="4"/>
        <v>51</v>
      </c>
      <c r="C259" s="24" t="str">
        <f>IF(MOD(ROW(C259),5)=2,INDEX(liste_ss_eurodata!$A$1:$A$108,B259),"")</f>
        <v/>
      </c>
      <c r="D259" s="9"/>
      <c r="E259" s="13" t="s">
        <v>7</v>
      </c>
      <c r="F259" s="31" t="str">
        <f>INDEX(liste_ss_eurodata!$A:$A,'RECAP CA 2023'!B259)</f>
        <v>IHARANA</v>
      </c>
      <c r="G259" s="14" t="str">
        <f>IFERROR(GETPIVOTDATA("Montant",tcd_eurodata!$A$3,"class_payment",$E259,"mounth_year",G$6,"ss",$F259,"Années",2023)," ")</f>
        <v xml:space="preserve"> </v>
      </c>
      <c r="H259" s="14" t="str">
        <f>IFERROR(GETPIVOTDATA("Montant",tcd_eurodata!$A$3,"class_payment",$E259,"mounth_year",H$6,"ss",$F259,"Années",2023)," ")</f>
        <v xml:space="preserve"> </v>
      </c>
      <c r="I259" s="14" t="str">
        <f>IFERROR(GETPIVOTDATA("Montant",tcd_eurodata!$A$3,"class_payment",$E259,"mounth_year",I$6,"ss",$F259,"Années",2023)," ")</f>
        <v xml:space="preserve"> </v>
      </c>
      <c r="J259" s="14" t="str">
        <f>IFERROR(GETPIVOTDATA("Montant",tcd_eurodata!$A$3,"class_payment",$E259,"mounth_year",J$6,"ss",$F259,"Années",2023)," ")</f>
        <v xml:space="preserve"> </v>
      </c>
      <c r="K259" s="14" t="str">
        <f>IFERROR(GETPIVOTDATA("Montant",tcd_eurodata!$A$3,"class_payment",$E259,"mounth_year",K$6,"ss",$F259,"Années",2023)," ")</f>
        <v xml:space="preserve"> </v>
      </c>
      <c r="L259" s="14" t="str">
        <f>IFERROR(GETPIVOTDATA("Montant",tcd_eurodata!$A$3,"class_payment",$E259,"mounth_year",L$6,"ss",$F259,"Années",2023)," ")</f>
        <v xml:space="preserve"> </v>
      </c>
      <c r="M259" s="14" t="str">
        <f>IFERROR(GETPIVOTDATA("Montant",tcd_eurodata!$A$3,"class_payment",$E259,"mounth_year",M$6,"ss",$F259,"Années",2023)," ")</f>
        <v xml:space="preserve"> </v>
      </c>
      <c r="N259" s="14" t="str">
        <f>IFERROR(GETPIVOTDATA("Montant",tcd_eurodata!$A$3,"class_payment",$E259,"mounth_year",N$6,"ss",$F259,"Années",2023)," ")</f>
        <v xml:space="preserve"> </v>
      </c>
      <c r="O259" s="14" t="str">
        <f>IFERROR(GETPIVOTDATA("Montant",tcd_eurodata!$A$3,"class_payment",$E259,"mounth_year",O$6,"ss",$F259,"Années",2023)," ")</f>
        <v xml:space="preserve"> </v>
      </c>
      <c r="P259" s="14" t="str">
        <f>IFERROR(GETPIVOTDATA("Montant",tcd_eurodata!$A$3,"class_payment",$E259,"mounth_year",P$6,"ss",$F259,"Années",2023)," ")</f>
        <v xml:space="preserve"> </v>
      </c>
      <c r="Q259" s="14" t="str">
        <f>IFERROR(GETPIVOTDATA("Montant",tcd_eurodata!$A$3,"class_payment",$E259,"mounth_year",Q$6,"ss",$F259,"Années",2023)," ")</f>
        <v xml:space="preserve"> </v>
      </c>
      <c r="R259" s="14" t="str">
        <f>IFERROR(GETPIVOTDATA("Montant",tcd_eurodata!$A$3,"class_payment",$E259,"mounth_year",R$6,"ss",$F259,"Années",2023)," ")</f>
        <v xml:space="preserve"> </v>
      </c>
    </row>
    <row r="260" spans="2:18" s="13" customFormat="1" x14ac:dyDescent="0.25">
      <c r="B260" s="9">
        <f t="shared" si="4"/>
        <v>51</v>
      </c>
      <c r="C260" s="24" t="str">
        <f>IF(MOD(ROW(C260),5)=2,INDEX(liste_ss_eurodata!$A$1:$A$108,B260),"")</f>
        <v/>
      </c>
      <c r="D260" s="9"/>
      <c r="E260" s="13" t="s">
        <v>19</v>
      </c>
      <c r="F260" s="31" t="str">
        <f>INDEX(liste_ss_eurodata!$A:$A,'RECAP CA 2023'!B260)</f>
        <v>IHARANA</v>
      </c>
      <c r="G260" s="14">
        <f>IFERROR(GETPIVOTDATA("Montant",tcd_eurodata!$A$3,"class_payment",$E260,"mounth_year",G$6,"ss",$F260,"Années",2023)," ")</f>
        <v>0</v>
      </c>
      <c r="H260" s="14">
        <f>IFERROR(GETPIVOTDATA("Montant",tcd_eurodata!$A$3,"class_payment",$E260,"mounth_year",H$6,"ss",$F260,"Années",2023)," ")</f>
        <v>0</v>
      </c>
      <c r="I260" s="14">
        <f>IFERROR(GETPIVOTDATA("Montant",tcd_eurodata!$A$3,"class_payment",$E260,"mounth_year",I$6,"ss",$F260,"Années",2023)," ")</f>
        <v>0</v>
      </c>
      <c r="J260" s="14">
        <f>IFERROR(GETPIVOTDATA("Montant",tcd_eurodata!$A$3,"class_payment",$E260,"mounth_year",J$6,"ss",$F260,"Années",2023)," ")</f>
        <v>15850216</v>
      </c>
      <c r="K260" s="14">
        <f>IFERROR(GETPIVOTDATA("Montant",tcd_eurodata!$A$3,"class_payment",$E260,"mounth_year",K$6,"ss",$F260,"Années",2023)," ")</f>
        <v>21447606</v>
      </c>
      <c r="L260" s="14">
        <f>IFERROR(GETPIVOTDATA("Montant",tcd_eurodata!$A$3,"class_payment",$E260,"mounth_year",L$6,"ss",$F260,"Années",2023)," ")</f>
        <v>23638205</v>
      </c>
      <c r="M260" s="14">
        <f>IFERROR(GETPIVOTDATA("Montant",tcd_eurodata!$A$3,"class_payment",$E260,"mounth_year",M$6,"ss",$F260,"Années",2023)," ")</f>
        <v>25773058</v>
      </c>
      <c r="N260" s="14">
        <f>IFERROR(GETPIVOTDATA("Montant",tcd_eurodata!$A$3,"class_payment",$E260,"mounth_year",N$6,"ss",$F260,"Années",2023)," ")</f>
        <v>26333382</v>
      </c>
      <c r="O260" s="14">
        <f>IFERROR(GETPIVOTDATA("Montant",tcd_eurodata!$A$3,"class_payment",$E260,"mounth_year",O$6,"ss",$F260,"Années",2023)," ")</f>
        <v>42641492</v>
      </c>
      <c r="P260" s="14">
        <f>IFERROR(GETPIVOTDATA("Montant",tcd_eurodata!$A$3,"class_payment",$E260,"mounth_year",P$6,"ss",$F260,"Années",2023)," ")</f>
        <v>78733850</v>
      </c>
      <c r="Q260" s="14">
        <f>IFERROR(GETPIVOTDATA("Montant",tcd_eurodata!$A$3,"class_payment",$E260,"mounth_year",Q$6,"ss",$F260,"Années",2023)," ")</f>
        <v>0</v>
      </c>
      <c r="R260" s="14">
        <f>IFERROR(GETPIVOTDATA("Montant",tcd_eurodata!$A$3,"class_payment",$E260,"mounth_year",R$6,"ss",$F260,"Années",2023)," ")</f>
        <v>0</v>
      </c>
    </row>
    <row r="261" spans="2:18" s="18" customFormat="1" x14ac:dyDescent="0.25">
      <c r="B261" s="17">
        <f t="shared" si="4"/>
        <v>51</v>
      </c>
      <c r="C261" s="25" t="str">
        <f>IF(MOD(ROW(C261),5)=2,INDEX(liste_ss_eurodata!$A$1:$A$108,B261),"")</f>
        <v/>
      </c>
      <c r="D261" s="17"/>
      <c r="E261" s="18" t="s">
        <v>21</v>
      </c>
      <c r="F261" s="32" t="str">
        <f>INDEX(liste_ss_eurodata!$A:$A,'RECAP CA 2023'!B261)</f>
        <v>IHARANA</v>
      </c>
      <c r="G261" s="19">
        <f>IFERROR(GETPIVOTDATA("Montant",tcd_eurodata!$A$3,"class_payment",$E261,"mounth_year",G$6,"ss",$F261,"Années",2023)," ")</f>
        <v>0</v>
      </c>
      <c r="H261" s="19">
        <f>IFERROR(GETPIVOTDATA("Montant",tcd_eurodata!$A$3,"class_payment",$E261,"mounth_year",H$6,"ss",$F261,"Années",2023)," ")</f>
        <v>0</v>
      </c>
      <c r="I261" s="19">
        <f>IFERROR(GETPIVOTDATA("Montant",tcd_eurodata!$A$3,"class_payment",$E261,"mounth_year",I$6,"ss",$F261,"Années",2023)," ")</f>
        <v>0</v>
      </c>
      <c r="J261" s="19">
        <f>IFERROR(GETPIVOTDATA("Montant",tcd_eurodata!$A$3,"class_payment",$E261,"mounth_year",J$6,"ss",$F261,"Années",2023)," ")</f>
        <v>230000</v>
      </c>
      <c r="K261" s="19">
        <f>IFERROR(GETPIVOTDATA("Montant",tcd_eurodata!$A$3,"class_payment",$E261,"mounth_year",K$6,"ss",$F261,"Années",2023)," ")</f>
        <v>0</v>
      </c>
      <c r="L261" s="19">
        <f>IFERROR(GETPIVOTDATA("Montant",tcd_eurodata!$A$3,"class_payment",$E261,"mounth_year",L$6,"ss",$F261,"Années",2023)," ")</f>
        <v>3130000</v>
      </c>
      <c r="M261" s="19">
        <f>IFERROR(GETPIVOTDATA("Montant",tcd_eurodata!$A$3,"class_payment",$E261,"mounth_year",M$6,"ss",$F261,"Années",2023)," ")</f>
        <v>3515000</v>
      </c>
      <c r="N261" s="19">
        <f>IFERROR(GETPIVOTDATA("Montant",tcd_eurodata!$A$3,"class_payment",$E261,"mounth_year",N$6,"ss",$F261,"Années",2023)," ")</f>
        <v>12691600</v>
      </c>
      <c r="O261" s="19">
        <f>IFERROR(GETPIVOTDATA("Montant",tcd_eurodata!$A$3,"class_payment",$E261,"mounth_year",O$6,"ss",$F261,"Années",2023)," ")</f>
        <v>10799300</v>
      </c>
      <c r="P261" s="19">
        <f>IFERROR(GETPIVOTDATA("Montant",tcd_eurodata!$A$3,"class_payment",$E261,"mounth_year",P$6,"ss",$F261,"Années",2023)," ")</f>
        <v>6299000</v>
      </c>
      <c r="Q261" s="19">
        <f>IFERROR(GETPIVOTDATA("Montant",tcd_eurodata!$A$3,"class_payment",$E261,"mounth_year",Q$6,"ss",$F261,"Années",2023)," ")</f>
        <v>0</v>
      </c>
      <c r="R261" s="19">
        <f>IFERROR(GETPIVOTDATA("Montant",tcd_eurodata!$A$3,"class_payment",$E261,"mounth_year",R$6,"ss",$F261,"Années",2023)," ")</f>
        <v>0</v>
      </c>
    </row>
    <row r="262" spans="2:18" s="13" customFormat="1" x14ac:dyDescent="0.25">
      <c r="B262" s="9">
        <f t="shared" si="4"/>
        <v>52</v>
      </c>
      <c r="C262" s="24" t="str">
        <f>IF(MOD(ROW(C262),5)=2,INDEX(liste_ss_eurodata!$A$1:$A$108,B262),"")</f>
        <v>ILAFY</v>
      </c>
      <c r="D262" s="9"/>
      <c r="E262" s="13" t="s">
        <v>5</v>
      </c>
      <c r="F262" s="31" t="str">
        <f>INDEX(liste_ss_eurodata!$A:$A,'RECAP CA 2023'!B262)</f>
        <v>ILAFY</v>
      </c>
      <c r="G262" s="14">
        <f>IFERROR(GETPIVOTDATA("Montant",tcd_eurodata!$A$3,"class_payment",$E262,"mounth_year",G$6,"ss",$F262,"Années",2023)," ")</f>
        <v>1180683700</v>
      </c>
      <c r="H262" s="14">
        <f>IFERROR(GETPIVOTDATA("Montant",tcd_eurodata!$A$3,"class_payment",$E262,"mounth_year",H$6,"ss",$F262,"Années",2023)," ")</f>
        <v>1105826900</v>
      </c>
      <c r="I262" s="14">
        <f>IFERROR(GETPIVOTDATA("Montant",tcd_eurodata!$A$3,"class_payment",$E262,"mounth_year",I$6,"ss",$F262,"Années",2023)," ")</f>
        <v>1183705500</v>
      </c>
      <c r="J262" s="14">
        <f>IFERROR(GETPIVOTDATA("Montant",tcd_eurodata!$A$3,"class_payment",$E262,"mounth_year",J$6,"ss",$F262,"Années",2023)," ")</f>
        <v>1361850100</v>
      </c>
      <c r="K262" s="14">
        <f>IFERROR(GETPIVOTDATA("Montant",tcd_eurodata!$A$3,"class_payment",$E262,"mounth_year",K$6,"ss",$F262,"Années",2023)," ")</f>
        <v>1324975400</v>
      </c>
      <c r="L262" s="14">
        <f>IFERROR(GETPIVOTDATA("Montant",tcd_eurodata!$A$3,"class_payment",$E262,"mounth_year",L$6,"ss",$F262,"Années",2023)," ")</f>
        <v>1349337000</v>
      </c>
      <c r="M262" s="14">
        <f>IFERROR(GETPIVOTDATA("Montant",tcd_eurodata!$A$3,"class_payment",$E262,"mounth_year",M$6,"ss",$F262,"Années",2023)," ")</f>
        <v>1469910800</v>
      </c>
      <c r="N262" s="14">
        <f>IFERROR(GETPIVOTDATA("Montant",tcd_eurodata!$A$3,"class_payment",$E262,"mounth_year",N$6,"ss",$F262,"Années",2023)," ")</f>
        <v>1553324000</v>
      </c>
      <c r="O262" s="14">
        <f>IFERROR(GETPIVOTDATA("Montant",tcd_eurodata!$A$3,"class_payment",$E262,"mounth_year",O$6,"ss",$F262,"Années",2023)," ")</f>
        <v>1482115150</v>
      </c>
      <c r="P262" s="14">
        <f>IFERROR(GETPIVOTDATA("Montant",tcd_eurodata!$A$3,"class_payment",$E262,"mounth_year",P$6,"ss",$F262,"Années",2023)," ")</f>
        <v>1487368600</v>
      </c>
      <c r="Q262" s="14">
        <f>IFERROR(GETPIVOTDATA("Montant",tcd_eurodata!$A$3,"class_payment",$E262,"mounth_year",Q$6,"ss",$F262,"Années",2023)," ")</f>
        <v>1395958400</v>
      </c>
      <c r="R262" s="14">
        <f>IFERROR(GETPIVOTDATA("Montant",tcd_eurodata!$A$3,"class_payment",$E262,"mounth_year",R$6,"ss",$F262,"Années",2023)," ")</f>
        <v>1594413600</v>
      </c>
    </row>
    <row r="263" spans="2:18" s="13" customFormat="1" x14ac:dyDescent="0.25">
      <c r="B263" s="9">
        <f t="shared" si="4"/>
        <v>52</v>
      </c>
      <c r="C263" s="24" t="str">
        <f>IF(MOD(ROW(C263),5)=2,INDEX(liste_ss_eurodata!$A$1:$A$108,B263),"")</f>
        <v/>
      </c>
      <c r="D263" s="9"/>
      <c r="E263" s="13" t="s">
        <v>6</v>
      </c>
      <c r="F263" s="31" t="str">
        <f>INDEX(liste_ss_eurodata!$A:$A,'RECAP CA 2023'!B263)</f>
        <v>ILAFY</v>
      </c>
      <c r="G263" s="14">
        <f>IFERROR(GETPIVOTDATA("Montant",tcd_eurodata!$A$3,"class_payment",$E263,"mounth_year",G$6,"ss",$F263,"Années",2023)," ")</f>
        <v>214006206</v>
      </c>
      <c r="H263" s="14">
        <f>IFERROR(GETPIVOTDATA("Montant",tcd_eurodata!$A$3,"class_payment",$E263,"mounth_year",H$6,"ss",$F263,"Années",2023)," ")</f>
        <v>272661791</v>
      </c>
      <c r="I263" s="14">
        <f>IFERROR(GETPIVOTDATA("Montant",tcd_eurodata!$A$3,"class_payment",$E263,"mounth_year",I$6,"ss",$F263,"Années",2023)," ")</f>
        <v>327919182</v>
      </c>
      <c r="J263" s="14">
        <f>IFERROR(GETPIVOTDATA("Montant",tcd_eurodata!$A$3,"class_payment",$E263,"mounth_year",J$6,"ss",$F263,"Années",2023)," ")</f>
        <v>303247433</v>
      </c>
      <c r="K263" s="14">
        <f>IFERROR(GETPIVOTDATA("Montant",tcd_eurodata!$A$3,"class_payment",$E263,"mounth_year",K$6,"ss",$F263,"Années",2023)," ")</f>
        <v>342773421</v>
      </c>
      <c r="L263" s="14">
        <f>IFERROR(GETPIVOTDATA("Montant",tcd_eurodata!$A$3,"class_payment",$E263,"mounth_year",L$6,"ss",$F263,"Années",2023)," ")</f>
        <v>404727907</v>
      </c>
      <c r="M263" s="14">
        <f>IFERROR(GETPIVOTDATA("Montant",tcd_eurodata!$A$3,"class_payment",$E263,"mounth_year",M$6,"ss",$F263,"Années",2023)," ")</f>
        <v>674191985</v>
      </c>
      <c r="N263" s="14">
        <f>IFERROR(GETPIVOTDATA("Montant",tcd_eurodata!$A$3,"class_payment",$E263,"mounth_year",N$6,"ss",$F263,"Années",2023)," ")</f>
        <v>346267569</v>
      </c>
      <c r="O263" s="14">
        <f>IFERROR(GETPIVOTDATA("Montant",tcd_eurodata!$A$3,"class_payment",$E263,"mounth_year",O$6,"ss",$F263,"Années",2023)," ")</f>
        <v>302259797</v>
      </c>
      <c r="P263" s="14">
        <f>IFERROR(GETPIVOTDATA("Montant",tcd_eurodata!$A$3,"class_payment",$E263,"mounth_year",P$6,"ss",$F263,"Années",2023)," ")</f>
        <v>284487062</v>
      </c>
      <c r="Q263" s="14">
        <f>IFERROR(GETPIVOTDATA("Montant",tcd_eurodata!$A$3,"class_payment",$E263,"mounth_year",Q$6,"ss",$F263,"Années",2023)," ")</f>
        <v>215003268</v>
      </c>
      <c r="R263" s="14">
        <f>IFERROR(GETPIVOTDATA("Montant",tcd_eurodata!$A$3,"class_payment",$E263,"mounth_year",R$6,"ss",$F263,"Années",2023)," ")</f>
        <v>251445052</v>
      </c>
    </row>
    <row r="264" spans="2:18" s="13" customFormat="1" x14ac:dyDescent="0.25">
      <c r="B264" s="9">
        <f t="shared" ref="B264:B327" si="5">ROUNDUP((ROW(C264)-6)/5,0)</f>
        <v>52</v>
      </c>
      <c r="C264" s="24" t="str">
        <f>IF(MOD(ROW(C264),5)=2,INDEX(liste_ss_eurodata!$A$1:$A$108,B264),"")</f>
        <v/>
      </c>
      <c r="D264" s="9"/>
      <c r="E264" s="13" t="s">
        <v>7</v>
      </c>
      <c r="F264" s="31" t="str">
        <f>INDEX(liste_ss_eurodata!$A:$A,'RECAP CA 2023'!B264)</f>
        <v>ILAFY</v>
      </c>
      <c r="G264" s="14">
        <f>IFERROR(GETPIVOTDATA("Montant",tcd_eurodata!$A$3,"class_payment",$E264,"mounth_year",G$6,"ss",$F264,"Années",2023)," ")</f>
        <v>99414841</v>
      </c>
      <c r="H264" s="14">
        <f>IFERROR(GETPIVOTDATA("Montant",tcd_eurodata!$A$3,"class_payment",$E264,"mounth_year",H$6,"ss",$F264,"Années",2023)," ")</f>
        <v>118899739</v>
      </c>
      <c r="I264" s="14">
        <f>IFERROR(GETPIVOTDATA("Montant",tcd_eurodata!$A$3,"class_payment",$E264,"mounth_year",I$6,"ss",$F264,"Années",2023)," ")</f>
        <v>51780811</v>
      </c>
      <c r="J264" s="14">
        <f>IFERROR(GETPIVOTDATA("Montant",tcd_eurodata!$A$3,"class_payment",$E264,"mounth_year",J$6,"ss",$F264,"Années",2023)," ")</f>
        <v>0</v>
      </c>
      <c r="K264" s="14">
        <f>IFERROR(GETPIVOTDATA("Montant",tcd_eurodata!$A$3,"class_payment",$E264,"mounth_year",K$6,"ss",$F264,"Années",2023)," ")</f>
        <v>118518694</v>
      </c>
      <c r="L264" s="14">
        <f>IFERROR(GETPIVOTDATA("Montant",tcd_eurodata!$A$3,"class_payment",$E264,"mounth_year",L$6,"ss",$F264,"Années",2023)," ")</f>
        <v>71410950</v>
      </c>
      <c r="M264" s="14">
        <f>IFERROR(GETPIVOTDATA("Montant",tcd_eurodata!$A$3,"class_payment",$E264,"mounth_year",M$6,"ss",$F264,"Années",2023)," ")</f>
        <v>50366325</v>
      </c>
      <c r="N264" s="14">
        <f>IFERROR(GETPIVOTDATA("Montant",tcd_eurodata!$A$3,"class_payment",$E264,"mounth_year",N$6,"ss",$F264,"Années",2023)," ")</f>
        <v>76604500</v>
      </c>
      <c r="O264" s="14">
        <f>IFERROR(GETPIVOTDATA("Montant",tcd_eurodata!$A$3,"class_payment",$E264,"mounth_year",O$6,"ss",$F264,"Années",2023)," ")</f>
        <v>87496540</v>
      </c>
      <c r="P264" s="14">
        <f>IFERROR(GETPIVOTDATA("Montant",tcd_eurodata!$A$3,"class_payment",$E264,"mounth_year",P$6,"ss",$F264,"Années",2023)," ")</f>
        <v>79474274</v>
      </c>
      <c r="Q264" s="14">
        <f>IFERROR(GETPIVOTDATA("Montant",tcd_eurodata!$A$3,"class_payment",$E264,"mounth_year",Q$6,"ss",$F264,"Années",2023)," ")</f>
        <v>58239388</v>
      </c>
      <c r="R264" s="14">
        <f>IFERROR(GETPIVOTDATA("Montant",tcd_eurodata!$A$3,"class_payment",$E264,"mounth_year",R$6,"ss",$F264,"Années",2023)," ")</f>
        <v>27794012</v>
      </c>
    </row>
    <row r="265" spans="2:18" s="13" customFormat="1" x14ac:dyDescent="0.25">
      <c r="B265" s="9">
        <f t="shared" si="5"/>
        <v>52</v>
      </c>
      <c r="C265" s="24" t="str">
        <f>IF(MOD(ROW(C265),5)=2,INDEX(liste_ss_eurodata!$A$1:$A$108,B265),"")</f>
        <v/>
      </c>
      <c r="D265" s="9"/>
      <c r="E265" s="13" t="s">
        <v>19</v>
      </c>
      <c r="F265" s="31" t="str">
        <f>INDEX(liste_ss_eurodata!$A:$A,'RECAP CA 2023'!B265)</f>
        <v>ILAFY</v>
      </c>
      <c r="G265" s="14">
        <f>IFERROR(GETPIVOTDATA("Montant",tcd_eurodata!$A$3,"class_payment",$E265,"mounth_year",G$6,"ss",$F265,"Années",2023)," ")</f>
        <v>9289094</v>
      </c>
      <c r="H265" s="14">
        <f>IFERROR(GETPIVOTDATA("Montant",tcd_eurodata!$A$3,"class_payment",$E265,"mounth_year",H$6,"ss",$F265,"Années",2023)," ")</f>
        <v>8528921</v>
      </c>
      <c r="I265" s="14">
        <f>IFERROR(GETPIVOTDATA("Montant",tcd_eurodata!$A$3,"class_payment",$E265,"mounth_year",I$6,"ss",$F265,"Années",2023)," ")</f>
        <v>1794121</v>
      </c>
      <c r="J265" s="14">
        <f>IFERROR(GETPIVOTDATA("Montant",tcd_eurodata!$A$3,"class_payment",$E265,"mounth_year",J$6,"ss",$F265,"Années",2023)," ")</f>
        <v>1853727</v>
      </c>
      <c r="K265" s="14">
        <f>IFERROR(GETPIVOTDATA("Montant",tcd_eurodata!$A$3,"class_payment",$E265,"mounth_year",K$6,"ss",$F265,"Années",2023)," ")</f>
        <v>3753011</v>
      </c>
      <c r="L265" s="14">
        <f>IFERROR(GETPIVOTDATA("Montant",tcd_eurodata!$A$3,"class_payment",$E265,"mounth_year",L$6,"ss",$F265,"Années",2023)," ")</f>
        <v>16613803</v>
      </c>
      <c r="M265" s="14">
        <f>IFERROR(GETPIVOTDATA("Montant",tcd_eurodata!$A$3,"class_payment",$E265,"mounth_year",M$6,"ss",$F265,"Années",2023)," ")</f>
        <v>13009236</v>
      </c>
      <c r="N265" s="14">
        <f>IFERROR(GETPIVOTDATA("Montant",tcd_eurodata!$A$3,"class_payment",$E265,"mounth_year",N$6,"ss",$F265,"Années",2023)," ")</f>
        <v>2998000</v>
      </c>
      <c r="O265" s="14">
        <f>IFERROR(GETPIVOTDATA("Montant",tcd_eurodata!$A$3,"class_payment",$E265,"mounth_year",O$6,"ss",$F265,"Années",2023)," ")</f>
        <v>4597500</v>
      </c>
      <c r="P265" s="14">
        <f>IFERROR(GETPIVOTDATA("Montant",tcd_eurodata!$A$3,"class_payment",$E265,"mounth_year",P$6,"ss",$F265,"Années",2023)," ")</f>
        <v>7675000</v>
      </c>
      <c r="Q265" s="14">
        <f>IFERROR(GETPIVOTDATA("Montant",tcd_eurodata!$A$3,"class_payment",$E265,"mounth_year",Q$6,"ss",$F265,"Années",2023)," ")</f>
        <v>4958000</v>
      </c>
      <c r="R265" s="14">
        <f>IFERROR(GETPIVOTDATA("Montant",tcd_eurodata!$A$3,"class_payment",$E265,"mounth_year",R$6,"ss",$F265,"Années",2023)," ")</f>
        <v>3653000</v>
      </c>
    </row>
    <row r="266" spans="2:18" s="18" customFormat="1" x14ac:dyDescent="0.25">
      <c r="B266" s="17">
        <f t="shared" si="5"/>
        <v>52</v>
      </c>
      <c r="C266" s="25" t="str">
        <f>IF(MOD(ROW(C266),5)=2,INDEX(liste_ss_eurodata!$A$1:$A$108,B266),"")</f>
        <v/>
      </c>
      <c r="D266" s="17"/>
      <c r="E266" s="18" t="s">
        <v>21</v>
      </c>
      <c r="F266" s="32" t="str">
        <f>INDEX(liste_ss_eurodata!$A:$A,'RECAP CA 2023'!B266)</f>
        <v>ILAFY</v>
      </c>
      <c r="G266" s="19">
        <f>IFERROR(GETPIVOTDATA("Montant",tcd_eurodata!$A$3,"class_payment",$E266,"mounth_year",G$6,"ss",$F266,"Années",2023)," ")</f>
        <v>101043139</v>
      </c>
      <c r="H266" s="19">
        <f>IFERROR(GETPIVOTDATA("Montant",tcd_eurodata!$A$3,"class_payment",$E266,"mounth_year",H$6,"ss",$F266,"Années",2023)," ")</f>
        <v>108013800</v>
      </c>
      <c r="I266" s="19">
        <f>IFERROR(GETPIVOTDATA("Montant",tcd_eurodata!$A$3,"class_payment",$E266,"mounth_year",I$6,"ss",$F266,"Années",2023)," ")</f>
        <v>141855990</v>
      </c>
      <c r="J266" s="19">
        <f>IFERROR(GETPIVOTDATA("Montant",tcd_eurodata!$A$3,"class_payment",$E266,"mounth_year",J$6,"ss",$F266,"Années",2023)," ")</f>
        <v>116416685</v>
      </c>
      <c r="K266" s="19">
        <f>IFERROR(GETPIVOTDATA("Montant",tcd_eurodata!$A$3,"class_payment",$E266,"mounth_year",K$6,"ss",$F266,"Années",2023)," ")</f>
        <v>129509655</v>
      </c>
      <c r="L266" s="19">
        <f>IFERROR(GETPIVOTDATA("Montant",tcd_eurodata!$A$3,"class_payment",$E266,"mounth_year",L$6,"ss",$F266,"Années",2023)," ")</f>
        <v>124506960</v>
      </c>
      <c r="M266" s="19">
        <f>IFERROR(GETPIVOTDATA("Montant",tcd_eurodata!$A$3,"class_payment",$E266,"mounth_year",M$6,"ss",$F266,"Années",2023)," ")</f>
        <v>153756041</v>
      </c>
      <c r="N266" s="19">
        <f>IFERROR(GETPIVOTDATA("Montant",tcd_eurodata!$A$3,"class_payment",$E266,"mounth_year",N$6,"ss",$F266,"Années",2023)," ")</f>
        <v>126496244</v>
      </c>
      <c r="O266" s="19">
        <f>IFERROR(GETPIVOTDATA("Montant",tcd_eurodata!$A$3,"class_payment",$E266,"mounth_year",O$6,"ss",$F266,"Années",2023)," ")</f>
        <v>151773026</v>
      </c>
      <c r="P266" s="19">
        <f>IFERROR(GETPIVOTDATA("Montant",tcd_eurodata!$A$3,"class_payment",$E266,"mounth_year",P$6,"ss",$F266,"Années",2023)," ")</f>
        <v>147619509</v>
      </c>
      <c r="Q266" s="19">
        <f>IFERROR(GETPIVOTDATA("Montant",tcd_eurodata!$A$3,"class_payment",$E266,"mounth_year",Q$6,"ss",$F266,"Années",2023)," ")</f>
        <v>130811548</v>
      </c>
      <c r="R266" s="19">
        <f>IFERROR(GETPIVOTDATA("Montant",tcd_eurodata!$A$3,"class_payment",$E266,"mounth_year",R$6,"ss",$F266,"Années",2023)," ")</f>
        <v>146354487</v>
      </c>
    </row>
    <row r="267" spans="2:18" s="13" customFormat="1" x14ac:dyDescent="0.25">
      <c r="B267" s="9">
        <f t="shared" si="5"/>
        <v>53</v>
      </c>
      <c r="C267" s="24" t="str">
        <f>IF(MOD(ROW(C267),5)=2,INDEX(liste_ss_eurodata!$A$1:$A$108,B267),"")</f>
        <v>ILAKAKA</v>
      </c>
      <c r="D267" s="9"/>
      <c r="E267" s="13" t="s">
        <v>5</v>
      </c>
      <c r="F267" s="31" t="str">
        <f>INDEX(liste_ss_eurodata!$A:$A,'RECAP CA 2023'!B267)</f>
        <v>ILAKAKA</v>
      </c>
      <c r="G267" s="14">
        <f>IFERROR(GETPIVOTDATA("Montant",tcd_eurodata!$A$3,"class_payment",$E267,"mounth_year",G$6,"ss",$F267,"Années",2023)," ")</f>
        <v>812323900</v>
      </c>
      <c r="H267" s="14">
        <f>IFERROR(GETPIVOTDATA("Montant",tcd_eurodata!$A$3,"class_payment",$E267,"mounth_year",H$6,"ss",$F267,"Années",2023)," ")</f>
        <v>890052500</v>
      </c>
      <c r="I267" s="14">
        <f>IFERROR(GETPIVOTDATA("Montant",tcd_eurodata!$A$3,"class_payment",$E267,"mounth_year",I$6,"ss",$F267,"Années",2023)," ")</f>
        <v>900609700</v>
      </c>
      <c r="J267" s="14">
        <f>IFERROR(GETPIVOTDATA("Montant",tcd_eurodata!$A$3,"class_payment",$E267,"mounth_year",J$6,"ss",$F267,"Années",2023)," ")</f>
        <v>900151500</v>
      </c>
      <c r="K267" s="14">
        <f>IFERROR(GETPIVOTDATA("Montant",tcd_eurodata!$A$3,"class_payment",$E267,"mounth_year",K$6,"ss",$F267,"Années",2023)," ")</f>
        <v>946431340</v>
      </c>
      <c r="L267" s="14">
        <f>IFERROR(GETPIVOTDATA("Montant",tcd_eurodata!$A$3,"class_payment",$E267,"mounth_year",L$6,"ss",$F267,"Années",2023)," ")</f>
        <v>1007008100</v>
      </c>
      <c r="M267" s="14">
        <f>IFERROR(GETPIVOTDATA("Montant",tcd_eurodata!$A$3,"class_payment",$E267,"mounth_year",M$6,"ss",$F267,"Années",2023)," ")</f>
        <v>1081039040</v>
      </c>
      <c r="N267" s="14">
        <f>IFERROR(GETPIVOTDATA("Montant",tcd_eurodata!$A$3,"class_payment",$E267,"mounth_year",N$6,"ss",$F267,"Années",2023)," ")</f>
        <v>1097599026</v>
      </c>
      <c r="O267" s="14">
        <f>IFERROR(GETPIVOTDATA("Montant",tcd_eurodata!$A$3,"class_payment",$E267,"mounth_year",O$6,"ss",$F267,"Années",2023)," ")</f>
        <v>1077223304</v>
      </c>
      <c r="P267" s="14">
        <f>IFERROR(GETPIVOTDATA("Montant",tcd_eurodata!$A$3,"class_payment",$E267,"mounth_year",P$6,"ss",$F267,"Années",2023)," ")</f>
        <v>840992200</v>
      </c>
      <c r="Q267" s="14">
        <f>IFERROR(GETPIVOTDATA("Montant",tcd_eurodata!$A$3,"class_payment",$E267,"mounth_year",Q$6,"ss",$F267,"Années",2023)," ")</f>
        <v>999652000</v>
      </c>
      <c r="R267" s="14">
        <f>IFERROR(GETPIVOTDATA("Montant",tcd_eurodata!$A$3,"class_payment",$E267,"mounth_year",R$6,"ss",$F267,"Années",2023)," ")</f>
        <v>1071662000</v>
      </c>
    </row>
    <row r="268" spans="2:18" s="13" customFormat="1" x14ac:dyDescent="0.25">
      <c r="B268" s="9">
        <f t="shared" si="5"/>
        <v>53</v>
      </c>
      <c r="C268" s="24" t="str">
        <f>IF(MOD(ROW(C268),5)=2,INDEX(liste_ss_eurodata!$A$1:$A$108,B268),"")</f>
        <v/>
      </c>
      <c r="D268" s="9"/>
      <c r="E268" s="13" t="s">
        <v>6</v>
      </c>
      <c r="F268" s="31" t="str">
        <f>INDEX(liste_ss_eurodata!$A:$A,'RECAP CA 2023'!B268)</f>
        <v>ILAKAKA</v>
      </c>
      <c r="G268" s="14">
        <f>IFERROR(GETPIVOTDATA("Montant",tcd_eurodata!$A$3,"class_payment",$E268,"mounth_year",G$6,"ss",$F268,"Années",2023)," ")</f>
        <v>21402875</v>
      </c>
      <c r="H268" s="14">
        <f>IFERROR(GETPIVOTDATA("Montant",tcd_eurodata!$A$3,"class_payment",$E268,"mounth_year",H$6,"ss",$F268,"Années",2023)," ")</f>
        <v>27357685</v>
      </c>
      <c r="I268" s="14">
        <f>IFERROR(GETPIVOTDATA("Montant",tcd_eurodata!$A$3,"class_payment",$E268,"mounth_year",I$6,"ss",$F268,"Années",2023)," ")</f>
        <v>53111409</v>
      </c>
      <c r="J268" s="14">
        <f>IFERROR(GETPIVOTDATA("Montant",tcd_eurodata!$A$3,"class_payment",$E268,"mounth_year",J$6,"ss",$F268,"Années",2023)," ")</f>
        <v>69216747</v>
      </c>
      <c r="K268" s="14">
        <f>IFERROR(GETPIVOTDATA("Montant",tcd_eurodata!$A$3,"class_payment",$E268,"mounth_year",K$6,"ss",$F268,"Années",2023)," ")</f>
        <v>32418338</v>
      </c>
      <c r="L268" s="14">
        <f>IFERROR(GETPIVOTDATA("Montant",tcd_eurodata!$A$3,"class_payment",$E268,"mounth_year",L$6,"ss",$F268,"Années",2023)," ")</f>
        <v>27607507</v>
      </c>
      <c r="M268" s="14">
        <f>IFERROR(GETPIVOTDATA("Montant",tcd_eurodata!$A$3,"class_payment",$E268,"mounth_year",M$6,"ss",$F268,"Années",2023)," ")</f>
        <v>39965969</v>
      </c>
      <c r="N268" s="14">
        <f>IFERROR(GETPIVOTDATA("Montant",tcd_eurodata!$A$3,"class_payment",$E268,"mounth_year",N$6,"ss",$F268,"Années",2023)," ")</f>
        <v>34102030</v>
      </c>
      <c r="O268" s="14">
        <f>IFERROR(GETPIVOTDATA("Montant",tcd_eurodata!$A$3,"class_payment",$E268,"mounth_year",O$6,"ss",$F268,"Années",2023)," ")</f>
        <v>35811765</v>
      </c>
      <c r="P268" s="14">
        <f>IFERROR(GETPIVOTDATA("Montant",tcd_eurodata!$A$3,"class_payment",$E268,"mounth_year",P$6,"ss",$F268,"Années",2023)," ")</f>
        <v>37683643</v>
      </c>
      <c r="Q268" s="14">
        <f>IFERROR(GETPIVOTDATA("Montant",tcd_eurodata!$A$3,"class_payment",$E268,"mounth_year",Q$6,"ss",$F268,"Années",2023)," ")</f>
        <v>41882461</v>
      </c>
      <c r="R268" s="14">
        <f>IFERROR(GETPIVOTDATA("Montant",tcd_eurodata!$A$3,"class_payment",$E268,"mounth_year",R$6,"ss",$F268,"Années",2023)," ")</f>
        <v>28909882</v>
      </c>
    </row>
    <row r="269" spans="2:18" s="13" customFormat="1" x14ac:dyDescent="0.25">
      <c r="B269" s="9">
        <f t="shared" si="5"/>
        <v>53</v>
      </c>
      <c r="C269" s="24" t="str">
        <f>IF(MOD(ROW(C269),5)=2,INDEX(liste_ss_eurodata!$A$1:$A$108,B269),"")</f>
        <v/>
      </c>
      <c r="D269" s="9"/>
      <c r="E269" s="13" t="s">
        <v>7</v>
      </c>
      <c r="F269" s="31" t="str">
        <f>INDEX(liste_ss_eurodata!$A:$A,'RECAP CA 2023'!B269)</f>
        <v>ILAKAKA</v>
      </c>
      <c r="G269" s="14">
        <f>IFERROR(GETPIVOTDATA("Montant",tcd_eurodata!$A$3,"class_payment",$E269,"mounth_year",G$6,"ss",$F269,"Années",2023)," ")</f>
        <v>205000</v>
      </c>
      <c r="H269" s="14">
        <f>IFERROR(GETPIVOTDATA("Montant",tcd_eurodata!$A$3,"class_payment",$E269,"mounth_year",H$6,"ss",$F269,"Années",2023)," ")</f>
        <v>50000</v>
      </c>
      <c r="I269" s="14">
        <f>IFERROR(GETPIVOTDATA("Montant",tcd_eurodata!$A$3,"class_payment",$E269,"mounth_year",I$6,"ss",$F269,"Années",2023)," ")</f>
        <v>650000</v>
      </c>
      <c r="J269" s="14">
        <f>IFERROR(GETPIVOTDATA("Montant",tcd_eurodata!$A$3,"class_payment",$E269,"mounth_year",J$6,"ss",$F269,"Années",2023)," ")</f>
        <v>9649891</v>
      </c>
      <c r="K269" s="14">
        <f>IFERROR(GETPIVOTDATA("Montant",tcd_eurodata!$A$3,"class_payment",$E269,"mounth_year",K$6,"ss",$F269,"Années",2023)," ")</f>
        <v>9878840</v>
      </c>
      <c r="L269" s="14">
        <f>IFERROR(GETPIVOTDATA("Montant",tcd_eurodata!$A$3,"class_payment",$E269,"mounth_year",L$6,"ss",$F269,"Années",2023)," ")</f>
        <v>1152000</v>
      </c>
      <c r="M269" s="14">
        <f>IFERROR(GETPIVOTDATA("Montant",tcd_eurodata!$A$3,"class_payment",$E269,"mounth_year",M$6,"ss",$F269,"Années",2023)," ")</f>
        <v>0</v>
      </c>
      <c r="N269" s="14">
        <f>IFERROR(GETPIVOTDATA("Montant",tcd_eurodata!$A$3,"class_payment",$E269,"mounth_year",N$6,"ss",$F269,"Années",2023)," ")</f>
        <v>196800</v>
      </c>
      <c r="O269" s="14">
        <f>IFERROR(GETPIVOTDATA("Montant",tcd_eurodata!$A$3,"class_payment",$E269,"mounth_year",O$6,"ss",$F269,"Années",2023)," ")</f>
        <v>893600</v>
      </c>
      <c r="P269" s="14">
        <f>IFERROR(GETPIVOTDATA("Montant",tcd_eurodata!$A$3,"class_payment",$E269,"mounth_year",P$6,"ss",$F269,"Années",2023)," ")</f>
        <v>1000000</v>
      </c>
      <c r="Q269" s="14">
        <f>IFERROR(GETPIVOTDATA("Montant",tcd_eurodata!$A$3,"class_payment",$E269,"mounth_year",Q$6,"ss",$F269,"Années",2023)," ")</f>
        <v>0</v>
      </c>
      <c r="R269" s="14">
        <f>IFERROR(GETPIVOTDATA("Montant",tcd_eurodata!$A$3,"class_payment",$E269,"mounth_year",R$6,"ss",$F269,"Années",2023)," ")</f>
        <v>0</v>
      </c>
    </row>
    <row r="270" spans="2:18" s="13" customFormat="1" x14ac:dyDescent="0.25">
      <c r="B270" s="9">
        <f t="shared" si="5"/>
        <v>53</v>
      </c>
      <c r="C270" s="24" t="str">
        <f>IF(MOD(ROW(C270),5)=2,INDEX(liste_ss_eurodata!$A$1:$A$108,B270),"")</f>
        <v/>
      </c>
      <c r="D270" s="9"/>
      <c r="E270" s="13" t="s">
        <v>19</v>
      </c>
      <c r="F270" s="31" t="str">
        <f>INDEX(liste_ss_eurodata!$A:$A,'RECAP CA 2023'!B270)</f>
        <v>ILAKAKA</v>
      </c>
      <c r="G270" s="14">
        <f>IFERROR(GETPIVOTDATA("Montant",tcd_eurodata!$A$3,"class_payment",$E270,"mounth_year",G$6,"ss",$F270,"Années",2023)," ")</f>
        <v>39645100</v>
      </c>
      <c r="H270" s="14">
        <f>IFERROR(GETPIVOTDATA("Montant",tcd_eurodata!$A$3,"class_payment",$E270,"mounth_year",H$6,"ss",$F270,"Années",2023)," ")</f>
        <v>0</v>
      </c>
      <c r="I270" s="14">
        <f>IFERROR(GETPIVOTDATA("Montant",tcd_eurodata!$A$3,"class_payment",$E270,"mounth_year",I$6,"ss",$F270,"Années",2023)," ")</f>
        <v>0</v>
      </c>
      <c r="J270" s="14">
        <f>IFERROR(GETPIVOTDATA("Montant",tcd_eurodata!$A$3,"class_payment",$E270,"mounth_year",J$6,"ss",$F270,"Années",2023)," ")</f>
        <v>0</v>
      </c>
      <c r="K270" s="14">
        <f>IFERROR(GETPIVOTDATA("Montant",tcd_eurodata!$A$3,"class_payment",$E270,"mounth_year",K$6,"ss",$F270,"Années",2023)," ")</f>
        <v>0</v>
      </c>
      <c r="L270" s="14">
        <f>IFERROR(GETPIVOTDATA("Montant",tcd_eurodata!$A$3,"class_payment",$E270,"mounth_year",L$6,"ss",$F270,"Années",2023)," ")</f>
        <v>0</v>
      </c>
      <c r="M270" s="14">
        <f>IFERROR(GETPIVOTDATA("Montant",tcd_eurodata!$A$3,"class_payment",$E270,"mounth_year",M$6,"ss",$F270,"Années",2023)," ")</f>
        <v>0</v>
      </c>
      <c r="N270" s="14">
        <f>IFERROR(GETPIVOTDATA("Montant",tcd_eurodata!$A$3,"class_payment",$E270,"mounth_year",N$6,"ss",$F270,"Années",2023)," ")</f>
        <v>0</v>
      </c>
      <c r="O270" s="14">
        <f>IFERROR(GETPIVOTDATA("Montant",tcd_eurodata!$A$3,"class_payment",$E270,"mounth_year",O$6,"ss",$F270,"Années",2023)," ")</f>
        <v>0</v>
      </c>
      <c r="P270" s="14">
        <f>IFERROR(GETPIVOTDATA("Montant",tcd_eurodata!$A$3,"class_payment",$E270,"mounth_year",P$6,"ss",$F270,"Années",2023)," ")</f>
        <v>7217640</v>
      </c>
      <c r="Q270" s="14">
        <f>IFERROR(GETPIVOTDATA("Montant",tcd_eurodata!$A$3,"class_payment",$E270,"mounth_year",Q$6,"ss",$F270,"Années",2023)," ")</f>
        <v>0</v>
      </c>
      <c r="R270" s="14">
        <f>IFERROR(GETPIVOTDATA("Montant",tcd_eurodata!$A$3,"class_payment",$E270,"mounth_year",R$6,"ss",$F270,"Années",2023)," ")</f>
        <v>0</v>
      </c>
    </row>
    <row r="271" spans="2:18" s="18" customFormat="1" x14ac:dyDescent="0.25">
      <c r="B271" s="17">
        <f t="shared" si="5"/>
        <v>53</v>
      </c>
      <c r="C271" s="25" t="str">
        <f>IF(MOD(ROW(C271),5)=2,INDEX(liste_ss_eurodata!$A$1:$A$108,B271),"")</f>
        <v/>
      </c>
      <c r="D271" s="17"/>
      <c r="E271" s="18" t="s">
        <v>21</v>
      </c>
      <c r="F271" s="32" t="str">
        <f>INDEX(liste_ss_eurodata!$A:$A,'RECAP CA 2023'!B271)</f>
        <v>ILAKAKA</v>
      </c>
      <c r="G271" s="19">
        <f>IFERROR(GETPIVOTDATA("Montant",tcd_eurodata!$A$3,"class_payment",$E271,"mounth_year",G$6,"ss",$F271,"Années",2023)," ")</f>
        <v>26812728</v>
      </c>
      <c r="H271" s="19">
        <f>IFERROR(GETPIVOTDATA("Montant",tcd_eurodata!$A$3,"class_payment",$E271,"mounth_year",H$6,"ss",$F271,"Années",2023)," ")</f>
        <v>34896564</v>
      </c>
      <c r="I271" s="19">
        <f>IFERROR(GETPIVOTDATA("Montant",tcd_eurodata!$A$3,"class_payment",$E271,"mounth_year",I$6,"ss",$F271,"Années",2023)," ")</f>
        <v>60375352</v>
      </c>
      <c r="J271" s="19">
        <f>IFERROR(GETPIVOTDATA("Montant",tcd_eurodata!$A$3,"class_payment",$E271,"mounth_year",J$6,"ss",$F271,"Années",2023)," ")</f>
        <v>33230420</v>
      </c>
      <c r="K271" s="19">
        <f>IFERROR(GETPIVOTDATA("Montant",tcd_eurodata!$A$3,"class_payment",$E271,"mounth_year",K$6,"ss",$F271,"Années",2023)," ")</f>
        <v>69423000</v>
      </c>
      <c r="L271" s="19">
        <f>IFERROR(GETPIVOTDATA("Montant",tcd_eurodata!$A$3,"class_payment",$E271,"mounth_year",L$6,"ss",$F271,"Années",2023)," ")</f>
        <v>26962680</v>
      </c>
      <c r="M271" s="19">
        <f>IFERROR(GETPIVOTDATA("Montant",tcd_eurodata!$A$3,"class_payment",$E271,"mounth_year",M$6,"ss",$F271,"Années",2023)," ")</f>
        <v>93795600</v>
      </c>
      <c r="N271" s="19">
        <f>IFERROR(GETPIVOTDATA("Montant",tcd_eurodata!$A$3,"class_payment",$E271,"mounth_year",N$6,"ss",$F271,"Années",2023)," ")</f>
        <v>32842400</v>
      </c>
      <c r="O271" s="19">
        <f>IFERROR(GETPIVOTDATA("Montant",tcd_eurodata!$A$3,"class_payment",$E271,"mounth_year",O$6,"ss",$F271,"Années",2023)," ")</f>
        <v>27849400</v>
      </c>
      <c r="P271" s="19">
        <f>IFERROR(GETPIVOTDATA("Montant",tcd_eurodata!$A$3,"class_payment",$E271,"mounth_year",P$6,"ss",$F271,"Années",2023)," ")</f>
        <v>215480220</v>
      </c>
      <c r="Q271" s="19">
        <f>IFERROR(GETPIVOTDATA("Montant",tcd_eurodata!$A$3,"class_payment",$E271,"mounth_year",Q$6,"ss",$F271,"Années",2023)," ")</f>
        <v>79924900</v>
      </c>
      <c r="R271" s="19">
        <f>IFERROR(GETPIVOTDATA("Montant",tcd_eurodata!$A$3,"class_payment",$E271,"mounth_year",R$6,"ss",$F271,"Années",2023)," ")</f>
        <v>8396000</v>
      </c>
    </row>
    <row r="272" spans="2:18" s="13" customFormat="1" x14ac:dyDescent="0.25">
      <c r="B272" s="9">
        <f t="shared" si="5"/>
        <v>54</v>
      </c>
      <c r="C272" s="24" t="str">
        <f>IF(MOD(ROW(C272),5)=2,INDEX(liste_ss_eurodata!$A$1:$A$108,B272),"")</f>
        <v>IMANTSOANALA</v>
      </c>
      <c r="D272" s="9"/>
      <c r="E272" s="13" t="s">
        <v>5</v>
      </c>
      <c r="F272" s="31" t="str">
        <f>INDEX(liste_ss_eurodata!$A:$A,'RECAP CA 2023'!B272)</f>
        <v>IMANTSOANALA</v>
      </c>
      <c r="G272" s="14">
        <f>IFERROR(GETPIVOTDATA("Montant",tcd_eurodata!$A$3,"class_payment",$E272,"mounth_year",G$6,"ss",$F272,"Années",2023)," ")</f>
        <v>374331600</v>
      </c>
      <c r="H272" s="14">
        <f>IFERROR(GETPIVOTDATA("Montant",tcd_eurodata!$A$3,"class_payment",$E272,"mounth_year",H$6,"ss",$F272,"Années",2023)," ")</f>
        <v>228684300</v>
      </c>
      <c r="I272" s="14">
        <f>IFERROR(GETPIVOTDATA("Montant",tcd_eurodata!$A$3,"class_payment",$E272,"mounth_year",I$6,"ss",$F272,"Années",2023)," ")</f>
        <v>728181460</v>
      </c>
      <c r="J272" s="14">
        <f>IFERROR(GETPIVOTDATA("Montant",tcd_eurodata!$A$3,"class_payment",$E272,"mounth_year",J$6,"ss",$F272,"Années",2023)," ")</f>
        <v>801599575</v>
      </c>
      <c r="K272" s="14">
        <f>IFERROR(GETPIVOTDATA("Montant",tcd_eurodata!$A$3,"class_payment",$E272,"mounth_year",K$6,"ss",$F272,"Années",2023)," ")</f>
        <v>610892056</v>
      </c>
      <c r="L272" s="14">
        <f>IFERROR(GETPIVOTDATA("Montant",tcd_eurodata!$A$3,"class_payment",$E272,"mounth_year",L$6,"ss",$F272,"Années",2023)," ")</f>
        <v>586666000</v>
      </c>
      <c r="M272" s="14">
        <f>IFERROR(GETPIVOTDATA("Montant",tcd_eurodata!$A$3,"class_payment",$E272,"mounth_year",M$6,"ss",$F272,"Années",2023)," ")</f>
        <v>531088606</v>
      </c>
      <c r="N272" s="14">
        <f>IFERROR(GETPIVOTDATA("Montant",tcd_eurodata!$A$3,"class_payment",$E272,"mounth_year",N$6,"ss",$F272,"Années",2023)," ")</f>
        <v>567667000</v>
      </c>
      <c r="O272" s="14">
        <f>IFERROR(GETPIVOTDATA("Montant",tcd_eurodata!$A$3,"class_payment",$E272,"mounth_year",O$6,"ss",$F272,"Années",2023)," ")</f>
        <v>621425400</v>
      </c>
      <c r="P272" s="14">
        <f>IFERROR(GETPIVOTDATA("Montant",tcd_eurodata!$A$3,"class_payment",$E272,"mounth_year",P$6,"ss",$F272,"Années",2023)," ")</f>
        <v>534695800</v>
      </c>
      <c r="Q272" s="14">
        <f>IFERROR(GETPIVOTDATA("Montant",tcd_eurodata!$A$3,"class_payment",$E272,"mounth_year",Q$6,"ss",$F272,"Années",2023)," ")</f>
        <v>558845322</v>
      </c>
      <c r="R272" s="14">
        <f>IFERROR(GETPIVOTDATA("Montant",tcd_eurodata!$A$3,"class_payment",$E272,"mounth_year",R$6,"ss",$F272,"Années",2023)," ")</f>
        <v>867454000</v>
      </c>
    </row>
    <row r="273" spans="2:18" s="13" customFormat="1" x14ac:dyDescent="0.25">
      <c r="B273" s="9">
        <f t="shared" si="5"/>
        <v>54</v>
      </c>
      <c r="C273" s="24" t="str">
        <f>IF(MOD(ROW(C273),5)=2,INDEX(liste_ss_eurodata!$A$1:$A$108,B273),"")</f>
        <v/>
      </c>
      <c r="D273" s="9"/>
      <c r="E273" s="13" t="s">
        <v>6</v>
      </c>
      <c r="F273" s="31" t="str">
        <f>INDEX(liste_ss_eurodata!$A:$A,'RECAP CA 2023'!B273)</f>
        <v>IMANTSOANALA</v>
      </c>
      <c r="G273" s="14">
        <f>IFERROR(GETPIVOTDATA("Montant",tcd_eurodata!$A$3,"class_payment",$E273,"mounth_year",G$6,"ss",$F273,"Années",2023)," ")</f>
        <v>139648447</v>
      </c>
      <c r="H273" s="14">
        <f>IFERROR(GETPIVOTDATA("Montant",tcd_eurodata!$A$3,"class_payment",$E273,"mounth_year",H$6,"ss",$F273,"Années",2023)," ")</f>
        <v>157832993</v>
      </c>
      <c r="I273" s="14">
        <f>IFERROR(GETPIVOTDATA("Montant",tcd_eurodata!$A$3,"class_payment",$E273,"mounth_year",I$6,"ss",$F273,"Années",2023)," ")</f>
        <v>160752958</v>
      </c>
      <c r="J273" s="14">
        <f>IFERROR(GETPIVOTDATA("Montant",tcd_eurodata!$A$3,"class_payment",$E273,"mounth_year",J$6,"ss",$F273,"Années",2023)," ")</f>
        <v>178005493</v>
      </c>
      <c r="K273" s="14">
        <f>IFERROR(GETPIVOTDATA("Montant",tcd_eurodata!$A$3,"class_payment",$E273,"mounth_year",K$6,"ss",$F273,"Années",2023)," ")</f>
        <v>175548200</v>
      </c>
      <c r="L273" s="14">
        <f>IFERROR(GETPIVOTDATA("Montant",tcd_eurodata!$A$3,"class_payment",$E273,"mounth_year",L$6,"ss",$F273,"Années",2023)," ")</f>
        <v>255339746</v>
      </c>
      <c r="M273" s="14">
        <f>IFERROR(GETPIVOTDATA("Montant",tcd_eurodata!$A$3,"class_payment",$E273,"mounth_year",M$6,"ss",$F273,"Années",2023)," ")</f>
        <v>263447439</v>
      </c>
      <c r="N273" s="14">
        <f>IFERROR(GETPIVOTDATA("Montant",tcd_eurodata!$A$3,"class_payment",$E273,"mounth_year",N$6,"ss",$F273,"Années",2023)," ")</f>
        <v>196071854</v>
      </c>
      <c r="O273" s="14">
        <f>IFERROR(GETPIVOTDATA("Montant",tcd_eurodata!$A$3,"class_payment",$E273,"mounth_year",O$6,"ss",$F273,"Années",2023)," ")</f>
        <v>174498859</v>
      </c>
      <c r="P273" s="14">
        <f>IFERROR(GETPIVOTDATA("Montant",tcd_eurodata!$A$3,"class_payment",$E273,"mounth_year",P$6,"ss",$F273,"Années",2023)," ")</f>
        <v>185502397</v>
      </c>
      <c r="Q273" s="14">
        <f>IFERROR(GETPIVOTDATA("Montant",tcd_eurodata!$A$3,"class_payment",$E273,"mounth_year",Q$6,"ss",$F273,"Années",2023)," ")</f>
        <v>167983303</v>
      </c>
      <c r="R273" s="14">
        <f>IFERROR(GETPIVOTDATA("Montant",tcd_eurodata!$A$3,"class_payment",$E273,"mounth_year",R$6,"ss",$F273,"Années",2023)," ")</f>
        <v>173072741</v>
      </c>
    </row>
    <row r="274" spans="2:18" s="13" customFormat="1" x14ac:dyDescent="0.25">
      <c r="B274" s="9">
        <f t="shared" si="5"/>
        <v>54</v>
      </c>
      <c r="C274" s="24" t="str">
        <f>IF(MOD(ROW(C274),5)=2,INDEX(liste_ss_eurodata!$A$1:$A$108,B274),"")</f>
        <v/>
      </c>
      <c r="D274" s="9"/>
      <c r="E274" s="13" t="s">
        <v>7</v>
      </c>
      <c r="F274" s="31" t="str">
        <f>INDEX(liste_ss_eurodata!$A:$A,'RECAP CA 2023'!B274)</f>
        <v>IMANTSOANALA</v>
      </c>
      <c r="G274" s="14">
        <f>IFERROR(GETPIVOTDATA("Montant",tcd_eurodata!$A$3,"class_payment",$E274,"mounth_year",G$6,"ss",$F274,"Années",2023)," ")</f>
        <v>478863966</v>
      </c>
      <c r="H274" s="14">
        <f>IFERROR(GETPIVOTDATA("Montant",tcd_eurodata!$A$3,"class_payment",$E274,"mounth_year",H$6,"ss",$F274,"Années",2023)," ")</f>
        <v>596887019</v>
      </c>
      <c r="I274" s="14">
        <f>IFERROR(GETPIVOTDATA("Montant",tcd_eurodata!$A$3,"class_payment",$E274,"mounth_year",I$6,"ss",$F274,"Années",2023)," ")</f>
        <v>207195267</v>
      </c>
      <c r="J274" s="14">
        <f>IFERROR(GETPIVOTDATA("Montant",tcd_eurodata!$A$3,"class_payment",$E274,"mounth_year",J$6,"ss",$F274,"Années",2023)," ")</f>
        <v>31030000</v>
      </c>
      <c r="K274" s="14">
        <f>IFERROR(GETPIVOTDATA("Montant",tcd_eurodata!$A$3,"class_payment",$E274,"mounth_year",K$6,"ss",$F274,"Années",2023)," ")</f>
        <v>318004152</v>
      </c>
      <c r="L274" s="14">
        <f>IFERROR(GETPIVOTDATA("Montant",tcd_eurodata!$A$3,"class_payment",$E274,"mounth_year",L$6,"ss",$F274,"Années",2023)," ")</f>
        <v>244935998</v>
      </c>
      <c r="M274" s="14">
        <f>IFERROR(GETPIVOTDATA("Montant",tcd_eurodata!$A$3,"class_payment",$E274,"mounth_year",M$6,"ss",$F274,"Années",2023)," ")</f>
        <v>281175954</v>
      </c>
      <c r="N274" s="14">
        <f>IFERROR(GETPIVOTDATA("Montant",tcd_eurodata!$A$3,"class_payment",$E274,"mounth_year",N$6,"ss",$F274,"Années",2023)," ")</f>
        <v>229868468</v>
      </c>
      <c r="O274" s="14">
        <f>IFERROR(GETPIVOTDATA("Montant",tcd_eurodata!$A$3,"class_payment",$E274,"mounth_year",O$6,"ss",$F274,"Années",2023)," ")</f>
        <v>211906989</v>
      </c>
      <c r="P274" s="14">
        <f>IFERROR(GETPIVOTDATA("Montant",tcd_eurodata!$A$3,"class_payment",$E274,"mounth_year",P$6,"ss",$F274,"Années",2023)," ")</f>
        <v>225680108</v>
      </c>
      <c r="Q274" s="14">
        <f>IFERROR(GETPIVOTDATA("Montant",tcd_eurodata!$A$3,"class_payment",$E274,"mounth_year",Q$6,"ss",$F274,"Années",2023)," ")</f>
        <v>212870398</v>
      </c>
      <c r="R274" s="14">
        <f>IFERROR(GETPIVOTDATA("Montant",tcd_eurodata!$A$3,"class_payment",$E274,"mounth_year",R$6,"ss",$F274,"Années",2023)," ")</f>
        <v>101417037</v>
      </c>
    </row>
    <row r="275" spans="2:18" s="13" customFormat="1" x14ac:dyDescent="0.25">
      <c r="B275" s="9">
        <f t="shared" si="5"/>
        <v>54</v>
      </c>
      <c r="C275" s="24" t="str">
        <f>IF(MOD(ROW(C275),5)=2,INDEX(liste_ss_eurodata!$A$1:$A$108,B275),"")</f>
        <v/>
      </c>
      <c r="D275" s="9"/>
      <c r="E275" s="13" t="s">
        <v>19</v>
      </c>
      <c r="F275" s="31" t="str">
        <f>INDEX(liste_ss_eurodata!$A:$A,'RECAP CA 2023'!B275)</f>
        <v>IMANTSOANALA</v>
      </c>
      <c r="G275" s="14">
        <f>IFERROR(GETPIVOTDATA("Montant",tcd_eurodata!$A$3,"class_payment",$E275,"mounth_year",G$6,"ss",$F275,"Années",2023)," ")</f>
        <v>0</v>
      </c>
      <c r="H275" s="14">
        <f>IFERROR(GETPIVOTDATA("Montant",tcd_eurodata!$A$3,"class_payment",$E275,"mounth_year",H$6,"ss",$F275,"Années",2023)," ")</f>
        <v>118000</v>
      </c>
      <c r="I275" s="14">
        <f>IFERROR(GETPIVOTDATA("Montant",tcd_eurodata!$A$3,"class_payment",$E275,"mounth_year",I$6,"ss",$F275,"Années",2023)," ")</f>
        <v>0</v>
      </c>
      <c r="J275" s="14">
        <f>IFERROR(GETPIVOTDATA("Montant",tcd_eurodata!$A$3,"class_payment",$E275,"mounth_year",J$6,"ss",$F275,"Années",2023)," ")</f>
        <v>0</v>
      </c>
      <c r="K275" s="14">
        <f>IFERROR(GETPIVOTDATA("Montant",tcd_eurodata!$A$3,"class_payment",$E275,"mounth_year",K$6,"ss",$F275,"Années",2023)," ")</f>
        <v>0</v>
      </c>
      <c r="L275" s="14">
        <f>IFERROR(GETPIVOTDATA("Montant",tcd_eurodata!$A$3,"class_payment",$E275,"mounth_year",L$6,"ss",$F275,"Années",2023)," ")</f>
        <v>0</v>
      </c>
      <c r="M275" s="14">
        <f>IFERROR(GETPIVOTDATA("Montant",tcd_eurodata!$A$3,"class_payment",$E275,"mounth_year",M$6,"ss",$F275,"Années",2023)," ")</f>
        <v>0</v>
      </c>
      <c r="N275" s="14">
        <f>IFERROR(GETPIVOTDATA("Montant",tcd_eurodata!$A$3,"class_payment",$E275,"mounth_year",N$6,"ss",$F275,"Années",2023)," ")</f>
        <v>0</v>
      </c>
      <c r="O275" s="14">
        <f>IFERROR(GETPIVOTDATA("Montant",tcd_eurodata!$A$3,"class_payment",$E275,"mounth_year",O$6,"ss",$F275,"Années",2023)," ")</f>
        <v>0</v>
      </c>
      <c r="P275" s="14">
        <f>IFERROR(GETPIVOTDATA("Montant",tcd_eurodata!$A$3,"class_payment",$E275,"mounth_year",P$6,"ss",$F275,"Années",2023)," ")</f>
        <v>0</v>
      </c>
      <c r="Q275" s="14">
        <f>IFERROR(GETPIVOTDATA("Montant",tcd_eurodata!$A$3,"class_payment",$E275,"mounth_year",Q$6,"ss",$F275,"Années",2023)," ")</f>
        <v>0</v>
      </c>
      <c r="R275" s="14">
        <f>IFERROR(GETPIVOTDATA("Montant",tcd_eurodata!$A$3,"class_payment",$E275,"mounth_year",R$6,"ss",$F275,"Années",2023)," ")</f>
        <v>0</v>
      </c>
    </row>
    <row r="276" spans="2:18" s="18" customFormat="1" x14ac:dyDescent="0.25">
      <c r="B276" s="17">
        <f t="shared" si="5"/>
        <v>54</v>
      </c>
      <c r="C276" s="25" t="str">
        <f>IF(MOD(ROW(C276),5)=2,INDEX(liste_ss_eurodata!$A$1:$A$108,B276),"")</f>
        <v/>
      </c>
      <c r="D276" s="17"/>
      <c r="E276" s="18" t="s">
        <v>21</v>
      </c>
      <c r="F276" s="32" t="str">
        <f>INDEX(liste_ss_eurodata!$A:$A,'RECAP CA 2023'!B276)</f>
        <v>IMANTSOANALA</v>
      </c>
      <c r="G276" s="19">
        <f>IFERROR(GETPIVOTDATA("Montant",tcd_eurodata!$A$3,"class_payment",$E276,"mounth_year",G$6,"ss",$F276,"Années",2023)," ")</f>
        <v>6119538</v>
      </c>
      <c r="H276" s="19">
        <f>IFERROR(GETPIVOTDATA("Montant",tcd_eurodata!$A$3,"class_payment",$E276,"mounth_year",H$6,"ss",$F276,"Années",2023)," ")</f>
        <v>6265014</v>
      </c>
      <c r="I276" s="19">
        <f>IFERROR(GETPIVOTDATA("Montant",tcd_eurodata!$A$3,"class_payment",$E276,"mounth_year",I$6,"ss",$F276,"Années",2023)," ")</f>
        <v>12942442</v>
      </c>
      <c r="J276" s="19">
        <f>IFERROR(GETPIVOTDATA("Montant",tcd_eurodata!$A$3,"class_payment",$E276,"mounth_year",J$6,"ss",$F276,"Années",2023)," ")</f>
        <v>10057852</v>
      </c>
      <c r="K276" s="19">
        <f>IFERROR(GETPIVOTDATA("Montant",tcd_eurodata!$A$3,"class_payment",$E276,"mounth_year",K$6,"ss",$F276,"Années",2023)," ")</f>
        <v>12606991</v>
      </c>
      <c r="L276" s="19">
        <f>IFERROR(GETPIVOTDATA("Montant",tcd_eurodata!$A$3,"class_payment",$E276,"mounth_year",L$6,"ss",$F276,"Années",2023)," ")</f>
        <v>19392980</v>
      </c>
      <c r="M276" s="19">
        <f>IFERROR(GETPIVOTDATA("Montant",tcd_eurodata!$A$3,"class_payment",$E276,"mounth_year",M$6,"ss",$F276,"Années",2023)," ")</f>
        <v>10911501</v>
      </c>
      <c r="N276" s="19">
        <f>IFERROR(GETPIVOTDATA("Montant",tcd_eurodata!$A$3,"class_payment",$E276,"mounth_year",N$6,"ss",$F276,"Années",2023)," ")</f>
        <v>52188128</v>
      </c>
      <c r="O276" s="19">
        <f>IFERROR(GETPIVOTDATA("Montant",tcd_eurodata!$A$3,"class_payment",$E276,"mounth_year",O$6,"ss",$F276,"Années",2023)," ")</f>
        <v>19399690</v>
      </c>
      <c r="P276" s="19">
        <f>IFERROR(GETPIVOTDATA("Montant",tcd_eurodata!$A$3,"class_payment",$E276,"mounth_year",P$6,"ss",$F276,"Années",2023)," ")</f>
        <v>14586686</v>
      </c>
      <c r="Q276" s="19">
        <f>IFERROR(GETPIVOTDATA("Montant",tcd_eurodata!$A$3,"class_payment",$E276,"mounth_year",Q$6,"ss",$F276,"Années",2023)," ")</f>
        <v>104681971</v>
      </c>
      <c r="R276" s="19">
        <f>IFERROR(GETPIVOTDATA("Montant",tcd_eurodata!$A$3,"class_payment",$E276,"mounth_year",R$6,"ss",$F276,"Années",2023)," ")</f>
        <v>53199605</v>
      </c>
    </row>
    <row r="277" spans="2:18" s="13" customFormat="1" x14ac:dyDescent="0.25">
      <c r="B277" s="9">
        <f t="shared" si="5"/>
        <v>55</v>
      </c>
      <c r="C277" s="24" t="str">
        <f>IF(MOD(ROW(C277),5)=2,INDEX(liste_ss_eurodata!$A$1:$A$108,B277),"")</f>
        <v>IMERITSIATOSIKA</v>
      </c>
      <c r="D277" s="9"/>
      <c r="E277" s="13" t="s">
        <v>5</v>
      </c>
      <c r="F277" s="31" t="str">
        <f>INDEX(liste_ss_eurodata!$A:$A,'RECAP CA 2023'!B277)</f>
        <v>IMERITSIATOSIKA</v>
      </c>
      <c r="G277" s="14">
        <f>IFERROR(GETPIVOTDATA("Montant",tcd_eurodata!$A$3,"class_payment",$E277,"mounth_year",G$6,"ss",$F277,"Années",2023)," ")</f>
        <v>0</v>
      </c>
      <c r="H277" s="14">
        <f>IFERROR(GETPIVOTDATA("Montant",tcd_eurodata!$A$3,"class_payment",$E277,"mounth_year",H$6,"ss",$F277,"Années",2023)," ")</f>
        <v>0</v>
      </c>
      <c r="I277" s="14">
        <f>IFERROR(GETPIVOTDATA("Montant",tcd_eurodata!$A$3,"class_payment",$E277,"mounth_year",I$6,"ss",$F277,"Années",2023)," ")</f>
        <v>693107800</v>
      </c>
      <c r="J277" s="14">
        <f>IFERROR(GETPIVOTDATA("Montant",tcd_eurodata!$A$3,"class_payment",$E277,"mounth_year",J$6,"ss",$F277,"Années",2023)," ")</f>
        <v>1102208200</v>
      </c>
      <c r="K277" s="14">
        <f>IFERROR(GETPIVOTDATA("Montant",tcd_eurodata!$A$3,"class_payment",$E277,"mounth_year",K$6,"ss",$F277,"Années",2023)," ")</f>
        <v>1409101780</v>
      </c>
      <c r="L277" s="14">
        <f>IFERROR(GETPIVOTDATA("Montant",tcd_eurodata!$A$3,"class_payment",$E277,"mounth_year",L$6,"ss",$F277,"Années",2023)," ")</f>
        <v>976445215</v>
      </c>
      <c r="M277" s="14">
        <f>IFERROR(GETPIVOTDATA("Montant",tcd_eurodata!$A$3,"class_payment",$E277,"mounth_year",M$6,"ss",$F277,"Années",2023)," ")</f>
        <v>946308504</v>
      </c>
      <c r="N277" s="14">
        <f>IFERROR(GETPIVOTDATA("Montant",tcd_eurodata!$A$3,"class_payment",$E277,"mounth_year",N$6,"ss",$F277,"Années",2023)," ")</f>
        <v>955762100</v>
      </c>
      <c r="O277" s="14">
        <f>IFERROR(GETPIVOTDATA("Montant",tcd_eurodata!$A$3,"class_payment",$E277,"mounth_year",O$6,"ss",$F277,"Années",2023)," ")</f>
        <v>823230600</v>
      </c>
      <c r="P277" s="14">
        <f>IFERROR(GETPIVOTDATA("Montant",tcd_eurodata!$A$3,"class_payment",$E277,"mounth_year",P$6,"ss",$F277,"Années",2023)," ")</f>
        <v>872775000</v>
      </c>
      <c r="Q277" s="14">
        <f>IFERROR(GETPIVOTDATA("Montant",tcd_eurodata!$A$3,"class_payment",$E277,"mounth_year",Q$6,"ss",$F277,"Années",2023)," ")</f>
        <v>789153500</v>
      </c>
      <c r="R277" s="14">
        <f>IFERROR(GETPIVOTDATA("Montant",tcd_eurodata!$A$3,"class_payment",$E277,"mounth_year",R$6,"ss",$F277,"Années",2023)," ")</f>
        <v>956691700</v>
      </c>
    </row>
    <row r="278" spans="2:18" s="13" customFormat="1" x14ac:dyDescent="0.25">
      <c r="B278" s="9">
        <f t="shared" si="5"/>
        <v>55</v>
      </c>
      <c r="C278" s="24" t="str">
        <f>IF(MOD(ROW(C278),5)=2,INDEX(liste_ss_eurodata!$A$1:$A$108,B278),"")</f>
        <v/>
      </c>
      <c r="D278" s="9"/>
      <c r="E278" s="13" t="s">
        <v>6</v>
      </c>
      <c r="F278" s="31" t="str">
        <f>INDEX(liste_ss_eurodata!$A:$A,'RECAP CA 2023'!B278)</f>
        <v>IMERITSIATOSIKA</v>
      </c>
      <c r="G278" s="14">
        <f>IFERROR(GETPIVOTDATA("Montant",tcd_eurodata!$A$3,"class_payment",$E278,"mounth_year",G$6,"ss",$F278,"Années",2023)," ")</f>
        <v>0</v>
      </c>
      <c r="H278" s="14">
        <f>IFERROR(GETPIVOTDATA("Montant",tcd_eurodata!$A$3,"class_payment",$E278,"mounth_year",H$6,"ss",$F278,"Années",2023)," ")</f>
        <v>0</v>
      </c>
      <c r="I278" s="14">
        <f>IFERROR(GETPIVOTDATA("Montant",tcd_eurodata!$A$3,"class_payment",$E278,"mounth_year",I$6,"ss",$F278,"Années",2023)," ")</f>
        <v>8381074</v>
      </c>
      <c r="J278" s="14">
        <f>IFERROR(GETPIVOTDATA("Montant",tcd_eurodata!$A$3,"class_payment",$E278,"mounth_year",J$6,"ss",$F278,"Années",2023)," ")</f>
        <v>9284715</v>
      </c>
      <c r="K278" s="14">
        <f>IFERROR(GETPIVOTDATA("Montant",tcd_eurodata!$A$3,"class_payment",$E278,"mounth_year",K$6,"ss",$F278,"Années",2023)," ")</f>
        <v>5923200</v>
      </c>
      <c r="L278" s="14">
        <f>IFERROR(GETPIVOTDATA("Montant",tcd_eurodata!$A$3,"class_payment",$E278,"mounth_year",L$6,"ss",$F278,"Années",2023)," ")</f>
        <v>3607884</v>
      </c>
      <c r="M278" s="14">
        <f>IFERROR(GETPIVOTDATA("Montant",tcd_eurodata!$A$3,"class_payment",$E278,"mounth_year",M$6,"ss",$F278,"Années",2023)," ")</f>
        <v>5769432</v>
      </c>
      <c r="N278" s="14">
        <f>IFERROR(GETPIVOTDATA("Montant",tcd_eurodata!$A$3,"class_payment",$E278,"mounth_year",N$6,"ss",$F278,"Années",2023)," ")</f>
        <v>4356286</v>
      </c>
      <c r="O278" s="14">
        <f>IFERROR(GETPIVOTDATA("Montant",tcd_eurodata!$A$3,"class_payment",$E278,"mounth_year",O$6,"ss",$F278,"Années",2023)," ")</f>
        <v>9571647</v>
      </c>
      <c r="P278" s="14">
        <f>IFERROR(GETPIVOTDATA("Montant",tcd_eurodata!$A$3,"class_payment",$E278,"mounth_year",P$6,"ss",$F278,"Années",2023)," ")</f>
        <v>13135043</v>
      </c>
      <c r="Q278" s="14">
        <f>IFERROR(GETPIVOTDATA("Montant",tcd_eurodata!$A$3,"class_payment",$E278,"mounth_year",Q$6,"ss",$F278,"Années",2023)," ")</f>
        <v>25745716</v>
      </c>
      <c r="R278" s="14">
        <f>IFERROR(GETPIVOTDATA("Montant",tcd_eurodata!$A$3,"class_payment",$E278,"mounth_year",R$6,"ss",$F278,"Années",2023)," ")</f>
        <v>12072327</v>
      </c>
    </row>
    <row r="279" spans="2:18" s="13" customFormat="1" x14ac:dyDescent="0.25">
      <c r="B279" s="9">
        <f t="shared" si="5"/>
        <v>55</v>
      </c>
      <c r="C279" s="24" t="str">
        <f>IF(MOD(ROW(C279),5)=2,INDEX(liste_ss_eurodata!$A$1:$A$108,B279),"")</f>
        <v/>
      </c>
      <c r="D279" s="9"/>
      <c r="E279" s="13" t="s">
        <v>7</v>
      </c>
      <c r="F279" s="31" t="str">
        <f>INDEX(liste_ss_eurodata!$A:$A,'RECAP CA 2023'!B279)</f>
        <v>IMERITSIATOSIKA</v>
      </c>
      <c r="G279" s="14">
        <f>IFERROR(GETPIVOTDATA("Montant",tcd_eurodata!$A$3,"class_payment",$E279,"mounth_year",G$6,"ss",$F279,"Années",2023)," ")</f>
        <v>0</v>
      </c>
      <c r="H279" s="14">
        <f>IFERROR(GETPIVOTDATA("Montant",tcd_eurodata!$A$3,"class_payment",$E279,"mounth_year",H$6,"ss",$F279,"Années",2023)," ")</f>
        <v>0</v>
      </c>
      <c r="I279" s="14">
        <f>IFERROR(GETPIVOTDATA("Montant",tcd_eurodata!$A$3,"class_payment",$E279,"mounth_year",I$6,"ss",$F279,"Années",2023)," ")</f>
        <v>0</v>
      </c>
      <c r="J279" s="14">
        <f>IFERROR(GETPIVOTDATA("Montant",tcd_eurodata!$A$3,"class_payment",$E279,"mounth_year",J$6,"ss",$F279,"Années",2023)," ")</f>
        <v>0</v>
      </c>
      <c r="K279" s="14">
        <f>IFERROR(GETPIVOTDATA("Montant",tcd_eurodata!$A$3,"class_payment",$E279,"mounth_year",K$6,"ss",$F279,"Années",2023)," ")</f>
        <v>0</v>
      </c>
      <c r="L279" s="14">
        <f>IFERROR(GETPIVOTDATA("Montant",tcd_eurodata!$A$3,"class_payment",$E279,"mounth_year",L$6,"ss",$F279,"Années",2023)," ")</f>
        <v>365169370</v>
      </c>
      <c r="M279" s="14">
        <f>IFERROR(GETPIVOTDATA("Montant",tcd_eurodata!$A$3,"class_payment",$E279,"mounth_year",M$6,"ss",$F279,"Années",2023)," ")</f>
        <v>127623940</v>
      </c>
      <c r="N279" s="14">
        <f>IFERROR(GETPIVOTDATA("Montant",tcd_eurodata!$A$3,"class_payment",$E279,"mounth_year",N$6,"ss",$F279,"Années",2023)," ")</f>
        <v>168121168</v>
      </c>
      <c r="O279" s="14">
        <f>IFERROR(GETPIVOTDATA("Montant",tcd_eurodata!$A$3,"class_payment",$E279,"mounth_year",O$6,"ss",$F279,"Années",2023)," ")</f>
        <v>449696400</v>
      </c>
      <c r="P279" s="14">
        <f>IFERROR(GETPIVOTDATA("Montant",tcd_eurodata!$A$3,"class_payment",$E279,"mounth_year",P$6,"ss",$F279,"Années",2023)," ")</f>
        <v>73826400</v>
      </c>
      <c r="Q279" s="14">
        <f>IFERROR(GETPIVOTDATA("Montant",tcd_eurodata!$A$3,"class_payment",$E279,"mounth_year",Q$6,"ss",$F279,"Années",2023)," ")</f>
        <v>97132600</v>
      </c>
      <c r="R279" s="14">
        <f>IFERROR(GETPIVOTDATA("Montant",tcd_eurodata!$A$3,"class_payment",$E279,"mounth_year",R$6,"ss",$F279,"Années",2023)," ")</f>
        <v>51710890</v>
      </c>
    </row>
    <row r="280" spans="2:18" s="13" customFormat="1" x14ac:dyDescent="0.25">
      <c r="B280" s="9">
        <f t="shared" si="5"/>
        <v>55</v>
      </c>
      <c r="C280" s="24" t="str">
        <f>IF(MOD(ROW(C280),5)=2,INDEX(liste_ss_eurodata!$A$1:$A$108,B280),"")</f>
        <v/>
      </c>
      <c r="D280" s="9"/>
      <c r="E280" s="13" t="s">
        <v>19</v>
      </c>
      <c r="F280" s="31" t="str">
        <f>INDEX(liste_ss_eurodata!$A:$A,'RECAP CA 2023'!B280)</f>
        <v>IMERITSIATOSIKA</v>
      </c>
      <c r="G280" s="14">
        <f>IFERROR(GETPIVOTDATA("Montant",tcd_eurodata!$A$3,"class_payment",$E280,"mounth_year",G$6,"ss",$F280,"Années",2023)," ")</f>
        <v>0</v>
      </c>
      <c r="H280" s="14">
        <f>IFERROR(GETPIVOTDATA("Montant",tcd_eurodata!$A$3,"class_payment",$E280,"mounth_year",H$6,"ss",$F280,"Années",2023)," ")</f>
        <v>0</v>
      </c>
      <c r="I280" s="14">
        <f>IFERROR(GETPIVOTDATA("Montant",tcd_eurodata!$A$3,"class_payment",$E280,"mounth_year",I$6,"ss",$F280,"Années",2023)," ")</f>
        <v>11703484</v>
      </c>
      <c r="J280" s="14">
        <f>IFERROR(GETPIVOTDATA("Montant",tcd_eurodata!$A$3,"class_payment",$E280,"mounth_year",J$6,"ss",$F280,"Années",2023)," ")</f>
        <v>18101269</v>
      </c>
      <c r="K280" s="14">
        <f>IFERROR(GETPIVOTDATA("Montant",tcd_eurodata!$A$3,"class_payment",$E280,"mounth_year",K$6,"ss",$F280,"Années",2023)," ")</f>
        <v>19314376</v>
      </c>
      <c r="L280" s="14">
        <f>IFERROR(GETPIVOTDATA("Montant",tcd_eurodata!$A$3,"class_payment",$E280,"mounth_year",L$6,"ss",$F280,"Années",2023)," ")</f>
        <v>21697850</v>
      </c>
      <c r="M280" s="14">
        <f>IFERROR(GETPIVOTDATA("Montant",tcd_eurodata!$A$3,"class_payment",$E280,"mounth_year",M$6,"ss",$F280,"Années",2023)," ")</f>
        <v>29129919</v>
      </c>
      <c r="N280" s="14">
        <f>IFERROR(GETPIVOTDATA("Montant",tcd_eurodata!$A$3,"class_payment",$E280,"mounth_year",N$6,"ss",$F280,"Années",2023)," ")</f>
        <v>40135669</v>
      </c>
      <c r="O280" s="14">
        <f>IFERROR(GETPIVOTDATA("Montant",tcd_eurodata!$A$3,"class_payment",$E280,"mounth_year",O$6,"ss",$F280,"Années",2023)," ")</f>
        <v>34231586</v>
      </c>
      <c r="P280" s="14">
        <f>IFERROR(GETPIVOTDATA("Montant",tcd_eurodata!$A$3,"class_payment",$E280,"mounth_year",P$6,"ss",$F280,"Années",2023)," ")</f>
        <v>81880460</v>
      </c>
      <c r="Q280" s="14">
        <f>IFERROR(GETPIVOTDATA("Montant",tcd_eurodata!$A$3,"class_payment",$E280,"mounth_year",Q$6,"ss",$F280,"Années",2023)," ")</f>
        <v>80548168</v>
      </c>
      <c r="R280" s="14">
        <f>IFERROR(GETPIVOTDATA("Montant",tcd_eurodata!$A$3,"class_payment",$E280,"mounth_year",R$6,"ss",$F280,"Années",2023)," ")</f>
        <v>58614822</v>
      </c>
    </row>
    <row r="281" spans="2:18" s="18" customFormat="1" x14ac:dyDescent="0.25">
      <c r="B281" s="17">
        <f t="shared" si="5"/>
        <v>55</v>
      </c>
      <c r="C281" s="25" t="str">
        <f>IF(MOD(ROW(C281),5)=2,INDEX(liste_ss_eurodata!$A$1:$A$108,B281),"")</f>
        <v/>
      </c>
      <c r="D281" s="17"/>
      <c r="E281" s="18" t="s">
        <v>21</v>
      </c>
      <c r="F281" s="32" t="str">
        <f>INDEX(liste_ss_eurodata!$A:$A,'RECAP CA 2023'!B281)</f>
        <v>IMERITSIATOSIKA</v>
      </c>
      <c r="G281" s="19">
        <f>IFERROR(GETPIVOTDATA("Montant",tcd_eurodata!$A$3,"class_payment",$E281,"mounth_year",G$6,"ss",$F281,"Années",2023)," ")</f>
        <v>0</v>
      </c>
      <c r="H281" s="19">
        <f>IFERROR(GETPIVOTDATA("Montant",tcd_eurodata!$A$3,"class_payment",$E281,"mounth_year",H$6,"ss",$F281,"Années",2023)," ")</f>
        <v>0</v>
      </c>
      <c r="I281" s="19">
        <f>IFERROR(GETPIVOTDATA("Montant",tcd_eurodata!$A$3,"class_payment",$E281,"mounth_year",I$6,"ss",$F281,"Années",2023)," ")</f>
        <v>8778105</v>
      </c>
      <c r="J281" s="19">
        <f>IFERROR(GETPIVOTDATA("Montant",tcd_eurodata!$A$3,"class_payment",$E281,"mounth_year",J$6,"ss",$F281,"Années",2023)," ")</f>
        <v>15286407</v>
      </c>
      <c r="K281" s="19">
        <f>IFERROR(GETPIVOTDATA("Montant",tcd_eurodata!$A$3,"class_payment",$E281,"mounth_year",K$6,"ss",$F281,"Années",2023)," ")</f>
        <v>19818453</v>
      </c>
      <c r="L281" s="19">
        <f>IFERROR(GETPIVOTDATA("Montant",tcd_eurodata!$A$3,"class_payment",$E281,"mounth_year",L$6,"ss",$F281,"Années",2023)," ")</f>
        <v>11311513</v>
      </c>
      <c r="M281" s="19">
        <f>IFERROR(GETPIVOTDATA("Montant",tcd_eurodata!$A$3,"class_payment",$E281,"mounth_year",M$6,"ss",$F281,"Années",2023)," ")</f>
        <v>36228444</v>
      </c>
      <c r="N281" s="19">
        <f>IFERROR(GETPIVOTDATA("Montant",tcd_eurodata!$A$3,"class_payment",$E281,"mounth_year",N$6,"ss",$F281,"Années",2023)," ")</f>
        <v>16984408</v>
      </c>
      <c r="O281" s="19">
        <f>IFERROR(GETPIVOTDATA("Montant",tcd_eurodata!$A$3,"class_payment",$E281,"mounth_year",O$6,"ss",$F281,"Années",2023)," ")</f>
        <v>18632880</v>
      </c>
      <c r="P281" s="19">
        <f>IFERROR(GETPIVOTDATA("Montant",tcd_eurodata!$A$3,"class_payment",$E281,"mounth_year",P$6,"ss",$F281,"Années",2023)," ")</f>
        <v>15830506</v>
      </c>
      <c r="Q281" s="19">
        <f>IFERROR(GETPIVOTDATA("Montant",tcd_eurodata!$A$3,"class_payment",$E281,"mounth_year",Q$6,"ss",$F281,"Années",2023)," ")</f>
        <v>27485660</v>
      </c>
      <c r="R281" s="19">
        <f>IFERROR(GETPIVOTDATA("Montant",tcd_eurodata!$A$3,"class_payment",$E281,"mounth_year",R$6,"ss",$F281,"Années",2023)," ")</f>
        <v>39202706</v>
      </c>
    </row>
    <row r="282" spans="2:18" s="13" customFormat="1" x14ac:dyDescent="0.25">
      <c r="B282" s="9">
        <f t="shared" si="5"/>
        <v>56</v>
      </c>
      <c r="C282" s="24" t="str">
        <f>IF(MOD(ROW(C282),5)=2,INDEX(liste_ss_eurodata!$A$1:$A$108,B282),"")</f>
        <v>IVANDRY</v>
      </c>
      <c r="D282" s="9"/>
      <c r="E282" s="13" t="s">
        <v>5</v>
      </c>
      <c r="F282" s="31" t="str">
        <f>INDEX(liste_ss_eurodata!$A:$A,'RECAP CA 2023'!B282)</f>
        <v>IVANDRY</v>
      </c>
      <c r="G282" s="14">
        <f>IFERROR(GETPIVOTDATA("Montant",tcd_eurodata!$A$3,"class_payment",$E282,"mounth_year",G$6,"ss",$F282,"Années",2023)," ")</f>
        <v>375086800</v>
      </c>
      <c r="H282" s="14">
        <f>IFERROR(GETPIVOTDATA("Montant",tcd_eurodata!$A$3,"class_payment",$E282,"mounth_year",H$6,"ss",$F282,"Années",2023)," ")</f>
        <v>245293200</v>
      </c>
      <c r="I282" s="14">
        <f>IFERROR(GETPIVOTDATA("Montant",tcd_eurodata!$A$3,"class_payment",$E282,"mounth_year",I$6,"ss",$F282,"Années",2023)," ")</f>
        <v>933304107</v>
      </c>
      <c r="J282" s="14">
        <f>IFERROR(GETPIVOTDATA("Montant",tcd_eurodata!$A$3,"class_payment",$E282,"mounth_year",J$6,"ss",$F282,"Années",2023)," ")</f>
        <v>886713966</v>
      </c>
      <c r="K282" s="14">
        <f>IFERROR(GETPIVOTDATA("Montant",tcd_eurodata!$A$3,"class_payment",$E282,"mounth_year",K$6,"ss",$F282,"Années",2023)," ")</f>
        <v>773049206</v>
      </c>
      <c r="L282" s="14">
        <f>IFERROR(GETPIVOTDATA("Montant",tcd_eurodata!$A$3,"class_payment",$E282,"mounth_year",L$6,"ss",$F282,"Années",2023)," ")</f>
        <v>888957188</v>
      </c>
      <c r="M282" s="14">
        <f>IFERROR(GETPIVOTDATA("Montant",tcd_eurodata!$A$3,"class_payment",$E282,"mounth_year",M$6,"ss",$F282,"Années",2023)," ")</f>
        <v>887949300</v>
      </c>
      <c r="N282" s="14">
        <f>IFERROR(GETPIVOTDATA("Montant",tcd_eurodata!$A$3,"class_payment",$E282,"mounth_year",N$6,"ss",$F282,"Années",2023)," ")</f>
        <v>984492314</v>
      </c>
      <c r="O282" s="14">
        <f>IFERROR(GETPIVOTDATA("Montant",tcd_eurodata!$A$3,"class_payment",$E282,"mounth_year",O$6,"ss",$F282,"Années",2023)," ")</f>
        <v>994105900</v>
      </c>
      <c r="P282" s="14">
        <f>IFERROR(GETPIVOTDATA("Montant",tcd_eurodata!$A$3,"class_payment",$E282,"mounth_year",P$6,"ss",$F282,"Années",2023)," ")</f>
        <v>1063623688</v>
      </c>
      <c r="Q282" s="14">
        <f>IFERROR(GETPIVOTDATA("Montant",tcd_eurodata!$A$3,"class_payment",$E282,"mounth_year",Q$6,"ss",$F282,"Années",2023)," ")</f>
        <v>891119900</v>
      </c>
      <c r="R282" s="14">
        <f>IFERROR(GETPIVOTDATA("Montant",tcd_eurodata!$A$3,"class_payment",$E282,"mounth_year",R$6,"ss",$F282,"Années",2023)," ")</f>
        <v>1115011400</v>
      </c>
    </row>
    <row r="283" spans="2:18" s="13" customFormat="1" x14ac:dyDescent="0.25">
      <c r="B283" s="9">
        <f t="shared" si="5"/>
        <v>56</v>
      </c>
      <c r="C283" s="24" t="str">
        <f>IF(MOD(ROW(C283),5)=2,INDEX(liste_ss_eurodata!$A$1:$A$108,B283),"")</f>
        <v/>
      </c>
      <c r="D283" s="9"/>
      <c r="E283" s="13" t="s">
        <v>6</v>
      </c>
      <c r="F283" s="31" t="str">
        <f>INDEX(liste_ss_eurodata!$A:$A,'RECAP CA 2023'!B283)</f>
        <v>IVANDRY</v>
      </c>
      <c r="G283" s="14">
        <f>IFERROR(GETPIVOTDATA("Montant",tcd_eurodata!$A$3,"class_payment",$E283,"mounth_year",G$6,"ss",$F283,"Années",2023)," ")</f>
        <v>853013057</v>
      </c>
      <c r="H283" s="14">
        <f>IFERROR(GETPIVOTDATA("Montant",tcd_eurodata!$A$3,"class_payment",$E283,"mounth_year",H$6,"ss",$F283,"Années",2023)," ")</f>
        <v>866055431</v>
      </c>
      <c r="I283" s="14">
        <f>IFERROR(GETPIVOTDATA("Montant",tcd_eurodata!$A$3,"class_payment",$E283,"mounth_year",I$6,"ss",$F283,"Années",2023)," ")</f>
        <v>643550748</v>
      </c>
      <c r="J283" s="14">
        <f>IFERROR(GETPIVOTDATA("Montant",tcd_eurodata!$A$3,"class_payment",$E283,"mounth_year",J$6,"ss",$F283,"Années",2023)," ")</f>
        <v>753907903</v>
      </c>
      <c r="K283" s="14">
        <f>IFERROR(GETPIVOTDATA("Montant",tcd_eurodata!$A$3,"class_payment",$E283,"mounth_year",K$6,"ss",$F283,"Années",2023)," ")</f>
        <v>712624540</v>
      </c>
      <c r="L283" s="14">
        <f>IFERROR(GETPIVOTDATA("Montant",tcd_eurodata!$A$3,"class_payment",$E283,"mounth_year",L$6,"ss",$F283,"Années",2023)," ")</f>
        <v>796780961</v>
      </c>
      <c r="M283" s="14">
        <f>IFERROR(GETPIVOTDATA("Montant",tcd_eurodata!$A$3,"class_payment",$E283,"mounth_year",M$6,"ss",$F283,"Années",2023)," ")</f>
        <v>769099115</v>
      </c>
      <c r="N283" s="14">
        <f>IFERROR(GETPIVOTDATA("Montant",tcd_eurodata!$A$3,"class_payment",$E283,"mounth_year",N$6,"ss",$F283,"Années",2023)," ")</f>
        <v>672344207</v>
      </c>
      <c r="O283" s="14">
        <f>IFERROR(GETPIVOTDATA("Montant",tcd_eurodata!$A$3,"class_payment",$E283,"mounth_year",O$6,"ss",$F283,"Années",2023)," ")</f>
        <v>674218920</v>
      </c>
      <c r="P283" s="14">
        <f>IFERROR(GETPIVOTDATA("Montant",tcd_eurodata!$A$3,"class_payment",$E283,"mounth_year",P$6,"ss",$F283,"Années",2023)," ")</f>
        <v>710799048</v>
      </c>
      <c r="Q283" s="14">
        <f>IFERROR(GETPIVOTDATA("Montant",tcd_eurodata!$A$3,"class_payment",$E283,"mounth_year",Q$6,"ss",$F283,"Années",2023)," ")</f>
        <v>717304002</v>
      </c>
      <c r="R283" s="14">
        <f>IFERROR(GETPIVOTDATA("Montant",tcd_eurodata!$A$3,"class_payment",$E283,"mounth_year",R$6,"ss",$F283,"Années",2023)," ")</f>
        <v>765422987</v>
      </c>
    </row>
    <row r="284" spans="2:18" s="13" customFormat="1" x14ac:dyDescent="0.25">
      <c r="B284" s="9">
        <f t="shared" si="5"/>
        <v>56</v>
      </c>
      <c r="C284" s="24" t="str">
        <f>IF(MOD(ROW(C284),5)=2,INDEX(liste_ss_eurodata!$A$1:$A$108,B284),"")</f>
        <v/>
      </c>
      <c r="D284" s="9"/>
      <c r="E284" s="13" t="s">
        <v>7</v>
      </c>
      <c r="F284" s="31" t="str">
        <f>INDEX(liste_ss_eurodata!$A:$A,'RECAP CA 2023'!B284)</f>
        <v>IVANDRY</v>
      </c>
      <c r="G284" s="14">
        <f>IFERROR(GETPIVOTDATA("Montant",tcd_eurodata!$A$3,"class_payment",$E284,"mounth_year",G$6,"ss",$F284,"Années",2023)," ")</f>
        <v>524703693</v>
      </c>
      <c r="H284" s="14">
        <f>IFERROR(GETPIVOTDATA("Montant",tcd_eurodata!$A$3,"class_payment",$E284,"mounth_year",H$6,"ss",$F284,"Années",2023)," ")</f>
        <v>526010144</v>
      </c>
      <c r="I284" s="14">
        <f>IFERROR(GETPIVOTDATA("Montant",tcd_eurodata!$A$3,"class_payment",$E284,"mounth_year",I$6,"ss",$F284,"Années",2023)," ")</f>
        <v>170000489</v>
      </c>
      <c r="J284" s="14">
        <f>IFERROR(GETPIVOTDATA("Montant",tcd_eurodata!$A$3,"class_payment",$E284,"mounth_year",J$6,"ss",$F284,"Années",2023)," ")</f>
        <v>38489417</v>
      </c>
      <c r="K284" s="14">
        <f>IFERROR(GETPIVOTDATA("Montant",tcd_eurodata!$A$3,"class_payment",$E284,"mounth_year",K$6,"ss",$F284,"Années",2023)," ")</f>
        <v>417710890</v>
      </c>
      <c r="L284" s="14">
        <f>IFERROR(GETPIVOTDATA("Montant",tcd_eurodata!$A$3,"class_payment",$E284,"mounth_year",L$6,"ss",$F284,"Années",2023)," ")</f>
        <v>192080740</v>
      </c>
      <c r="M284" s="14">
        <f>IFERROR(GETPIVOTDATA("Montant",tcd_eurodata!$A$3,"class_payment",$E284,"mounth_year",M$6,"ss",$F284,"Années",2023)," ")</f>
        <v>139735233</v>
      </c>
      <c r="N284" s="14">
        <f>IFERROR(GETPIVOTDATA("Montant",tcd_eurodata!$A$3,"class_payment",$E284,"mounth_year",N$6,"ss",$F284,"Années",2023)," ")</f>
        <v>216703312</v>
      </c>
      <c r="O284" s="14">
        <f>IFERROR(GETPIVOTDATA("Montant",tcd_eurodata!$A$3,"class_payment",$E284,"mounth_year",O$6,"ss",$F284,"Années",2023)," ")</f>
        <v>150430828</v>
      </c>
      <c r="P284" s="14">
        <f>IFERROR(GETPIVOTDATA("Montant",tcd_eurodata!$A$3,"class_payment",$E284,"mounth_year",P$6,"ss",$F284,"Années",2023)," ")</f>
        <v>116627906</v>
      </c>
      <c r="Q284" s="14">
        <f>IFERROR(GETPIVOTDATA("Montant",tcd_eurodata!$A$3,"class_payment",$E284,"mounth_year",Q$6,"ss",$F284,"Années",2023)," ")</f>
        <v>181010292</v>
      </c>
      <c r="R284" s="14">
        <f>IFERROR(GETPIVOTDATA("Montant",tcd_eurodata!$A$3,"class_payment",$E284,"mounth_year",R$6,"ss",$F284,"Années",2023)," ")</f>
        <v>60175300</v>
      </c>
    </row>
    <row r="285" spans="2:18" s="13" customFormat="1" x14ac:dyDescent="0.25">
      <c r="B285" s="9">
        <f t="shared" si="5"/>
        <v>56</v>
      </c>
      <c r="C285" s="24" t="str">
        <f>IF(MOD(ROW(C285),5)=2,INDEX(liste_ss_eurodata!$A$1:$A$108,B285),"")</f>
        <v/>
      </c>
      <c r="D285" s="9"/>
      <c r="E285" s="13" t="s">
        <v>19</v>
      </c>
      <c r="F285" s="31" t="str">
        <f>INDEX(liste_ss_eurodata!$A:$A,'RECAP CA 2023'!B285)</f>
        <v>IVANDRY</v>
      </c>
      <c r="G285" s="14">
        <f>IFERROR(GETPIVOTDATA("Montant",tcd_eurodata!$A$3,"class_payment",$E285,"mounth_year",G$6,"ss",$F285,"Années",2023)," ")</f>
        <v>41540904</v>
      </c>
      <c r="H285" s="14">
        <f>IFERROR(GETPIVOTDATA("Montant",tcd_eurodata!$A$3,"class_payment",$E285,"mounth_year",H$6,"ss",$F285,"Années",2023)," ")</f>
        <v>44799939</v>
      </c>
      <c r="I285" s="14">
        <f>IFERROR(GETPIVOTDATA("Montant",tcd_eurodata!$A$3,"class_payment",$E285,"mounth_year",I$6,"ss",$F285,"Années",2023)," ")</f>
        <v>38056390</v>
      </c>
      <c r="J285" s="14">
        <f>IFERROR(GETPIVOTDATA("Montant",tcd_eurodata!$A$3,"class_payment",$E285,"mounth_year",J$6,"ss",$F285,"Années",2023)," ")</f>
        <v>40248206</v>
      </c>
      <c r="K285" s="14">
        <f>IFERROR(GETPIVOTDATA("Montant",tcd_eurodata!$A$3,"class_payment",$E285,"mounth_year",K$6,"ss",$F285,"Années",2023)," ")</f>
        <v>48423864</v>
      </c>
      <c r="L285" s="14">
        <f>IFERROR(GETPIVOTDATA("Montant",tcd_eurodata!$A$3,"class_payment",$E285,"mounth_year",L$6,"ss",$F285,"Années",2023)," ")</f>
        <v>66014571</v>
      </c>
      <c r="M285" s="14">
        <f>IFERROR(GETPIVOTDATA("Montant",tcd_eurodata!$A$3,"class_payment",$E285,"mounth_year",M$6,"ss",$F285,"Années",2023)," ")</f>
        <v>87735631</v>
      </c>
      <c r="N285" s="14">
        <f>IFERROR(GETPIVOTDATA("Montant",tcd_eurodata!$A$3,"class_payment",$E285,"mounth_year",N$6,"ss",$F285,"Années",2023)," ")</f>
        <v>75721509</v>
      </c>
      <c r="O285" s="14">
        <f>IFERROR(GETPIVOTDATA("Montant",tcd_eurodata!$A$3,"class_payment",$E285,"mounth_year",O$6,"ss",$F285,"Années",2023)," ")</f>
        <v>71226129</v>
      </c>
      <c r="P285" s="14">
        <f>IFERROR(GETPIVOTDATA("Montant",tcd_eurodata!$A$3,"class_payment",$E285,"mounth_year",P$6,"ss",$F285,"Années",2023)," ")</f>
        <v>49180619</v>
      </c>
      <c r="Q285" s="14">
        <f>IFERROR(GETPIVOTDATA("Montant",tcd_eurodata!$A$3,"class_payment",$E285,"mounth_year",Q$6,"ss",$F285,"Années",2023)," ")</f>
        <v>54479747</v>
      </c>
      <c r="R285" s="14">
        <f>IFERROR(GETPIVOTDATA("Montant",tcd_eurodata!$A$3,"class_payment",$E285,"mounth_year",R$6,"ss",$F285,"Années",2023)," ")</f>
        <v>28642310</v>
      </c>
    </row>
    <row r="286" spans="2:18" s="18" customFormat="1" x14ac:dyDescent="0.25">
      <c r="B286" s="17">
        <f t="shared" si="5"/>
        <v>56</v>
      </c>
      <c r="C286" s="25" t="str">
        <f>IF(MOD(ROW(C286),5)=2,INDEX(liste_ss_eurodata!$A$1:$A$108,B286),"")</f>
        <v/>
      </c>
      <c r="D286" s="17"/>
      <c r="E286" s="18" t="s">
        <v>21</v>
      </c>
      <c r="F286" s="32" t="str">
        <f>INDEX(liste_ss_eurodata!$A:$A,'RECAP CA 2023'!B286)</f>
        <v>IVANDRY</v>
      </c>
      <c r="G286" s="19">
        <f>IFERROR(GETPIVOTDATA("Montant",tcd_eurodata!$A$3,"class_payment",$E286,"mounth_year",G$6,"ss",$F286,"Années",2023)," ")</f>
        <v>249438857</v>
      </c>
      <c r="H286" s="19">
        <f>IFERROR(GETPIVOTDATA("Montant",tcd_eurodata!$A$3,"class_payment",$E286,"mounth_year",H$6,"ss",$F286,"Années",2023)," ")</f>
        <v>231459605</v>
      </c>
      <c r="I286" s="19">
        <f>IFERROR(GETPIVOTDATA("Montant",tcd_eurodata!$A$3,"class_payment",$E286,"mounth_year",I$6,"ss",$F286,"Années",2023)," ")</f>
        <v>224491644</v>
      </c>
      <c r="J286" s="19">
        <f>IFERROR(GETPIVOTDATA("Montant",tcd_eurodata!$A$3,"class_payment",$E286,"mounth_year",J$6,"ss",$F286,"Années",2023)," ")</f>
        <v>241894148</v>
      </c>
      <c r="K286" s="19">
        <f>IFERROR(GETPIVOTDATA("Montant",tcd_eurodata!$A$3,"class_payment",$E286,"mounth_year",K$6,"ss",$F286,"Années",2023)," ")</f>
        <v>232350007</v>
      </c>
      <c r="L286" s="19">
        <f>IFERROR(GETPIVOTDATA("Montant",tcd_eurodata!$A$3,"class_payment",$E286,"mounth_year",L$6,"ss",$F286,"Années",2023)," ")</f>
        <v>243829815</v>
      </c>
      <c r="M286" s="19">
        <f>IFERROR(GETPIVOTDATA("Montant",tcd_eurodata!$A$3,"class_payment",$E286,"mounth_year",M$6,"ss",$F286,"Années",2023)," ")</f>
        <v>241702615</v>
      </c>
      <c r="N286" s="19">
        <f>IFERROR(GETPIVOTDATA("Montant",tcd_eurodata!$A$3,"class_payment",$E286,"mounth_year",N$6,"ss",$F286,"Années",2023)," ")</f>
        <v>263470028</v>
      </c>
      <c r="O286" s="19">
        <f>IFERROR(GETPIVOTDATA("Montant",tcd_eurodata!$A$3,"class_payment",$E286,"mounth_year",O$6,"ss",$F286,"Années",2023)," ")</f>
        <v>286324664</v>
      </c>
      <c r="P286" s="19">
        <f>IFERROR(GETPIVOTDATA("Montant",tcd_eurodata!$A$3,"class_payment",$E286,"mounth_year",P$6,"ss",$F286,"Années",2023)," ")</f>
        <v>416410297</v>
      </c>
      <c r="Q286" s="19">
        <f>IFERROR(GETPIVOTDATA("Montant",tcd_eurodata!$A$3,"class_payment",$E286,"mounth_year",Q$6,"ss",$F286,"Années",2023)," ")</f>
        <v>304575646</v>
      </c>
      <c r="R286" s="19">
        <f>IFERROR(GETPIVOTDATA("Montant",tcd_eurodata!$A$3,"class_payment",$E286,"mounth_year",R$6,"ss",$F286,"Années",2023)," ")</f>
        <v>286430395</v>
      </c>
    </row>
    <row r="287" spans="2:18" s="13" customFormat="1" x14ac:dyDescent="0.25">
      <c r="B287" s="9">
        <f t="shared" si="5"/>
        <v>57</v>
      </c>
      <c r="C287" s="24" t="str">
        <f>IF(MOD(ROW(C287),5)=2,INDEX(liste_ss_eurodata!$A$1:$A$108,B287),"")</f>
        <v>IVONEA</v>
      </c>
      <c r="D287" s="9"/>
      <c r="E287" s="13" t="s">
        <v>5</v>
      </c>
      <c r="F287" s="31" t="str">
        <f>INDEX(liste_ss_eurodata!$A:$A,'RECAP CA 2023'!B287)</f>
        <v>IVONEA</v>
      </c>
      <c r="G287" s="14">
        <f>IFERROR(GETPIVOTDATA("Montant",tcd_eurodata!$A$3,"class_payment",$E287,"mounth_year",G$6,"ss",$F287,"Années",2023)," ")</f>
        <v>685427800</v>
      </c>
      <c r="H287" s="14">
        <f>IFERROR(GETPIVOTDATA("Montant",tcd_eurodata!$A$3,"class_payment",$E287,"mounth_year",H$6,"ss",$F287,"Années",2023)," ")</f>
        <v>476276010</v>
      </c>
      <c r="I287" s="14">
        <f>IFERROR(GETPIVOTDATA("Montant",tcd_eurodata!$A$3,"class_payment",$E287,"mounth_year",I$6,"ss",$F287,"Années",2023)," ")</f>
        <v>584779700</v>
      </c>
      <c r="J287" s="14">
        <f>IFERROR(GETPIVOTDATA("Montant",tcd_eurodata!$A$3,"class_payment",$E287,"mounth_year",J$6,"ss",$F287,"Années",2023)," ")</f>
        <v>614315033</v>
      </c>
      <c r="K287" s="14">
        <f>IFERROR(GETPIVOTDATA("Montant",tcd_eurodata!$A$3,"class_payment",$E287,"mounth_year",K$6,"ss",$F287,"Années",2023)," ")</f>
        <v>801825300</v>
      </c>
      <c r="L287" s="14">
        <f>IFERROR(GETPIVOTDATA("Montant",tcd_eurodata!$A$3,"class_payment",$E287,"mounth_year",L$6,"ss",$F287,"Années",2023)," ")</f>
        <v>787185400</v>
      </c>
      <c r="M287" s="14">
        <f>IFERROR(GETPIVOTDATA("Montant",tcd_eurodata!$A$3,"class_payment",$E287,"mounth_year",M$6,"ss",$F287,"Années",2023)," ")</f>
        <v>745585700</v>
      </c>
      <c r="N287" s="14">
        <f>IFERROR(GETPIVOTDATA("Montant",tcd_eurodata!$A$3,"class_payment",$E287,"mounth_year",N$6,"ss",$F287,"Années",2023)," ")</f>
        <v>950801610</v>
      </c>
      <c r="O287" s="14">
        <f>IFERROR(GETPIVOTDATA("Montant",tcd_eurodata!$A$3,"class_payment",$E287,"mounth_year",O$6,"ss",$F287,"Années",2023)," ")</f>
        <v>723353900</v>
      </c>
      <c r="P287" s="14">
        <f>IFERROR(GETPIVOTDATA("Montant",tcd_eurodata!$A$3,"class_payment",$E287,"mounth_year",P$6,"ss",$F287,"Années",2023)," ")</f>
        <v>822080000</v>
      </c>
      <c r="Q287" s="14">
        <f>IFERROR(GETPIVOTDATA("Montant",tcd_eurodata!$A$3,"class_payment",$E287,"mounth_year",Q$6,"ss",$F287,"Années",2023)," ")</f>
        <v>613414556</v>
      </c>
      <c r="R287" s="14">
        <f>IFERROR(GETPIVOTDATA("Montant",tcd_eurodata!$A$3,"class_payment",$E287,"mounth_year",R$6,"ss",$F287,"Années",2023)," ")</f>
        <v>771349300</v>
      </c>
    </row>
    <row r="288" spans="2:18" s="13" customFormat="1" x14ac:dyDescent="0.25">
      <c r="B288" s="9">
        <f t="shared" si="5"/>
        <v>57</v>
      </c>
      <c r="C288" s="24" t="str">
        <f>IF(MOD(ROW(C288),5)=2,INDEX(liste_ss_eurodata!$A$1:$A$108,B288),"")</f>
        <v/>
      </c>
      <c r="D288" s="9"/>
      <c r="E288" s="13" t="s">
        <v>6</v>
      </c>
      <c r="F288" s="31" t="str">
        <f>INDEX(liste_ss_eurodata!$A:$A,'RECAP CA 2023'!B288)</f>
        <v>IVONEA</v>
      </c>
      <c r="G288" s="14">
        <f>IFERROR(GETPIVOTDATA("Montant",tcd_eurodata!$A$3,"class_payment",$E288,"mounth_year",G$6,"ss",$F288,"Années",2023)," ")</f>
        <v>128178613</v>
      </c>
      <c r="H288" s="14">
        <f>IFERROR(GETPIVOTDATA("Montant",tcd_eurodata!$A$3,"class_payment",$E288,"mounth_year",H$6,"ss",$F288,"Années",2023)," ")</f>
        <v>106569411</v>
      </c>
      <c r="I288" s="14">
        <f>IFERROR(GETPIVOTDATA("Montant",tcd_eurodata!$A$3,"class_payment",$E288,"mounth_year",I$6,"ss",$F288,"Années",2023)," ")</f>
        <v>136576058</v>
      </c>
      <c r="J288" s="14">
        <f>IFERROR(GETPIVOTDATA("Montant",tcd_eurodata!$A$3,"class_payment",$E288,"mounth_year",J$6,"ss",$F288,"Années",2023)," ")</f>
        <v>170084339</v>
      </c>
      <c r="K288" s="14">
        <f>IFERROR(GETPIVOTDATA("Montant",tcd_eurodata!$A$3,"class_payment",$E288,"mounth_year",K$6,"ss",$F288,"Années",2023)," ")</f>
        <v>133772206</v>
      </c>
      <c r="L288" s="14">
        <f>IFERROR(GETPIVOTDATA("Montant",tcd_eurodata!$A$3,"class_payment",$E288,"mounth_year",L$6,"ss",$F288,"Années",2023)," ")</f>
        <v>151885111</v>
      </c>
      <c r="M288" s="14">
        <f>IFERROR(GETPIVOTDATA("Montant",tcd_eurodata!$A$3,"class_payment",$E288,"mounth_year",M$6,"ss",$F288,"Années",2023)," ")</f>
        <v>144255386</v>
      </c>
      <c r="N288" s="14">
        <f>IFERROR(GETPIVOTDATA("Montant",tcd_eurodata!$A$3,"class_payment",$E288,"mounth_year",N$6,"ss",$F288,"Années",2023)," ")</f>
        <v>72767038</v>
      </c>
      <c r="O288" s="14">
        <f>IFERROR(GETPIVOTDATA("Montant",tcd_eurodata!$A$3,"class_payment",$E288,"mounth_year",O$6,"ss",$F288,"Années",2023)," ")</f>
        <v>42638315</v>
      </c>
      <c r="P288" s="14">
        <f>IFERROR(GETPIVOTDATA("Montant",tcd_eurodata!$A$3,"class_payment",$E288,"mounth_year",P$6,"ss",$F288,"Années",2023)," ")</f>
        <v>16007418</v>
      </c>
      <c r="Q288" s="14">
        <f>IFERROR(GETPIVOTDATA("Montant",tcd_eurodata!$A$3,"class_payment",$E288,"mounth_year",Q$6,"ss",$F288,"Années",2023)," ")</f>
        <v>47321387</v>
      </c>
      <c r="R288" s="14">
        <f>IFERROR(GETPIVOTDATA("Montant",tcd_eurodata!$A$3,"class_payment",$E288,"mounth_year",R$6,"ss",$F288,"Années",2023)," ")</f>
        <v>45803707</v>
      </c>
    </row>
    <row r="289" spans="2:18" s="13" customFormat="1" x14ac:dyDescent="0.25">
      <c r="B289" s="9">
        <f t="shared" si="5"/>
        <v>57</v>
      </c>
      <c r="C289" s="24" t="str">
        <f>IF(MOD(ROW(C289),5)=2,INDEX(liste_ss_eurodata!$A$1:$A$108,B289),"")</f>
        <v/>
      </c>
      <c r="D289" s="9"/>
      <c r="E289" s="13" t="s">
        <v>7</v>
      </c>
      <c r="F289" s="31" t="str">
        <f>INDEX(liste_ss_eurodata!$A:$A,'RECAP CA 2023'!B289)</f>
        <v>IVONEA</v>
      </c>
      <c r="G289" s="14">
        <f>IFERROR(GETPIVOTDATA("Montant",tcd_eurodata!$A$3,"class_payment",$E289,"mounth_year",G$6,"ss",$F289,"Années",2023)," ")</f>
        <v>0</v>
      </c>
      <c r="H289" s="14">
        <f>IFERROR(GETPIVOTDATA("Montant",tcd_eurodata!$A$3,"class_payment",$E289,"mounth_year",H$6,"ss",$F289,"Années",2023)," ")</f>
        <v>84064713</v>
      </c>
      <c r="I289" s="14">
        <f>IFERROR(GETPIVOTDATA("Montant",tcd_eurodata!$A$3,"class_payment",$E289,"mounth_year",I$6,"ss",$F289,"Années",2023)," ")</f>
        <v>64945644</v>
      </c>
      <c r="J289" s="14">
        <f>IFERROR(GETPIVOTDATA("Montant",tcd_eurodata!$A$3,"class_payment",$E289,"mounth_year",J$6,"ss",$F289,"Années",2023)," ")</f>
        <v>6420000</v>
      </c>
      <c r="K289" s="14">
        <f>IFERROR(GETPIVOTDATA("Montant",tcd_eurodata!$A$3,"class_payment",$E289,"mounth_year",K$6,"ss",$F289,"Années",2023)," ")</f>
        <v>73431145</v>
      </c>
      <c r="L289" s="14">
        <f>IFERROR(GETPIVOTDATA("Montant",tcd_eurodata!$A$3,"class_payment",$E289,"mounth_year",L$6,"ss",$F289,"Années",2023)," ")</f>
        <v>90407049</v>
      </c>
      <c r="M289" s="14">
        <f>IFERROR(GETPIVOTDATA("Montant",tcd_eurodata!$A$3,"class_payment",$E289,"mounth_year",M$6,"ss",$F289,"Années",2023)," ")</f>
        <v>48830536</v>
      </c>
      <c r="N289" s="14">
        <f>IFERROR(GETPIVOTDATA("Montant",tcd_eurodata!$A$3,"class_payment",$E289,"mounth_year",N$6,"ss",$F289,"Années",2023)," ")</f>
        <v>83641597</v>
      </c>
      <c r="O289" s="14">
        <f>IFERROR(GETPIVOTDATA("Montant",tcd_eurodata!$A$3,"class_payment",$E289,"mounth_year",O$6,"ss",$F289,"Années",2023)," ")</f>
        <v>106837632</v>
      </c>
      <c r="P289" s="14">
        <f>IFERROR(GETPIVOTDATA("Montant",tcd_eurodata!$A$3,"class_payment",$E289,"mounth_year",P$6,"ss",$F289,"Années",2023)," ")</f>
        <v>134810591</v>
      </c>
      <c r="Q289" s="14">
        <f>IFERROR(GETPIVOTDATA("Montant",tcd_eurodata!$A$3,"class_payment",$E289,"mounth_year",Q$6,"ss",$F289,"Années",2023)," ")</f>
        <v>172640480</v>
      </c>
      <c r="R289" s="14">
        <f>IFERROR(GETPIVOTDATA("Montant",tcd_eurodata!$A$3,"class_payment",$E289,"mounth_year",R$6,"ss",$F289,"Années",2023)," ")</f>
        <v>43854980</v>
      </c>
    </row>
    <row r="290" spans="2:18" s="13" customFormat="1" x14ac:dyDescent="0.25">
      <c r="B290" s="9">
        <f t="shared" si="5"/>
        <v>57</v>
      </c>
      <c r="C290" s="24" t="str">
        <f>IF(MOD(ROW(C290),5)=2,INDEX(liste_ss_eurodata!$A$1:$A$108,B290),"")</f>
        <v/>
      </c>
      <c r="D290" s="9"/>
      <c r="E290" s="13" t="s">
        <v>19</v>
      </c>
      <c r="F290" s="31" t="str">
        <f>INDEX(liste_ss_eurodata!$A:$A,'RECAP CA 2023'!B290)</f>
        <v>IVONEA</v>
      </c>
      <c r="G290" s="14">
        <f>IFERROR(GETPIVOTDATA("Montant",tcd_eurodata!$A$3,"class_payment",$E290,"mounth_year",G$6,"ss",$F290,"Années",2023)," ")</f>
        <v>134732807</v>
      </c>
      <c r="H290" s="14">
        <f>IFERROR(GETPIVOTDATA("Montant",tcd_eurodata!$A$3,"class_payment",$E290,"mounth_year",H$6,"ss",$F290,"Années",2023)," ")</f>
        <v>153409175</v>
      </c>
      <c r="I290" s="14">
        <f>IFERROR(GETPIVOTDATA("Montant",tcd_eurodata!$A$3,"class_payment",$E290,"mounth_year",I$6,"ss",$F290,"Années",2023)," ")</f>
        <v>143653902</v>
      </c>
      <c r="J290" s="14">
        <f>IFERROR(GETPIVOTDATA("Montant",tcd_eurodata!$A$3,"class_payment",$E290,"mounth_year",J$6,"ss",$F290,"Années",2023)," ")</f>
        <v>127861296</v>
      </c>
      <c r="K290" s="14">
        <f>IFERROR(GETPIVOTDATA("Montant",tcd_eurodata!$A$3,"class_payment",$E290,"mounth_year",K$6,"ss",$F290,"Années",2023)," ")</f>
        <v>157514644</v>
      </c>
      <c r="L290" s="14">
        <f>IFERROR(GETPIVOTDATA("Montant",tcd_eurodata!$A$3,"class_payment",$E290,"mounth_year",L$6,"ss",$F290,"Années",2023)," ")</f>
        <v>269468728</v>
      </c>
      <c r="M290" s="14">
        <f>IFERROR(GETPIVOTDATA("Montant",tcd_eurodata!$A$3,"class_payment",$E290,"mounth_year",M$6,"ss",$F290,"Années",2023)," ")</f>
        <v>249338615</v>
      </c>
      <c r="N290" s="14">
        <f>IFERROR(GETPIVOTDATA("Montant",tcd_eurodata!$A$3,"class_payment",$E290,"mounth_year",N$6,"ss",$F290,"Années",2023)," ")</f>
        <v>259421579</v>
      </c>
      <c r="O290" s="14">
        <f>IFERROR(GETPIVOTDATA("Montant",tcd_eurodata!$A$3,"class_payment",$E290,"mounth_year",O$6,"ss",$F290,"Années",2023)," ")</f>
        <v>347440645</v>
      </c>
      <c r="P290" s="14">
        <f>IFERROR(GETPIVOTDATA("Montant",tcd_eurodata!$A$3,"class_payment",$E290,"mounth_year",P$6,"ss",$F290,"Années",2023)," ")</f>
        <v>211597199</v>
      </c>
      <c r="Q290" s="14">
        <f>IFERROR(GETPIVOTDATA("Montant",tcd_eurodata!$A$3,"class_payment",$E290,"mounth_year",Q$6,"ss",$F290,"Années",2023)," ")</f>
        <v>259301971</v>
      </c>
      <c r="R290" s="14">
        <f>IFERROR(GETPIVOTDATA("Montant",tcd_eurodata!$A$3,"class_payment",$E290,"mounth_year",R$6,"ss",$F290,"Années",2023)," ")</f>
        <v>124306550</v>
      </c>
    </row>
    <row r="291" spans="2:18" s="18" customFormat="1" x14ac:dyDescent="0.25">
      <c r="B291" s="17">
        <f t="shared" si="5"/>
        <v>57</v>
      </c>
      <c r="C291" s="25" t="str">
        <f>IF(MOD(ROW(C291),5)=2,INDEX(liste_ss_eurodata!$A$1:$A$108,B291),"")</f>
        <v/>
      </c>
      <c r="D291" s="17"/>
      <c r="E291" s="18" t="s">
        <v>21</v>
      </c>
      <c r="F291" s="32" t="str">
        <f>INDEX(liste_ss_eurodata!$A:$A,'RECAP CA 2023'!B291)</f>
        <v>IVONEA</v>
      </c>
      <c r="G291" s="19">
        <f>IFERROR(GETPIVOTDATA("Montant",tcd_eurodata!$A$3,"class_payment",$E291,"mounth_year",G$6,"ss",$F291,"Années",2023)," ")</f>
        <v>85357562</v>
      </c>
      <c r="H291" s="19">
        <f>IFERROR(GETPIVOTDATA("Montant",tcd_eurodata!$A$3,"class_payment",$E291,"mounth_year",H$6,"ss",$F291,"Années",2023)," ")</f>
        <v>88792753</v>
      </c>
      <c r="I291" s="19">
        <f>IFERROR(GETPIVOTDATA("Montant",tcd_eurodata!$A$3,"class_payment",$E291,"mounth_year",I$6,"ss",$F291,"Années",2023)," ")</f>
        <v>154214444</v>
      </c>
      <c r="J291" s="19">
        <f>IFERROR(GETPIVOTDATA("Montant",tcd_eurodata!$A$3,"class_payment",$E291,"mounth_year",J$6,"ss",$F291,"Années",2023)," ")</f>
        <v>144141729</v>
      </c>
      <c r="K291" s="19">
        <f>IFERROR(GETPIVOTDATA("Montant",tcd_eurodata!$A$3,"class_payment",$E291,"mounth_year",K$6,"ss",$F291,"Années",2023)," ")</f>
        <v>118642371</v>
      </c>
      <c r="L291" s="19">
        <f>IFERROR(GETPIVOTDATA("Montant",tcd_eurodata!$A$3,"class_payment",$E291,"mounth_year",L$6,"ss",$F291,"Années",2023)," ")</f>
        <v>111473976</v>
      </c>
      <c r="M291" s="19">
        <f>IFERROR(GETPIVOTDATA("Montant",tcd_eurodata!$A$3,"class_payment",$E291,"mounth_year",M$6,"ss",$F291,"Années",2023)," ")</f>
        <v>148462705</v>
      </c>
      <c r="N291" s="19">
        <f>IFERROR(GETPIVOTDATA("Montant",tcd_eurodata!$A$3,"class_payment",$E291,"mounth_year",N$6,"ss",$F291,"Années",2023)," ")</f>
        <v>163741655</v>
      </c>
      <c r="O291" s="19">
        <f>IFERROR(GETPIVOTDATA("Montant",tcd_eurodata!$A$3,"class_payment",$E291,"mounth_year",O$6,"ss",$F291,"Années",2023)," ")</f>
        <v>163875548</v>
      </c>
      <c r="P291" s="19">
        <f>IFERROR(GETPIVOTDATA("Montant",tcd_eurodata!$A$3,"class_payment",$E291,"mounth_year",P$6,"ss",$F291,"Années",2023)," ")</f>
        <v>143219540</v>
      </c>
      <c r="Q291" s="19">
        <f>IFERROR(GETPIVOTDATA("Montant",tcd_eurodata!$A$3,"class_payment",$E291,"mounth_year",Q$6,"ss",$F291,"Années",2023)," ")</f>
        <v>147616901</v>
      </c>
      <c r="R291" s="19">
        <f>IFERROR(GETPIVOTDATA("Montant",tcd_eurodata!$A$3,"class_payment",$E291,"mounth_year",R$6,"ss",$F291,"Années",2023)," ")</f>
        <v>160919390</v>
      </c>
    </row>
    <row r="292" spans="2:18" s="13" customFormat="1" x14ac:dyDescent="0.25">
      <c r="B292" s="9">
        <f t="shared" si="5"/>
        <v>58</v>
      </c>
      <c r="C292" s="24" t="str">
        <f>IF(MOD(ROW(C292),5)=2,INDEX(liste_ss_eurodata!$A$1:$A$108,B292),"")</f>
        <v>JACARANDAS</v>
      </c>
      <c r="D292" s="9"/>
      <c r="E292" s="13" t="s">
        <v>5</v>
      </c>
      <c r="F292" s="31" t="str">
        <f>INDEX(liste_ss_eurodata!$A:$A,'RECAP CA 2023'!B292)</f>
        <v>JACARANDAS</v>
      </c>
      <c r="G292" s="14">
        <f>IFERROR(GETPIVOTDATA("Montant",tcd_eurodata!$A$3,"class_payment",$E292,"mounth_year",G$6,"ss",$F292,"Années",2023)," ")</f>
        <v>532156839</v>
      </c>
      <c r="H292" s="14">
        <f>IFERROR(GETPIVOTDATA("Montant",tcd_eurodata!$A$3,"class_payment",$E292,"mounth_year",H$6,"ss",$F292,"Années",2023)," ")</f>
        <v>440012436</v>
      </c>
      <c r="I292" s="14">
        <f>IFERROR(GETPIVOTDATA("Montant",tcd_eurodata!$A$3,"class_payment",$E292,"mounth_year",I$6,"ss",$F292,"Années",2023)," ")</f>
        <v>451998512</v>
      </c>
      <c r="J292" s="14">
        <f>IFERROR(GETPIVOTDATA("Montant",tcd_eurodata!$A$3,"class_payment",$E292,"mounth_year",J$6,"ss",$F292,"Années",2023)," ")</f>
        <v>523349600</v>
      </c>
      <c r="K292" s="14">
        <f>IFERROR(GETPIVOTDATA("Montant",tcd_eurodata!$A$3,"class_payment",$E292,"mounth_year",K$6,"ss",$F292,"Années",2023)," ")</f>
        <v>384460400</v>
      </c>
      <c r="L292" s="14">
        <f>IFERROR(GETPIVOTDATA("Montant",tcd_eurodata!$A$3,"class_payment",$E292,"mounth_year",L$6,"ss",$F292,"Années",2023)," ")</f>
        <v>387702943</v>
      </c>
      <c r="M292" s="14">
        <f>IFERROR(GETPIVOTDATA("Montant",tcd_eurodata!$A$3,"class_payment",$E292,"mounth_year",M$6,"ss",$F292,"Années",2023)," ")</f>
        <v>440365381</v>
      </c>
      <c r="N292" s="14">
        <f>IFERROR(GETPIVOTDATA("Montant",tcd_eurodata!$A$3,"class_payment",$E292,"mounth_year",N$6,"ss",$F292,"Années",2023)," ")</f>
        <v>0</v>
      </c>
      <c r="O292" s="14">
        <f>IFERROR(GETPIVOTDATA("Montant",tcd_eurodata!$A$3,"class_payment",$E292,"mounth_year",O$6,"ss",$F292,"Années",2023)," ")</f>
        <v>0</v>
      </c>
      <c r="P292" s="14">
        <f>IFERROR(GETPIVOTDATA("Montant",tcd_eurodata!$A$3,"class_payment",$E292,"mounth_year",P$6,"ss",$F292,"Années",2023)," ")</f>
        <v>0</v>
      </c>
      <c r="Q292" s="14">
        <f>IFERROR(GETPIVOTDATA("Montant",tcd_eurodata!$A$3,"class_payment",$E292,"mounth_year",Q$6,"ss",$F292,"Années",2023)," ")</f>
        <v>0</v>
      </c>
      <c r="R292" s="14">
        <f>IFERROR(GETPIVOTDATA("Montant",tcd_eurodata!$A$3,"class_payment",$E292,"mounth_year",R$6,"ss",$F292,"Années",2023)," ")</f>
        <v>0</v>
      </c>
    </row>
    <row r="293" spans="2:18" s="13" customFormat="1" x14ac:dyDescent="0.25">
      <c r="B293" s="9">
        <f t="shared" si="5"/>
        <v>58</v>
      </c>
      <c r="C293" s="24" t="str">
        <f>IF(MOD(ROW(C293),5)=2,INDEX(liste_ss_eurodata!$A$1:$A$108,B293),"")</f>
        <v/>
      </c>
      <c r="D293" s="9"/>
      <c r="E293" s="13" t="s">
        <v>6</v>
      </c>
      <c r="F293" s="31" t="str">
        <f>INDEX(liste_ss_eurodata!$A:$A,'RECAP CA 2023'!B293)</f>
        <v>JACARANDAS</v>
      </c>
      <c r="G293" s="14">
        <f>IFERROR(GETPIVOTDATA("Montant",tcd_eurodata!$A$3,"class_payment",$E293,"mounth_year",G$6,"ss",$F293,"Années",2023)," ")</f>
        <v>307180761</v>
      </c>
      <c r="H293" s="14">
        <f>IFERROR(GETPIVOTDATA("Montant",tcd_eurodata!$A$3,"class_payment",$E293,"mounth_year",H$6,"ss",$F293,"Années",2023)," ")</f>
        <v>267693926</v>
      </c>
      <c r="I293" s="14">
        <f>IFERROR(GETPIVOTDATA("Montant",tcd_eurodata!$A$3,"class_payment",$E293,"mounth_year",I$6,"ss",$F293,"Années",2023)," ")</f>
        <v>223882984</v>
      </c>
      <c r="J293" s="14">
        <f>IFERROR(GETPIVOTDATA("Montant",tcd_eurodata!$A$3,"class_payment",$E293,"mounth_year",J$6,"ss",$F293,"Années",2023)," ")</f>
        <v>268184575</v>
      </c>
      <c r="K293" s="14">
        <f>IFERROR(GETPIVOTDATA("Montant",tcd_eurodata!$A$3,"class_payment",$E293,"mounth_year",K$6,"ss",$F293,"Années",2023)," ")</f>
        <v>268232155</v>
      </c>
      <c r="L293" s="14">
        <f>IFERROR(GETPIVOTDATA("Montant",tcd_eurodata!$A$3,"class_payment",$E293,"mounth_year",L$6,"ss",$F293,"Années",2023)," ")</f>
        <v>251224030</v>
      </c>
      <c r="M293" s="14">
        <f>IFERROR(GETPIVOTDATA("Montant",tcd_eurodata!$A$3,"class_payment",$E293,"mounth_year",M$6,"ss",$F293,"Années",2023)," ")</f>
        <v>251914297</v>
      </c>
      <c r="N293" s="14">
        <f>IFERROR(GETPIVOTDATA("Montant",tcd_eurodata!$A$3,"class_payment",$E293,"mounth_year",N$6,"ss",$F293,"Années",2023)," ")</f>
        <v>0</v>
      </c>
      <c r="O293" s="14">
        <f>IFERROR(GETPIVOTDATA("Montant",tcd_eurodata!$A$3,"class_payment",$E293,"mounth_year",O$6,"ss",$F293,"Années",2023)," ")</f>
        <v>0</v>
      </c>
      <c r="P293" s="14">
        <f>IFERROR(GETPIVOTDATA("Montant",tcd_eurodata!$A$3,"class_payment",$E293,"mounth_year",P$6,"ss",$F293,"Années",2023)," ")</f>
        <v>0</v>
      </c>
      <c r="Q293" s="14">
        <f>IFERROR(GETPIVOTDATA("Montant",tcd_eurodata!$A$3,"class_payment",$E293,"mounth_year",Q$6,"ss",$F293,"Années",2023)," ")</f>
        <v>0</v>
      </c>
      <c r="R293" s="14">
        <f>IFERROR(GETPIVOTDATA("Montant",tcd_eurodata!$A$3,"class_payment",$E293,"mounth_year",R$6,"ss",$F293,"Années",2023)," ")</f>
        <v>0</v>
      </c>
    </row>
    <row r="294" spans="2:18" s="13" customFormat="1" x14ac:dyDescent="0.25">
      <c r="B294" s="9">
        <f t="shared" si="5"/>
        <v>58</v>
      </c>
      <c r="C294" s="24" t="str">
        <f>IF(MOD(ROW(C294),5)=2,INDEX(liste_ss_eurodata!$A$1:$A$108,B294),"")</f>
        <v/>
      </c>
      <c r="D294" s="9"/>
      <c r="E294" s="13" t="s">
        <v>7</v>
      </c>
      <c r="F294" s="31" t="str">
        <f>INDEX(liste_ss_eurodata!$A:$A,'RECAP CA 2023'!B294)</f>
        <v>JACARANDAS</v>
      </c>
      <c r="G294" s="14">
        <f>IFERROR(GETPIVOTDATA("Montant",tcd_eurodata!$A$3,"class_payment",$E294,"mounth_year",G$6,"ss",$F294,"Années",2023)," ")</f>
        <v>0</v>
      </c>
      <c r="H294" s="14">
        <f>IFERROR(GETPIVOTDATA("Montant",tcd_eurodata!$A$3,"class_payment",$E294,"mounth_year",H$6,"ss",$F294,"Années",2023)," ")</f>
        <v>17473620</v>
      </c>
      <c r="I294" s="14">
        <f>IFERROR(GETPIVOTDATA("Montant",tcd_eurodata!$A$3,"class_payment",$E294,"mounth_year",I$6,"ss",$F294,"Années",2023)," ")</f>
        <v>74931575</v>
      </c>
      <c r="J294" s="14">
        <f>IFERROR(GETPIVOTDATA("Montant",tcd_eurodata!$A$3,"class_payment",$E294,"mounth_year",J$6,"ss",$F294,"Années",2023)," ")</f>
        <v>4262709</v>
      </c>
      <c r="K294" s="14">
        <f>IFERROR(GETPIVOTDATA("Montant",tcd_eurodata!$A$3,"class_payment",$E294,"mounth_year",K$6,"ss",$F294,"Années",2023)," ")</f>
        <v>88205215</v>
      </c>
      <c r="L294" s="14">
        <f>IFERROR(GETPIVOTDATA("Montant",tcd_eurodata!$A$3,"class_payment",$E294,"mounth_year",L$6,"ss",$F294,"Années",2023)," ")</f>
        <v>91557586</v>
      </c>
      <c r="M294" s="14">
        <f>IFERROR(GETPIVOTDATA("Montant",tcd_eurodata!$A$3,"class_payment",$E294,"mounth_year",M$6,"ss",$F294,"Années",2023)," ")</f>
        <v>91247205</v>
      </c>
      <c r="N294" s="14">
        <f>IFERROR(GETPIVOTDATA("Montant",tcd_eurodata!$A$3,"class_payment",$E294,"mounth_year",N$6,"ss",$F294,"Années",2023)," ")</f>
        <v>0</v>
      </c>
      <c r="O294" s="14">
        <f>IFERROR(GETPIVOTDATA("Montant",tcd_eurodata!$A$3,"class_payment",$E294,"mounth_year",O$6,"ss",$F294,"Années",2023)," ")</f>
        <v>0</v>
      </c>
      <c r="P294" s="14">
        <f>IFERROR(GETPIVOTDATA("Montant",tcd_eurodata!$A$3,"class_payment",$E294,"mounth_year",P$6,"ss",$F294,"Années",2023)," ")</f>
        <v>0</v>
      </c>
      <c r="Q294" s="14">
        <f>IFERROR(GETPIVOTDATA("Montant",tcd_eurodata!$A$3,"class_payment",$E294,"mounth_year",Q$6,"ss",$F294,"Années",2023)," ")</f>
        <v>0</v>
      </c>
      <c r="R294" s="14">
        <f>IFERROR(GETPIVOTDATA("Montant",tcd_eurodata!$A$3,"class_payment",$E294,"mounth_year",R$6,"ss",$F294,"Années",2023)," ")</f>
        <v>0</v>
      </c>
    </row>
    <row r="295" spans="2:18" s="13" customFormat="1" x14ac:dyDescent="0.25">
      <c r="B295" s="9">
        <f t="shared" si="5"/>
        <v>58</v>
      </c>
      <c r="C295" s="24" t="str">
        <f>IF(MOD(ROW(C295),5)=2,INDEX(liste_ss_eurodata!$A$1:$A$108,B295),"")</f>
        <v/>
      </c>
      <c r="D295" s="9"/>
      <c r="E295" s="13" t="s">
        <v>19</v>
      </c>
      <c r="F295" s="31" t="str">
        <f>INDEX(liste_ss_eurodata!$A:$A,'RECAP CA 2023'!B295)</f>
        <v>JACARANDAS</v>
      </c>
      <c r="G295" s="14">
        <f>IFERROR(GETPIVOTDATA("Montant",tcd_eurodata!$A$3,"class_payment",$E295,"mounth_year",G$6,"ss",$F295,"Années",2023)," ")</f>
        <v>0</v>
      </c>
      <c r="H295" s="14">
        <f>IFERROR(GETPIVOTDATA("Montant",tcd_eurodata!$A$3,"class_payment",$E295,"mounth_year",H$6,"ss",$F295,"Années",2023)," ")</f>
        <v>654800</v>
      </c>
      <c r="I295" s="14">
        <f>IFERROR(GETPIVOTDATA("Montant",tcd_eurodata!$A$3,"class_payment",$E295,"mounth_year",I$6,"ss",$F295,"Années",2023)," ")</f>
        <v>2334900</v>
      </c>
      <c r="J295" s="14">
        <f>IFERROR(GETPIVOTDATA("Montant",tcd_eurodata!$A$3,"class_payment",$E295,"mounth_year",J$6,"ss",$F295,"Années",2023)," ")</f>
        <v>7196800</v>
      </c>
      <c r="K295" s="14">
        <f>IFERROR(GETPIVOTDATA("Montant",tcd_eurodata!$A$3,"class_payment",$E295,"mounth_year",K$6,"ss",$F295,"Années",2023)," ")</f>
        <v>37475505</v>
      </c>
      <c r="L295" s="14">
        <f>IFERROR(GETPIVOTDATA("Montant",tcd_eurodata!$A$3,"class_payment",$E295,"mounth_year",L$6,"ss",$F295,"Années",2023)," ")</f>
        <v>18941804</v>
      </c>
      <c r="M295" s="14">
        <f>IFERROR(GETPIVOTDATA("Montant",tcd_eurodata!$A$3,"class_payment",$E295,"mounth_year",M$6,"ss",$F295,"Années",2023)," ")</f>
        <v>22079038</v>
      </c>
      <c r="N295" s="14">
        <f>IFERROR(GETPIVOTDATA("Montant",tcd_eurodata!$A$3,"class_payment",$E295,"mounth_year",N$6,"ss",$F295,"Années",2023)," ")</f>
        <v>0</v>
      </c>
      <c r="O295" s="14">
        <f>IFERROR(GETPIVOTDATA("Montant",tcd_eurodata!$A$3,"class_payment",$E295,"mounth_year",O$6,"ss",$F295,"Années",2023)," ")</f>
        <v>0</v>
      </c>
      <c r="P295" s="14">
        <f>IFERROR(GETPIVOTDATA("Montant",tcd_eurodata!$A$3,"class_payment",$E295,"mounth_year",P$6,"ss",$F295,"Années",2023)," ")</f>
        <v>0</v>
      </c>
      <c r="Q295" s="14">
        <f>IFERROR(GETPIVOTDATA("Montant",tcd_eurodata!$A$3,"class_payment",$E295,"mounth_year",Q$6,"ss",$F295,"Années",2023)," ")</f>
        <v>0</v>
      </c>
      <c r="R295" s="14">
        <f>IFERROR(GETPIVOTDATA("Montant",tcd_eurodata!$A$3,"class_payment",$E295,"mounth_year",R$6,"ss",$F295,"Années",2023)," ")</f>
        <v>0</v>
      </c>
    </row>
    <row r="296" spans="2:18" s="18" customFormat="1" x14ac:dyDescent="0.25">
      <c r="B296" s="17">
        <f t="shared" si="5"/>
        <v>58</v>
      </c>
      <c r="C296" s="25" t="str">
        <f>IF(MOD(ROW(C296),5)=2,INDEX(liste_ss_eurodata!$A$1:$A$108,B296),"")</f>
        <v/>
      </c>
      <c r="D296" s="17"/>
      <c r="E296" s="18" t="s">
        <v>21</v>
      </c>
      <c r="F296" s="32" t="str">
        <f>INDEX(liste_ss_eurodata!$A:$A,'RECAP CA 2023'!B296)</f>
        <v>JACARANDAS</v>
      </c>
      <c r="G296" s="19">
        <f>IFERROR(GETPIVOTDATA("Montant",tcd_eurodata!$A$3,"class_payment",$E296,"mounth_year",G$6,"ss",$F296,"Années",2023)," ")</f>
        <v>98000</v>
      </c>
      <c r="H296" s="19">
        <f>IFERROR(GETPIVOTDATA("Montant",tcd_eurodata!$A$3,"class_payment",$E296,"mounth_year",H$6,"ss",$F296,"Années",2023)," ")</f>
        <v>1130500</v>
      </c>
      <c r="I296" s="19">
        <f>IFERROR(GETPIVOTDATA("Montant",tcd_eurodata!$A$3,"class_payment",$E296,"mounth_year",I$6,"ss",$F296,"Années",2023)," ")</f>
        <v>12726100</v>
      </c>
      <c r="J296" s="19">
        <f>IFERROR(GETPIVOTDATA("Montant",tcd_eurodata!$A$3,"class_payment",$E296,"mounth_year",J$6,"ss",$F296,"Années",2023)," ")</f>
        <v>17521854</v>
      </c>
      <c r="K296" s="19">
        <f>IFERROR(GETPIVOTDATA("Montant",tcd_eurodata!$A$3,"class_payment",$E296,"mounth_year",K$6,"ss",$F296,"Années",2023)," ")</f>
        <v>14135000</v>
      </c>
      <c r="L296" s="19">
        <f>IFERROR(GETPIVOTDATA("Montant",tcd_eurodata!$A$3,"class_payment",$E296,"mounth_year",L$6,"ss",$F296,"Années",2023)," ")</f>
        <v>15872000</v>
      </c>
      <c r="M296" s="19">
        <f>IFERROR(GETPIVOTDATA("Montant",tcd_eurodata!$A$3,"class_payment",$E296,"mounth_year",M$6,"ss",$F296,"Années",2023)," ")</f>
        <v>20624769</v>
      </c>
      <c r="N296" s="19">
        <f>IFERROR(GETPIVOTDATA("Montant",tcd_eurodata!$A$3,"class_payment",$E296,"mounth_year",N$6,"ss",$F296,"Années",2023)," ")</f>
        <v>0</v>
      </c>
      <c r="O296" s="19">
        <f>IFERROR(GETPIVOTDATA("Montant",tcd_eurodata!$A$3,"class_payment",$E296,"mounth_year",O$6,"ss",$F296,"Années",2023)," ")</f>
        <v>0</v>
      </c>
      <c r="P296" s="19">
        <f>IFERROR(GETPIVOTDATA("Montant",tcd_eurodata!$A$3,"class_payment",$E296,"mounth_year",P$6,"ss",$F296,"Années",2023)," ")</f>
        <v>0</v>
      </c>
      <c r="Q296" s="19">
        <f>IFERROR(GETPIVOTDATA("Montant",tcd_eurodata!$A$3,"class_payment",$E296,"mounth_year",Q$6,"ss",$F296,"Années",2023)," ")</f>
        <v>0</v>
      </c>
      <c r="R296" s="19">
        <f>IFERROR(GETPIVOTDATA("Montant",tcd_eurodata!$A$3,"class_payment",$E296,"mounth_year",R$6,"ss",$F296,"Années",2023)," ")</f>
        <v>0</v>
      </c>
    </row>
    <row r="297" spans="2:18" s="13" customFormat="1" x14ac:dyDescent="0.25">
      <c r="B297" s="9">
        <f t="shared" si="5"/>
        <v>59</v>
      </c>
      <c r="C297" s="24" t="str">
        <f>IF(MOD(ROW(C297),5)=2,INDEX(liste_ss_eurodata!$A$1:$A$108,B297),"")</f>
        <v>KARIMBOLA</v>
      </c>
      <c r="D297" s="9"/>
      <c r="E297" s="13" t="s">
        <v>5</v>
      </c>
      <c r="F297" s="31" t="str">
        <f>INDEX(liste_ss_eurodata!$A:$A,'RECAP CA 2023'!B297)</f>
        <v>KARIMBOLA</v>
      </c>
      <c r="G297" s="14">
        <f>IFERROR(GETPIVOTDATA("Montant",tcd_eurodata!$A$3,"class_payment",$E297,"mounth_year",G$6,"ss",$F297,"Années",2023)," ")</f>
        <v>1093928792</v>
      </c>
      <c r="H297" s="14">
        <f>IFERROR(GETPIVOTDATA("Montant",tcd_eurodata!$A$3,"class_payment",$E297,"mounth_year",H$6,"ss",$F297,"Années",2023)," ")</f>
        <v>877542935</v>
      </c>
      <c r="I297" s="14">
        <f>IFERROR(GETPIVOTDATA("Montant",tcd_eurodata!$A$3,"class_payment",$E297,"mounth_year",I$6,"ss",$F297,"Années",2023)," ")</f>
        <v>910259259</v>
      </c>
      <c r="J297" s="14">
        <f>IFERROR(GETPIVOTDATA("Montant",tcd_eurodata!$A$3,"class_payment",$E297,"mounth_year",J$6,"ss",$F297,"Années",2023)," ")</f>
        <v>1179869523</v>
      </c>
      <c r="K297" s="14">
        <f>IFERROR(GETPIVOTDATA("Montant",tcd_eurodata!$A$3,"class_payment",$E297,"mounth_year",K$6,"ss",$F297,"Années",2023)," ")</f>
        <v>1259321813</v>
      </c>
      <c r="L297" s="14">
        <f>IFERROR(GETPIVOTDATA("Montant",tcd_eurodata!$A$3,"class_payment",$E297,"mounth_year",L$6,"ss",$F297,"Années",2023)," ")</f>
        <v>1339752895</v>
      </c>
      <c r="M297" s="14">
        <f>IFERROR(GETPIVOTDATA("Montant",tcd_eurodata!$A$3,"class_payment",$E297,"mounth_year",M$6,"ss",$F297,"Années",2023)," ")</f>
        <v>1365933464</v>
      </c>
      <c r="N297" s="14">
        <f>IFERROR(GETPIVOTDATA("Montant",tcd_eurodata!$A$3,"class_payment",$E297,"mounth_year",N$6,"ss",$F297,"Années",2023)," ")</f>
        <v>1545354157</v>
      </c>
      <c r="O297" s="14">
        <f>IFERROR(GETPIVOTDATA("Montant",tcd_eurodata!$A$3,"class_payment",$E297,"mounth_year",O$6,"ss",$F297,"Années",2023)," ")</f>
        <v>1434307891.4000001</v>
      </c>
      <c r="P297" s="14">
        <f>IFERROR(GETPIVOTDATA("Montant",tcd_eurodata!$A$3,"class_payment",$E297,"mounth_year",P$6,"ss",$F297,"Années",2023)," ")</f>
        <v>1408855008</v>
      </c>
      <c r="Q297" s="14">
        <f>IFERROR(GETPIVOTDATA("Montant",tcd_eurodata!$A$3,"class_payment",$E297,"mounth_year",Q$6,"ss",$F297,"Années",2023)," ")</f>
        <v>1226424720</v>
      </c>
      <c r="R297" s="14">
        <f>IFERROR(GETPIVOTDATA("Montant",tcd_eurodata!$A$3,"class_payment",$E297,"mounth_year",R$6,"ss",$F297,"Années",2023)," ")</f>
        <v>1570293223.0699999</v>
      </c>
    </row>
    <row r="298" spans="2:18" s="13" customFormat="1" x14ac:dyDescent="0.25">
      <c r="B298" s="9">
        <f t="shared" si="5"/>
        <v>59</v>
      </c>
      <c r="C298" s="24" t="str">
        <f>IF(MOD(ROW(C298),5)=2,INDEX(liste_ss_eurodata!$A$1:$A$108,B298),"")</f>
        <v/>
      </c>
      <c r="D298" s="9"/>
      <c r="E298" s="13" t="s">
        <v>6</v>
      </c>
      <c r="F298" s="31" t="str">
        <f>INDEX(liste_ss_eurodata!$A:$A,'RECAP CA 2023'!B298)</f>
        <v>KARIMBOLA</v>
      </c>
      <c r="G298" s="14">
        <f>IFERROR(GETPIVOTDATA("Montant",tcd_eurodata!$A$3,"class_payment",$E298,"mounth_year",G$6,"ss",$F298,"Années",2023)," ")</f>
        <v>515348337</v>
      </c>
      <c r="H298" s="14">
        <f>IFERROR(GETPIVOTDATA("Montant",tcd_eurodata!$A$3,"class_payment",$E298,"mounth_year",H$6,"ss",$F298,"Années",2023)," ")</f>
        <v>408482373</v>
      </c>
      <c r="I298" s="14">
        <f>IFERROR(GETPIVOTDATA("Montant",tcd_eurodata!$A$3,"class_payment",$E298,"mounth_year",I$6,"ss",$F298,"Années",2023)," ")</f>
        <v>577640801</v>
      </c>
      <c r="J298" s="14">
        <f>IFERROR(GETPIVOTDATA("Montant",tcd_eurodata!$A$3,"class_payment",$E298,"mounth_year",J$6,"ss",$F298,"Années",2023)," ")</f>
        <v>556086583</v>
      </c>
      <c r="K298" s="14">
        <f>IFERROR(GETPIVOTDATA("Montant",tcd_eurodata!$A$3,"class_payment",$E298,"mounth_year",K$6,"ss",$F298,"Années",2023)," ")</f>
        <v>589525953</v>
      </c>
      <c r="L298" s="14">
        <f>IFERROR(GETPIVOTDATA("Montant",tcd_eurodata!$A$3,"class_payment",$E298,"mounth_year",L$6,"ss",$F298,"Années",2023)," ")</f>
        <v>592379086</v>
      </c>
      <c r="M298" s="14">
        <f>IFERROR(GETPIVOTDATA("Montant",tcd_eurodata!$A$3,"class_payment",$E298,"mounth_year",M$6,"ss",$F298,"Années",2023)," ")</f>
        <v>526256783</v>
      </c>
      <c r="N298" s="14">
        <f>IFERROR(GETPIVOTDATA("Montant",tcd_eurodata!$A$3,"class_payment",$E298,"mounth_year",N$6,"ss",$F298,"Années",2023)," ")</f>
        <v>459855139</v>
      </c>
      <c r="O298" s="14">
        <f>IFERROR(GETPIVOTDATA("Montant",tcd_eurodata!$A$3,"class_payment",$E298,"mounth_year",O$6,"ss",$F298,"Années",2023)," ")</f>
        <v>409727636</v>
      </c>
      <c r="P298" s="14">
        <f>IFERROR(GETPIVOTDATA("Montant",tcd_eurodata!$A$3,"class_payment",$E298,"mounth_year",P$6,"ss",$F298,"Années",2023)," ")</f>
        <v>657599863</v>
      </c>
      <c r="Q298" s="14">
        <f>IFERROR(GETPIVOTDATA("Montant",tcd_eurodata!$A$3,"class_payment",$E298,"mounth_year",Q$6,"ss",$F298,"Années",2023)," ")</f>
        <v>401849342</v>
      </c>
      <c r="R298" s="14">
        <f>IFERROR(GETPIVOTDATA("Montant",tcd_eurodata!$A$3,"class_payment",$E298,"mounth_year",R$6,"ss",$F298,"Années",2023)," ")</f>
        <v>520739388</v>
      </c>
    </row>
    <row r="299" spans="2:18" s="13" customFormat="1" x14ac:dyDescent="0.25">
      <c r="B299" s="9">
        <f t="shared" si="5"/>
        <v>59</v>
      </c>
      <c r="C299" s="24" t="str">
        <f>IF(MOD(ROW(C299),5)=2,INDEX(liste_ss_eurodata!$A$1:$A$108,B299),"")</f>
        <v/>
      </c>
      <c r="D299" s="9"/>
      <c r="E299" s="13" t="s">
        <v>7</v>
      </c>
      <c r="F299" s="31" t="str">
        <f>INDEX(liste_ss_eurodata!$A:$A,'RECAP CA 2023'!B299)</f>
        <v>KARIMBOLA</v>
      </c>
      <c r="G299" s="14">
        <f>IFERROR(GETPIVOTDATA("Montant",tcd_eurodata!$A$3,"class_payment",$E299,"mounth_year",G$6,"ss",$F299,"Années",2023)," ")</f>
        <v>73974708</v>
      </c>
      <c r="H299" s="14">
        <f>IFERROR(GETPIVOTDATA("Montant",tcd_eurodata!$A$3,"class_payment",$E299,"mounth_year",H$6,"ss",$F299,"Années",2023)," ")</f>
        <v>116476184</v>
      </c>
      <c r="I299" s="14">
        <f>IFERROR(GETPIVOTDATA("Montant",tcd_eurodata!$A$3,"class_payment",$E299,"mounth_year",I$6,"ss",$F299,"Années",2023)," ")</f>
        <v>92309962</v>
      </c>
      <c r="J299" s="14">
        <f>IFERROR(GETPIVOTDATA("Montant",tcd_eurodata!$A$3,"class_payment",$E299,"mounth_year",J$6,"ss",$F299,"Années",2023)," ")</f>
        <v>4895000</v>
      </c>
      <c r="K299" s="14">
        <f>IFERROR(GETPIVOTDATA("Montant",tcd_eurodata!$A$3,"class_payment",$E299,"mounth_year",K$6,"ss",$F299,"Années",2023)," ")</f>
        <v>103529174</v>
      </c>
      <c r="L299" s="14">
        <f>IFERROR(GETPIVOTDATA("Montant",tcd_eurodata!$A$3,"class_payment",$E299,"mounth_year",L$6,"ss",$F299,"Années",2023)," ")</f>
        <v>85033726</v>
      </c>
      <c r="M299" s="14">
        <f>IFERROR(GETPIVOTDATA("Montant",tcd_eurodata!$A$3,"class_payment",$E299,"mounth_year",M$6,"ss",$F299,"Années",2023)," ")</f>
        <v>74852563</v>
      </c>
      <c r="N299" s="14">
        <f>IFERROR(GETPIVOTDATA("Montant",tcd_eurodata!$A$3,"class_payment",$E299,"mounth_year",N$6,"ss",$F299,"Années",2023)," ")</f>
        <v>93644365</v>
      </c>
      <c r="O299" s="14">
        <f>IFERROR(GETPIVOTDATA("Montant",tcd_eurodata!$A$3,"class_payment",$E299,"mounth_year",O$6,"ss",$F299,"Années",2023)," ")</f>
        <v>61458958</v>
      </c>
      <c r="P299" s="14">
        <f>IFERROR(GETPIVOTDATA("Montant",tcd_eurodata!$A$3,"class_payment",$E299,"mounth_year",P$6,"ss",$F299,"Années",2023)," ")</f>
        <v>76288676</v>
      </c>
      <c r="Q299" s="14">
        <f>IFERROR(GETPIVOTDATA("Montant",tcd_eurodata!$A$3,"class_payment",$E299,"mounth_year",Q$6,"ss",$F299,"Années",2023)," ")</f>
        <v>75043949</v>
      </c>
      <c r="R299" s="14">
        <f>IFERROR(GETPIVOTDATA("Montant",tcd_eurodata!$A$3,"class_payment",$E299,"mounth_year",R$6,"ss",$F299,"Années",2023)," ")</f>
        <v>33355170</v>
      </c>
    </row>
    <row r="300" spans="2:18" s="13" customFormat="1" x14ac:dyDescent="0.25">
      <c r="B300" s="9">
        <f t="shared" si="5"/>
        <v>59</v>
      </c>
      <c r="C300" s="24" t="str">
        <f>IF(MOD(ROW(C300),5)=2,INDEX(liste_ss_eurodata!$A$1:$A$108,B300),"")</f>
        <v/>
      </c>
      <c r="D300" s="9"/>
      <c r="E300" s="13" t="s">
        <v>19</v>
      </c>
      <c r="F300" s="31" t="str">
        <f>INDEX(liste_ss_eurodata!$A:$A,'RECAP CA 2023'!B300)</f>
        <v>KARIMBOLA</v>
      </c>
      <c r="G300" s="14">
        <f>IFERROR(GETPIVOTDATA("Montant",tcd_eurodata!$A$3,"class_payment",$E300,"mounth_year",G$6,"ss",$F300,"Années",2023)," ")</f>
        <v>176029186</v>
      </c>
      <c r="H300" s="14">
        <f>IFERROR(GETPIVOTDATA("Montant",tcd_eurodata!$A$3,"class_payment",$E300,"mounth_year",H$6,"ss",$F300,"Années",2023)," ")</f>
        <v>222479603</v>
      </c>
      <c r="I300" s="14">
        <f>IFERROR(GETPIVOTDATA("Montant",tcd_eurodata!$A$3,"class_payment",$E300,"mounth_year",I$6,"ss",$F300,"Années",2023)," ")</f>
        <v>174808078</v>
      </c>
      <c r="J300" s="14">
        <f>IFERROR(GETPIVOTDATA("Montant",tcd_eurodata!$A$3,"class_payment",$E300,"mounth_year",J$6,"ss",$F300,"Années",2023)," ")</f>
        <v>176367604</v>
      </c>
      <c r="K300" s="14">
        <f>IFERROR(GETPIVOTDATA("Montant",tcd_eurodata!$A$3,"class_payment",$E300,"mounth_year",K$6,"ss",$F300,"Années",2023)," ")</f>
        <v>178396100</v>
      </c>
      <c r="L300" s="14">
        <f>IFERROR(GETPIVOTDATA("Montant",tcd_eurodata!$A$3,"class_payment",$E300,"mounth_year",L$6,"ss",$F300,"Années",2023)," ")</f>
        <v>498522440</v>
      </c>
      <c r="M300" s="14">
        <f>IFERROR(GETPIVOTDATA("Montant",tcd_eurodata!$A$3,"class_payment",$E300,"mounth_year",M$6,"ss",$F300,"Années",2023)," ")</f>
        <v>379106490</v>
      </c>
      <c r="N300" s="14">
        <f>IFERROR(GETPIVOTDATA("Montant",tcd_eurodata!$A$3,"class_payment",$E300,"mounth_year",N$6,"ss",$F300,"Années",2023)," ")</f>
        <v>374744323.60000002</v>
      </c>
      <c r="O300" s="14">
        <f>IFERROR(GETPIVOTDATA("Montant",tcd_eurodata!$A$3,"class_payment",$E300,"mounth_year",O$6,"ss",$F300,"Années",2023)," ")</f>
        <v>609981213</v>
      </c>
      <c r="P300" s="14">
        <f>IFERROR(GETPIVOTDATA("Montant",tcd_eurodata!$A$3,"class_payment",$E300,"mounth_year",P$6,"ss",$F300,"Années",2023)," ")</f>
        <v>347528131.39999998</v>
      </c>
      <c r="Q300" s="14">
        <f>IFERROR(GETPIVOTDATA("Montant",tcd_eurodata!$A$3,"class_payment",$E300,"mounth_year",Q$6,"ss",$F300,"Années",2023)," ")</f>
        <v>255968364</v>
      </c>
      <c r="R300" s="14">
        <f>IFERROR(GETPIVOTDATA("Montant",tcd_eurodata!$A$3,"class_payment",$E300,"mounth_year",R$6,"ss",$F300,"Années",2023)," ")</f>
        <v>162580692</v>
      </c>
    </row>
    <row r="301" spans="2:18" s="18" customFormat="1" x14ac:dyDescent="0.25">
      <c r="B301" s="17">
        <f t="shared" si="5"/>
        <v>59</v>
      </c>
      <c r="C301" s="25" t="str">
        <f>IF(MOD(ROW(C301),5)=2,INDEX(liste_ss_eurodata!$A$1:$A$108,B301),"")</f>
        <v/>
      </c>
      <c r="D301" s="17"/>
      <c r="E301" s="18" t="s">
        <v>21</v>
      </c>
      <c r="F301" s="32" t="str">
        <f>INDEX(liste_ss_eurodata!$A:$A,'RECAP CA 2023'!B301)</f>
        <v>KARIMBOLA</v>
      </c>
      <c r="G301" s="19">
        <f>IFERROR(GETPIVOTDATA("Montant",tcd_eurodata!$A$3,"class_payment",$E301,"mounth_year",G$6,"ss",$F301,"Années",2023)," ")</f>
        <v>87969025</v>
      </c>
      <c r="H301" s="19">
        <f>IFERROR(GETPIVOTDATA("Montant",tcd_eurodata!$A$3,"class_payment",$E301,"mounth_year",H$6,"ss",$F301,"Années",2023)," ")</f>
        <v>89627895</v>
      </c>
      <c r="I301" s="19">
        <f>IFERROR(GETPIVOTDATA("Montant",tcd_eurodata!$A$3,"class_payment",$E301,"mounth_year",I$6,"ss",$F301,"Années",2023)," ")</f>
        <v>111756600</v>
      </c>
      <c r="J301" s="19">
        <f>IFERROR(GETPIVOTDATA("Montant",tcd_eurodata!$A$3,"class_payment",$E301,"mounth_year",J$6,"ss",$F301,"Années",2023)," ")</f>
        <v>127990450</v>
      </c>
      <c r="K301" s="19">
        <f>IFERROR(GETPIVOTDATA("Montant",tcd_eurodata!$A$3,"class_payment",$E301,"mounth_year",K$6,"ss",$F301,"Années",2023)," ")</f>
        <v>127224600</v>
      </c>
      <c r="L301" s="19">
        <f>IFERROR(GETPIVOTDATA("Montant",tcd_eurodata!$A$3,"class_payment",$E301,"mounth_year",L$6,"ss",$F301,"Années",2023)," ")</f>
        <v>112988483</v>
      </c>
      <c r="M301" s="19">
        <f>IFERROR(GETPIVOTDATA("Montant",tcd_eurodata!$A$3,"class_payment",$E301,"mounth_year",M$6,"ss",$F301,"Années",2023)," ")</f>
        <v>146279060</v>
      </c>
      <c r="N301" s="19">
        <f>IFERROR(GETPIVOTDATA("Montant",tcd_eurodata!$A$3,"class_payment",$E301,"mounth_year",N$6,"ss",$F301,"Années",2023)," ")</f>
        <v>196268385.40000001</v>
      </c>
      <c r="O301" s="19">
        <f>IFERROR(GETPIVOTDATA("Montant",tcd_eurodata!$A$3,"class_payment",$E301,"mounth_year",O$6,"ss",$F301,"Années",2023)," ")</f>
        <v>177317461.59999999</v>
      </c>
      <c r="P301" s="19">
        <f>IFERROR(GETPIVOTDATA("Montant",tcd_eurodata!$A$3,"class_payment",$E301,"mounth_year",P$6,"ss",$F301,"Années",2023)," ")</f>
        <v>146198781.59999999</v>
      </c>
      <c r="Q301" s="19">
        <f>IFERROR(GETPIVOTDATA("Montant",tcd_eurodata!$A$3,"class_payment",$E301,"mounth_year",Q$6,"ss",$F301,"Années",2023)," ")</f>
        <v>180793785</v>
      </c>
      <c r="R301" s="19">
        <f>IFERROR(GETPIVOTDATA("Montant",tcd_eurodata!$A$3,"class_payment",$E301,"mounth_year",R$6,"ss",$F301,"Années",2023)," ")</f>
        <v>210498686.93000001</v>
      </c>
    </row>
    <row r="302" spans="2:18" s="13" customFormat="1" x14ac:dyDescent="0.25">
      <c r="B302" s="9">
        <f t="shared" si="5"/>
        <v>60</v>
      </c>
      <c r="C302" s="24" t="str">
        <f>IF(MOD(ROW(C302),5)=2,INDEX(liste_ss_eurodata!$A$1:$A$108,B302),"")</f>
        <v>KARITAKY</v>
      </c>
      <c r="D302" s="9"/>
      <c r="E302" s="13" t="s">
        <v>5</v>
      </c>
      <c r="F302" s="31" t="str">
        <f>INDEX(liste_ss_eurodata!$A:$A,'RECAP CA 2023'!B302)</f>
        <v>KARITAKY</v>
      </c>
      <c r="G302" s="14">
        <f>IFERROR(GETPIVOTDATA("Montant",tcd_eurodata!$A$3,"class_payment",$E302,"mounth_year",G$6,"ss",$F302,"Années",2023)," ")</f>
        <v>448813200</v>
      </c>
      <c r="H302" s="14">
        <f>IFERROR(GETPIVOTDATA("Montant",tcd_eurodata!$A$3,"class_payment",$E302,"mounth_year",H$6,"ss",$F302,"Années",2023)," ")</f>
        <v>369888700</v>
      </c>
      <c r="I302" s="14">
        <f>IFERROR(GETPIVOTDATA("Montant",tcd_eurodata!$A$3,"class_payment",$E302,"mounth_year",I$6,"ss",$F302,"Années",2023)," ")</f>
        <v>491914500</v>
      </c>
      <c r="J302" s="14">
        <f>IFERROR(GETPIVOTDATA("Montant",tcd_eurodata!$A$3,"class_payment",$E302,"mounth_year",J$6,"ss",$F302,"Années",2023)," ")</f>
        <v>699411920</v>
      </c>
      <c r="K302" s="14">
        <f>IFERROR(GETPIVOTDATA("Montant",tcd_eurodata!$A$3,"class_payment",$E302,"mounth_year",K$6,"ss",$F302,"Années",2023)," ")</f>
        <v>848234332</v>
      </c>
      <c r="L302" s="14">
        <f>IFERROR(GETPIVOTDATA("Montant",tcd_eurodata!$A$3,"class_payment",$E302,"mounth_year",L$6,"ss",$F302,"Années",2023)," ")</f>
        <v>801379648</v>
      </c>
      <c r="M302" s="14">
        <f>IFERROR(GETPIVOTDATA("Montant",tcd_eurodata!$A$3,"class_payment",$E302,"mounth_year",M$6,"ss",$F302,"Années",2023)," ")</f>
        <v>3923955700</v>
      </c>
      <c r="N302" s="14">
        <f>IFERROR(GETPIVOTDATA("Montant",tcd_eurodata!$A$3,"class_payment",$E302,"mounth_year",N$6,"ss",$F302,"Années",2023)," ")</f>
        <v>914554900</v>
      </c>
      <c r="O302" s="14">
        <f>IFERROR(GETPIVOTDATA("Montant",tcd_eurodata!$A$3,"class_payment",$E302,"mounth_year",O$6,"ss",$F302,"Années",2023)," ")</f>
        <v>777521200</v>
      </c>
      <c r="P302" s="14">
        <f>IFERROR(GETPIVOTDATA("Montant",tcd_eurodata!$A$3,"class_payment",$E302,"mounth_year",P$6,"ss",$F302,"Années",2023)," ")</f>
        <v>834214300</v>
      </c>
      <c r="Q302" s="14">
        <f>IFERROR(GETPIVOTDATA("Montant",tcd_eurodata!$A$3,"class_payment",$E302,"mounth_year",Q$6,"ss",$F302,"Années",2023)," ")</f>
        <v>860828920</v>
      </c>
      <c r="R302" s="14">
        <f>IFERROR(GETPIVOTDATA("Montant",tcd_eurodata!$A$3,"class_payment",$E302,"mounth_year",R$6,"ss",$F302,"Années",2023)," ")</f>
        <v>944772745</v>
      </c>
    </row>
    <row r="303" spans="2:18" s="13" customFormat="1" x14ac:dyDescent="0.25">
      <c r="B303" s="9">
        <f t="shared" si="5"/>
        <v>60</v>
      </c>
      <c r="C303" s="24" t="str">
        <f>IF(MOD(ROW(C303),5)=2,INDEX(liste_ss_eurodata!$A$1:$A$108,B303),"")</f>
        <v/>
      </c>
      <c r="D303" s="9"/>
      <c r="E303" s="13" t="s">
        <v>6</v>
      </c>
      <c r="F303" s="31" t="str">
        <f>INDEX(liste_ss_eurodata!$A:$A,'RECAP CA 2023'!B303)</f>
        <v>KARITAKY</v>
      </c>
      <c r="G303" s="14">
        <f>IFERROR(GETPIVOTDATA("Montant",tcd_eurodata!$A$3,"class_payment",$E303,"mounth_year",G$6,"ss",$F303,"Années",2023)," ")</f>
        <v>63535863</v>
      </c>
      <c r="H303" s="14">
        <f>IFERROR(GETPIVOTDATA("Montant",tcd_eurodata!$A$3,"class_payment",$E303,"mounth_year",H$6,"ss",$F303,"Années",2023)," ")</f>
        <v>63175635</v>
      </c>
      <c r="I303" s="14">
        <f>IFERROR(GETPIVOTDATA("Montant",tcd_eurodata!$A$3,"class_payment",$E303,"mounth_year",I$6,"ss",$F303,"Années",2023)," ")</f>
        <v>89552751</v>
      </c>
      <c r="J303" s="14">
        <f>IFERROR(GETPIVOTDATA("Montant",tcd_eurodata!$A$3,"class_payment",$E303,"mounth_year",J$6,"ss",$F303,"Années",2023)," ")</f>
        <v>75917777</v>
      </c>
      <c r="K303" s="14">
        <f>IFERROR(GETPIVOTDATA("Montant",tcd_eurodata!$A$3,"class_payment",$E303,"mounth_year",K$6,"ss",$F303,"Années",2023)," ")</f>
        <v>77636699</v>
      </c>
      <c r="L303" s="14">
        <f>IFERROR(GETPIVOTDATA("Montant",tcd_eurodata!$A$3,"class_payment",$E303,"mounth_year",L$6,"ss",$F303,"Années",2023)," ")</f>
        <v>88076705</v>
      </c>
      <c r="M303" s="14">
        <f>IFERROR(GETPIVOTDATA("Montant",tcd_eurodata!$A$3,"class_payment",$E303,"mounth_year",M$6,"ss",$F303,"Années",2023)," ")</f>
        <v>113259221</v>
      </c>
      <c r="N303" s="14">
        <f>IFERROR(GETPIVOTDATA("Montant",tcd_eurodata!$A$3,"class_payment",$E303,"mounth_year",N$6,"ss",$F303,"Années",2023)," ")</f>
        <v>76829621</v>
      </c>
      <c r="O303" s="14">
        <f>IFERROR(GETPIVOTDATA("Montant",tcd_eurodata!$A$3,"class_payment",$E303,"mounth_year",O$6,"ss",$F303,"Années",2023)," ")</f>
        <v>61247903</v>
      </c>
      <c r="P303" s="14">
        <f>IFERROR(GETPIVOTDATA("Montant",tcd_eurodata!$A$3,"class_payment",$E303,"mounth_year",P$6,"ss",$F303,"Années",2023)," ")</f>
        <v>100265298</v>
      </c>
      <c r="Q303" s="14">
        <f>IFERROR(GETPIVOTDATA("Montant",tcd_eurodata!$A$3,"class_payment",$E303,"mounth_year",Q$6,"ss",$F303,"Années",2023)," ")</f>
        <v>86740900</v>
      </c>
      <c r="R303" s="14">
        <f>IFERROR(GETPIVOTDATA("Montant",tcd_eurodata!$A$3,"class_payment",$E303,"mounth_year",R$6,"ss",$F303,"Années",2023)," ")</f>
        <v>68136384</v>
      </c>
    </row>
    <row r="304" spans="2:18" s="13" customFormat="1" x14ac:dyDescent="0.25">
      <c r="B304" s="9">
        <f t="shared" si="5"/>
        <v>60</v>
      </c>
      <c r="C304" s="24" t="str">
        <f>IF(MOD(ROW(C304),5)=2,INDEX(liste_ss_eurodata!$A$1:$A$108,B304),"")</f>
        <v/>
      </c>
      <c r="D304" s="9"/>
      <c r="E304" s="13" t="s">
        <v>7</v>
      </c>
      <c r="F304" s="31" t="str">
        <f>INDEX(liste_ss_eurodata!$A:$A,'RECAP CA 2023'!B304)</f>
        <v>KARITAKY</v>
      </c>
      <c r="G304" s="14">
        <f>IFERROR(GETPIVOTDATA("Montant",tcd_eurodata!$A$3,"class_payment",$E304,"mounth_year",G$6,"ss",$F304,"Années",2023)," ")</f>
        <v>27873797.030000001</v>
      </c>
      <c r="H304" s="14">
        <f>IFERROR(GETPIVOTDATA("Montant",tcd_eurodata!$A$3,"class_payment",$E304,"mounth_year",H$6,"ss",$F304,"Années",2023)," ")</f>
        <v>82561047</v>
      </c>
      <c r="I304" s="14">
        <f>IFERROR(GETPIVOTDATA("Montant",tcd_eurodata!$A$3,"class_payment",$E304,"mounth_year",I$6,"ss",$F304,"Années",2023)," ")</f>
        <v>54107350</v>
      </c>
      <c r="J304" s="14">
        <f>IFERROR(GETPIVOTDATA("Montant",tcd_eurodata!$A$3,"class_payment",$E304,"mounth_year",J$6,"ss",$F304,"Années",2023)," ")</f>
        <v>0</v>
      </c>
      <c r="K304" s="14">
        <f>IFERROR(GETPIVOTDATA("Montant",tcd_eurodata!$A$3,"class_payment",$E304,"mounth_year",K$6,"ss",$F304,"Années",2023)," ")</f>
        <v>44562021</v>
      </c>
      <c r="L304" s="14">
        <f>IFERROR(GETPIVOTDATA("Montant",tcd_eurodata!$A$3,"class_payment",$E304,"mounth_year",L$6,"ss",$F304,"Années",2023)," ")</f>
        <v>40840537</v>
      </c>
      <c r="M304" s="14">
        <f>IFERROR(GETPIVOTDATA("Montant",tcd_eurodata!$A$3,"class_payment",$E304,"mounth_year",M$6,"ss",$F304,"Années",2023)," ")</f>
        <v>50474501</v>
      </c>
      <c r="N304" s="14">
        <f>IFERROR(GETPIVOTDATA("Montant",tcd_eurodata!$A$3,"class_payment",$E304,"mounth_year",N$6,"ss",$F304,"Années",2023)," ")</f>
        <v>43566194</v>
      </c>
      <c r="O304" s="14">
        <f>IFERROR(GETPIVOTDATA("Montant",tcd_eurodata!$A$3,"class_payment",$E304,"mounth_year",O$6,"ss",$F304,"Années",2023)," ")</f>
        <v>59808133</v>
      </c>
      <c r="P304" s="14">
        <f>IFERROR(GETPIVOTDATA("Montant",tcd_eurodata!$A$3,"class_payment",$E304,"mounth_year",P$6,"ss",$F304,"Années",2023)," ")</f>
        <v>47101282</v>
      </c>
      <c r="Q304" s="14">
        <f>IFERROR(GETPIVOTDATA("Montant",tcd_eurodata!$A$3,"class_payment",$E304,"mounth_year",Q$6,"ss",$F304,"Années",2023)," ")</f>
        <v>9545063</v>
      </c>
      <c r="R304" s="14">
        <f>IFERROR(GETPIVOTDATA("Montant",tcd_eurodata!$A$3,"class_payment",$E304,"mounth_year",R$6,"ss",$F304,"Années",2023)," ")</f>
        <v>2018300</v>
      </c>
    </row>
    <row r="305" spans="2:18" s="13" customFormat="1" x14ac:dyDescent="0.25">
      <c r="B305" s="9">
        <f t="shared" si="5"/>
        <v>60</v>
      </c>
      <c r="C305" s="24" t="str">
        <f>IF(MOD(ROW(C305),5)=2,INDEX(liste_ss_eurodata!$A$1:$A$108,B305),"")</f>
        <v/>
      </c>
      <c r="D305" s="9"/>
      <c r="E305" s="13" t="s">
        <v>19</v>
      </c>
      <c r="F305" s="31" t="str">
        <f>INDEX(liste_ss_eurodata!$A:$A,'RECAP CA 2023'!B305)</f>
        <v>KARITAKY</v>
      </c>
      <c r="G305" s="14">
        <f>IFERROR(GETPIVOTDATA("Montant",tcd_eurodata!$A$3,"class_payment",$E305,"mounth_year",G$6,"ss",$F305,"Années",2023)," ")</f>
        <v>83553735</v>
      </c>
      <c r="H305" s="14">
        <f>IFERROR(GETPIVOTDATA("Montant",tcd_eurodata!$A$3,"class_payment",$E305,"mounth_year",H$6,"ss",$F305,"Années",2023)," ")</f>
        <v>43988120</v>
      </c>
      <c r="I305" s="14">
        <f>IFERROR(GETPIVOTDATA("Montant",tcd_eurodata!$A$3,"class_payment",$E305,"mounth_year",I$6,"ss",$F305,"Années",2023)," ")</f>
        <v>71118614</v>
      </c>
      <c r="J305" s="14">
        <f>IFERROR(GETPIVOTDATA("Montant",tcd_eurodata!$A$3,"class_payment",$E305,"mounth_year",J$6,"ss",$F305,"Années",2023)," ")</f>
        <v>16984923</v>
      </c>
      <c r="K305" s="14">
        <f>IFERROR(GETPIVOTDATA("Montant",tcd_eurodata!$A$3,"class_payment",$E305,"mounth_year",K$6,"ss",$F305,"Années",2023)," ")</f>
        <v>12166600</v>
      </c>
      <c r="L305" s="14">
        <f>IFERROR(GETPIVOTDATA("Montant",tcd_eurodata!$A$3,"class_payment",$E305,"mounth_year",L$6,"ss",$F305,"Années",2023)," ")</f>
        <v>22369800</v>
      </c>
      <c r="M305" s="14">
        <f>IFERROR(GETPIVOTDATA("Montant",tcd_eurodata!$A$3,"class_payment",$E305,"mounth_year",M$6,"ss",$F305,"Années",2023)," ")</f>
        <v>14875310</v>
      </c>
      <c r="N305" s="14">
        <f>IFERROR(GETPIVOTDATA("Montant",tcd_eurodata!$A$3,"class_payment",$E305,"mounth_year",N$6,"ss",$F305,"Années",2023)," ")</f>
        <v>8936260</v>
      </c>
      <c r="O305" s="14">
        <f>IFERROR(GETPIVOTDATA("Montant",tcd_eurodata!$A$3,"class_payment",$E305,"mounth_year",O$6,"ss",$F305,"Années",2023)," ")</f>
        <v>13829770</v>
      </c>
      <c r="P305" s="14">
        <f>IFERROR(GETPIVOTDATA("Montant",tcd_eurodata!$A$3,"class_payment",$E305,"mounth_year",P$6,"ss",$F305,"Années",2023)," ")</f>
        <v>50000</v>
      </c>
      <c r="Q305" s="14">
        <f>IFERROR(GETPIVOTDATA("Montant",tcd_eurodata!$A$3,"class_payment",$E305,"mounth_year",Q$6,"ss",$F305,"Années",2023)," ")</f>
        <v>143260</v>
      </c>
      <c r="R305" s="14">
        <f>IFERROR(GETPIVOTDATA("Montant",tcd_eurodata!$A$3,"class_payment",$E305,"mounth_year",R$6,"ss",$F305,"Années",2023)," ")</f>
        <v>0</v>
      </c>
    </row>
    <row r="306" spans="2:18" s="18" customFormat="1" x14ac:dyDescent="0.25">
      <c r="B306" s="17">
        <f t="shared" si="5"/>
        <v>60</v>
      </c>
      <c r="C306" s="25" t="str">
        <f>IF(MOD(ROW(C306),5)=2,INDEX(liste_ss_eurodata!$A$1:$A$108,B306),"")</f>
        <v/>
      </c>
      <c r="D306" s="17"/>
      <c r="E306" s="18" t="s">
        <v>21</v>
      </c>
      <c r="F306" s="32" t="str">
        <f>INDEX(liste_ss_eurodata!$A:$A,'RECAP CA 2023'!B306)</f>
        <v>KARITAKY</v>
      </c>
      <c r="G306" s="19">
        <f>IFERROR(GETPIVOTDATA("Montant",tcd_eurodata!$A$3,"class_payment",$E306,"mounth_year",G$6,"ss",$F306,"Années",2023)," ")</f>
        <v>26984140</v>
      </c>
      <c r="H306" s="19">
        <f>IFERROR(GETPIVOTDATA("Montant",tcd_eurodata!$A$3,"class_payment",$E306,"mounth_year",H$6,"ss",$F306,"Années",2023)," ")</f>
        <v>20992260</v>
      </c>
      <c r="I306" s="19">
        <f>IFERROR(GETPIVOTDATA("Montant",tcd_eurodata!$A$3,"class_payment",$E306,"mounth_year",I$6,"ss",$F306,"Années",2023)," ")</f>
        <v>46444869</v>
      </c>
      <c r="J306" s="19">
        <f>IFERROR(GETPIVOTDATA("Montant",tcd_eurodata!$A$3,"class_payment",$E306,"mounth_year",J$6,"ss",$F306,"Années",2023)," ")</f>
        <v>60447953</v>
      </c>
      <c r="K306" s="19">
        <f>IFERROR(GETPIVOTDATA("Montant",tcd_eurodata!$A$3,"class_payment",$E306,"mounth_year",K$6,"ss",$F306,"Années",2023)," ")</f>
        <v>77188709</v>
      </c>
      <c r="L306" s="19">
        <f>IFERROR(GETPIVOTDATA("Montant",tcd_eurodata!$A$3,"class_payment",$E306,"mounth_year",L$6,"ss",$F306,"Années",2023)," ")</f>
        <v>52507740</v>
      </c>
      <c r="M306" s="19">
        <f>IFERROR(GETPIVOTDATA("Montant",tcd_eurodata!$A$3,"class_payment",$E306,"mounth_year",M$6,"ss",$F306,"Années",2023)," ")</f>
        <v>56286373</v>
      </c>
      <c r="N306" s="19">
        <f>IFERROR(GETPIVOTDATA("Montant",tcd_eurodata!$A$3,"class_payment",$E306,"mounth_year",N$6,"ss",$F306,"Années",2023)," ")</f>
        <v>139139741</v>
      </c>
      <c r="O306" s="19">
        <f>IFERROR(GETPIVOTDATA("Montant",tcd_eurodata!$A$3,"class_payment",$E306,"mounth_year",O$6,"ss",$F306,"Années",2023)," ")</f>
        <v>102822166</v>
      </c>
      <c r="P306" s="19">
        <f>IFERROR(GETPIVOTDATA("Montant",tcd_eurodata!$A$3,"class_payment",$E306,"mounth_year",P$6,"ss",$F306,"Années",2023)," ")</f>
        <v>176450151</v>
      </c>
      <c r="Q306" s="19">
        <f>IFERROR(GETPIVOTDATA("Montant",tcd_eurodata!$A$3,"class_payment",$E306,"mounth_year",Q$6,"ss",$F306,"Années",2023)," ")</f>
        <v>88800232</v>
      </c>
      <c r="R306" s="19">
        <f>IFERROR(GETPIVOTDATA("Montant",tcd_eurodata!$A$3,"class_payment",$E306,"mounth_year",R$6,"ss",$F306,"Années",2023)," ")</f>
        <v>64091114</v>
      </c>
    </row>
    <row r="307" spans="2:18" s="13" customFormat="1" x14ac:dyDescent="0.25">
      <c r="B307" s="9">
        <f t="shared" si="5"/>
        <v>61</v>
      </c>
      <c r="C307" s="24" t="str">
        <f>IF(MOD(ROW(C307),5)=2,INDEX(liste_ss_eurodata!$A$1:$A$108,B307),"")</f>
        <v>KATSAKATSA</v>
      </c>
      <c r="D307" s="9"/>
      <c r="E307" s="13" t="s">
        <v>5</v>
      </c>
      <c r="F307" s="31" t="str">
        <f>INDEX(liste_ss_eurodata!$A:$A,'RECAP CA 2023'!B307)</f>
        <v>KATSAKATSA</v>
      </c>
      <c r="G307" s="14">
        <f>IFERROR(GETPIVOTDATA("Montant",tcd_eurodata!$A$3,"class_payment",$E307,"mounth_year",G$6,"ss",$F307,"Années",2023)," ")</f>
        <v>342847574</v>
      </c>
      <c r="H307" s="14">
        <f>IFERROR(GETPIVOTDATA("Montant",tcd_eurodata!$A$3,"class_payment",$E307,"mounth_year",H$6,"ss",$F307,"Années",2023)," ")</f>
        <v>250267818</v>
      </c>
      <c r="I307" s="14">
        <f>IFERROR(GETPIVOTDATA("Montant",tcd_eurodata!$A$3,"class_payment",$E307,"mounth_year",I$6,"ss",$F307,"Années",2023)," ")</f>
        <v>235824981</v>
      </c>
      <c r="J307" s="14">
        <f>IFERROR(GETPIVOTDATA("Montant",tcd_eurodata!$A$3,"class_payment",$E307,"mounth_year",J$6,"ss",$F307,"Années",2023)," ")</f>
        <v>177306086</v>
      </c>
      <c r="K307" s="14">
        <f>IFERROR(GETPIVOTDATA("Montant",tcd_eurodata!$A$3,"class_payment",$E307,"mounth_year",K$6,"ss",$F307,"Années",2023)," ")</f>
        <v>148840375</v>
      </c>
      <c r="L307" s="14">
        <f>IFERROR(GETPIVOTDATA("Montant",tcd_eurodata!$A$3,"class_payment",$E307,"mounth_year",L$6,"ss",$F307,"Années",2023)," ")</f>
        <v>206405840</v>
      </c>
      <c r="M307" s="14">
        <f>IFERROR(GETPIVOTDATA("Montant",tcd_eurodata!$A$3,"class_payment",$E307,"mounth_year",M$6,"ss",$F307,"Années",2023)," ")</f>
        <v>270409724</v>
      </c>
      <c r="N307" s="14">
        <f>IFERROR(GETPIVOTDATA("Montant",tcd_eurodata!$A$3,"class_payment",$E307,"mounth_year",N$6,"ss",$F307,"Années",2023)," ")</f>
        <v>329780171</v>
      </c>
      <c r="O307" s="14">
        <f>IFERROR(GETPIVOTDATA("Montant",tcd_eurodata!$A$3,"class_payment",$E307,"mounth_year",O$6,"ss",$F307,"Années",2023)," ")</f>
        <v>362906378</v>
      </c>
      <c r="P307" s="14">
        <f>IFERROR(GETPIVOTDATA("Montant",tcd_eurodata!$A$3,"class_payment",$E307,"mounth_year",P$6,"ss",$F307,"Années",2023)," ")</f>
        <v>346907305</v>
      </c>
      <c r="Q307" s="14">
        <f>IFERROR(GETPIVOTDATA("Montant",tcd_eurodata!$A$3,"class_payment",$E307,"mounth_year",Q$6,"ss",$F307,"Années",2023)," ")</f>
        <v>241212112</v>
      </c>
      <c r="R307" s="14">
        <f>IFERROR(GETPIVOTDATA("Montant",tcd_eurodata!$A$3,"class_payment",$E307,"mounth_year",R$6,"ss",$F307,"Années",2023)," ")</f>
        <v>332881677</v>
      </c>
    </row>
    <row r="308" spans="2:18" s="13" customFormat="1" x14ac:dyDescent="0.25">
      <c r="B308" s="9">
        <f t="shared" si="5"/>
        <v>61</v>
      </c>
      <c r="C308" s="24" t="str">
        <f>IF(MOD(ROW(C308),5)=2,INDEX(liste_ss_eurodata!$A$1:$A$108,B308),"")</f>
        <v/>
      </c>
      <c r="D308" s="9"/>
      <c r="E308" s="13" t="s">
        <v>6</v>
      </c>
      <c r="F308" s="31" t="str">
        <f>INDEX(liste_ss_eurodata!$A:$A,'RECAP CA 2023'!B308)</f>
        <v>KATSAKATSA</v>
      </c>
      <c r="G308" s="14">
        <f>IFERROR(GETPIVOTDATA("Montant",tcd_eurodata!$A$3,"class_payment",$E308,"mounth_year",G$6,"ss",$F308,"Années",2023)," ")</f>
        <v>35851616</v>
      </c>
      <c r="H308" s="14">
        <f>IFERROR(GETPIVOTDATA("Montant",tcd_eurodata!$A$3,"class_payment",$E308,"mounth_year",H$6,"ss",$F308,"Années",2023)," ")</f>
        <v>36505555</v>
      </c>
      <c r="I308" s="14">
        <f>IFERROR(GETPIVOTDATA("Montant",tcd_eurodata!$A$3,"class_payment",$E308,"mounth_year",I$6,"ss",$F308,"Années",2023)," ")</f>
        <v>33551819</v>
      </c>
      <c r="J308" s="14">
        <f>IFERROR(GETPIVOTDATA("Montant",tcd_eurodata!$A$3,"class_payment",$E308,"mounth_year",J$6,"ss",$F308,"Années",2023)," ")</f>
        <v>23314514</v>
      </c>
      <c r="K308" s="14">
        <f>IFERROR(GETPIVOTDATA("Montant",tcd_eurodata!$A$3,"class_payment",$E308,"mounth_year",K$6,"ss",$F308,"Années",2023)," ")</f>
        <v>51330063</v>
      </c>
      <c r="L308" s="14">
        <f>IFERROR(GETPIVOTDATA("Montant",tcd_eurodata!$A$3,"class_payment",$E308,"mounth_year",L$6,"ss",$F308,"Années",2023)," ")</f>
        <v>48773278</v>
      </c>
      <c r="M308" s="14">
        <f>IFERROR(GETPIVOTDATA("Montant",tcd_eurodata!$A$3,"class_payment",$E308,"mounth_year",M$6,"ss",$F308,"Années",2023)," ")</f>
        <v>49757016</v>
      </c>
      <c r="N308" s="14">
        <f>IFERROR(GETPIVOTDATA("Montant",tcd_eurodata!$A$3,"class_payment",$E308,"mounth_year",N$6,"ss",$F308,"Années",2023)," ")</f>
        <v>53872489</v>
      </c>
      <c r="O308" s="14">
        <f>IFERROR(GETPIVOTDATA("Montant",tcd_eurodata!$A$3,"class_payment",$E308,"mounth_year",O$6,"ss",$F308,"Années",2023)," ")</f>
        <v>53194391</v>
      </c>
      <c r="P308" s="14">
        <f>IFERROR(GETPIVOTDATA("Montant",tcd_eurodata!$A$3,"class_payment",$E308,"mounth_year",P$6,"ss",$F308,"Années",2023)," ")</f>
        <v>63362290</v>
      </c>
      <c r="Q308" s="14">
        <f>IFERROR(GETPIVOTDATA("Montant",tcd_eurodata!$A$3,"class_payment",$E308,"mounth_year",Q$6,"ss",$F308,"Années",2023)," ")</f>
        <v>74850728</v>
      </c>
      <c r="R308" s="14">
        <f>IFERROR(GETPIVOTDATA("Montant",tcd_eurodata!$A$3,"class_payment",$E308,"mounth_year",R$6,"ss",$F308,"Années",2023)," ")</f>
        <v>53063543</v>
      </c>
    </row>
    <row r="309" spans="2:18" s="13" customFormat="1" x14ac:dyDescent="0.25">
      <c r="B309" s="9">
        <f t="shared" si="5"/>
        <v>61</v>
      </c>
      <c r="C309" s="24" t="str">
        <f>IF(MOD(ROW(C309),5)=2,INDEX(liste_ss_eurodata!$A$1:$A$108,B309),"")</f>
        <v/>
      </c>
      <c r="D309" s="9"/>
      <c r="E309" s="13" t="s">
        <v>7</v>
      </c>
      <c r="F309" s="31" t="str">
        <f>INDEX(liste_ss_eurodata!$A:$A,'RECAP CA 2023'!B309)</f>
        <v>KATSAKATSA</v>
      </c>
      <c r="G309" s="14">
        <f>IFERROR(GETPIVOTDATA("Montant",tcd_eurodata!$A$3,"class_payment",$E309,"mounth_year",G$6,"ss",$F309,"Années",2023)," ")</f>
        <v>5323110</v>
      </c>
      <c r="H309" s="14">
        <f>IFERROR(GETPIVOTDATA("Montant",tcd_eurodata!$A$3,"class_payment",$E309,"mounth_year",H$6,"ss",$F309,"Années",2023)," ")</f>
        <v>8015477</v>
      </c>
      <c r="I309" s="14">
        <f>IFERROR(GETPIVOTDATA("Montant",tcd_eurodata!$A$3,"class_payment",$E309,"mounth_year",I$6,"ss",$F309,"Années",2023)," ")</f>
        <v>3286700</v>
      </c>
      <c r="J309" s="14">
        <f>IFERROR(GETPIVOTDATA("Montant",tcd_eurodata!$A$3,"class_payment",$E309,"mounth_year",J$6,"ss",$F309,"Années",2023)," ")</f>
        <v>2690920</v>
      </c>
      <c r="K309" s="14">
        <f>IFERROR(GETPIVOTDATA("Montant",tcd_eurodata!$A$3,"class_payment",$E309,"mounth_year",K$6,"ss",$F309,"Années",2023)," ")</f>
        <v>17509792</v>
      </c>
      <c r="L309" s="14">
        <f>IFERROR(GETPIVOTDATA("Montant",tcd_eurodata!$A$3,"class_payment",$E309,"mounth_year",L$6,"ss",$F309,"Années",2023)," ")</f>
        <v>6010982</v>
      </c>
      <c r="M309" s="14">
        <f>IFERROR(GETPIVOTDATA("Montant",tcd_eurodata!$A$3,"class_payment",$E309,"mounth_year",M$6,"ss",$F309,"Années",2023)," ")</f>
        <v>5999880</v>
      </c>
      <c r="N309" s="14">
        <f>IFERROR(GETPIVOTDATA("Montant",tcd_eurodata!$A$3,"class_payment",$E309,"mounth_year",N$6,"ss",$F309,"Années",2023)," ")</f>
        <v>6000000</v>
      </c>
      <c r="O309" s="14">
        <f>IFERROR(GETPIVOTDATA("Montant",tcd_eurodata!$A$3,"class_payment",$E309,"mounth_year",O$6,"ss",$F309,"Années",2023)," ")</f>
        <v>5608011</v>
      </c>
      <c r="P309" s="14">
        <f>IFERROR(GETPIVOTDATA("Montant",tcd_eurodata!$A$3,"class_payment",$E309,"mounth_year",P$6,"ss",$F309,"Années",2023)," ")</f>
        <v>5999251</v>
      </c>
      <c r="Q309" s="14">
        <f>IFERROR(GETPIVOTDATA("Montant",tcd_eurodata!$A$3,"class_payment",$E309,"mounth_year",Q$6,"ss",$F309,"Années",2023)," ")</f>
        <v>5999800</v>
      </c>
      <c r="R309" s="14">
        <f>IFERROR(GETPIVOTDATA("Montant",tcd_eurodata!$A$3,"class_payment",$E309,"mounth_year",R$6,"ss",$F309,"Années",2023)," ")</f>
        <v>1980000</v>
      </c>
    </row>
    <row r="310" spans="2:18" s="13" customFormat="1" x14ac:dyDescent="0.25">
      <c r="B310" s="9">
        <f t="shared" si="5"/>
        <v>61</v>
      </c>
      <c r="C310" s="24" t="str">
        <f>IF(MOD(ROW(C310),5)=2,INDEX(liste_ss_eurodata!$A$1:$A$108,B310),"")</f>
        <v/>
      </c>
      <c r="D310" s="9"/>
      <c r="E310" s="13" t="s">
        <v>19</v>
      </c>
      <c r="F310" s="31" t="str">
        <f>INDEX(liste_ss_eurodata!$A:$A,'RECAP CA 2023'!B310)</f>
        <v>KATSAKATSA</v>
      </c>
      <c r="G310" s="14">
        <f>IFERROR(GETPIVOTDATA("Montant",tcd_eurodata!$A$3,"class_payment",$E310,"mounth_year",G$6,"ss",$F310,"Années",2023)," ")</f>
        <v>46000</v>
      </c>
      <c r="H310" s="14">
        <f>IFERROR(GETPIVOTDATA("Montant",tcd_eurodata!$A$3,"class_payment",$E310,"mounth_year",H$6,"ss",$F310,"Années",2023)," ")</f>
        <v>0</v>
      </c>
      <c r="I310" s="14">
        <f>IFERROR(GETPIVOTDATA("Montant",tcd_eurodata!$A$3,"class_payment",$E310,"mounth_year",I$6,"ss",$F310,"Années",2023)," ")</f>
        <v>0</v>
      </c>
      <c r="J310" s="14">
        <f>IFERROR(GETPIVOTDATA("Montant",tcd_eurodata!$A$3,"class_payment",$E310,"mounth_year",J$6,"ss",$F310,"Années",2023)," ")</f>
        <v>87000</v>
      </c>
      <c r="K310" s="14">
        <f>IFERROR(GETPIVOTDATA("Montant",tcd_eurodata!$A$3,"class_payment",$E310,"mounth_year",K$6,"ss",$F310,"Années",2023)," ")</f>
        <v>0</v>
      </c>
      <c r="L310" s="14">
        <f>IFERROR(GETPIVOTDATA("Montant",tcd_eurodata!$A$3,"class_payment",$E310,"mounth_year",L$6,"ss",$F310,"Années",2023)," ")</f>
        <v>0</v>
      </c>
      <c r="M310" s="14">
        <f>IFERROR(GETPIVOTDATA("Montant",tcd_eurodata!$A$3,"class_payment",$E310,"mounth_year",M$6,"ss",$F310,"Années",2023)," ")</f>
        <v>0</v>
      </c>
      <c r="N310" s="14">
        <f>IFERROR(GETPIVOTDATA("Montant",tcd_eurodata!$A$3,"class_payment",$E310,"mounth_year",N$6,"ss",$F310,"Années",2023)," ")</f>
        <v>0</v>
      </c>
      <c r="O310" s="14">
        <f>IFERROR(GETPIVOTDATA("Montant",tcd_eurodata!$A$3,"class_payment",$E310,"mounth_year",O$6,"ss",$F310,"Années",2023)," ")</f>
        <v>0</v>
      </c>
      <c r="P310" s="14">
        <f>IFERROR(GETPIVOTDATA("Montant",tcd_eurodata!$A$3,"class_payment",$E310,"mounth_year",P$6,"ss",$F310,"Années",2023)," ")</f>
        <v>0</v>
      </c>
      <c r="Q310" s="14">
        <f>IFERROR(GETPIVOTDATA("Montant",tcd_eurodata!$A$3,"class_payment",$E310,"mounth_year",Q$6,"ss",$F310,"Années",2023)," ")</f>
        <v>0</v>
      </c>
      <c r="R310" s="14">
        <f>IFERROR(GETPIVOTDATA("Montant",tcd_eurodata!$A$3,"class_payment",$E310,"mounth_year",R$6,"ss",$F310,"Années",2023)," ")</f>
        <v>0</v>
      </c>
    </row>
    <row r="311" spans="2:18" s="18" customFormat="1" x14ac:dyDescent="0.25">
      <c r="B311" s="17">
        <f t="shared" si="5"/>
        <v>61</v>
      </c>
      <c r="C311" s="25" t="str">
        <f>IF(MOD(ROW(C311),5)=2,INDEX(liste_ss_eurodata!$A$1:$A$108,B311),"")</f>
        <v/>
      </c>
      <c r="D311" s="17"/>
      <c r="E311" s="18" t="s">
        <v>21</v>
      </c>
      <c r="F311" s="32" t="str">
        <f>INDEX(liste_ss_eurodata!$A:$A,'RECAP CA 2023'!B311)</f>
        <v>KATSAKATSA</v>
      </c>
      <c r="G311" s="19">
        <f>IFERROR(GETPIVOTDATA("Montant",tcd_eurodata!$A$3,"class_payment",$E311,"mounth_year",G$6,"ss",$F311,"Années",2023)," ")</f>
        <v>3303500</v>
      </c>
      <c r="H311" s="19">
        <f>IFERROR(GETPIVOTDATA("Montant",tcd_eurodata!$A$3,"class_payment",$E311,"mounth_year",H$6,"ss",$F311,"Années",2023)," ")</f>
        <v>2836000</v>
      </c>
      <c r="I311" s="19">
        <f>IFERROR(GETPIVOTDATA("Montant",tcd_eurodata!$A$3,"class_payment",$E311,"mounth_year",I$6,"ss",$F311,"Années",2023)," ")</f>
        <v>1621640</v>
      </c>
      <c r="J311" s="19">
        <f>IFERROR(GETPIVOTDATA("Montant",tcd_eurodata!$A$3,"class_payment",$E311,"mounth_year",J$6,"ss",$F311,"Années",2023)," ")</f>
        <v>7307400</v>
      </c>
      <c r="K311" s="19">
        <f>IFERROR(GETPIVOTDATA("Montant",tcd_eurodata!$A$3,"class_payment",$E311,"mounth_year",K$6,"ss",$F311,"Années",2023)," ")</f>
        <v>3762810</v>
      </c>
      <c r="L311" s="19">
        <f>IFERROR(GETPIVOTDATA("Montant",tcd_eurodata!$A$3,"class_payment",$E311,"mounth_year",L$6,"ss",$F311,"Années",2023)," ")</f>
        <v>4253700</v>
      </c>
      <c r="M311" s="19">
        <f>IFERROR(GETPIVOTDATA("Montant",tcd_eurodata!$A$3,"class_payment",$E311,"mounth_year",M$6,"ss",$F311,"Années",2023)," ")</f>
        <v>4944700</v>
      </c>
      <c r="N311" s="19">
        <f>IFERROR(GETPIVOTDATA("Montant",tcd_eurodata!$A$3,"class_payment",$E311,"mounth_year",N$6,"ss",$F311,"Années",2023)," ")</f>
        <v>13099200</v>
      </c>
      <c r="O311" s="19">
        <f>IFERROR(GETPIVOTDATA("Montant",tcd_eurodata!$A$3,"class_payment",$E311,"mounth_year",O$6,"ss",$F311,"Années",2023)," ")</f>
        <v>10004700</v>
      </c>
      <c r="P311" s="19">
        <f>IFERROR(GETPIVOTDATA("Montant",tcd_eurodata!$A$3,"class_payment",$E311,"mounth_year",P$6,"ss",$F311,"Années",2023)," ")</f>
        <v>15835514</v>
      </c>
      <c r="Q311" s="19">
        <f>IFERROR(GETPIVOTDATA("Montant",tcd_eurodata!$A$3,"class_payment",$E311,"mounth_year",Q$6,"ss",$F311,"Années",2023)," ")</f>
        <v>7667100</v>
      </c>
      <c r="R311" s="19">
        <f>IFERROR(GETPIVOTDATA("Montant",tcd_eurodata!$A$3,"class_payment",$E311,"mounth_year",R$6,"ss",$F311,"Années",2023)," ")</f>
        <v>25040440</v>
      </c>
    </row>
    <row r="312" spans="2:18" s="13" customFormat="1" x14ac:dyDescent="0.25">
      <c r="B312" s="9">
        <f t="shared" si="5"/>
        <v>62</v>
      </c>
      <c r="C312" s="24" t="str">
        <f>IF(MOD(ROW(C312),5)=2,INDEX(liste_ss_eurodata!$A$1:$A$108,B312),"")</f>
        <v>LA DIGUE</v>
      </c>
      <c r="D312" s="9"/>
      <c r="E312" s="13" t="s">
        <v>5</v>
      </c>
      <c r="F312" s="31" t="str">
        <f>INDEX(liste_ss_eurodata!$A:$A,'RECAP CA 2023'!B312)</f>
        <v>LA DIGUE</v>
      </c>
      <c r="G312" s="14">
        <f>IFERROR(GETPIVOTDATA("Montant",tcd_eurodata!$A$3,"class_payment",$E312,"mounth_year",G$6,"ss",$F312,"Années",2023)," ")</f>
        <v>1048013900</v>
      </c>
      <c r="H312" s="14">
        <f>IFERROR(GETPIVOTDATA("Montant",tcd_eurodata!$A$3,"class_payment",$E312,"mounth_year",H$6,"ss",$F312,"Années",2023)," ")</f>
        <v>1264463000</v>
      </c>
      <c r="I312" s="14">
        <f>IFERROR(GETPIVOTDATA("Montant",tcd_eurodata!$A$3,"class_payment",$E312,"mounth_year",I$6,"ss",$F312,"Années",2023)," ")</f>
        <v>1421525500</v>
      </c>
      <c r="J312" s="14">
        <f>IFERROR(GETPIVOTDATA("Montant",tcd_eurodata!$A$3,"class_payment",$E312,"mounth_year",J$6,"ss",$F312,"Années",2023)," ")</f>
        <v>1317364500</v>
      </c>
      <c r="K312" s="14">
        <f>IFERROR(GETPIVOTDATA("Montant",tcd_eurodata!$A$3,"class_payment",$E312,"mounth_year",K$6,"ss",$F312,"Années",2023)," ")</f>
        <v>1403110600</v>
      </c>
      <c r="L312" s="14">
        <f>IFERROR(GETPIVOTDATA("Montant",tcd_eurodata!$A$3,"class_payment",$E312,"mounth_year",L$6,"ss",$F312,"Années",2023)," ")</f>
        <v>1367022280</v>
      </c>
      <c r="M312" s="14">
        <f>IFERROR(GETPIVOTDATA("Montant",tcd_eurodata!$A$3,"class_payment",$E312,"mounth_year",M$6,"ss",$F312,"Années",2023)," ")</f>
        <v>1239155100</v>
      </c>
      <c r="N312" s="14">
        <f>IFERROR(GETPIVOTDATA("Montant",tcd_eurodata!$A$3,"class_payment",$E312,"mounth_year",N$6,"ss",$F312,"Années",2023)," ")</f>
        <v>1353358000</v>
      </c>
      <c r="O312" s="14">
        <f>IFERROR(GETPIVOTDATA("Montant",tcd_eurodata!$A$3,"class_payment",$E312,"mounth_year",O$6,"ss",$F312,"Années",2023)," ")</f>
        <v>1851445000</v>
      </c>
      <c r="P312" s="14">
        <f>IFERROR(GETPIVOTDATA("Montant",tcd_eurodata!$A$3,"class_payment",$E312,"mounth_year",P$6,"ss",$F312,"Années",2023)," ")</f>
        <v>1292944400</v>
      </c>
      <c r="Q312" s="14">
        <f>IFERROR(GETPIVOTDATA("Montant",tcd_eurodata!$A$3,"class_payment",$E312,"mounth_year",Q$6,"ss",$F312,"Années",2023)," ")</f>
        <v>1259332600</v>
      </c>
      <c r="R312" s="14">
        <f>IFERROR(GETPIVOTDATA("Montant",tcd_eurodata!$A$3,"class_payment",$E312,"mounth_year",R$6,"ss",$F312,"Années",2023)," ")</f>
        <v>1596635100</v>
      </c>
    </row>
    <row r="313" spans="2:18" s="13" customFormat="1" x14ac:dyDescent="0.25">
      <c r="B313" s="9">
        <f t="shared" si="5"/>
        <v>62</v>
      </c>
      <c r="C313" s="24" t="str">
        <f>IF(MOD(ROW(C313),5)=2,INDEX(liste_ss_eurodata!$A$1:$A$108,B313),"")</f>
        <v/>
      </c>
      <c r="D313" s="9"/>
      <c r="E313" s="13" t="s">
        <v>6</v>
      </c>
      <c r="F313" s="31" t="str">
        <f>INDEX(liste_ss_eurodata!$A:$A,'RECAP CA 2023'!B313)</f>
        <v>LA DIGUE</v>
      </c>
      <c r="G313" s="14">
        <f>IFERROR(GETPIVOTDATA("Montant",tcd_eurodata!$A$3,"class_payment",$E313,"mounth_year",G$6,"ss",$F313,"Années",2023)," ")</f>
        <v>397153618</v>
      </c>
      <c r="H313" s="14">
        <f>IFERROR(GETPIVOTDATA("Montant",tcd_eurodata!$A$3,"class_payment",$E313,"mounth_year",H$6,"ss",$F313,"Années",2023)," ")</f>
        <v>344622436</v>
      </c>
      <c r="I313" s="14">
        <f>IFERROR(GETPIVOTDATA("Montant",tcd_eurodata!$A$3,"class_payment",$E313,"mounth_year",I$6,"ss",$F313,"Années",2023)," ")</f>
        <v>399581758</v>
      </c>
      <c r="J313" s="14">
        <f>IFERROR(GETPIVOTDATA("Montant",tcd_eurodata!$A$3,"class_payment",$E313,"mounth_year",J$6,"ss",$F313,"Années",2023)," ")</f>
        <v>275854047</v>
      </c>
      <c r="K313" s="14">
        <f>IFERROR(GETPIVOTDATA("Montant",tcd_eurodata!$A$3,"class_payment",$E313,"mounth_year",K$6,"ss",$F313,"Années",2023)," ")</f>
        <v>398202720</v>
      </c>
      <c r="L313" s="14">
        <f>IFERROR(GETPIVOTDATA("Montant",tcd_eurodata!$A$3,"class_payment",$E313,"mounth_year",L$6,"ss",$F313,"Années",2023)," ")</f>
        <v>438589427</v>
      </c>
      <c r="M313" s="14">
        <f>IFERROR(GETPIVOTDATA("Montant",tcd_eurodata!$A$3,"class_payment",$E313,"mounth_year",M$6,"ss",$F313,"Années",2023)," ")</f>
        <v>465215796</v>
      </c>
      <c r="N313" s="14">
        <f>IFERROR(GETPIVOTDATA("Montant",tcd_eurodata!$A$3,"class_payment",$E313,"mounth_year",N$6,"ss",$F313,"Années",2023)," ")</f>
        <v>434754608</v>
      </c>
      <c r="O313" s="14">
        <f>IFERROR(GETPIVOTDATA("Montant",tcd_eurodata!$A$3,"class_payment",$E313,"mounth_year",O$6,"ss",$F313,"Années",2023)," ")</f>
        <v>434512740</v>
      </c>
      <c r="P313" s="14">
        <f>IFERROR(GETPIVOTDATA("Montant",tcd_eurodata!$A$3,"class_payment",$E313,"mounth_year",P$6,"ss",$F313,"Années",2023)," ")</f>
        <v>386348215</v>
      </c>
      <c r="Q313" s="14">
        <f>IFERROR(GETPIVOTDATA("Montant",tcd_eurodata!$A$3,"class_payment",$E313,"mounth_year",Q$6,"ss",$F313,"Années",2023)," ")</f>
        <v>376372213</v>
      </c>
      <c r="R313" s="14">
        <f>IFERROR(GETPIVOTDATA("Montant",tcd_eurodata!$A$3,"class_payment",$E313,"mounth_year",R$6,"ss",$F313,"Années",2023)," ")</f>
        <v>446382623</v>
      </c>
    </row>
    <row r="314" spans="2:18" s="13" customFormat="1" x14ac:dyDescent="0.25">
      <c r="B314" s="9">
        <f t="shared" si="5"/>
        <v>62</v>
      </c>
      <c r="C314" s="24" t="str">
        <f>IF(MOD(ROW(C314),5)=2,INDEX(liste_ss_eurodata!$A$1:$A$108,B314),"")</f>
        <v/>
      </c>
      <c r="D314" s="9"/>
      <c r="E314" s="13" t="s">
        <v>7</v>
      </c>
      <c r="F314" s="31" t="str">
        <f>INDEX(liste_ss_eurodata!$A:$A,'RECAP CA 2023'!B314)</f>
        <v>LA DIGUE</v>
      </c>
      <c r="G314" s="14">
        <f>IFERROR(GETPIVOTDATA("Montant",tcd_eurodata!$A$3,"class_payment",$E314,"mounth_year",G$6,"ss",$F314,"Années",2023)," ")</f>
        <v>388106700</v>
      </c>
      <c r="H314" s="14">
        <f>IFERROR(GETPIVOTDATA("Montant",tcd_eurodata!$A$3,"class_payment",$E314,"mounth_year",H$6,"ss",$F314,"Années",2023)," ")</f>
        <v>501442278</v>
      </c>
      <c r="I314" s="14">
        <f>IFERROR(GETPIVOTDATA("Montant",tcd_eurodata!$A$3,"class_payment",$E314,"mounth_year",I$6,"ss",$F314,"Années",2023)," ")</f>
        <v>261479293</v>
      </c>
      <c r="J314" s="14">
        <f>IFERROR(GETPIVOTDATA("Montant",tcd_eurodata!$A$3,"class_payment",$E314,"mounth_year",J$6,"ss",$F314,"Années",2023)," ")</f>
        <v>38900000</v>
      </c>
      <c r="K314" s="14">
        <f>IFERROR(GETPIVOTDATA("Montant",tcd_eurodata!$A$3,"class_payment",$E314,"mounth_year",K$6,"ss",$F314,"Années",2023)," ")</f>
        <v>242762501</v>
      </c>
      <c r="L314" s="14">
        <f>IFERROR(GETPIVOTDATA("Montant",tcd_eurodata!$A$3,"class_payment",$E314,"mounth_year",L$6,"ss",$F314,"Années",2023)," ")</f>
        <v>169419945</v>
      </c>
      <c r="M314" s="14">
        <f>IFERROR(GETPIVOTDATA("Montant",tcd_eurodata!$A$3,"class_payment",$E314,"mounth_year",M$6,"ss",$F314,"Années",2023)," ")</f>
        <v>228730040</v>
      </c>
      <c r="N314" s="14">
        <f>IFERROR(GETPIVOTDATA("Montant",tcd_eurodata!$A$3,"class_payment",$E314,"mounth_year",N$6,"ss",$F314,"Années",2023)," ")</f>
        <v>232687851</v>
      </c>
      <c r="O314" s="14">
        <f>IFERROR(GETPIVOTDATA("Montant",tcd_eurodata!$A$3,"class_payment",$E314,"mounth_year",O$6,"ss",$F314,"Années",2023)," ")</f>
        <v>168813175</v>
      </c>
      <c r="P314" s="14">
        <f>IFERROR(GETPIVOTDATA("Montant",tcd_eurodata!$A$3,"class_payment",$E314,"mounth_year",P$6,"ss",$F314,"Années",2023)," ")</f>
        <v>99248020</v>
      </c>
      <c r="Q314" s="14">
        <f>IFERROR(GETPIVOTDATA("Montant",tcd_eurodata!$A$3,"class_payment",$E314,"mounth_year",Q$6,"ss",$F314,"Années",2023)," ")</f>
        <v>120331156</v>
      </c>
      <c r="R314" s="14">
        <f>IFERROR(GETPIVOTDATA("Montant",tcd_eurodata!$A$3,"class_payment",$E314,"mounth_year",R$6,"ss",$F314,"Années",2023)," ")</f>
        <v>30700000</v>
      </c>
    </row>
    <row r="315" spans="2:18" s="13" customFormat="1" x14ac:dyDescent="0.25">
      <c r="B315" s="9">
        <f t="shared" si="5"/>
        <v>62</v>
      </c>
      <c r="C315" s="24" t="str">
        <f>IF(MOD(ROW(C315),5)=2,INDEX(liste_ss_eurodata!$A$1:$A$108,B315),"")</f>
        <v/>
      </c>
      <c r="D315" s="9"/>
      <c r="E315" s="13" t="s">
        <v>19</v>
      </c>
      <c r="F315" s="31" t="str">
        <f>INDEX(liste_ss_eurodata!$A:$A,'RECAP CA 2023'!B315)</f>
        <v>LA DIGUE</v>
      </c>
      <c r="G315" s="14">
        <f>IFERROR(GETPIVOTDATA("Montant",tcd_eurodata!$A$3,"class_payment",$E315,"mounth_year",G$6,"ss",$F315,"Années",2023)," ")</f>
        <v>0</v>
      </c>
      <c r="H315" s="14">
        <f>IFERROR(GETPIVOTDATA("Montant",tcd_eurodata!$A$3,"class_payment",$E315,"mounth_year",H$6,"ss",$F315,"Années",2023)," ")</f>
        <v>0</v>
      </c>
      <c r="I315" s="14">
        <f>IFERROR(GETPIVOTDATA("Montant",tcd_eurodata!$A$3,"class_payment",$E315,"mounth_year",I$6,"ss",$F315,"Années",2023)," ")</f>
        <v>46895533</v>
      </c>
      <c r="J315" s="14">
        <f>IFERROR(GETPIVOTDATA("Montant",tcd_eurodata!$A$3,"class_payment",$E315,"mounth_year",J$6,"ss",$F315,"Années",2023)," ")</f>
        <v>74597643</v>
      </c>
      <c r="K315" s="14">
        <f>IFERROR(GETPIVOTDATA("Montant",tcd_eurodata!$A$3,"class_payment",$E315,"mounth_year",K$6,"ss",$F315,"Années",2023)," ")</f>
        <v>85643839</v>
      </c>
      <c r="L315" s="14">
        <f>IFERROR(GETPIVOTDATA("Montant",tcd_eurodata!$A$3,"class_payment",$E315,"mounth_year",L$6,"ss",$F315,"Années",2023)," ")</f>
        <v>90316171</v>
      </c>
      <c r="M315" s="14">
        <f>IFERROR(GETPIVOTDATA("Montant",tcd_eurodata!$A$3,"class_payment",$E315,"mounth_year",M$6,"ss",$F315,"Années",2023)," ")</f>
        <v>58005373</v>
      </c>
      <c r="N315" s="14">
        <f>IFERROR(GETPIVOTDATA("Montant",tcd_eurodata!$A$3,"class_payment",$E315,"mounth_year",N$6,"ss",$F315,"Années",2023)," ")</f>
        <v>143334891</v>
      </c>
      <c r="O315" s="14">
        <f>IFERROR(GETPIVOTDATA("Montant",tcd_eurodata!$A$3,"class_payment",$E315,"mounth_year",O$6,"ss",$F315,"Années",2023)," ")</f>
        <v>80497094</v>
      </c>
      <c r="P315" s="14">
        <f>IFERROR(GETPIVOTDATA("Montant",tcd_eurodata!$A$3,"class_payment",$E315,"mounth_year",P$6,"ss",$F315,"Années",2023)," ")</f>
        <v>120662219</v>
      </c>
      <c r="Q315" s="14">
        <f>IFERROR(GETPIVOTDATA("Montant",tcd_eurodata!$A$3,"class_payment",$E315,"mounth_year",Q$6,"ss",$F315,"Années",2023)," ")</f>
        <v>74603838</v>
      </c>
      <c r="R315" s="14">
        <f>IFERROR(GETPIVOTDATA("Montant",tcd_eurodata!$A$3,"class_payment",$E315,"mounth_year",R$6,"ss",$F315,"Années",2023)," ")</f>
        <v>66660223</v>
      </c>
    </row>
    <row r="316" spans="2:18" s="18" customFormat="1" x14ac:dyDescent="0.25">
      <c r="B316" s="17">
        <f t="shared" si="5"/>
        <v>62</v>
      </c>
      <c r="C316" s="25" t="str">
        <f>IF(MOD(ROW(C316),5)=2,INDEX(liste_ss_eurodata!$A$1:$A$108,B316),"")</f>
        <v/>
      </c>
      <c r="D316" s="17"/>
      <c r="E316" s="18" t="s">
        <v>21</v>
      </c>
      <c r="F316" s="32" t="str">
        <f>INDEX(liste_ss_eurodata!$A:$A,'RECAP CA 2023'!B316)</f>
        <v>LA DIGUE</v>
      </c>
      <c r="G316" s="19">
        <f>IFERROR(GETPIVOTDATA("Montant",tcd_eurodata!$A$3,"class_payment",$E316,"mounth_year",G$6,"ss",$F316,"Années",2023)," ")</f>
        <v>39220619</v>
      </c>
      <c r="H316" s="19">
        <f>IFERROR(GETPIVOTDATA("Montant",tcd_eurodata!$A$3,"class_payment",$E316,"mounth_year",H$6,"ss",$F316,"Années",2023)," ")</f>
        <v>104994709</v>
      </c>
      <c r="I316" s="19">
        <f>IFERROR(GETPIVOTDATA("Montant",tcd_eurodata!$A$3,"class_payment",$E316,"mounth_year",I$6,"ss",$F316,"Années",2023)," ")</f>
        <v>168607956</v>
      </c>
      <c r="J316" s="19">
        <f>IFERROR(GETPIVOTDATA("Montant",tcd_eurodata!$A$3,"class_payment",$E316,"mounth_year",J$6,"ss",$F316,"Années",2023)," ")</f>
        <v>92146667</v>
      </c>
      <c r="K316" s="19">
        <f>IFERROR(GETPIVOTDATA("Montant",tcd_eurodata!$A$3,"class_payment",$E316,"mounth_year",K$6,"ss",$F316,"Années",2023)," ")</f>
        <v>122149134</v>
      </c>
      <c r="L316" s="19">
        <f>IFERROR(GETPIVOTDATA("Montant",tcd_eurodata!$A$3,"class_payment",$E316,"mounth_year",L$6,"ss",$F316,"Années",2023)," ")</f>
        <v>103766947</v>
      </c>
      <c r="M316" s="19">
        <f>IFERROR(GETPIVOTDATA("Montant",tcd_eurodata!$A$3,"class_payment",$E316,"mounth_year",M$6,"ss",$F316,"Années",2023)," ")</f>
        <v>107224934</v>
      </c>
      <c r="N316" s="19">
        <f>IFERROR(GETPIVOTDATA("Montant",tcd_eurodata!$A$3,"class_payment",$E316,"mounth_year",N$6,"ss",$F316,"Années",2023)," ")</f>
        <v>112330498</v>
      </c>
      <c r="O316" s="19">
        <f>IFERROR(GETPIVOTDATA("Montant",tcd_eurodata!$A$3,"class_payment",$E316,"mounth_year",O$6,"ss",$F316,"Années",2023)," ")</f>
        <v>145907047</v>
      </c>
      <c r="P316" s="19">
        <f>IFERROR(GETPIVOTDATA("Montant",tcd_eurodata!$A$3,"class_payment",$E316,"mounth_year",P$6,"ss",$F316,"Années",2023)," ")</f>
        <v>128568048</v>
      </c>
      <c r="Q316" s="19">
        <f>IFERROR(GETPIVOTDATA("Montant",tcd_eurodata!$A$3,"class_payment",$E316,"mounth_year",Q$6,"ss",$F316,"Années",2023)," ")</f>
        <v>109513507</v>
      </c>
      <c r="R316" s="19">
        <f>IFERROR(GETPIVOTDATA("Montant",tcd_eurodata!$A$3,"class_payment",$E316,"mounth_year",R$6,"ss",$F316,"Années",2023)," ")</f>
        <v>167365494</v>
      </c>
    </row>
    <row r="317" spans="2:18" s="13" customFormat="1" x14ac:dyDescent="0.25">
      <c r="B317" s="9">
        <f t="shared" si="5"/>
        <v>63</v>
      </c>
      <c r="C317" s="24" t="str">
        <f>IF(MOD(ROW(C317),5)=2,INDEX(liste_ss_eurodata!$A$1:$A$108,B317),"")</f>
        <v>LOHARANO</v>
      </c>
      <c r="D317" s="9"/>
      <c r="E317" s="13" t="s">
        <v>5</v>
      </c>
      <c r="F317" s="31" t="str">
        <f>INDEX(liste_ss_eurodata!$A:$A,'RECAP CA 2023'!B317)</f>
        <v>LOHARANO</v>
      </c>
      <c r="G317" s="14">
        <f>IFERROR(GETPIVOTDATA("Montant",tcd_eurodata!$A$3,"class_payment",$E317,"mounth_year",G$6,"ss",$F317,"Années",2023)," ")</f>
        <v>229583515</v>
      </c>
      <c r="H317" s="14">
        <f>IFERROR(GETPIVOTDATA("Montant",tcd_eurodata!$A$3,"class_payment",$E317,"mounth_year",H$6,"ss",$F317,"Années",2023)," ")</f>
        <v>168912710</v>
      </c>
      <c r="I317" s="14">
        <f>IFERROR(GETPIVOTDATA("Montant",tcd_eurodata!$A$3,"class_payment",$E317,"mounth_year",I$6,"ss",$F317,"Années",2023)," ")</f>
        <v>179459820</v>
      </c>
      <c r="J317" s="14">
        <f>IFERROR(GETPIVOTDATA("Montant",tcd_eurodata!$A$3,"class_payment",$E317,"mounth_year",J$6,"ss",$F317,"Années",2023)," ")</f>
        <v>266910250</v>
      </c>
      <c r="K317" s="14">
        <f>IFERROR(GETPIVOTDATA("Montant",tcd_eurodata!$A$3,"class_payment",$E317,"mounth_year",K$6,"ss",$F317,"Années",2023)," ")</f>
        <v>310416040</v>
      </c>
      <c r="L317" s="14">
        <f>IFERROR(GETPIVOTDATA("Montant",tcd_eurodata!$A$3,"class_payment",$E317,"mounth_year",L$6,"ss",$F317,"Années",2023)," ")</f>
        <v>300941359</v>
      </c>
      <c r="M317" s="14">
        <f>IFERROR(GETPIVOTDATA("Montant",tcd_eurodata!$A$3,"class_payment",$E317,"mounth_year",M$6,"ss",$F317,"Années",2023)," ")</f>
        <v>288775532</v>
      </c>
      <c r="N317" s="14">
        <f>IFERROR(GETPIVOTDATA("Montant",tcd_eurodata!$A$3,"class_payment",$E317,"mounth_year",N$6,"ss",$F317,"Années",2023)," ")</f>
        <v>286592412</v>
      </c>
      <c r="O317" s="14">
        <f>IFERROR(GETPIVOTDATA("Montant",tcd_eurodata!$A$3,"class_payment",$E317,"mounth_year",O$6,"ss",$F317,"Années",2023)," ")</f>
        <v>291147720</v>
      </c>
      <c r="P317" s="14">
        <f>IFERROR(GETPIVOTDATA("Montant",tcd_eurodata!$A$3,"class_payment",$E317,"mounth_year",P$6,"ss",$F317,"Années",2023)," ")</f>
        <v>260464960</v>
      </c>
      <c r="Q317" s="14">
        <f>IFERROR(GETPIVOTDATA("Montant",tcd_eurodata!$A$3,"class_payment",$E317,"mounth_year",Q$6,"ss",$F317,"Années",2023)," ")</f>
        <v>239684916</v>
      </c>
      <c r="R317" s="14">
        <f>IFERROR(GETPIVOTDATA("Montant",tcd_eurodata!$A$3,"class_payment",$E317,"mounth_year",R$6,"ss",$F317,"Années",2023)," ")</f>
        <v>232552570</v>
      </c>
    </row>
    <row r="318" spans="2:18" s="13" customFormat="1" x14ac:dyDescent="0.25">
      <c r="B318" s="9">
        <f t="shared" si="5"/>
        <v>63</v>
      </c>
      <c r="C318" s="24" t="str">
        <f>IF(MOD(ROW(C318),5)=2,INDEX(liste_ss_eurodata!$A$1:$A$108,B318),"")</f>
        <v/>
      </c>
      <c r="D318" s="9"/>
      <c r="E318" s="13" t="s">
        <v>6</v>
      </c>
      <c r="F318" s="31" t="str">
        <f>INDEX(liste_ss_eurodata!$A:$A,'RECAP CA 2023'!B318)</f>
        <v>LOHARANO</v>
      </c>
      <c r="G318" s="14">
        <f>IFERROR(GETPIVOTDATA("Montant",tcd_eurodata!$A$3,"class_payment",$E318,"mounth_year",G$6,"ss",$F318,"Années",2023)," ")</f>
        <v>49522030</v>
      </c>
      <c r="H318" s="14">
        <f>IFERROR(GETPIVOTDATA("Montant",tcd_eurodata!$A$3,"class_payment",$E318,"mounth_year",H$6,"ss",$F318,"Années",2023)," ")</f>
        <v>47129011</v>
      </c>
      <c r="I318" s="14">
        <f>IFERROR(GETPIVOTDATA("Montant",tcd_eurodata!$A$3,"class_payment",$E318,"mounth_year",I$6,"ss",$F318,"Années",2023)," ")</f>
        <v>47222420</v>
      </c>
      <c r="J318" s="14">
        <f>IFERROR(GETPIVOTDATA("Montant",tcd_eurodata!$A$3,"class_payment",$E318,"mounth_year",J$6,"ss",$F318,"Années",2023)," ")</f>
        <v>44139180</v>
      </c>
      <c r="K318" s="14">
        <f>IFERROR(GETPIVOTDATA("Montant",tcd_eurodata!$A$3,"class_payment",$E318,"mounth_year",K$6,"ss",$F318,"Années",2023)," ")</f>
        <v>53371200</v>
      </c>
      <c r="L318" s="14">
        <f>IFERROR(GETPIVOTDATA("Montant",tcd_eurodata!$A$3,"class_payment",$E318,"mounth_year",L$6,"ss",$F318,"Années",2023)," ")</f>
        <v>49646340</v>
      </c>
      <c r="M318" s="14">
        <f>IFERROR(GETPIVOTDATA("Montant",tcd_eurodata!$A$3,"class_payment",$E318,"mounth_year",M$6,"ss",$F318,"Années",2023)," ")</f>
        <v>43271398</v>
      </c>
      <c r="N318" s="14">
        <f>IFERROR(GETPIVOTDATA("Montant",tcd_eurodata!$A$3,"class_payment",$E318,"mounth_year",N$6,"ss",$F318,"Années",2023)," ")</f>
        <v>54075428</v>
      </c>
      <c r="O318" s="14">
        <f>IFERROR(GETPIVOTDATA("Montant",tcd_eurodata!$A$3,"class_payment",$E318,"mounth_year",O$6,"ss",$F318,"Années",2023)," ")</f>
        <v>50530680</v>
      </c>
      <c r="P318" s="14">
        <f>IFERROR(GETPIVOTDATA("Montant",tcd_eurodata!$A$3,"class_payment",$E318,"mounth_year",P$6,"ss",$F318,"Années",2023)," ")</f>
        <v>20681680</v>
      </c>
      <c r="Q318" s="14">
        <f>IFERROR(GETPIVOTDATA("Montant",tcd_eurodata!$A$3,"class_payment",$E318,"mounth_year",Q$6,"ss",$F318,"Années",2023)," ")</f>
        <v>3710790</v>
      </c>
      <c r="R318" s="14">
        <f>IFERROR(GETPIVOTDATA("Montant",tcd_eurodata!$A$3,"class_payment",$E318,"mounth_year",R$6,"ss",$F318,"Années",2023)," ")</f>
        <v>19091000</v>
      </c>
    </row>
    <row r="319" spans="2:18" s="13" customFormat="1" x14ac:dyDescent="0.25">
      <c r="B319" s="9">
        <f t="shared" si="5"/>
        <v>63</v>
      </c>
      <c r="C319" s="24" t="str">
        <f>IF(MOD(ROW(C319),5)=2,INDEX(liste_ss_eurodata!$A$1:$A$108,B319),"")</f>
        <v/>
      </c>
      <c r="D319" s="9"/>
      <c r="E319" s="13" t="s">
        <v>7</v>
      </c>
      <c r="F319" s="31" t="str">
        <f>INDEX(liste_ss_eurodata!$A:$A,'RECAP CA 2023'!B319)</f>
        <v>LOHARANO</v>
      </c>
      <c r="G319" s="14">
        <f>IFERROR(GETPIVOTDATA("Montant",tcd_eurodata!$A$3,"class_payment",$E319,"mounth_year",G$6,"ss",$F319,"Années",2023)," ")</f>
        <v>30327200</v>
      </c>
      <c r="H319" s="14">
        <f>IFERROR(GETPIVOTDATA("Montant",tcd_eurodata!$A$3,"class_payment",$E319,"mounth_year",H$6,"ss",$F319,"Années",2023)," ")</f>
        <v>48853962</v>
      </c>
      <c r="I319" s="14">
        <f>IFERROR(GETPIVOTDATA("Montant",tcd_eurodata!$A$3,"class_payment",$E319,"mounth_year",I$6,"ss",$F319,"Années",2023)," ")</f>
        <v>29544640</v>
      </c>
      <c r="J319" s="14">
        <f>IFERROR(GETPIVOTDATA("Montant",tcd_eurodata!$A$3,"class_payment",$E319,"mounth_year",J$6,"ss",$F319,"Années",2023)," ")</f>
        <v>0</v>
      </c>
      <c r="K319" s="14">
        <f>IFERROR(GETPIVOTDATA("Montant",tcd_eurodata!$A$3,"class_payment",$E319,"mounth_year",K$6,"ss",$F319,"Années",2023)," ")</f>
        <v>24220000</v>
      </c>
      <c r="L319" s="14">
        <f>IFERROR(GETPIVOTDATA("Montant",tcd_eurodata!$A$3,"class_payment",$E319,"mounth_year",L$6,"ss",$F319,"Années",2023)," ")</f>
        <v>27315000</v>
      </c>
      <c r="M319" s="14">
        <f>IFERROR(GETPIVOTDATA("Montant",tcd_eurodata!$A$3,"class_payment",$E319,"mounth_year",M$6,"ss",$F319,"Années",2023)," ")</f>
        <v>25100000</v>
      </c>
      <c r="N319" s="14">
        <f>IFERROR(GETPIVOTDATA("Montant",tcd_eurodata!$A$3,"class_payment",$E319,"mounth_year",N$6,"ss",$F319,"Années",2023)," ")</f>
        <v>35873000</v>
      </c>
      <c r="O319" s="14">
        <f>IFERROR(GETPIVOTDATA("Montant",tcd_eurodata!$A$3,"class_payment",$E319,"mounth_year",O$6,"ss",$F319,"Années",2023)," ")</f>
        <v>39209000</v>
      </c>
      <c r="P319" s="14">
        <f>IFERROR(GETPIVOTDATA("Montant",tcd_eurodata!$A$3,"class_payment",$E319,"mounth_year",P$6,"ss",$F319,"Années",2023)," ")</f>
        <v>28522000</v>
      </c>
      <c r="Q319" s="14">
        <f>IFERROR(GETPIVOTDATA("Montant",tcd_eurodata!$A$3,"class_payment",$E319,"mounth_year",Q$6,"ss",$F319,"Années",2023)," ")</f>
        <v>5200000</v>
      </c>
      <c r="R319" s="14">
        <f>IFERROR(GETPIVOTDATA("Montant",tcd_eurodata!$A$3,"class_payment",$E319,"mounth_year",R$6,"ss",$F319,"Années",2023)," ")</f>
        <v>2500000</v>
      </c>
    </row>
    <row r="320" spans="2:18" s="13" customFormat="1" x14ac:dyDescent="0.25">
      <c r="B320" s="9">
        <f t="shared" si="5"/>
        <v>63</v>
      </c>
      <c r="C320" s="24" t="str">
        <f>IF(MOD(ROW(C320),5)=2,INDEX(liste_ss_eurodata!$A$1:$A$108,B320),"")</f>
        <v/>
      </c>
      <c r="D320" s="9"/>
      <c r="E320" s="13" t="s">
        <v>19</v>
      </c>
      <c r="F320" s="31" t="str">
        <f>INDEX(liste_ss_eurodata!$A:$A,'RECAP CA 2023'!B320)</f>
        <v>LOHARANO</v>
      </c>
      <c r="G320" s="14">
        <f>IFERROR(GETPIVOTDATA("Montant",tcd_eurodata!$A$3,"class_payment",$E320,"mounth_year",G$6,"ss",$F320,"Années",2023)," ")</f>
        <v>45212175</v>
      </c>
      <c r="H320" s="14">
        <f>IFERROR(GETPIVOTDATA("Montant",tcd_eurodata!$A$3,"class_payment",$E320,"mounth_year",H$6,"ss",$F320,"Années",2023)," ")</f>
        <v>38604880</v>
      </c>
      <c r="I320" s="14">
        <f>IFERROR(GETPIVOTDATA("Montant",tcd_eurodata!$A$3,"class_payment",$E320,"mounth_year",I$6,"ss",$F320,"Années",2023)," ")</f>
        <v>35240980</v>
      </c>
      <c r="J320" s="14">
        <f>IFERROR(GETPIVOTDATA("Montant",tcd_eurodata!$A$3,"class_payment",$E320,"mounth_year",J$6,"ss",$F320,"Années",2023)," ")</f>
        <v>28400520</v>
      </c>
      <c r="K320" s="14">
        <f>IFERROR(GETPIVOTDATA("Montant",tcd_eurodata!$A$3,"class_payment",$E320,"mounth_year",K$6,"ss",$F320,"Années",2023)," ")</f>
        <v>29062920</v>
      </c>
      <c r="L320" s="14">
        <f>IFERROR(GETPIVOTDATA("Montant",tcd_eurodata!$A$3,"class_payment",$E320,"mounth_year",L$6,"ss",$F320,"Années",2023)," ")</f>
        <v>41529689</v>
      </c>
      <c r="M320" s="14">
        <f>IFERROR(GETPIVOTDATA("Montant",tcd_eurodata!$A$3,"class_payment",$E320,"mounth_year",M$6,"ss",$F320,"Années",2023)," ")</f>
        <v>34364760</v>
      </c>
      <c r="N320" s="14">
        <f>IFERROR(GETPIVOTDATA("Montant",tcd_eurodata!$A$3,"class_payment",$E320,"mounth_year",N$6,"ss",$F320,"Années",2023)," ")</f>
        <v>49012960</v>
      </c>
      <c r="O320" s="14">
        <f>IFERROR(GETPIVOTDATA("Montant",tcd_eurodata!$A$3,"class_payment",$E320,"mounth_year",O$6,"ss",$F320,"Années",2023)," ")</f>
        <v>62009800</v>
      </c>
      <c r="P320" s="14">
        <f>IFERROR(GETPIVOTDATA("Montant",tcd_eurodata!$A$3,"class_payment",$E320,"mounth_year",P$6,"ss",$F320,"Années",2023)," ")</f>
        <v>11174360</v>
      </c>
      <c r="Q320" s="14">
        <f>IFERROR(GETPIVOTDATA("Montant",tcd_eurodata!$A$3,"class_payment",$E320,"mounth_year",Q$6,"ss",$F320,"Années",2023)," ")</f>
        <v>960000</v>
      </c>
      <c r="R320" s="14">
        <f>IFERROR(GETPIVOTDATA("Montant",tcd_eurodata!$A$3,"class_payment",$E320,"mounth_year",R$6,"ss",$F320,"Années",2023)," ")</f>
        <v>13456700</v>
      </c>
    </row>
    <row r="321" spans="2:18" s="18" customFormat="1" x14ac:dyDescent="0.25">
      <c r="B321" s="17">
        <f t="shared" si="5"/>
        <v>63</v>
      </c>
      <c r="C321" s="25" t="str">
        <f>IF(MOD(ROW(C321),5)=2,INDEX(liste_ss_eurodata!$A$1:$A$108,B321),"")</f>
        <v/>
      </c>
      <c r="D321" s="17"/>
      <c r="E321" s="18" t="s">
        <v>21</v>
      </c>
      <c r="F321" s="32" t="str">
        <f>INDEX(liste_ss_eurodata!$A:$A,'RECAP CA 2023'!B321)</f>
        <v>LOHARANO</v>
      </c>
      <c r="G321" s="19">
        <f>IFERROR(GETPIVOTDATA("Montant",tcd_eurodata!$A$3,"class_payment",$E321,"mounth_year",G$6,"ss",$F321,"Années",2023)," ")</f>
        <v>564800</v>
      </c>
      <c r="H321" s="19">
        <f>IFERROR(GETPIVOTDATA("Montant",tcd_eurodata!$A$3,"class_payment",$E321,"mounth_year",H$6,"ss",$F321,"Années",2023)," ")</f>
        <v>790000</v>
      </c>
      <c r="I321" s="19">
        <f>IFERROR(GETPIVOTDATA("Montant",tcd_eurodata!$A$3,"class_payment",$E321,"mounth_year",I$6,"ss",$F321,"Années",2023)," ")</f>
        <v>0</v>
      </c>
      <c r="J321" s="19">
        <f>IFERROR(GETPIVOTDATA("Montant",tcd_eurodata!$A$3,"class_payment",$E321,"mounth_year",J$6,"ss",$F321,"Années",2023)," ")</f>
        <v>6960000</v>
      </c>
      <c r="K321" s="19">
        <f>IFERROR(GETPIVOTDATA("Montant",tcd_eurodata!$A$3,"class_payment",$E321,"mounth_year",K$6,"ss",$F321,"Années",2023)," ")</f>
        <v>0</v>
      </c>
      <c r="L321" s="19">
        <f>IFERROR(GETPIVOTDATA("Montant",tcd_eurodata!$A$3,"class_payment",$E321,"mounth_year",L$6,"ss",$F321,"Années",2023)," ")</f>
        <v>0</v>
      </c>
      <c r="M321" s="19">
        <f>IFERROR(GETPIVOTDATA("Montant",tcd_eurodata!$A$3,"class_payment",$E321,"mounth_year",M$6,"ss",$F321,"Années",2023)," ")</f>
        <v>0</v>
      </c>
      <c r="N321" s="19">
        <f>IFERROR(GETPIVOTDATA("Montant",tcd_eurodata!$A$3,"class_payment",$E321,"mounth_year",N$6,"ss",$F321,"Années",2023)," ")</f>
        <v>0</v>
      </c>
      <c r="O321" s="19">
        <f>IFERROR(GETPIVOTDATA("Montant",tcd_eurodata!$A$3,"class_payment",$E321,"mounth_year",O$6,"ss",$F321,"Années",2023)," ")</f>
        <v>0</v>
      </c>
      <c r="P321" s="19">
        <f>IFERROR(GETPIVOTDATA("Montant",tcd_eurodata!$A$3,"class_payment",$E321,"mounth_year",P$6,"ss",$F321,"Années",2023)," ")</f>
        <v>0</v>
      </c>
      <c r="Q321" s="19">
        <f>IFERROR(GETPIVOTDATA("Montant",tcd_eurodata!$A$3,"class_payment",$E321,"mounth_year",Q$6,"ss",$F321,"Années",2023)," ")</f>
        <v>0</v>
      </c>
      <c r="R321" s="19">
        <f>IFERROR(GETPIVOTDATA("Montant",tcd_eurodata!$A$3,"class_payment",$E321,"mounth_year",R$6,"ss",$F321,"Années",2023)," ")</f>
        <v>0</v>
      </c>
    </row>
    <row r="322" spans="2:18" s="13" customFormat="1" x14ac:dyDescent="0.25">
      <c r="B322" s="9">
        <f t="shared" si="5"/>
        <v>64</v>
      </c>
      <c r="C322" s="24" t="str">
        <f>IF(MOD(ROW(C322),5)=2,INDEX(liste_ss_eurodata!$A$1:$A$108,B322),"")</f>
        <v>MADARAIL TAMATAVE</v>
      </c>
      <c r="D322" s="9"/>
      <c r="E322" s="13" t="s">
        <v>5</v>
      </c>
      <c r="F322" s="31" t="str">
        <f>INDEX(liste_ss_eurodata!$A:$A,'RECAP CA 2023'!B322)</f>
        <v>MADARAIL TAMATAVE</v>
      </c>
      <c r="G322" s="14" t="str">
        <f>IFERROR(GETPIVOTDATA("Montant",tcd_eurodata!$A$3,"class_payment",$E322,"mounth_year",G$6,"ss",$F322,"Années",2023)," ")</f>
        <v xml:space="preserve"> </v>
      </c>
      <c r="H322" s="14" t="str">
        <f>IFERROR(GETPIVOTDATA("Montant",tcd_eurodata!$A$3,"class_payment",$E322,"mounth_year",H$6,"ss",$F322,"Années",2023)," ")</f>
        <v xml:space="preserve"> </v>
      </c>
      <c r="I322" s="14" t="str">
        <f>IFERROR(GETPIVOTDATA("Montant",tcd_eurodata!$A$3,"class_payment",$E322,"mounth_year",I$6,"ss",$F322,"Années",2023)," ")</f>
        <v xml:space="preserve"> </v>
      </c>
      <c r="J322" s="14" t="str">
        <f>IFERROR(GETPIVOTDATA("Montant",tcd_eurodata!$A$3,"class_payment",$E322,"mounth_year",J$6,"ss",$F322,"Années",2023)," ")</f>
        <v xml:space="preserve"> </v>
      </c>
      <c r="K322" s="14" t="str">
        <f>IFERROR(GETPIVOTDATA("Montant",tcd_eurodata!$A$3,"class_payment",$E322,"mounth_year",K$6,"ss",$F322,"Années",2023)," ")</f>
        <v xml:space="preserve"> </v>
      </c>
      <c r="L322" s="14" t="str">
        <f>IFERROR(GETPIVOTDATA("Montant",tcd_eurodata!$A$3,"class_payment",$E322,"mounth_year",L$6,"ss",$F322,"Années",2023)," ")</f>
        <v xml:space="preserve"> </v>
      </c>
      <c r="M322" s="14" t="str">
        <f>IFERROR(GETPIVOTDATA("Montant",tcd_eurodata!$A$3,"class_payment",$E322,"mounth_year",M$6,"ss",$F322,"Années",2023)," ")</f>
        <v xml:space="preserve"> </v>
      </c>
      <c r="N322" s="14" t="str">
        <f>IFERROR(GETPIVOTDATA("Montant",tcd_eurodata!$A$3,"class_payment",$E322,"mounth_year",N$6,"ss",$F322,"Années",2023)," ")</f>
        <v xml:space="preserve"> </v>
      </c>
      <c r="O322" s="14" t="str">
        <f>IFERROR(GETPIVOTDATA("Montant",tcd_eurodata!$A$3,"class_payment",$E322,"mounth_year",O$6,"ss",$F322,"Années",2023)," ")</f>
        <v xml:space="preserve"> </v>
      </c>
      <c r="P322" s="14" t="str">
        <f>IFERROR(GETPIVOTDATA("Montant",tcd_eurodata!$A$3,"class_payment",$E322,"mounth_year",P$6,"ss",$F322,"Années",2023)," ")</f>
        <v xml:space="preserve"> </v>
      </c>
      <c r="Q322" s="14" t="str">
        <f>IFERROR(GETPIVOTDATA("Montant",tcd_eurodata!$A$3,"class_payment",$E322,"mounth_year",Q$6,"ss",$F322,"Années",2023)," ")</f>
        <v xml:space="preserve"> </v>
      </c>
      <c r="R322" s="14" t="str">
        <f>IFERROR(GETPIVOTDATA("Montant",tcd_eurodata!$A$3,"class_payment",$E322,"mounth_year",R$6,"ss",$F322,"Années",2023)," ")</f>
        <v xml:space="preserve"> </v>
      </c>
    </row>
    <row r="323" spans="2:18" s="13" customFormat="1" x14ac:dyDescent="0.25">
      <c r="B323" s="9">
        <f t="shared" si="5"/>
        <v>64</v>
      </c>
      <c r="C323" s="24" t="str">
        <f>IF(MOD(ROW(C323),5)=2,INDEX(liste_ss_eurodata!$A$1:$A$108,B323),"")</f>
        <v/>
      </c>
      <c r="D323" s="9"/>
      <c r="E323" s="13" t="s">
        <v>6</v>
      </c>
      <c r="F323" s="31" t="str">
        <f>INDEX(liste_ss_eurodata!$A:$A,'RECAP CA 2023'!B323)</f>
        <v>MADARAIL TAMATAVE</v>
      </c>
      <c r="G323" s="14">
        <f>IFERROR(GETPIVOTDATA("Montant",tcd_eurodata!$A$3,"class_payment",$E323,"mounth_year",G$6,"ss",$F323,"Années",2023)," ")</f>
        <v>0</v>
      </c>
      <c r="H323" s="14">
        <f>IFERROR(GETPIVOTDATA("Montant",tcd_eurodata!$A$3,"class_payment",$E323,"mounth_year",H$6,"ss",$F323,"Années",2023)," ")</f>
        <v>0</v>
      </c>
      <c r="I323" s="14">
        <f>IFERROR(GETPIVOTDATA("Montant",tcd_eurodata!$A$3,"class_payment",$E323,"mounth_year",I$6,"ss",$F323,"Années",2023)," ")</f>
        <v>0</v>
      </c>
      <c r="J323" s="14">
        <f>IFERROR(GETPIVOTDATA("Montant",tcd_eurodata!$A$3,"class_payment",$E323,"mounth_year",J$6,"ss",$F323,"Années",2023)," ")</f>
        <v>0</v>
      </c>
      <c r="K323" s="14">
        <f>IFERROR(GETPIVOTDATA("Montant",tcd_eurodata!$A$3,"class_payment",$E323,"mounth_year",K$6,"ss",$F323,"Années",2023)," ")</f>
        <v>0</v>
      </c>
      <c r="L323" s="14">
        <f>IFERROR(GETPIVOTDATA("Montant",tcd_eurodata!$A$3,"class_payment",$E323,"mounth_year",L$6,"ss",$F323,"Années",2023)," ")</f>
        <v>0</v>
      </c>
      <c r="M323" s="14">
        <f>IFERROR(GETPIVOTDATA("Montant",tcd_eurodata!$A$3,"class_payment",$E323,"mounth_year",M$6,"ss",$F323,"Années",2023)," ")</f>
        <v>0</v>
      </c>
      <c r="N323" s="14">
        <f>IFERROR(GETPIVOTDATA("Montant",tcd_eurodata!$A$3,"class_payment",$E323,"mounth_year",N$6,"ss",$F323,"Années",2023)," ")</f>
        <v>13087900</v>
      </c>
      <c r="O323" s="14">
        <f>IFERROR(GETPIVOTDATA("Montant",tcd_eurodata!$A$3,"class_payment",$E323,"mounth_year",O$6,"ss",$F323,"Années",2023)," ")</f>
        <v>0</v>
      </c>
      <c r="P323" s="14">
        <f>IFERROR(GETPIVOTDATA("Montant",tcd_eurodata!$A$3,"class_payment",$E323,"mounth_year",P$6,"ss",$F323,"Années",2023)," ")</f>
        <v>0</v>
      </c>
      <c r="Q323" s="14">
        <f>IFERROR(GETPIVOTDATA("Montant",tcd_eurodata!$A$3,"class_payment",$E323,"mounth_year",Q$6,"ss",$F323,"Années",2023)," ")</f>
        <v>0</v>
      </c>
      <c r="R323" s="14">
        <f>IFERROR(GETPIVOTDATA("Montant",tcd_eurodata!$A$3,"class_payment",$E323,"mounth_year",R$6,"ss",$F323,"Années",2023)," ")</f>
        <v>0</v>
      </c>
    </row>
    <row r="324" spans="2:18" s="13" customFormat="1" x14ac:dyDescent="0.25">
      <c r="B324" s="9">
        <f t="shared" si="5"/>
        <v>64</v>
      </c>
      <c r="C324" s="24" t="str">
        <f>IF(MOD(ROW(C324),5)=2,INDEX(liste_ss_eurodata!$A$1:$A$108,B324),"")</f>
        <v/>
      </c>
      <c r="D324" s="9"/>
      <c r="E324" s="13" t="s">
        <v>7</v>
      </c>
      <c r="F324" s="31" t="str">
        <f>INDEX(liste_ss_eurodata!$A:$A,'RECAP CA 2023'!B324)</f>
        <v>MADARAIL TAMATAVE</v>
      </c>
      <c r="G324" s="14" t="str">
        <f>IFERROR(GETPIVOTDATA("Montant",tcd_eurodata!$A$3,"class_payment",$E324,"mounth_year",G$6,"ss",$F324,"Années",2023)," ")</f>
        <v xml:space="preserve"> </v>
      </c>
      <c r="H324" s="14" t="str">
        <f>IFERROR(GETPIVOTDATA("Montant",tcd_eurodata!$A$3,"class_payment",$E324,"mounth_year",H$6,"ss",$F324,"Années",2023)," ")</f>
        <v xml:space="preserve"> </v>
      </c>
      <c r="I324" s="14" t="str">
        <f>IFERROR(GETPIVOTDATA("Montant",tcd_eurodata!$A$3,"class_payment",$E324,"mounth_year",I$6,"ss",$F324,"Années",2023)," ")</f>
        <v xml:space="preserve"> </v>
      </c>
      <c r="J324" s="14" t="str">
        <f>IFERROR(GETPIVOTDATA("Montant",tcd_eurodata!$A$3,"class_payment",$E324,"mounth_year",J$6,"ss",$F324,"Années",2023)," ")</f>
        <v xml:space="preserve"> </v>
      </c>
      <c r="K324" s="14" t="str">
        <f>IFERROR(GETPIVOTDATA("Montant",tcd_eurodata!$A$3,"class_payment",$E324,"mounth_year",K$6,"ss",$F324,"Années",2023)," ")</f>
        <v xml:space="preserve"> </v>
      </c>
      <c r="L324" s="14" t="str">
        <f>IFERROR(GETPIVOTDATA("Montant",tcd_eurodata!$A$3,"class_payment",$E324,"mounth_year",L$6,"ss",$F324,"Années",2023)," ")</f>
        <v xml:space="preserve"> </v>
      </c>
      <c r="M324" s="14" t="str">
        <f>IFERROR(GETPIVOTDATA("Montant",tcd_eurodata!$A$3,"class_payment",$E324,"mounth_year",M$6,"ss",$F324,"Années",2023)," ")</f>
        <v xml:space="preserve"> </v>
      </c>
      <c r="N324" s="14" t="str">
        <f>IFERROR(GETPIVOTDATA("Montant",tcd_eurodata!$A$3,"class_payment",$E324,"mounth_year",N$6,"ss",$F324,"Années",2023)," ")</f>
        <v xml:space="preserve"> </v>
      </c>
      <c r="O324" s="14" t="str">
        <f>IFERROR(GETPIVOTDATA("Montant",tcd_eurodata!$A$3,"class_payment",$E324,"mounth_year",O$6,"ss",$F324,"Années",2023)," ")</f>
        <v xml:space="preserve"> </v>
      </c>
      <c r="P324" s="14" t="str">
        <f>IFERROR(GETPIVOTDATA("Montant",tcd_eurodata!$A$3,"class_payment",$E324,"mounth_year",P$6,"ss",$F324,"Années",2023)," ")</f>
        <v xml:space="preserve"> </v>
      </c>
      <c r="Q324" s="14" t="str">
        <f>IFERROR(GETPIVOTDATA("Montant",tcd_eurodata!$A$3,"class_payment",$E324,"mounth_year",Q$6,"ss",$F324,"Années",2023)," ")</f>
        <v xml:space="preserve"> </v>
      </c>
      <c r="R324" s="14" t="str">
        <f>IFERROR(GETPIVOTDATA("Montant",tcd_eurodata!$A$3,"class_payment",$E324,"mounth_year",R$6,"ss",$F324,"Années",2023)," ")</f>
        <v xml:space="preserve"> </v>
      </c>
    </row>
    <row r="325" spans="2:18" s="13" customFormat="1" x14ac:dyDescent="0.25">
      <c r="B325" s="9">
        <f t="shared" si="5"/>
        <v>64</v>
      </c>
      <c r="C325" s="24" t="str">
        <f>IF(MOD(ROW(C325),5)=2,INDEX(liste_ss_eurodata!$A$1:$A$108,B325),"")</f>
        <v/>
      </c>
      <c r="D325" s="9"/>
      <c r="E325" s="13" t="s">
        <v>19</v>
      </c>
      <c r="F325" s="31" t="str">
        <f>INDEX(liste_ss_eurodata!$A:$A,'RECAP CA 2023'!B325)</f>
        <v>MADARAIL TAMATAVE</v>
      </c>
      <c r="G325" s="14" t="str">
        <f>IFERROR(GETPIVOTDATA("Montant",tcd_eurodata!$A$3,"class_payment",$E325,"mounth_year",G$6,"ss",$F325,"Années",2023)," ")</f>
        <v xml:space="preserve"> </v>
      </c>
      <c r="H325" s="14" t="str">
        <f>IFERROR(GETPIVOTDATA("Montant",tcd_eurodata!$A$3,"class_payment",$E325,"mounth_year",H$6,"ss",$F325,"Années",2023)," ")</f>
        <v xml:space="preserve"> </v>
      </c>
      <c r="I325" s="14" t="str">
        <f>IFERROR(GETPIVOTDATA("Montant",tcd_eurodata!$A$3,"class_payment",$E325,"mounth_year",I$6,"ss",$F325,"Années",2023)," ")</f>
        <v xml:space="preserve"> </v>
      </c>
      <c r="J325" s="14" t="str">
        <f>IFERROR(GETPIVOTDATA("Montant",tcd_eurodata!$A$3,"class_payment",$E325,"mounth_year",J$6,"ss",$F325,"Années",2023)," ")</f>
        <v xml:space="preserve"> </v>
      </c>
      <c r="K325" s="14" t="str">
        <f>IFERROR(GETPIVOTDATA("Montant",tcd_eurodata!$A$3,"class_payment",$E325,"mounth_year",K$6,"ss",$F325,"Années",2023)," ")</f>
        <v xml:space="preserve"> </v>
      </c>
      <c r="L325" s="14" t="str">
        <f>IFERROR(GETPIVOTDATA("Montant",tcd_eurodata!$A$3,"class_payment",$E325,"mounth_year",L$6,"ss",$F325,"Années",2023)," ")</f>
        <v xml:space="preserve"> </v>
      </c>
      <c r="M325" s="14" t="str">
        <f>IFERROR(GETPIVOTDATA("Montant",tcd_eurodata!$A$3,"class_payment",$E325,"mounth_year",M$6,"ss",$F325,"Années",2023)," ")</f>
        <v xml:space="preserve"> </v>
      </c>
      <c r="N325" s="14" t="str">
        <f>IFERROR(GETPIVOTDATA("Montant",tcd_eurodata!$A$3,"class_payment",$E325,"mounth_year",N$6,"ss",$F325,"Années",2023)," ")</f>
        <v xml:space="preserve"> </v>
      </c>
      <c r="O325" s="14" t="str">
        <f>IFERROR(GETPIVOTDATA("Montant",tcd_eurodata!$A$3,"class_payment",$E325,"mounth_year",O$6,"ss",$F325,"Années",2023)," ")</f>
        <v xml:space="preserve"> </v>
      </c>
      <c r="P325" s="14" t="str">
        <f>IFERROR(GETPIVOTDATA("Montant",tcd_eurodata!$A$3,"class_payment",$E325,"mounth_year",P$6,"ss",$F325,"Années",2023)," ")</f>
        <v xml:space="preserve"> </v>
      </c>
      <c r="Q325" s="14" t="str">
        <f>IFERROR(GETPIVOTDATA("Montant",tcd_eurodata!$A$3,"class_payment",$E325,"mounth_year",Q$6,"ss",$F325,"Années",2023)," ")</f>
        <v xml:space="preserve"> </v>
      </c>
      <c r="R325" s="14" t="str">
        <f>IFERROR(GETPIVOTDATA("Montant",tcd_eurodata!$A$3,"class_payment",$E325,"mounth_year",R$6,"ss",$F325,"Années",2023)," ")</f>
        <v xml:space="preserve"> </v>
      </c>
    </row>
    <row r="326" spans="2:18" s="18" customFormat="1" x14ac:dyDescent="0.25">
      <c r="B326" s="17">
        <f t="shared" si="5"/>
        <v>64</v>
      </c>
      <c r="C326" s="25" t="str">
        <f>IF(MOD(ROW(C326),5)=2,INDEX(liste_ss_eurodata!$A$1:$A$108,B326),"")</f>
        <v/>
      </c>
      <c r="D326" s="17"/>
      <c r="E326" s="18" t="s">
        <v>21</v>
      </c>
      <c r="F326" s="32" t="str">
        <f>INDEX(liste_ss_eurodata!$A:$A,'RECAP CA 2023'!B326)</f>
        <v>MADARAIL TAMATAVE</v>
      </c>
      <c r="G326" s="19" t="str">
        <f>IFERROR(GETPIVOTDATA("Montant",tcd_eurodata!$A$3,"class_payment",$E326,"mounth_year",G$6,"ss",$F326,"Années",2023)," ")</f>
        <v xml:space="preserve"> </v>
      </c>
      <c r="H326" s="19" t="str">
        <f>IFERROR(GETPIVOTDATA("Montant",tcd_eurodata!$A$3,"class_payment",$E326,"mounth_year",H$6,"ss",$F326,"Années",2023)," ")</f>
        <v xml:space="preserve"> </v>
      </c>
      <c r="I326" s="19" t="str">
        <f>IFERROR(GETPIVOTDATA("Montant",tcd_eurodata!$A$3,"class_payment",$E326,"mounth_year",I$6,"ss",$F326,"Années",2023)," ")</f>
        <v xml:space="preserve"> </v>
      </c>
      <c r="J326" s="19" t="str">
        <f>IFERROR(GETPIVOTDATA("Montant",tcd_eurodata!$A$3,"class_payment",$E326,"mounth_year",J$6,"ss",$F326,"Années",2023)," ")</f>
        <v xml:space="preserve"> </v>
      </c>
      <c r="K326" s="19" t="str">
        <f>IFERROR(GETPIVOTDATA("Montant",tcd_eurodata!$A$3,"class_payment",$E326,"mounth_year",K$6,"ss",$F326,"Années",2023)," ")</f>
        <v xml:space="preserve"> </v>
      </c>
      <c r="L326" s="19" t="str">
        <f>IFERROR(GETPIVOTDATA("Montant",tcd_eurodata!$A$3,"class_payment",$E326,"mounth_year",L$6,"ss",$F326,"Années",2023)," ")</f>
        <v xml:space="preserve"> </v>
      </c>
      <c r="M326" s="19" t="str">
        <f>IFERROR(GETPIVOTDATA("Montant",tcd_eurodata!$A$3,"class_payment",$E326,"mounth_year",M$6,"ss",$F326,"Années",2023)," ")</f>
        <v xml:space="preserve"> </v>
      </c>
      <c r="N326" s="19" t="str">
        <f>IFERROR(GETPIVOTDATA("Montant",tcd_eurodata!$A$3,"class_payment",$E326,"mounth_year",N$6,"ss",$F326,"Années",2023)," ")</f>
        <v xml:space="preserve"> </v>
      </c>
      <c r="O326" s="19" t="str">
        <f>IFERROR(GETPIVOTDATA("Montant",tcd_eurodata!$A$3,"class_payment",$E326,"mounth_year",O$6,"ss",$F326,"Années",2023)," ")</f>
        <v xml:space="preserve"> </v>
      </c>
      <c r="P326" s="19" t="str">
        <f>IFERROR(GETPIVOTDATA("Montant",tcd_eurodata!$A$3,"class_payment",$E326,"mounth_year",P$6,"ss",$F326,"Années",2023)," ")</f>
        <v xml:space="preserve"> </v>
      </c>
      <c r="Q326" s="19" t="str">
        <f>IFERROR(GETPIVOTDATA("Montant",tcd_eurodata!$A$3,"class_payment",$E326,"mounth_year",Q$6,"ss",$F326,"Années",2023)," ")</f>
        <v xml:space="preserve"> </v>
      </c>
      <c r="R326" s="19" t="str">
        <f>IFERROR(GETPIVOTDATA("Montant",tcd_eurodata!$A$3,"class_payment",$E326,"mounth_year",R$6,"ss",$F326,"Années",2023)," ")</f>
        <v xml:space="preserve"> </v>
      </c>
    </row>
    <row r="327" spans="2:18" s="13" customFormat="1" x14ac:dyDescent="0.25">
      <c r="B327" s="9">
        <f t="shared" si="5"/>
        <v>65</v>
      </c>
      <c r="C327" s="24" t="str">
        <f>IF(MOD(ROW(C327),5)=2,INDEX(liste_ss_eurodata!$A$1:$A$108,B327),"")</f>
        <v>MAHITSY</v>
      </c>
      <c r="D327" s="9"/>
      <c r="E327" s="13" t="s">
        <v>5</v>
      </c>
      <c r="F327" s="31" t="str">
        <f>INDEX(liste_ss_eurodata!$A:$A,'RECAP CA 2023'!B327)</f>
        <v>MAHITSY</v>
      </c>
      <c r="G327" s="14">
        <f>IFERROR(GETPIVOTDATA("Montant",tcd_eurodata!$A$3,"class_payment",$E327,"mounth_year",G$6,"ss",$F327,"Années",2023)," ")</f>
        <v>0</v>
      </c>
      <c r="H327" s="14">
        <f>IFERROR(GETPIVOTDATA("Montant",tcd_eurodata!$A$3,"class_payment",$E327,"mounth_year",H$6,"ss",$F327,"Années",2023)," ")</f>
        <v>0</v>
      </c>
      <c r="I327" s="14">
        <f>IFERROR(GETPIVOTDATA("Montant",tcd_eurodata!$A$3,"class_payment",$E327,"mounth_year",I$6,"ss",$F327,"Années",2023)," ")</f>
        <v>0</v>
      </c>
      <c r="J327" s="14">
        <f>IFERROR(GETPIVOTDATA("Montant",tcd_eurodata!$A$3,"class_payment",$E327,"mounth_year",J$6,"ss",$F327,"Années",2023)," ")</f>
        <v>0</v>
      </c>
      <c r="K327" s="14">
        <f>IFERROR(GETPIVOTDATA("Montant",tcd_eurodata!$A$3,"class_payment",$E327,"mounth_year",K$6,"ss",$F327,"Années",2023)," ")</f>
        <v>0</v>
      </c>
      <c r="L327" s="14">
        <f>IFERROR(GETPIVOTDATA("Montant",tcd_eurodata!$A$3,"class_payment",$E327,"mounth_year",L$6,"ss",$F327,"Années",2023)," ")</f>
        <v>399287730</v>
      </c>
      <c r="M327" s="14">
        <f>IFERROR(GETPIVOTDATA("Montant",tcd_eurodata!$A$3,"class_payment",$E327,"mounth_year",M$6,"ss",$F327,"Années",2023)," ")</f>
        <v>864273470</v>
      </c>
      <c r="N327" s="14">
        <f>IFERROR(GETPIVOTDATA("Montant",tcd_eurodata!$A$3,"class_payment",$E327,"mounth_year",N$6,"ss",$F327,"Années",2023)," ")</f>
        <v>900652070</v>
      </c>
      <c r="O327" s="14">
        <f>IFERROR(GETPIVOTDATA("Montant",tcd_eurodata!$A$3,"class_payment",$E327,"mounth_year",O$6,"ss",$F327,"Années",2023)," ")</f>
        <v>803746200</v>
      </c>
      <c r="P327" s="14">
        <f>IFERROR(GETPIVOTDATA("Montant",tcd_eurodata!$A$3,"class_payment",$E327,"mounth_year",P$6,"ss",$F327,"Années",2023)," ")</f>
        <v>733181050</v>
      </c>
      <c r="Q327" s="14">
        <f>IFERROR(GETPIVOTDATA("Montant",tcd_eurodata!$A$3,"class_payment",$E327,"mounth_year",Q$6,"ss",$F327,"Années",2023)," ")</f>
        <v>673409900</v>
      </c>
      <c r="R327" s="14">
        <f>IFERROR(GETPIVOTDATA("Montant",tcd_eurodata!$A$3,"class_payment",$E327,"mounth_year",R$6,"ss",$F327,"Années",2023)," ")</f>
        <v>708667833</v>
      </c>
    </row>
    <row r="328" spans="2:18" s="13" customFormat="1" x14ac:dyDescent="0.25">
      <c r="B328" s="9">
        <f t="shared" ref="B328:B391" si="6">ROUNDUP((ROW(C328)-6)/5,0)</f>
        <v>65</v>
      </c>
      <c r="C328" s="24" t="str">
        <f>IF(MOD(ROW(C328),5)=2,INDEX(liste_ss_eurodata!$A$1:$A$108,B328),"")</f>
        <v/>
      </c>
      <c r="D328" s="9"/>
      <c r="E328" s="13" t="s">
        <v>6</v>
      </c>
      <c r="F328" s="31" t="str">
        <f>INDEX(liste_ss_eurodata!$A:$A,'RECAP CA 2023'!B328)</f>
        <v>MAHITSY</v>
      </c>
      <c r="G328" s="14">
        <f>IFERROR(GETPIVOTDATA("Montant",tcd_eurodata!$A$3,"class_payment",$E328,"mounth_year",G$6,"ss",$F328,"Années",2023)," ")</f>
        <v>0</v>
      </c>
      <c r="H328" s="14">
        <f>IFERROR(GETPIVOTDATA("Montant",tcd_eurodata!$A$3,"class_payment",$E328,"mounth_year",H$6,"ss",$F328,"Années",2023)," ")</f>
        <v>0</v>
      </c>
      <c r="I328" s="14">
        <f>IFERROR(GETPIVOTDATA("Montant",tcd_eurodata!$A$3,"class_payment",$E328,"mounth_year",I$6,"ss",$F328,"Années",2023)," ")</f>
        <v>0</v>
      </c>
      <c r="J328" s="14">
        <f>IFERROR(GETPIVOTDATA("Montant",tcd_eurodata!$A$3,"class_payment",$E328,"mounth_year",J$6,"ss",$F328,"Années",2023)," ")</f>
        <v>0</v>
      </c>
      <c r="K328" s="14">
        <f>IFERROR(GETPIVOTDATA("Montant",tcd_eurodata!$A$3,"class_payment",$E328,"mounth_year",K$6,"ss",$F328,"Années",2023)," ")</f>
        <v>0</v>
      </c>
      <c r="L328" s="14">
        <f>IFERROR(GETPIVOTDATA("Montant",tcd_eurodata!$A$3,"class_payment",$E328,"mounth_year",L$6,"ss",$F328,"Années",2023)," ")</f>
        <v>43865565</v>
      </c>
      <c r="M328" s="14">
        <f>IFERROR(GETPIVOTDATA("Montant",tcd_eurodata!$A$3,"class_payment",$E328,"mounth_year",M$6,"ss",$F328,"Années",2023)," ")</f>
        <v>72885031</v>
      </c>
      <c r="N328" s="14">
        <f>IFERROR(GETPIVOTDATA("Montant",tcd_eurodata!$A$3,"class_payment",$E328,"mounth_year",N$6,"ss",$F328,"Années",2023)," ")</f>
        <v>49641289</v>
      </c>
      <c r="O328" s="14">
        <f>IFERROR(GETPIVOTDATA("Montant",tcd_eurodata!$A$3,"class_payment",$E328,"mounth_year",O$6,"ss",$F328,"Années",2023)," ")</f>
        <v>47509958</v>
      </c>
      <c r="P328" s="14">
        <f>IFERROR(GETPIVOTDATA("Montant",tcd_eurodata!$A$3,"class_payment",$E328,"mounth_year",P$6,"ss",$F328,"Années",2023)," ")</f>
        <v>36316072</v>
      </c>
      <c r="Q328" s="14">
        <f>IFERROR(GETPIVOTDATA("Montant",tcd_eurodata!$A$3,"class_payment",$E328,"mounth_year",Q$6,"ss",$F328,"Années",2023)," ")</f>
        <v>29597142</v>
      </c>
      <c r="R328" s="14">
        <f>IFERROR(GETPIVOTDATA("Montant",tcd_eurodata!$A$3,"class_payment",$E328,"mounth_year",R$6,"ss",$F328,"Années",2023)," ")</f>
        <v>46301530</v>
      </c>
    </row>
    <row r="329" spans="2:18" s="13" customFormat="1" x14ac:dyDescent="0.25">
      <c r="B329" s="9">
        <f t="shared" si="6"/>
        <v>65</v>
      </c>
      <c r="C329" s="24" t="str">
        <f>IF(MOD(ROW(C329),5)=2,INDEX(liste_ss_eurodata!$A$1:$A$108,B329),"")</f>
        <v/>
      </c>
      <c r="D329" s="9"/>
      <c r="E329" s="13" t="s">
        <v>7</v>
      </c>
      <c r="F329" s="31" t="str">
        <f>INDEX(liste_ss_eurodata!$A:$A,'RECAP CA 2023'!B329)</f>
        <v>MAHITSY</v>
      </c>
      <c r="G329" s="14" t="str">
        <f>IFERROR(GETPIVOTDATA("Montant",tcd_eurodata!$A$3,"class_payment",$E329,"mounth_year",G$6,"ss",$F329,"Années",2023)," ")</f>
        <v xml:space="preserve"> </v>
      </c>
      <c r="H329" s="14" t="str">
        <f>IFERROR(GETPIVOTDATA("Montant",tcd_eurodata!$A$3,"class_payment",$E329,"mounth_year",H$6,"ss",$F329,"Années",2023)," ")</f>
        <v xml:space="preserve"> </v>
      </c>
      <c r="I329" s="14" t="str">
        <f>IFERROR(GETPIVOTDATA("Montant",tcd_eurodata!$A$3,"class_payment",$E329,"mounth_year",I$6,"ss",$F329,"Années",2023)," ")</f>
        <v xml:space="preserve"> </v>
      </c>
      <c r="J329" s="14" t="str">
        <f>IFERROR(GETPIVOTDATA("Montant",tcd_eurodata!$A$3,"class_payment",$E329,"mounth_year",J$6,"ss",$F329,"Années",2023)," ")</f>
        <v xml:space="preserve"> </v>
      </c>
      <c r="K329" s="14" t="str">
        <f>IFERROR(GETPIVOTDATA("Montant",tcd_eurodata!$A$3,"class_payment",$E329,"mounth_year",K$6,"ss",$F329,"Années",2023)," ")</f>
        <v xml:space="preserve"> </v>
      </c>
      <c r="L329" s="14" t="str">
        <f>IFERROR(GETPIVOTDATA("Montant",tcd_eurodata!$A$3,"class_payment",$E329,"mounth_year",L$6,"ss",$F329,"Années",2023)," ")</f>
        <v xml:space="preserve"> </v>
      </c>
      <c r="M329" s="14" t="str">
        <f>IFERROR(GETPIVOTDATA("Montant",tcd_eurodata!$A$3,"class_payment",$E329,"mounth_year",M$6,"ss",$F329,"Années",2023)," ")</f>
        <v xml:space="preserve"> </v>
      </c>
      <c r="N329" s="14" t="str">
        <f>IFERROR(GETPIVOTDATA("Montant",tcd_eurodata!$A$3,"class_payment",$E329,"mounth_year",N$6,"ss",$F329,"Années",2023)," ")</f>
        <v xml:space="preserve"> </v>
      </c>
      <c r="O329" s="14" t="str">
        <f>IFERROR(GETPIVOTDATA("Montant",tcd_eurodata!$A$3,"class_payment",$E329,"mounth_year",O$6,"ss",$F329,"Années",2023)," ")</f>
        <v xml:space="preserve"> </v>
      </c>
      <c r="P329" s="14" t="str">
        <f>IFERROR(GETPIVOTDATA("Montant",tcd_eurodata!$A$3,"class_payment",$E329,"mounth_year",P$6,"ss",$F329,"Années",2023)," ")</f>
        <v xml:space="preserve"> </v>
      </c>
      <c r="Q329" s="14" t="str">
        <f>IFERROR(GETPIVOTDATA("Montant",tcd_eurodata!$A$3,"class_payment",$E329,"mounth_year",Q$6,"ss",$F329,"Années",2023)," ")</f>
        <v xml:space="preserve"> </v>
      </c>
      <c r="R329" s="14" t="str">
        <f>IFERROR(GETPIVOTDATA("Montant",tcd_eurodata!$A$3,"class_payment",$E329,"mounth_year",R$6,"ss",$F329,"Années",2023)," ")</f>
        <v xml:space="preserve"> </v>
      </c>
    </row>
    <row r="330" spans="2:18" s="13" customFormat="1" x14ac:dyDescent="0.25">
      <c r="B330" s="9">
        <f t="shared" si="6"/>
        <v>65</v>
      </c>
      <c r="C330" s="24" t="str">
        <f>IF(MOD(ROW(C330),5)=2,INDEX(liste_ss_eurodata!$A$1:$A$108,B330),"")</f>
        <v/>
      </c>
      <c r="D330" s="9"/>
      <c r="E330" s="13" t="s">
        <v>19</v>
      </c>
      <c r="F330" s="31" t="str">
        <f>INDEX(liste_ss_eurodata!$A:$A,'RECAP CA 2023'!B330)</f>
        <v>MAHITSY</v>
      </c>
      <c r="G330" s="14">
        <f>IFERROR(GETPIVOTDATA("Montant",tcd_eurodata!$A$3,"class_payment",$E330,"mounth_year",G$6,"ss",$F330,"Années",2023)," ")</f>
        <v>0</v>
      </c>
      <c r="H330" s="14">
        <f>IFERROR(GETPIVOTDATA("Montant",tcd_eurodata!$A$3,"class_payment",$E330,"mounth_year",H$6,"ss",$F330,"Années",2023)," ")</f>
        <v>0</v>
      </c>
      <c r="I330" s="14">
        <f>IFERROR(GETPIVOTDATA("Montant",tcd_eurodata!$A$3,"class_payment",$E330,"mounth_year",I$6,"ss",$F330,"Années",2023)," ")</f>
        <v>0</v>
      </c>
      <c r="J330" s="14">
        <f>IFERROR(GETPIVOTDATA("Montant",tcd_eurodata!$A$3,"class_payment",$E330,"mounth_year",J$6,"ss",$F330,"Années",2023)," ")</f>
        <v>0</v>
      </c>
      <c r="K330" s="14">
        <f>IFERROR(GETPIVOTDATA("Montant",tcd_eurodata!$A$3,"class_payment",$E330,"mounth_year",K$6,"ss",$F330,"Années",2023)," ")</f>
        <v>0</v>
      </c>
      <c r="L330" s="14">
        <f>IFERROR(GETPIVOTDATA("Montant",tcd_eurodata!$A$3,"class_payment",$E330,"mounth_year",L$6,"ss",$F330,"Années",2023)," ")</f>
        <v>0</v>
      </c>
      <c r="M330" s="14">
        <f>IFERROR(GETPIVOTDATA("Montant",tcd_eurodata!$A$3,"class_payment",$E330,"mounth_year",M$6,"ss",$F330,"Années",2023)," ")</f>
        <v>490600</v>
      </c>
      <c r="N330" s="14">
        <f>IFERROR(GETPIVOTDATA("Montant",tcd_eurodata!$A$3,"class_payment",$E330,"mounth_year",N$6,"ss",$F330,"Années",2023)," ")</f>
        <v>1225000</v>
      </c>
      <c r="O330" s="14">
        <f>IFERROR(GETPIVOTDATA("Montant",tcd_eurodata!$A$3,"class_payment",$E330,"mounth_year",O$6,"ss",$F330,"Années",2023)," ")</f>
        <v>171500</v>
      </c>
      <c r="P330" s="14">
        <f>IFERROR(GETPIVOTDATA("Montant",tcd_eurodata!$A$3,"class_payment",$E330,"mounth_year",P$6,"ss",$F330,"Années",2023)," ")</f>
        <v>0</v>
      </c>
      <c r="Q330" s="14">
        <f>IFERROR(GETPIVOTDATA("Montant",tcd_eurodata!$A$3,"class_payment",$E330,"mounth_year",Q$6,"ss",$F330,"Années",2023)," ")</f>
        <v>0</v>
      </c>
      <c r="R330" s="14">
        <f>IFERROR(GETPIVOTDATA("Montant",tcd_eurodata!$A$3,"class_payment",$E330,"mounth_year",R$6,"ss",$F330,"Années",2023)," ")</f>
        <v>0</v>
      </c>
    </row>
    <row r="331" spans="2:18" s="18" customFormat="1" x14ac:dyDescent="0.25">
      <c r="B331" s="17">
        <f t="shared" si="6"/>
        <v>65</v>
      </c>
      <c r="C331" s="25" t="str">
        <f>IF(MOD(ROW(C331),5)=2,INDEX(liste_ss_eurodata!$A$1:$A$108,B331),"")</f>
        <v/>
      </c>
      <c r="D331" s="17"/>
      <c r="E331" s="18" t="s">
        <v>21</v>
      </c>
      <c r="F331" s="32" t="str">
        <f>INDEX(liste_ss_eurodata!$A:$A,'RECAP CA 2023'!B331)</f>
        <v>MAHITSY</v>
      </c>
      <c r="G331" s="19">
        <f>IFERROR(GETPIVOTDATA("Montant",tcd_eurodata!$A$3,"class_payment",$E331,"mounth_year",G$6,"ss",$F331,"Années",2023)," ")</f>
        <v>0</v>
      </c>
      <c r="H331" s="19">
        <f>IFERROR(GETPIVOTDATA("Montant",tcd_eurodata!$A$3,"class_payment",$E331,"mounth_year",H$6,"ss",$F331,"Années",2023)," ")</f>
        <v>0</v>
      </c>
      <c r="I331" s="19">
        <f>IFERROR(GETPIVOTDATA("Montant",tcd_eurodata!$A$3,"class_payment",$E331,"mounth_year",I$6,"ss",$F331,"Années",2023)," ")</f>
        <v>0</v>
      </c>
      <c r="J331" s="19">
        <f>IFERROR(GETPIVOTDATA("Montant",tcd_eurodata!$A$3,"class_payment",$E331,"mounth_year",J$6,"ss",$F331,"Années",2023)," ")</f>
        <v>0</v>
      </c>
      <c r="K331" s="19">
        <f>IFERROR(GETPIVOTDATA("Montant",tcd_eurodata!$A$3,"class_payment",$E331,"mounth_year",K$6,"ss",$F331,"Années",2023)," ")</f>
        <v>0</v>
      </c>
      <c r="L331" s="19">
        <f>IFERROR(GETPIVOTDATA("Montant",tcd_eurodata!$A$3,"class_payment",$E331,"mounth_year",L$6,"ss",$F331,"Années",2023)," ")</f>
        <v>10366300</v>
      </c>
      <c r="M331" s="19">
        <f>IFERROR(GETPIVOTDATA("Montant",tcd_eurodata!$A$3,"class_payment",$E331,"mounth_year",M$6,"ss",$F331,"Années",2023)," ")</f>
        <v>24245545</v>
      </c>
      <c r="N331" s="19">
        <f>IFERROR(GETPIVOTDATA("Montant",tcd_eurodata!$A$3,"class_payment",$E331,"mounth_year",N$6,"ss",$F331,"Années",2023)," ")</f>
        <v>40379700</v>
      </c>
      <c r="O331" s="19">
        <f>IFERROR(GETPIVOTDATA("Montant",tcd_eurodata!$A$3,"class_payment",$E331,"mounth_year",O$6,"ss",$F331,"Années",2023)," ")</f>
        <v>32766165</v>
      </c>
      <c r="P331" s="19">
        <f>IFERROR(GETPIVOTDATA("Montant",tcd_eurodata!$A$3,"class_payment",$E331,"mounth_year",P$6,"ss",$F331,"Années",2023)," ")</f>
        <v>44688745</v>
      </c>
      <c r="Q331" s="19">
        <f>IFERROR(GETPIVOTDATA("Montant",tcd_eurodata!$A$3,"class_payment",$E331,"mounth_year",Q$6,"ss",$F331,"Années",2023)," ")</f>
        <v>46840349</v>
      </c>
      <c r="R331" s="19">
        <f>IFERROR(GETPIVOTDATA("Montant",tcd_eurodata!$A$3,"class_payment",$E331,"mounth_year",R$6,"ss",$F331,"Années",2023)," ")</f>
        <v>69134260</v>
      </c>
    </row>
    <row r="332" spans="2:18" s="13" customFormat="1" x14ac:dyDescent="0.25">
      <c r="B332" s="9">
        <f t="shared" si="6"/>
        <v>66</v>
      </c>
      <c r="C332" s="24" t="str">
        <f>IF(MOD(ROW(C332),5)=2,INDEX(liste_ss_eurodata!$A$1:$A$108,B332),"")</f>
        <v>MANANGAREZA</v>
      </c>
      <c r="D332" s="9"/>
      <c r="E332" s="13" t="s">
        <v>5</v>
      </c>
      <c r="F332" s="31" t="str">
        <f>INDEX(liste_ss_eurodata!$A:$A,'RECAP CA 2023'!B332)</f>
        <v>MANANGAREZA</v>
      </c>
      <c r="G332" s="14">
        <f>IFERROR(GETPIVOTDATA("Montant",tcd_eurodata!$A$3,"class_payment",$E332,"mounth_year",G$6,"ss",$F332,"Années",2023)," ")</f>
        <v>159884003</v>
      </c>
      <c r="H332" s="14">
        <f>IFERROR(GETPIVOTDATA("Montant",tcd_eurodata!$A$3,"class_payment",$E332,"mounth_year",H$6,"ss",$F332,"Années",2023)," ")</f>
        <v>163361642</v>
      </c>
      <c r="I332" s="14">
        <f>IFERROR(GETPIVOTDATA("Montant",tcd_eurodata!$A$3,"class_payment",$E332,"mounth_year",I$6,"ss",$F332,"Années",2023)," ")</f>
        <v>142621824</v>
      </c>
      <c r="J332" s="14">
        <f>IFERROR(GETPIVOTDATA("Montant",tcd_eurodata!$A$3,"class_payment",$E332,"mounth_year",J$6,"ss",$F332,"Années",2023)," ")</f>
        <v>119993826</v>
      </c>
      <c r="K332" s="14">
        <f>IFERROR(GETPIVOTDATA("Montant",tcd_eurodata!$A$3,"class_payment",$E332,"mounth_year",K$6,"ss",$F332,"Années",2023)," ")</f>
        <v>114723440</v>
      </c>
      <c r="L332" s="14">
        <f>IFERROR(GETPIVOTDATA("Montant",tcd_eurodata!$A$3,"class_payment",$E332,"mounth_year",L$6,"ss",$F332,"Années",2023)," ")</f>
        <v>202546900</v>
      </c>
      <c r="M332" s="14">
        <f>IFERROR(GETPIVOTDATA("Montant",tcd_eurodata!$A$3,"class_payment",$E332,"mounth_year",M$6,"ss",$F332,"Années",2023)," ")</f>
        <v>197926035</v>
      </c>
      <c r="N332" s="14">
        <f>IFERROR(GETPIVOTDATA("Montant",tcd_eurodata!$A$3,"class_payment",$E332,"mounth_year",N$6,"ss",$F332,"Années",2023)," ")</f>
        <v>181946700</v>
      </c>
      <c r="O332" s="14">
        <f>IFERROR(GETPIVOTDATA("Montant",tcd_eurodata!$A$3,"class_payment",$E332,"mounth_year",O$6,"ss",$F332,"Années",2023)," ")</f>
        <v>227103200</v>
      </c>
      <c r="P332" s="14">
        <f>IFERROR(GETPIVOTDATA("Montant",tcd_eurodata!$A$3,"class_payment",$E332,"mounth_year",P$6,"ss",$F332,"Années",2023)," ")</f>
        <v>277423400</v>
      </c>
      <c r="Q332" s="14">
        <f>IFERROR(GETPIVOTDATA("Montant",tcd_eurodata!$A$3,"class_payment",$E332,"mounth_year",Q$6,"ss",$F332,"Années",2023)," ")</f>
        <v>282405000</v>
      </c>
      <c r="R332" s="14">
        <f>IFERROR(GETPIVOTDATA("Montant",tcd_eurodata!$A$3,"class_payment",$E332,"mounth_year",R$6,"ss",$F332,"Années",2023)," ")</f>
        <v>403885750</v>
      </c>
    </row>
    <row r="333" spans="2:18" s="13" customFormat="1" x14ac:dyDescent="0.25">
      <c r="B333" s="9">
        <f t="shared" si="6"/>
        <v>66</v>
      </c>
      <c r="C333" s="24" t="str">
        <f>IF(MOD(ROW(C333),5)=2,INDEX(liste_ss_eurodata!$A$1:$A$108,B333),"")</f>
        <v/>
      </c>
      <c r="D333" s="9"/>
      <c r="E333" s="13" t="s">
        <v>6</v>
      </c>
      <c r="F333" s="31" t="str">
        <f>INDEX(liste_ss_eurodata!$A:$A,'RECAP CA 2023'!B333)</f>
        <v>MANANGAREZA</v>
      </c>
      <c r="G333" s="14">
        <f>IFERROR(GETPIVOTDATA("Montant",tcd_eurodata!$A$3,"class_payment",$E333,"mounth_year",G$6,"ss",$F333,"Années",2023)," ")</f>
        <v>603107897</v>
      </c>
      <c r="H333" s="14">
        <f>IFERROR(GETPIVOTDATA("Montant",tcd_eurodata!$A$3,"class_payment",$E333,"mounth_year",H$6,"ss",$F333,"Années",2023)," ")</f>
        <v>969496159</v>
      </c>
      <c r="I333" s="14">
        <f>IFERROR(GETPIVOTDATA("Montant",tcd_eurodata!$A$3,"class_payment",$E333,"mounth_year",I$6,"ss",$F333,"Années",2023)," ")</f>
        <v>968000757</v>
      </c>
      <c r="J333" s="14">
        <f>IFERROR(GETPIVOTDATA("Montant",tcd_eurodata!$A$3,"class_payment",$E333,"mounth_year",J$6,"ss",$F333,"Années",2023)," ")</f>
        <v>1161894716</v>
      </c>
      <c r="K333" s="14">
        <f>IFERROR(GETPIVOTDATA("Montant",tcd_eurodata!$A$3,"class_payment",$E333,"mounth_year",K$6,"ss",$F333,"Années",2023)," ")</f>
        <v>1089469009</v>
      </c>
      <c r="L333" s="14">
        <f>IFERROR(GETPIVOTDATA("Montant",tcd_eurodata!$A$3,"class_payment",$E333,"mounth_year",L$6,"ss",$F333,"Années",2023)," ")</f>
        <v>898053081</v>
      </c>
      <c r="M333" s="14">
        <f>IFERROR(GETPIVOTDATA("Montant",tcd_eurodata!$A$3,"class_payment",$E333,"mounth_year",M$6,"ss",$F333,"Années",2023)," ")</f>
        <v>977620339</v>
      </c>
      <c r="N333" s="14">
        <f>IFERROR(GETPIVOTDATA("Montant",tcd_eurodata!$A$3,"class_payment",$E333,"mounth_year",N$6,"ss",$F333,"Années",2023)," ")</f>
        <v>862130913</v>
      </c>
      <c r="O333" s="14">
        <f>IFERROR(GETPIVOTDATA("Montant",tcd_eurodata!$A$3,"class_payment",$E333,"mounth_year",O$6,"ss",$F333,"Années",2023)," ")</f>
        <v>706806174</v>
      </c>
      <c r="P333" s="14">
        <f>IFERROR(GETPIVOTDATA("Montant",tcd_eurodata!$A$3,"class_payment",$E333,"mounth_year",P$6,"ss",$F333,"Années",2023)," ")</f>
        <v>1055472225</v>
      </c>
      <c r="Q333" s="14">
        <f>IFERROR(GETPIVOTDATA("Montant",tcd_eurodata!$A$3,"class_payment",$E333,"mounth_year",Q$6,"ss",$F333,"Années",2023)," ")</f>
        <v>740691506</v>
      </c>
      <c r="R333" s="14">
        <f>IFERROR(GETPIVOTDATA("Montant",tcd_eurodata!$A$3,"class_payment",$E333,"mounth_year",R$6,"ss",$F333,"Années",2023)," ")</f>
        <v>548169365</v>
      </c>
    </row>
    <row r="334" spans="2:18" s="13" customFormat="1" x14ac:dyDescent="0.25">
      <c r="B334" s="9">
        <f t="shared" si="6"/>
        <v>66</v>
      </c>
      <c r="C334" s="24" t="str">
        <f>IF(MOD(ROW(C334),5)=2,INDEX(liste_ss_eurodata!$A$1:$A$108,B334),"")</f>
        <v/>
      </c>
      <c r="D334" s="9"/>
      <c r="E334" s="13" t="s">
        <v>7</v>
      </c>
      <c r="F334" s="31" t="str">
        <f>INDEX(liste_ss_eurodata!$A:$A,'RECAP CA 2023'!B334)</f>
        <v>MANANGAREZA</v>
      </c>
      <c r="G334" s="14">
        <f>IFERROR(GETPIVOTDATA("Montant",tcd_eurodata!$A$3,"class_payment",$E334,"mounth_year",G$6,"ss",$F334,"Années",2023)," ")</f>
        <v>0</v>
      </c>
      <c r="H334" s="14">
        <f>IFERROR(GETPIVOTDATA("Montant",tcd_eurodata!$A$3,"class_payment",$E334,"mounth_year",H$6,"ss",$F334,"Années",2023)," ")</f>
        <v>68347414</v>
      </c>
      <c r="I334" s="14">
        <f>IFERROR(GETPIVOTDATA("Montant",tcd_eurodata!$A$3,"class_payment",$E334,"mounth_year",I$6,"ss",$F334,"Années",2023)," ")</f>
        <v>63551600</v>
      </c>
      <c r="J334" s="14">
        <f>IFERROR(GETPIVOTDATA("Montant",tcd_eurodata!$A$3,"class_payment",$E334,"mounth_year",J$6,"ss",$F334,"Années",2023)," ")</f>
        <v>16700000</v>
      </c>
      <c r="K334" s="14">
        <f>IFERROR(GETPIVOTDATA("Montant",tcd_eurodata!$A$3,"class_payment",$E334,"mounth_year",K$6,"ss",$F334,"Années",2023)," ")</f>
        <v>67887100</v>
      </c>
      <c r="L334" s="14">
        <f>IFERROR(GETPIVOTDATA("Montant",tcd_eurodata!$A$3,"class_payment",$E334,"mounth_year",L$6,"ss",$F334,"Années",2023)," ")</f>
        <v>138150984</v>
      </c>
      <c r="M334" s="14">
        <f>IFERROR(GETPIVOTDATA("Montant",tcd_eurodata!$A$3,"class_payment",$E334,"mounth_year",M$6,"ss",$F334,"Années",2023)," ")</f>
        <v>208929694</v>
      </c>
      <c r="N334" s="14">
        <f>IFERROR(GETPIVOTDATA("Montant",tcd_eurodata!$A$3,"class_payment",$E334,"mounth_year",N$6,"ss",$F334,"Années",2023)," ")</f>
        <v>87925000</v>
      </c>
      <c r="O334" s="14">
        <f>IFERROR(GETPIVOTDATA("Montant",tcd_eurodata!$A$3,"class_payment",$E334,"mounth_year",O$6,"ss",$F334,"Années",2023)," ")</f>
        <v>165297453</v>
      </c>
      <c r="P334" s="14">
        <f>IFERROR(GETPIVOTDATA("Montant",tcd_eurodata!$A$3,"class_payment",$E334,"mounth_year",P$6,"ss",$F334,"Années",2023)," ")</f>
        <v>108956000</v>
      </c>
      <c r="Q334" s="14">
        <f>IFERROR(GETPIVOTDATA("Montant",tcd_eurodata!$A$3,"class_payment",$E334,"mounth_year",Q$6,"ss",$F334,"Années",2023)," ")</f>
        <v>200300000</v>
      </c>
      <c r="R334" s="14">
        <f>IFERROR(GETPIVOTDATA("Montant",tcd_eurodata!$A$3,"class_payment",$E334,"mounth_year",R$6,"ss",$F334,"Années",2023)," ")</f>
        <v>15000000</v>
      </c>
    </row>
    <row r="335" spans="2:18" s="13" customFormat="1" x14ac:dyDescent="0.25">
      <c r="B335" s="9">
        <f t="shared" si="6"/>
        <v>66</v>
      </c>
      <c r="C335" s="24" t="str">
        <f>IF(MOD(ROW(C335),5)=2,INDEX(liste_ss_eurodata!$A$1:$A$108,B335),"")</f>
        <v/>
      </c>
      <c r="D335" s="9"/>
      <c r="E335" s="13" t="s">
        <v>19</v>
      </c>
      <c r="F335" s="31" t="str">
        <f>INDEX(liste_ss_eurodata!$A:$A,'RECAP CA 2023'!B335)</f>
        <v>MANANGAREZA</v>
      </c>
      <c r="G335" s="14">
        <f>IFERROR(GETPIVOTDATA("Montant",tcd_eurodata!$A$3,"class_payment",$E335,"mounth_year",G$6,"ss",$F335,"Années",2023)," ")</f>
        <v>744927398</v>
      </c>
      <c r="H335" s="14">
        <f>IFERROR(GETPIVOTDATA("Montant",tcd_eurodata!$A$3,"class_payment",$E335,"mounth_year",H$6,"ss",$F335,"Années",2023)," ")</f>
        <v>1200367871</v>
      </c>
      <c r="I335" s="14">
        <f>IFERROR(GETPIVOTDATA("Montant",tcd_eurodata!$A$3,"class_payment",$E335,"mounth_year",I$6,"ss",$F335,"Années",2023)," ")</f>
        <v>1256490673</v>
      </c>
      <c r="J335" s="14">
        <f>IFERROR(GETPIVOTDATA("Montant",tcd_eurodata!$A$3,"class_payment",$E335,"mounth_year",J$6,"ss",$F335,"Années",2023)," ")</f>
        <v>1206758137</v>
      </c>
      <c r="K335" s="14">
        <f>IFERROR(GETPIVOTDATA("Montant",tcd_eurodata!$A$3,"class_payment",$E335,"mounth_year",K$6,"ss",$F335,"Années",2023)," ")</f>
        <v>1354209200</v>
      </c>
      <c r="L335" s="14">
        <f>IFERROR(GETPIVOTDATA("Montant",tcd_eurodata!$A$3,"class_payment",$E335,"mounth_year",L$6,"ss",$F335,"Années",2023)," ")</f>
        <v>1373557326</v>
      </c>
      <c r="M335" s="14">
        <f>IFERROR(GETPIVOTDATA("Montant",tcd_eurodata!$A$3,"class_payment",$E335,"mounth_year",M$6,"ss",$F335,"Années",2023)," ")</f>
        <v>871140736</v>
      </c>
      <c r="N335" s="14">
        <f>IFERROR(GETPIVOTDATA("Montant",tcd_eurodata!$A$3,"class_payment",$E335,"mounth_year",N$6,"ss",$F335,"Années",2023)," ")</f>
        <v>995992274</v>
      </c>
      <c r="O335" s="14">
        <f>IFERROR(GETPIVOTDATA("Montant",tcd_eurodata!$A$3,"class_payment",$E335,"mounth_year",O$6,"ss",$F335,"Années",2023)," ")</f>
        <v>1176170076</v>
      </c>
      <c r="P335" s="14">
        <f>IFERROR(GETPIVOTDATA("Montant",tcd_eurodata!$A$3,"class_payment",$E335,"mounth_year",P$6,"ss",$F335,"Années",2023)," ")</f>
        <v>1057667707</v>
      </c>
      <c r="Q335" s="14">
        <f>IFERROR(GETPIVOTDATA("Montant",tcd_eurodata!$A$3,"class_payment",$E335,"mounth_year",Q$6,"ss",$F335,"Années",2023)," ")</f>
        <v>1136788014</v>
      </c>
      <c r="R335" s="14">
        <f>IFERROR(GETPIVOTDATA("Montant",tcd_eurodata!$A$3,"class_payment",$E335,"mounth_year",R$6,"ss",$F335,"Années",2023)," ")</f>
        <v>1078238528</v>
      </c>
    </row>
    <row r="336" spans="2:18" s="18" customFormat="1" x14ac:dyDescent="0.25">
      <c r="B336" s="17">
        <f t="shared" si="6"/>
        <v>66</v>
      </c>
      <c r="C336" s="25" t="str">
        <f>IF(MOD(ROW(C336),5)=2,INDEX(liste_ss_eurodata!$A$1:$A$108,B336),"")</f>
        <v/>
      </c>
      <c r="D336" s="17"/>
      <c r="E336" s="18" t="s">
        <v>21</v>
      </c>
      <c r="F336" s="32" t="str">
        <f>INDEX(liste_ss_eurodata!$A:$A,'RECAP CA 2023'!B336)</f>
        <v>MANANGAREZA</v>
      </c>
      <c r="G336" s="19">
        <f>IFERROR(GETPIVOTDATA("Montant",tcd_eurodata!$A$3,"class_payment",$E336,"mounth_year",G$6,"ss",$F336,"Années",2023)," ")</f>
        <v>42297420</v>
      </c>
      <c r="H336" s="19">
        <f>IFERROR(GETPIVOTDATA("Montant",tcd_eurodata!$A$3,"class_payment",$E336,"mounth_year",H$6,"ss",$F336,"Années",2023)," ")</f>
        <v>86495600</v>
      </c>
      <c r="I336" s="19">
        <f>IFERROR(GETPIVOTDATA("Montant",tcd_eurodata!$A$3,"class_payment",$E336,"mounth_year",I$6,"ss",$F336,"Années",2023)," ")</f>
        <v>116176286</v>
      </c>
      <c r="J336" s="19">
        <f>IFERROR(GETPIVOTDATA("Montant",tcd_eurodata!$A$3,"class_payment",$E336,"mounth_year",J$6,"ss",$F336,"Années",2023)," ")</f>
        <v>71694674</v>
      </c>
      <c r="K336" s="19">
        <f>IFERROR(GETPIVOTDATA("Montant",tcd_eurodata!$A$3,"class_payment",$E336,"mounth_year",K$6,"ss",$F336,"Années",2023)," ")</f>
        <v>74548646</v>
      </c>
      <c r="L336" s="19">
        <f>IFERROR(GETPIVOTDATA("Montant",tcd_eurodata!$A$3,"class_payment",$E336,"mounth_year",L$6,"ss",$F336,"Années",2023)," ")</f>
        <v>137233346</v>
      </c>
      <c r="M336" s="19">
        <f>IFERROR(GETPIVOTDATA("Montant",tcd_eurodata!$A$3,"class_payment",$E336,"mounth_year",M$6,"ss",$F336,"Années",2023)," ")</f>
        <v>138981262</v>
      </c>
      <c r="N336" s="19">
        <f>IFERROR(GETPIVOTDATA("Montant",tcd_eurodata!$A$3,"class_payment",$E336,"mounth_year",N$6,"ss",$F336,"Années",2023)," ")</f>
        <v>131712140</v>
      </c>
      <c r="O336" s="19">
        <f>IFERROR(GETPIVOTDATA("Montant",tcd_eurodata!$A$3,"class_payment",$E336,"mounth_year",O$6,"ss",$F336,"Années",2023)," ")</f>
        <v>114723667</v>
      </c>
      <c r="P336" s="19">
        <f>IFERROR(GETPIVOTDATA("Montant",tcd_eurodata!$A$3,"class_payment",$E336,"mounth_year",P$6,"ss",$F336,"Années",2023)," ")</f>
        <v>179256280</v>
      </c>
      <c r="Q336" s="19">
        <f>IFERROR(GETPIVOTDATA("Montant",tcd_eurodata!$A$3,"class_payment",$E336,"mounth_year",Q$6,"ss",$F336,"Années",2023)," ")</f>
        <v>147264800</v>
      </c>
      <c r="R336" s="19">
        <f>IFERROR(GETPIVOTDATA("Montant",tcd_eurodata!$A$3,"class_payment",$E336,"mounth_year",R$6,"ss",$F336,"Années",2023)," ")</f>
        <v>135334058</v>
      </c>
    </row>
    <row r="337" spans="2:18" s="13" customFormat="1" x14ac:dyDescent="0.25">
      <c r="B337" s="9">
        <f t="shared" si="6"/>
        <v>67</v>
      </c>
      <c r="C337" s="24" t="str">
        <f>IF(MOD(ROW(C337),5)=2,INDEX(liste_ss_eurodata!$A$1:$A$108,B337),"")</f>
        <v>MANANJARY</v>
      </c>
      <c r="D337" s="9"/>
      <c r="E337" s="13" t="s">
        <v>5</v>
      </c>
      <c r="F337" s="31" t="str">
        <f>INDEX(liste_ss_eurodata!$A:$A,'RECAP CA 2023'!B337)</f>
        <v>MANANJARY</v>
      </c>
      <c r="G337" s="14">
        <f>IFERROR(GETPIVOTDATA("Montant",tcd_eurodata!$A$3,"class_payment",$E337,"mounth_year",G$6,"ss",$F337,"Années",2023)," ")</f>
        <v>612092478</v>
      </c>
      <c r="H337" s="14">
        <f>IFERROR(GETPIVOTDATA("Montant",tcd_eurodata!$A$3,"class_payment",$E337,"mounth_year",H$6,"ss",$F337,"Années",2023)," ")</f>
        <v>504452384</v>
      </c>
      <c r="I337" s="14">
        <f>IFERROR(GETPIVOTDATA("Montant",tcd_eurodata!$A$3,"class_payment",$E337,"mounth_year",I$6,"ss",$F337,"Années",2023)," ")</f>
        <v>625096227</v>
      </c>
      <c r="J337" s="14">
        <f>IFERROR(GETPIVOTDATA("Montant",tcd_eurodata!$A$3,"class_payment",$E337,"mounth_year",J$6,"ss",$F337,"Années",2023)," ")</f>
        <v>866043187</v>
      </c>
      <c r="K337" s="14">
        <f>IFERROR(GETPIVOTDATA("Montant",tcd_eurodata!$A$3,"class_payment",$E337,"mounth_year",K$6,"ss",$F337,"Années",2023)," ")</f>
        <v>827819363</v>
      </c>
      <c r="L337" s="14">
        <f>IFERROR(GETPIVOTDATA("Montant",tcd_eurodata!$A$3,"class_payment",$E337,"mounth_year",L$6,"ss",$F337,"Années",2023)," ")</f>
        <v>901428856</v>
      </c>
      <c r="M337" s="14">
        <f>IFERROR(GETPIVOTDATA("Montant",tcd_eurodata!$A$3,"class_payment",$E337,"mounth_year",M$6,"ss",$F337,"Années",2023)," ")</f>
        <v>910399207</v>
      </c>
      <c r="N337" s="14">
        <f>IFERROR(GETPIVOTDATA("Montant",tcd_eurodata!$A$3,"class_payment",$E337,"mounth_year",N$6,"ss",$F337,"Années",2023)," ")</f>
        <v>750023600</v>
      </c>
      <c r="O337" s="14">
        <f>IFERROR(GETPIVOTDATA("Montant",tcd_eurodata!$A$3,"class_payment",$E337,"mounth_year",O$6,"ss",$F337,"Années",2023)," ")</f>
        <v>914934089</v>
      </c>
      <c r="P337" s="14">
        <f>IFERROR(GETPIVOTDATA("Montant",tcd_eurodata!$A$3,"class_payment",$E337,"mounth_year",P$6,"ss",$F337,"Années",2023)," ")</f>
        <v>778615740</v>
      </c>
      <c r="Q337" s="14">
        <f>IFERROR(GETPIVOTDATA("Montant",tcd_eurodata!$A$3,"class_payment",$E337,"mounth_year",Q$6,"ss",$F337,"Années",2023)," ")</f>
        <v>673106162</v>
      </c>
      <c r="R337" s="14">
        <f>IFERROR(GETPIVOTDATA("Montant",tcd_eurodata!$A$3,"class_payment",$E337,"mounth_year",R$6,"ss",$F337,"Années",2023)," ")</f>
        <v>698608350</v>
      </c>
    </row>
    <row r="338" spans="2:18" s="13" customFormat="1" x14ac:dyDescent="0.25">
      <c r="B338" s="9">
        <f t="shared" si="6"/>
        <v>67</v>
      </c>
      <c r="C338" s="24" t="str">
        <f>IF(MOD(ROW(C338),5)=2,INDEX(liste_ss_eurodata!$A$1:$A$108,B338),"")</f>
        <v/>
      </c>
      <c r="D338" s="9"/>
      <c r="E338" s="13" t="s">
        <v>6</v>
      </c>
      <c r="F338" s="31" t="str">
        <f>INDEX(liste_ss_eurodata!$A:$A,'RECAP CA 2023'!B338)</f>
        <v>MANANJARY</v>
      </c>
      <c r="G338" s="14">
        <f>IFERROR(GETPIVOTDATA("Montant",tcd_eurodata!$A$3,"class_payment",$E338,"mounth_year",G$6,"ss",$F338,"Années",2023)," ")</f>
        <v>152380947</v>
      </c>
      <c r="H338" s="14">
        <f>IFERROR(GETPIVOTDATA("Montant",tcd_eurodata!$A$3,"class_payment",$E338,"mounth_year",H$6,"ss",$F338,"Années",2023)," ")</f>
        <v>108909186</v>
      </c>
      <c r="I338" s="14">
        <f>IFERROR(GETPIVOTDATA("Montant",tcd_eurodata!$A$3,"class_payment",$E338,"mounth_year",I$6,"ss",$F338,"Années",2023)," ")</f>
        <v>232499710</v>
      </c>
      <c r="J338" s="14">
        <f>IFERROR(GETPIVOTDATA("Montant",tcd_eurodata!$A$3,"class_payment",$E338,"mounth_year",J$6,"ss",$F338,"Années",2023)," ")</f>
        <v>204159463</v>
      </c>
      <c r="K338" s="14">
        <f>IFERROR(GETPIVOTDATA("Montant",tcd_eurodata!$A$3,"class_payment",$E338,"mounth_year",K$6,"ss",$F338,"Années",2023)," ")</f>
        <v>237958559</v>
      </c>
      <c r="L338" s="14">
        <f>IFERROR(GETPIVOTDATA("Montant",tcd_eurodata!$A$3,"class_payment",$E338,"mounth_year",L$6,"ss",$F338,"Années",2023)," ")</f>
        <v>274003057</v>
      </c>
      <c r="M338" s="14">
        <f>IFERROR(GETPIVOTDATA("Montant",tcd_eurodata!$A$3,"class_payment",$E338,"mounth_year",M$6,"ss",$F338,"Années",2023)," ")</f>
        <v>368445088</v>
      </c>
      <c r="N338" s="14">
        <f>IFERROR(GETPIVOTDATA("Montant",tcd_eurodata!$A$3,"class_payment",$E338,"mounth_year",N$6,"ss",$F338,"Années",2023)," ")</f>
        <v>92977538</v>
      </c>
      <c r="O338" s="14">
        <f>IFERROR(GETPIVOTDATA("Montant",tcd_eurodata!$A$3,"class_payment",$E338,"mounth_year",O$6,"ss",$F338,"Années",2023)," ")</f>
        <v>111662937</v>
      </c>
      <c r="P338" s="14">
        <f>IFERROR(GETPIVOTDATA("Montant",tcd_eurodata!$A$3,"class_payment",$E338,"mounth_year",P$6,"ss",$F338,"Années",2023)," ")</f>
        <v>95467346</v>
      </c>
      <c r="Q338" s="14">
        <f>IFERROR(GETPIVOTDATA("Montant",tcd_eurodata!$A$3,"class_payment",$E338,"mounth_year",Q$6,"ss",$F338,"Années",2023)," ")</f>
        <v>133286027</v>
      </c>
      <c r="R338" s="14">
        <f>IFERROR(GETPIVOTDATA("Montant",tcd_eurodata!$A$3,"class_payment",$E338,"mounth_year",R$6,"ss",$F338,"Années",2023)," ")</f>
        <v>74407903</v>
      </c>
    </row>
    <row r="339" spans="2:18" s="13" customFormat="1" x14ac:dyDescent="0.25">
      <c r="B339" s="9">
        <f t="shared" si="6"/>
        <v>67</v>
      </c>
      <c r="C339" s="24" t="str">
        <f>IF(MOD(ROW(C339),5)=2,INDEX(liste_ss_eurodata!$A$1:$A$108,B339),"")</f>
        <v/>
      </c>
      <c r="D339" s="9"/>
      <c r="E339" s="13" t="s">
        <v>7</v>
      </c>
      <c r="F339" s="31" t="str">
        <f>INDEX(liste_ss_eurodata!$A:$A,'RECAP CA 2023'!B339)</f>
        <v>MANANJARY</v>
      </c>
      <c r="G339" s="14">
        <f>IFERROR(GETPIVOTDATA("Montant",tcd_eurodata!$A$3,"class_payment",$E339,"mounth_year",G$6,"ss",$F339,"Années",2023)," ")</f>
        <v>6099622</v>
      </c>
      <c r="H339" s="14">
        <f>IFERROR(GETPIVOTDATA("Montant",tcd_eurodata!$A$3,"class_payment",$E339,"mounth_year",H$6,"ss",$F339,"Années",2023)," ")</f>
        <v>34935383</v>
      </c>
      <c r="I339" s="14">
        <f>IFERROR(GETPIVOTDATA("Montant",tcd_eurodata!$A$3,"class_payment",$E339,"mounth_year",I$6,"ss",$F339,"Années",2023)," ")</f>
        <v>7290082</v>
      </c>
      <c r="J339" s="14">
        <f>IFERROR(GETPIVOTDATA("Montant",tcd_eurodata!$A$3,"class_payment",$E339,"mounth_year",J$6,"ss",$F339,"Années",2023)," ")</f>
        <v>0</v>
      </c>
      <c r="K339" s="14">
        <f>IFERROR(GETPIVOTDATA("Montant",tcd_eurodata!$A$3,"class_payment",$E339,"mounth_year",K$6,"ss",$F339,"Années",2023)," ")</f>
        <v>63511258</v>
      </c>
      <c r="L339" s="14">
        <f>IFERROR(GETPIVOTDATA("Montant",tcd_eurodata!$A$3,"class_payment",$E339,"mounth_year",L$6,"ss",$F339,"Années",2023)," ")</f>
        <v>47605577</v>
      </c>
      <c r="M339" s="14">
        <f>IFERROR(GETPIVOTDATA("Montant",tcd_eurodata!$A$3,"class_payment",$E339,"mounth_year",M$6,"ss",$F339,"Années",2023)," ")</f>
        <v>45695237</v>
      </c>
      <c r="N339" s="14">
        <f>IFERROR(GETPIVOTDATA("Montant",tcd_eurodata!$A$3,"class_payment",$E339,"mounth_year",N$6,"ss",$F339,"Années",2023)," ")</f>
        <v>49434572</v>
      </c>
      <c r="O339" s="14">
        <f>IFERROR(GETPIVOTDATA("Montant",tcd_eurodata!$A$3,"class_payment",$E339,"mounth_year",O$6,"ss",$F339,"Années",2023)," ")</f>
        <v>7437082</v>
      </c>
      <c r="P339" s="14">
        <f>IFERROR(GETPIVOTDATA("Montant",tcd_eurodata!$A$3,"class_payment",$E339,"mounth_year",P$6,"ss",$F339,"Années",2023)," ")</f>
        <v>8620567</v>
      </c>
      <c r="Q339" s="14">
        <f>IFERROR(GETPIVOTDATA("Montant",tcd_eurodata!$A$3,"class_payment",$E339,"mounth_year",Q$6,"ss",$F339,"Années",2023)," ")</f>
        <v>8566851</v>
      </c>
      <c r="R339" s="14">
        <f>IFERROR(GETPIVOTDATA("Montant",tcd_eurodata!$A$3,"class_payment",$E339,"mounth_year",R$6,"ss",$F339,"Années",2023)," ")</f>
        <v>480857</v>
      </c>
    </row>
    <row r="340" spans="2:18" s="13" customFormat="1" x14ac:dyDescent="0.25">
      <c r="B340" s="9">
        <f t="shared" si="6"/>
        <v>67</v>
      </c>
      <c r="C340" s="24" t="str">
        <f>IF(MOD(ROW(C340),5)=2,INDEX(liste_ss_eurodata!$A$1:$A$108,B340),"")</f>
        <v/>
      </c>
      <c r="D340" s="9"/>
      <c r="E340" s="13" t="s">
        <v>19</v>
      </c>
      <c r="F340" s="31" t="str">
        <f>INDEX(liste_ss_eurodata!$A:$A,'RECAP CA 2023'!B340)</f>
        <v>MANANJARY</v>
      </c>
      <c r="G340" s="14">
        <f>IFERROR(GETPIVOTDATA("Montant",tcd_eurodata!$A$3,"class_payment",$E340,"mounth_year",G$6,"ss",$F340,"Années",2023)," ")</f>
        <v>83582100</v>
      </c>
      <c r="H340" s="14">
        <f>IFERROR(GETPIVOTDATA("Montant",tcd_eurodata!$A$3,"class_payment",$E340,"mounth_year",H$6,"ss",$F340,"Années",2023)," ")</f>
        <v>40340277</v>
      </c>
      <c r="I340" s="14">
        <f>IFERROR(GETPIVOTDATA("Montant",tcd_eurodata!$A$3,"class_payment",$E340,"mounth_year",I$6,"ss",$F340,"Années",2023)," ")</f>
        <v>108996200</v>
      </c>
      <c r="J340" s="14">
        <f>IFERROR(GETPIVOTDATA("Montant",tcd_eurodata!$A$3,"class_payment",$E340,"mounth_year",J$6,"ss",$F340,"Années",2023)," ")</f>
        <v>90906300</v>
      </c>
      <c r="K340" s="14">
        <f>IFERROR(GETPIVOTDATA("Montant",tcd_eurodata!$A$3,"class_payment",$E340,"mounth_year",K$6,"ss",$F340,"Années",2023)," ")</f>
        <v>90896600</v>
      </c>
      <c r="L340" s="14">
        <f>IFERROR(GETPIVOTDATA("Montant",tcd_eurodata!$A$3,"class_payment",$E340,"mounth_year",L$6,"ss",$F340,"Années",2023)," ")</f>
        <v>68590200</v>
      </c>
      <c r="M340" s="14">
        <f>IFERROR(GETPIVOTDATA("Montant",tcd_eurodata!$A$3,"class_payment",$E340,"mounth_year",M$6,"ss",$F340,"Années",2023)," ")</f>
        <v>127874924</v>
      </c>
      <c r="N340" s="14">
        <f>IFERROR(GETPIVOTDATA("Montant",tcd_eurodata!$A$3,"class_payment",$E340,"mounth_year",N$6,"ss",$F340,"Années",2023)," ")</f>
        <v>165323200</v>
      </c>
      <c r="O340" s="14">
        <f>IFERROR(GETPIVOTDATA("Montant",tcd_eurodata!$A$3,"class_payment",$E340,"mounth_year",O$6,"ss",$F340,"Années",2023)," ")</f>
        <v>323030800</v>
      </c>
      <c r="P340" s="14">
        <f>IFERROR(GETPIVOTDATA("Montant",tcd_eurodata!$A$3,"class_payment",$E340,"mounth_year",P$6,"ss",$F340,"Années",2023)," ")</f>
        <v>361137397</v>
      </c>
      <c r="Q340" s="14">
        <f>IFERROR(GETPIVOTDATA("Montant",tcd_eurodata!$A$3,"class_payment",$E340,"mounth_year",Q$6,"ss",$F340,"Années",2023)," ")</f>
        <v>462383200</v>
      </c>
      <c r="R340" s="14">
        <f>IFERROR(GETPIVOTDATA("Montant",tcd_eurodata!$A$3,"class_payment",$E340,"mounth_year",R$6,"ss",$F340,"Années",2023)," ")</f>
        <v>423467400</v>
      </c>
    </row>
    <row r="341" spans="2:18" s="18" customFormat="1" x14ac:dyDescent="0.25">
      <c r="B341" s="17">
        <f t="shared" si="6"/>
        <v>67</v>
      </c>
      <c r="C341" s="25" t="str">
        <f>IF(MOD(ROW(C341),5)=2,INDEX(liste_ss_eurodata!$A$1:$A$108,B341),"")</f>
        <v/>
      </c>
      <c r="D341" s="17"/>
      <c r="E341" s="18" t="s">
        <v>21</v>
      </c>
      <c r="F341" s="32" t="str">
        <f>INDEX(liste_ss_eurodata!$A:$A,'RECAP CA 2023'!B341)</f>
        <v>MANANJARY</v>
      </c>
      <c r="G341" s="19">
        <f>IFERROR(GETPIVOTDATA("Montant",tcd_eurodata!$A$3,"class_payment",$E341,"mounth_year",G$6,"ss",$F341,"Années",2023)," ")</f>
        <v>22087513</v>
      </c>
      <c r="H341" s="19">
        <f>IFERROR(GETPIVOTDATA("Montant",tcd_eurodata!$A$3,"class_payment",$E341,"mounth_year",H$6,"ss",$F341,"Années",2023)," ")</f>
        <v>20853000</v>
      </c>
      <c r="I341" s="19">
        <f>IFERROR(GETPIVOTDATA("Montant",tcd_eurodata!$A$3,"class_payment",$E341,"mounth_year",I$6,"ss",$F341,"Années",2023)," ")</f>
        <v>18082631</v>
      </c>
      <c r="J341" s="19">
        <f>IFERROR(GETPIVOTDATA("Montant",tcd_eurodata!$A$3,"class_payment",$E341,"mounth_year",J$6,"ss",$F341,"Années",2023)," ")</f>
        <v>15069200</v>
      </c>
      <c r="K341" s="19">
        <f>IFERROR(GETPIVOTDATA("Montant",tcd_eurodata!$A$3,"class_payment",$E341,"mounth_year",K$6,"ss",$F341,"Années",2023)," ")</f>
        <v>25982000</v>
      </c>
      <c r="L341" s="19">
        <f>IFERROR(GETPIVOTDATA("Montant",tcd_eurodata!$A$3,"class_payment",$E341,"mounth_year",L$6,"ss",$F341,"Années",2023)," ")</f>
        <v>10784300</v>
      </c>
      <c r="M341" s="19">
        <f>IFERROR(GETPIVOTDATA("Montant",tcd_eurodata!$A$3,"class_payment",$E341,"mounth_year",M$6,"ss",$F341,"Années",2023)," ")</f>
        <v>24457654</v>
      </c>
      <c r="N341" s="19">
        <f>IFERROR(GETPIVOTDATA("Montant",tcd_eurodata!$A$3,"class_payment",$E341,"mounth_year",N$6,"ss",$F341,"Années",2023)," ")</f>
        <v>40471000</v>
      </c>
      <c r="O341" s="19">
        <f>IFERROR(GETPIVOTDATA("Montant",tcd_eurodata!$A$3,"class_payment",$E341,"mounth_year",O$6,"ss",$F341,"Années",2023)," ")</f>
        <v>33879602</v>
      </c>
      <c r="P341" s="19">
        <f>IFERROR(GETPIVOTDATA("Montant",tcd_eurodata!$A$3,"class_payment",$E341,"mounth_year",P$6,"ss",$F341,"Années",2023)," ")</f>
        <v>30764100</v>
      </c>
      <c r="Q341" s="19">
        <f>IFERROR(GETPIVOTDATA("Montant",tcd_eurodata!$A$3,"class_payment",$E341,"mounth_year",Q$6,"ss",$F341,"Années",2023)," ")</f>
        <v>33630900</v>
      </c>
      <c r="R341" s="19">
        <f>IFERROR(GETPIVOTDATA("Montant",tcd_eurodata!$A$3,"class_payment",$E341,"mounth_year",R$6,"ss",$F341,"Années",2023)," ")</f>
        <v>20992800</v>
      </c>
    </row>
    <row r="342" spans="2:18" s="13" customFormat="1" x14ac:dyDescent="0.25">
      <c r="B342" s="9">
        <f t="shared" si="6"/>
        <v>68</v>
      </c>
      <c r="C342" s="24" t="str">
        <f>IF(MOD(ROW(C342),5)=2,INDEX(liste_ss_eurodata!$A$1:$A$108,B342),"")</f>
        <v>MANDOTO</v>
      </c>
      <c r="D342" s="9"/>
      <c r="E342" s="13" t="s">
        <v>5</v>
      </c>
      <c r="F342" s="31" t="str">
        <f>INDEX(liste_ss_eurodata!$A:$A,'RECAP CA 2023'!B342)</f>
        <v>MANDOTO</v>
      </c>
      <c r="G342" s="14">
        <f>IFERROR(GETPIVOTDATA("Montant",tcd_eurodata!$A$3,"class_payment",$E342,"mounth_year",G$6,"ss",$F342,"Années",2023)," ")</f>
        <v>197278000</v>
      </c>
      <c r="H342" s="14">
        <f>IFERROR(GETPIVOTDATA("Montant",tcd_eurodata!$A$3,"class_payment",$E342,"mounth_year",H$6,"ss",$F342,"Années",2023)," ")</f>
        <v>162076200</v>
      </c>
      <c r="I342" s="14">
        <f>IFERROR(GETPIVOTDATA("Montant",tcd_eurodata!$A$3,"class_payment",$E342,"mounth_year",I$6,"ss",$F342,"Années",2023)," ")</f>
        <v>237146660</v>
      </c>
      <c r="J342" s="14">
        <f>IFERROR(GETPIVOTDATA("Montant",tcd_eurodata!$A$3,"class_payment",$E342,"mounth_year",J$6,"ss",$F342,"Années",2023)," ")</f>
        <v>232680800</v>
      </c>
      <c r="K342" s="14">
        <f>IFERROR(GETPIVOTDATA("Montant",tcd_eurodata!$A$3,"class_payment",$E342,"mounth_year",K$6,"ss",$F342,"Années",2023)," ")</f>
        <v>312867400</v>
      </c>
      <c r="L342" s="14">
        <f>IFERROR(GETPIVOTDATA("Montant",tcd_eurodata!$A$3,"class_payment",$E342,"mounth_year",L$6,"ss",$F342,"Années",2023)," ")</f>
        <v>306037400</v>
      </c>
      <c r="M342" s="14">
        <f>IFERROR(GETPIVOTDATA("Montant",tcd_eurodata!$A$3,"class_payment",$E342,"mounth_year",M$6,"ss",$F342,"Années",2023)," ")</f>
        <v>323091200</v>
      </c>
      <c r="N342" s="14">
        <f>IFERROR(GETPIVOTDATA("Montant",tcd_eurodata!$A$3,"class_payment",$E342,"mounth_year",N$6,"ss",$F342,"Années",2023)," ")</f>
        <v>353054300</v>
      </c>
      <c r="O342" s="14">
        <f>IFERROR(GETPIVOTDATA("Montant",tcd_eurodata!$A$3,"class_payment",$E342,"mounth_year",O$6,"ss",$F342,"Années",2023)," ")</f>
        <v>299236500</v>
      </c>
      <c r="P342" s="14">
        <f>IFERROR(GETPIVOTDATA("Montant",tcd_eurodata!$A$3,"class_payment",$E342,"mounth_year",P$6,"ss",$F342,"Années",2023)," ")</f>
        <v>283229700</v>
      </c>
      <c r="Q342" s="14">
        <f>IFERROR(GETPIVOTDATA("Montant",tcd_eurodata!$A$3,"class_payment",$E342,"mounth_year",Q$6,"ss",$F342,"Années",2023)," ")</f>
        <v>272612900</v>
      </c>
      <c r="R342" s="14">
        <f>IFERROR(GETPIVOTDATA("Montant",tcd_eurodata!$A$3,"class_payment",$E342,"mounth_year",R$6,"ss",$F342,"Années",2023)," ")</f>
        <v>285620700</v>
      </c>
    </row>
    <row r="343" spans="2:18" s="13" customFormat="1" x14ac:dyDescent="0.25">
      <c r="B343" s="9">
        <f t="shared" si="6"/>
        <v>68</v>
      </c>
      <c r="C343" s="24" t="str">
        <f>IF(MOD(ROW(C343),5)=2,INDEX(liste_ss_eurodata!$A$1:$A$108,B343),"")</f>
        <v/>
      </c>
      <c r="D343" s="9"/>
      <c r="E343" s="13" t="s">
        <v>6</v>
      </c>
      <c r="F343" s="31" t="str">
        <f>INDEX(liste_ss_eurodata!$A:$A,'RECAP CA 2023'!B343)</f>
        <v>MANDOTO</v>
      </c>
      <c r="G343" s="14">
        <f>IFERROR(GETPIVOTDATA("Montant",tcd_eurodata!$A$3,"class_payment",$E343,"mounth_year",G$6,"ss",$F343,"Années",2023)," ")</f>
        <v>5227003</v>
      </c>
      <c r="H343" s="14">
        <f>IFERROR(GETPIVOTDATA("Montant",tcd_eurodata!$A$3,"class_payment",$E343,"mounth_year",H$6,"ss",$F343,"Années",2023)," ")</f>
        <v>13423868</v>
      </c>
      <c r="I343" s="14">
        <f>IFERROR(GETPIVOTDATA("Montant",tcd_eurodata!$A$3,"class_payment",$E343,"mounth_year",I$6,"ss",$F343,"Années",2023)," ")</f>
        <v>8578280</v>
      </c>
      <c r="J343" s="14">
        <f>IFERROR(GETPIVOTDATA("Montant",tcd_eurodata!$A$3,"class_payment",$E343,"mounth_year",J$6,"ss",$F343,"Années",2023)," ")</f>
        <v>8786334</v>
      </c>
      <c r="K343" s="14">
        <f>IFERROR(GETPIVOTDATA("Montant",tcd_eurodata!$A$3,"class_payment",$E343,"mounth_year",K$6,"ss",$F343,"Années",2023)," ")</f>
        <v>13614164</v>
      </c>
      <c r="L343" s="14">
        <f>IFERROR(GETPIVOTDATA("Montant",tcd_eurodata!$A$3,"class_payment",$E343,"mounth_year",L$6,"ss",$F343,"Années",2023)," ")</f>
        <v>16990611</v>
      </c>
      <c r="M343" s="14">
        <f>IFERROR(GETPIVOTDATA("Montant",tcd_eurodata!$A$3,"class_payment",$E343,"mounth_year",M$6,"ss",$F343,"Années",2023)," ")</f>
        <v>12153423</v>
      </c>
      <c r="N343" s="14">
        <f>IFERROR(GETPIVOTDATA("Montant",tcd_eurodata!$A$3,"class_payment",$E343,"mounth_year",N$6,"ss",$F343,"Années",2023)," ")</f>
        <v>17813753</v>
      </c>
      <c r="O343" s="14">
        <f>IFERROR(GETPIVOTDATA("Montant",tcd_eurodata!$A$3,"class_payment",$E343,"mounth_year",O$6,"ss",$F343,"Années",2023)," ")</f>
        <v>11494440</v>
      </c>
      <c r="P343" s="14">
        <f>IFERROR(GETPIVOTDATA("Montant",tcd_eurodata!$A$3,"class_payment",$E343,"mounth_year",P$6,"ss",$F343,"Années",2023)," ")</f>
        <v>21939144</v>
      </c>
      <c r="Q343" s="14">
        <f>IFERROR(GETPIVOTDATA("Montant",tcd_eurodata!$A$3,"class_payment",$E343,"mounth_year",Q$6,"ss",$F343,"Années",2023)," ")</f>
        <v>15266256</v>
      </c>
      <c r="R343" s="14">
        <f>IFERROR(GETPIVOTDATA("Montant",tcd_eurodata!$A$3,"class_payment",$E343,"mounth_year",R$6,"ss",$F343,"Années",2023)," ")</f>
        <v>14861229</v>
      </c>
    </row>
    <row r="344" spans="2:18" s="13" customFormat="1" x14ac:dyDescent="0.25">
      <c r="B344" s="9">
        <f t="shared" si="6"/>
        <v>68</v>
      </c>
      <c r="C344" s="24" t="str">
        <f>IF(MOD(ROW(C344),5)=2,INDEX(liste_ss_eurodata!$A$1:$A$108,B344),"")</f>
        <v/>
      </c>
      <c r="D344" s="9"/>
      <c r="E344" s="13" t="s">
        <v>7</v>
      </c>
      <c r="F344" s="31" t="str">
        <f>INDEX(liste_ss_eurodata!$A:$A,'RECAP CA 2023'!B344)</f>
        <v>MANDOTO</v>
      </c>
      <c r="G344" s="14" t="str">
        <f>IFERROR(GETPIVOTDATA("Montant",tcd_eurodata!$A$3,"class_payment",$E344,"mounth_year",G$6,"ss",$F344,"Années",2023)," ")</f>
        <v xml:space="preserve"> </v>
      </c>
      <c r="H344" s="14" t="str">
        <f>IFERROR(GETPIVOTDATA("Montant",tcd_eurodata!$A$3,"class_payment",$E344,"mounth_year",H$6,"ss",$F344,"Années",2023)," ")</f>
        <v xml:space="preserve"> </v>
      </c>
      <c r="I344" s="14" t="str">
        <f>IFERROR(GETPIVOTDATA("Montant",tcd_eurodata!$A$3,"class_payment",$E344,"mounth_year",I$6,"ss",$F344,"Années",2023)," ")</f>
        <v xml:space="preserve"> </v>
      </c>
      <c r="J344" s="14" t="str">
        <f>IFERROR(GETPIVOTDATA("Montant",tcd_eurodata!$A$3,"class_payment",$E344,"mounth_year",J$6,"ss",$F344,"Années",2023)," ")</f>
        <v xml:space="preserve"> </v>
      </c>
      <c r="K344" s="14" t="str">
        <f>IFERROR(GETPIVOTDATA("Montant",tcd_eurodata!$A$3,"class_payment",$E344,"mounth_year",K$6,"ss",$F344,"Années",2023)," ")</f>
        <v xml:space="preserve"> </v>
      </c>
      <c r="L344" s="14" t="str">
        <f>IFERROR(GETPIVOTDATA("Montant",tcd_eurodata!$A$3,"class_payment",$E344,"mounth_year",L$6,"ss",$F344,"Années",2023)," ")</f>
        <v xml:space="preserve"> </v>
      </c>
      <c r="M344" s="14" t="str">
        <f>IFERROR(GETPIVOTDATA("Montant",tcd_eurodata!$A$3,"class_payment",$E344,"mounth_year",M$6,"ss",$F344,"Années",2023)," ")</f>
        <v xml:space="preserve"> </v>
      </c>
      <c r="N344" s="14" t="str">
        <f>IFERROR(GETPIVOTDATA("Montant",tcd_eurodata!$A$3,"class_payment",$E344,"mounth_year",N$6,"ss",$F344,"Années",2023)," ")</f>
        <v xml:space="preserve"> </v>
      </c>
      <c r="O344" s="14" t="str">
        <f>IFERROR(GETPIVOTDATA("Montant",tcd_eurodata!$A$3,"class_payment",$E344,"mounth_year",O$6,"ss",$F344,"Années",2023)," ")</f>
        <v xml:space="preserve"> </v>
      </c>
      <c r="P344" s="14" t="str">
        <f>IFERROR(GETPIVOTDATA("Montant",tcd_eurodata!$A$3,"class_payment",$E344,"mounth_year",P$6,"ss",$F344,"Années",2023)," ")</f>
        <v xml:space="preserve"> </v>
      </c>
      <c r="Q344" s="14" t="str">
        <f>IFERROR(GETPIVOTDATA("Montant",tcd_eurodata!$A$3,"class_payment",$E344,"mounth_year",Q$6,"ss",$F344,"Années",2023)," ")</f>
        <v xml:space="preserve"> </v>
      </c>
      <c r="R344" s="14" t="str">
        <f>IFERROR(GETPIVOTDATA("Montant",tcd_eurodata!$A$3,"class_payment",$E344,"mounth_year",R$6,"ss",$F344,"Années",2023)," ")</f>
        <v xml:space="preserve"> </v>
      </c>
    </row>
    <row r="345" spans="2:18" s="13" customFormat="1" x14ac:dyDescent="0.25">
      <c r="B345" s="9">
        <f t="shared" si="6"/>
        <v>68</v>
      </c>
      <c r="C345" s="24" t="str">
        <f>IF(MOD(ROW(C345),5)=2,INDEX(liste_ss_eurodata!$A$1:$A$108,B345),"")</f>
        <v/>
      </c>
      <c r="D345" s="9"/>
      <c r="E345" s="13" t="s">
        <v>19</v>
      </c>
      <c r="F345" s="31" t="str">
        <f>INDEX(liste_ss_eurodata!$A:$A,'RECAP CA 2023'!B345)</f>
        <v>MANDOTO</v>
      </c>
      <c r="G345" s="14">
        <f>IFERROR(GETPIVOTDATA("Montant",tcd_eurodata!$A$3,"class_payment",$E345,"mounth_year",G$6,"ss",$F345,"Années",2023)," ")</f>
        <v>15404300</v>
      </c>
      <c r="H345" s="14">
        <f>IFERROR(GETPIVOTDATA("Montant",tcd_eurodata!$A$3,"class_payment",$E345,"mounth_year",H$6,"ss",$F345,"Années",2023)," ")</f>
        <v>13513500</v>
      </c>
      <c r="I345" s="14">
        <f>IFERROR(GETPIVOTDATA("Montant",tcd_eurodata!$A$3,"class_payment",$E345,"mounth_year",I$6,"ss",$F345,"Années",2023)," ")</f>
        <v>15782900</v>
      </c>
      <c r="J345" s="14">
        <f>IFERROR(GETPIVOTDATA("Montant",tcd_eurodata!$A$3,"class_payment",$E345,"mounth_year",J$6,"ss",$F345,"Années",2023)," ")</f>
        <v>16374300</v>
      </c>
      <c r="K345" s="14">
        <f>IFERROR(GETPIVOTDATA("Montant",tcd_eurodata!$A$3,"class_payment",$E345,"mounth_year",K$6,"ss",$F345,"Années",2023)," ")</f>
        <v>34617000</v>
      </c>
      <c r="L345" s="14">
        <f>IFERROR(GETPIVOTDATA("Montant",tcd_eurodata!$A$3,"class_payment",$E345,"mounth_year",L$6,"ss",$F345,"Années",2023)," ")</f>
        <v>18285654</v>
      </c>
      <c r="M345" s="14">
        <f>IFERROR(GETPIVOTDATA("Montant",tcd_eurodata!$A$3,"class_payment",$E345,"mounth_year",M$6,"ss",$F345,"Années",2023)," ")</f>
        <v>20183600</v>
      </c>
      <c r="N345" s="14">
        <f>IFERROR(GETPIVOTDATA("Montant",tcd_eurodata!$A$3,"class_payment",$E345,"mounth_year",N$6,"ss",$F345,"Années",2023)," ")</f>
        <v>23014700</v>
      </c>
      <c r="O345" s="14">
        <f>IFERROR(GETPIVOTDATA("Montant",tcd_eurodata!$A$3,"class_payment",$E345,"mounth_year",O$6,"ss",$F345,"Années",2023)," ")</f>
        <v>15181300</v>
      </c>
      <c r="P345" s="14">
        <f>IFERROR(GETPIVOTDATA("Montant",tcd_eurodata!$A$3,"class_payment",$E345,"mounth_year",P$6,"ss",$F345,"Années",2023)," ")</f>
        <v>10842400</v>
      </c>
      <c r="Q345" s="14">
        <f>IFERROR(GETPIVOTDATA("Montant",tcd_eurodata!$A$3,"class_payment",$E345,"mounth_year",Q$6,"ss",$F345,"Années",2023)," ")</f>
        <v>19328300</v>
      </c>
      <c r="R345" s="14">
        <f>IFERROR(GETPIVOTDATA("Montant",tcd_eurodata!$A$3,"class_payment",$E345,"mounth_year",R$6,"ss",$F345,"Années",2023)," ")</f>
        <v>17416200</v>
      </c>
    </row>
    <row r="346" spans="2:18" s="18" customFormat="1" x14ac:dyDescent="0.25">
      <c r="B346" s="17">
        <f t="shared" si="6"/>
        <v>68</v>
      </c>
      <c r="C346" s="25" t="str">
        <f>IF(MOD(ROW(C346),5)=2,INDEX(liste_ss_eurodata!$A$1:$A$108,B346),"")</f>
        <v/>
      </c>
      <c r="D346" s="17"/>
      <c r="E346" s="18" t="s">
        <v>21</v>
      </c>
      <c r="F346" s="32" t="str">
        <f>INDEX(liste_ss_eurodata!$A:$A,'RECAP CA 2023'!B346)</f>
        <v>MANDOTO</v>
      </c>
      <c r="G346" s="19">
        <f>IFERROR(GETPIVOTDATA("Montant",tcd_eurodata!$A$3,"class_payment",$E346,"mounth_year",G$6,"ss",$F346,"Années",2023)," ")</f>
        <v>3030900</v>
      </c>
      <c r="H346" s="19">
        <f>IFERROR(GETPIVOTDATA("Montant",tcd_eurodata!$A$3,"class_payment",$E346,"mounth_year",H$6,"ss",$F346,"Années",2023)," ")</f>
        <v>7680400</v>
      </c>
      <c r="I346" s="19">
        <f>IFERROR(GETPIVOTDATA("Montant",tcd_eurodata!$A$3,"class_payment",$E346,"mounth_year",I$6,"ss",$F346,"Années",2023)," ")</f>
        <v>21224830</v>
      </c>
      <c r="J346" s="19">
        <f>IFERROR(GETPIVOTDATA("Montant",tcd_eurodata!$A$3,"class_payment",$E346,"mounth_year",J$6,"ss",$F346,"Années",2023)," ")</f>
        <v>17730000</v>
      </c>
      <c r="K346" s="19">
        <f>IFERROR(GETPIVOTDATA("Montant",tcd_eurodata!$A$3,"class_payment",$E346,"mounth_year",K$6,"ss",$F346,"Années",2023)," ")</f>
        <v>17845700</v>
      </c>
      <c r="L346" s="19">
        <f>IFERROR(GETPIVOTDATA("Montant",tcd_eurodata!$A$3,"class_payment",$E346,"mounth_year",L$6,"ss",$F346,"Années",2023)," ")</f>
        <v>9410500</v>
      </c>
      <c r="M346" s="19">
        <f>IFERROR(GETPIVOTDATA("Montant",tcd_eurodata!$A$3,"class_payment",$E346,"mounth_year",M$6,"ss",$F346,"Années",2023)," ")</f>
        <v>20596700</v>
      </c>
      <c r="N346" s="19">
        <f>IFERROR(GETPIVOTDATA("Montant",tcd_eurodata!$A$3,"class_payment",$E346,"mounth_year",N$6,"ss",$F346,"Années",2023)," ")</f>
        <v>17888430</v>
      </c>
      <c r="O346" s="19">
        <f>IFERROR(GETPIVOTDATA("Montant",tcd_eurodata!$A$3,"class_payment",$E346,"mounth_year",O$6,"ss",$F346,"Années",2023)," ")</f>
        <v>37433900</v>
      </c>
      <c r="P346" s="19">
        <f>IFERROR(GETPIVOTDATA("Montant",tcd_eurodata!$A$3,"class_payment",$E346,"mounth_year",P$6,"ss",$F346,"Années",2023)," ")</f>
        <v>47122100</v>
      </c>
      <c r="Q346" s="19">
        <f>IFERROR(GETPIVOTDATA("Montant",tcd_eurodata!$A$3,"class_payment",$E346,"mounth_year",Q$6,"ss",$F346,"Années",2023)," ")</f>
        <v>39635230</v>
      </c>
      <c r="R346" s="19">
        <f>IFERROR(GETPIVOTDATA("Montant",tcd_eurodata!$A$3,"class_payment",$E346,"mounth_year",R$6,"ss",$F346,"Années",2023)," ")</f>
        <v>24254300</v>
      </c>
    </row>
    <row r="347" spans="2:18" s="13" customFormat="1" x14ac:dyDescent="0.25">
      <c r="B347" s="9">
        <f t="shared" si="6"/>
        <v>69</v>
      </c>
      <c r="C347" s="24" t="str">
        <f>IF(MOD(ROW(C347),5)=2,INDEX(liste_ss_eurodata!$A$1:$A$108,B347),"")</f>
        <v>MANDROSO</v>
      </c>
      <c r="D347" s="9"/>
      <c r="E347" s="13" t="s">
        <v>5</v>
      </c>
      <c r="F347" s="31" t="str">
        <f>INDEX(liste_ss_eurodata!$A:$A,'RECAP CA 2023'!B347)</f>
        <v>MANDROSO</v>
      </c>
      <c r="G347" s="14">
        <f>IFERROR(GETPIVOTDATA("Montant",tcd_eurodata!$A$3,"class_payment",$E347,"mounth_year",G$6,"ss",$F347,"Années",2023)," ")</f>
        <v>693146710</v>
      </c>
      <c r="H347" s="14">
        <f>IFERROR(GETPIVOTDATA("Montant",tcd_eurodata!$A$3,"class_payment",$E347,"mounth_year",H$6,"ss",$F347,"Années",2023)," ")</f>
        <v>599116040</v>
      </c>
      <c r="I347" s="14">
        <f>IFERROR(GETPIVOTDATA("Montant",tcd_eurodata!$A$3,"class_payment",$E347,"mounth_year",I$6,"ss",$F347,"Années",2023)," ")</f>
        <v>581611430</v>
      </c>
      <c r="J347" s="14">
        <f>IFERROR(GETPIVOTDATA("Montant",tcd_eurodata!$A$3,"class_payment",$E347,"mounth_year",J$6,"ss",$F347,"Années",2023)," ")</f>
        <v>769435120</v>
      </c>
      <c r="K347" s="14">
        <f>IFERROR(GETPIVOTDATA("Montant",tcd_eurodata!$A$3,"class_payment",$E347,"mounth_year",K$6,"ss",$F347,"Années",2023)," ")</f>
        <v>961650840</v>
      </c>
      <c r="L347" s="14">
        <f>IFERROR(GETPIVOTDATA("Montant",tcd_eurodata!$A$3,"class_payment",$E347,"mounth_year",L$6,"ss",$F347,"Années",2023)," ")</f>
        <v>1320276040</v>
      </c>
      <c r="M347" s="14">
        <f>IFERROR(GETPIVOTDATA("Montant",tcd_eurodata!$A$3,"class_payment",$E347,"mounth_year",M$6,"ss",$F347,"Années",2023)," ")</f>
        <v>1274472090</v>
      </c>
      <c r="N347" s="14">
        <f>IFERROR(GETPIVOTDATA("Montant",tcd_eurodata!$A$3,"class_payment",$E347,"mounth_year",N$6,"ss",$F347,"Années",2023)," ")</f>
        <v>1391704580</v>
      </c>
      <c r="O347" s="14">
        <f>IFERROR(GETPIVOTDATA("Montant",tcd_eurodata!$A$3,"class_payment",$E347,"mounth_year",O$6,"ss",$F347,"Années",2023)," ")</f>
        <v>1048451700</v>
      </c>
      <c r="P347" s="14">
        <f>IFERROR(GETPIVOTDATA("Montant",tcd_eurodata!$A$3,"class_payment",$E347,"mounth_year",P$6,"ss",$F347,"Années",2023)," ")</f>
        <v>1316961080</v>
      </c>
      <c r="Q347" s="14">
        <f>IFERROR(GETPIVOTDATA("Montant",tcd_eurodata!$A$3,"class_payment",$E347,"mounth_year",Q$6,"ss",$F347,"Années",2023)," ")</f>
        <v>1141417490</v>
      </c>
      <c r="R347" s="14">
        <f>IFERROR(GETPIVOTDATA("Montant",tcd_eurodata!$A$3,"class_payment",$E347,"mounth_year",R$6,"ss",$F347,"Années",2023)," ")</f>
        <v>1109472750</v>
      </c>
    </row>
    <row r="348" spans="2:18" s="13" customFormat="1" x14ac:dyDescent="0.25">
      <c r="B348" s="9">
        <f t="shared" si="6"/>
        <v>69</v>
      </c>
      <c r="C348" s="24" t="str">
        <f>IF(MOD(ROW(C348),5)=2,INDEX(liste_ss_eurodata!$A$1:$A$108,B348),"")</f>
        <v/>
      </c>
      <c r="D348" s="9"/>
      <c r="E348" s="13" t="s">
        <v>6</v>
      </c>
      <c r="F348" s="31" t="str">
        <f>INDEX(liste_ss_eurodata!$A:$A,'RECAP CA 2023'!B348)</f>
        <v>MANDROSO</v>
      </c>
      <c r="G348" s="14">
        <f>IFERROR(GETPIVOTDATA("Montant",tcd_eurodata!$A$3,"class_payment",$E348,"mounth_year",G$6,"ss",$F348,"Années",2023)," ")</f>
        <v>5069700</v>
      </c>
      <c r="H348" s="14">
        <f>IFERROR(GETPIVOTDATA("Montant",tcd_eurodata!$A$3,"class_payment",$E348,"mounth_year",H$6,"ss",$F348,"Années",2023)," ")</f>
        <v>10539499</v>
      </c>
      <c r="I348" s="14">
        <f>IFERROR(GETPIVOTDATA("Montant",tcd_eurodata!$A$3,"class_payment",$E348,"mounth_year",I$6,"ss",$F348,"Années",2023)," ")</f>
        <v>25701047</v>
      </c>
      <c r="J348" s="14">
        <f>IFERROR(GETPIVOTDATA("Montant",tcd_eurodata!$A$3,"class_payment",$E348,"mounth_year",J$6,"ss",$F348,"Années",2023)," ")</f>
        <v>70842194</v>
      </c>
      <c r="K348" s="14">
        <f>IFERROR(GETPIVOTDATA("Montant",tcd_eurodata!$A$3,"class_payment",$E348,"mounth_year",K$6,"ss",$F348,"Années",2023)," ")</f>
        <v>177704763</v>
      </c>
      <c r="L348" s="14">
        <f>IFERROR(GETPIVOTDATA("Montant",tcd_eurodata!$A$3,"class_payment",$E348,"mounth_year",L$6,"ss",$F348,"Années",2023)," ")</f>
        <v>148758997</v>
      </c>
      <c r="M348" s="14">
        <f>IFERROR(GETPIVOTDATA("Montant",tcd_eurodata!$A$3,"class_payment",$E348,"mounth_year",M$6,"ss",$F348,"Années",2023)," ")</f>
        <v>275836678</v>
      </c>
      <c r="N348" s="14">
        <f>IFERROR(GETPIVOTDATA("Montant",tcd_eurodata!$A$3,"class_payment",$E348,"mounth_year",N$6,"ss",$F348,"Années",2023)," ")</f>
        <v>283757586</v>
      </c>
      <c r="O348" s="14">
        <f>IFERROR(GETPIVOTDATA("Montant",tcd_eurodata!$A$3,"class_payment",$E348,"mounth_year",O$6,"ss",$F348,"Années",2023)," ")</f>
        <v>188681209</v>
      </c>
      <c r="P348" s="14">
        <f>IFERROR(GETPIVOTDATA("Montant",tcd_eurodata!$A$3,"class_payment",$E348,"mounth_year",P$6,"ss",$F348,"Années",2023)," ")</f>
        <v>308632241</v>
      </c>
      <c r="Q348" s="14">
        <f>IFERROR(GETPIVOTDATA("Montant",tcd_eurodata!$A$3,"class_payment",$E348,"mounth_year",Q$6,"ss",$F348,"Années",2023)," ")</f>
        <v>224225498</v>
      </c>
      <c r="R348" s="14">
        <f>IFERROR(GETPIVOTDATA("Montant",tcd_eurodata!$A$3,"class_payment",$E348,"mounth_year",R$6,"ss",$F348,"Années",2023)," ")</f>
        <v>204241154</v>
      </c>
    </row>
    <row r="349" spans="2:18" s="13" customFormat="1" x14ac:dyDescent="0.25">
      <c r="B349" s="9">
        <f t="shared" si="6"/>
        <v>69</v>
      </c>
      <c r="C349" s="24" t="str">
        <f>IF(MOD(ROW(C349),5)=2,INDEX(liste_ss_eurodata!$A$1:$A$108,B349),"")</f>
        <v/>
      </c>
      <c r="D349" s="9"/>
      <c r="E349" s="13" t="s">
        <v>7</v>
      </c>
      <c r="F349" s="31" t="str">
        <f>INDEX(liste_ss_eurodata!$A:$A,'RECAP CA 2023'!B349)</f>
        <v>MANDROSO</v>
      </c>
      <c r="G349" s="14">
        <f>IFERROR(GETPIVOTDATA("Montant",tcd_eurodata!$A$3,"class_payment",$E349,"mounth_year",G$6,"ss",$F349,"Années",2023)," ")</f>
        <v>5216800</v>
      </c>
      <c r="H349" s="14">
        <f>IFERROR(GETPIVOTDATA("Montant",tcd_eurodata!$A$3,"class_payment",$E349,"mounth_year",H$6,"ss",$F349,"Années",2023)," ")</f>
        <v>14736000</v>
      </c>
      <c r="I349" s="14">
        <f>IFERROR(GETPIVOTDATA("Montant",tcd_eurodata!$A$3,"class_payment",$E349,"mounth_year",I$6,"ss",$F349,"Années",2023)," ")</f>
        <v>35108200</v>
      </c>
      <c r="J349" s="14">
        <f>IFERROR(GETPIVOTDATA("Montant",tcd_eurodata!$A$3,"class_payment",$E349,"mounth_year",J$6,"ss",$F349,"Années",2023)," ")</f>
        <v>3300000</v>
      </c>
      <c r="K349" s="14">
        <f>IFERROR(GETPIVOTDATA("Montant",tcd_eurodata!$A$3,"class_payment",$E349,"mounth_year",K$6,"ss",$F349,"Années",2023)," ")</f>
        <v>61858212</v>
      </c>
      <c r="L349" s="14">
        <f>IFERROR(GETPIVOTDATA("Montant",tcd_eurodata!$A$3,"class_payment",$E349,"mounth_year",L$6,"ss",$F349,"Années",2023)," ")</f>
        <v>40405000</v>
      </c>
      <c r="M349" s="14">
        <f>IFERROR(GETPIVOTDATA("Montant",tcd_eurodata!$A$3,"class_payment",$E349,"mounth_year",M$6,"ss",$F349,"Années",2023)," ")</f>
        <v>34823000</v>
      </c>
      <c r="N349" s="14">
        <f>IFERROR(GETPIVOTDATA("Montant",tcd_eurodata!$A$3,"class_payment",$E349,"mounth_year",N$6,"ss",$F349,"Années",2023)," ")</f>
        <v>45931000</v>
      </c>
      <c r="O349" s="14">
        <f>IFERROR(GETPIVOTDATA("Montant",tcd_eurodata!$A$3,"class_payment",$E349,"mounth_year",O$6,"ss",$F349,"Années",2023)," ")</f>
        <v>44975000</v>
      </c>
      <c r="P349" s="14">
        <f>IFERROR(GETPIVOTDATA("Montant",tcd_eurodata!$A$3,"class_payment",$E349,"mounth_year",P$6,"ss",$F349,"Années",2023)," ")</f>
        <v>11380000</v>
      </c>
      <c r="Q349" s="14">
        <f>IFERROR(GETPIVOTDATA("Montant",tcd_eurodata!$A$3,"class_payment",$E349,"mounth_year",Q$6,"ss",$F349,"Années",2023)," ")</f>
        <v>0</v>
      </c>
      <c r="R349" s="14">
        <f>IFERROR(GETPIVOTDATA("Montant",tcd_eurodata!$A$3,"class_payment",$E349,"mounth_year",R$6,"ss",$F349,"Années",2023)," ")</f>
        <v>11307200</v>
      </c>
    </row>
    <row r="350" spans="2:18" s="13" customFormat="1" x14ac:dyDescent="0.25">
      <c r="B350" s="9">
        <f t="shared" si="6"/>
        <v>69</v>
      </c>
      <c r="C350" s="24" t="str">
        <f>IF(MOD(ROW(C350),5)=2,INDEX(liste_ss_eurodata!$A$1:$A$108,B350),"")</f>
        <v/>
      </c>
      <c r="D350" s="9"/>
      <c r="E350" s="13" t="s">
        <v>19</v>
      </c>
      <c r="F350" s="31" t="str">
        <f>INDEX(liste_ss_eurodata!$A:$A,'RECAP CA 2023'!B350)</f>
        <v>MANDROSO</v>
      </c>
      <c r="G350" s="14">
        <f>IFERROR(GETPIVOTDATA("Montant",tcd_eurodata!$A$3,"class_payment",$E350,"mounth_year",G$6,"ss",$F350,"Années",2023)," ")</f>
        <v>48000000</v>
      </c>
      <c r="H350" s="14">
        <f>IFERROR(GETPIVOTDATA("Montant",tcd_eurodata!$A$3,"class_payment",$E350,"mounth_year",H$6,"ss",$F350,"Années",2023)," ")</f>
        <v>40780000</v>
      </c>
      <c r="I350" s="14">
        <f>IFERROR(GETPIVOTDATA("Montant",tcd_eurodata!$A$3,"class_payment",$E350,"mounth_year",I$6,"ss",$F350,"Années",2023)," ")</f>
        <v>3000000</v>
      </c>
      <c r="J350" s="14">
        <f>IFERROR(GETPIVOTDATA("Montant",tcd_eurodata!$A$3,"class_payment",$E350,"mounth_year",J$6,"ss",$F350,"Années",2023)," ")</f>
        <v>0</v>
      </c>
      <c r="K350" s="14">
        <f>IFERROR(GETPIVOTDATA("Montant",tcd_eurodata!$A$3,"class_payment",$E350,"mounth_year",K$6,"ss",$F350,"Années",2023)," ")</f>
        <v>0</v>
      </c>
      <c r="L350" s="14">
        <f>IFERROR(GETPIVOTDATA("Montant",tcd_eurodata!$A$3,"class_payment",$E350,"mounth_year",L$6,"ss",$F350,"Années",2023)," ")</f>
        <v>0</v>
      </c>
      <c r="M350" s="14">
        <f>IFERROR(GETPIVOTDATA("Montant",tcd_eurodata!$A$3,"class_payment",$E350,"mounth_year",M$6,"ss",$F350,"Années",2023)," ")</f>
        <v>0</v>
      </c>
      <c r="N350" s="14">
        <f>IFERROR(GETPIVOTDATA("Montant",tcd_eurodata!$A$3,"class_payment",$E350,"mounth_year",N$6,"ss",$F350,"Années",2023)," ")</f>
        <v>0</v>
      </c>
      <c r="O350" s="14">
        <f>IFERROR(GETPIVOTDATA("Montant",tcd_eurodata!$A$3,"class_payment",$E350,"mounth_year",O$6,"ss",$F350,"Années",2023)," ")</f>
        <v>0</v>
      </c>
      <c r="P350" s="14">
        <f>IFERROR(GETPIVOTDATA("Montant",tcd_eurodata!$A$3,"class_payment",$E350,"mounth_year",P$6,"ss",$F350,"Années",2023)," ")</f>
        <v>0</v>
      </c>
      <c r="Q350" s="14">
        <f>IFERROR(GETPIVOTDATA("Montant",tcd_eurodata!$A$3,"class_payment",$E350,"mounth_year",Q$6,"ss",$F350,"Années",2023)," ")</f>
        <v>0</v>
      </c>
      <c r="R350" s="14">
        <f>IFERROR(GETPIVOTDATA("Montant",tcd_eurodata!$A$3,"class_payment",$E350,"mounth_year",R$6,"ss",$F350,"Années",2023)," ")</f>
        <v>0</v>
      </c>
    </row>
    <row r="351" spans="2:18" s="18" customFormat="1" x14ac:dyDescent="0.25">
      <c r="B351" s="17">
        <f t="shared" si="6"/>
        <v>69</v>
      </c>
      <c r="C351" s="25" t="str">
        <f>IF(MOD(ROW(C351),5)=2,INDEX(liste_ss_eurodata!$A$1:$A$108,B351),"")</f>
        <v/>
      </c>
      <c r="D351" s="17"/>
      <c r="E351" s="18" t="s">
        <v>21</v>
      </c>
      <c r="F351" s="32" t="str">
        <f>INDEX(liste_ss_eurodata!$A:$A,'RECAP CA 2023'!B351)</f>
        <v>MANDROSO</v>
      </c>
      <c r="G351" s="19">
        <f>IFERROR(GETPIVOTDATA("Montant",tcd_eurodata!$A$3,"class_payment",$E351,"mounth_year",G$6,"ss",$F351,"Années",2023)," ")</f>
        <v>114139900</v>
      </c>
      <c r="H351" s="19">
        <f>IFERROR(GETPIVOTDATA("Montant",tcd_eurodata!$A$3,"class_payment",$E351,"mounth_year",H$6,"ss",$F351,"Années",2023)," ")</f>
        <v>105537400</v>
      </c>
      <c r="I351" s="19">
        <f>IFERROR(GETPIVOTDATA("Montant",tcd_eurodata!$A$3,"class_payment",$E351,"mounth_year",I$6,"ss",$F351,"Années",2023)," ")</f>
        <v>98218600</v>
      </c>
      <c r="J351" s="19">
        <f>IFERROR(GETPIVOTDATA("Montant",tcd_eurodata!$A$3,"class_payment",$E351,"mounth_year",J$6,"ss",$F351,"Années",2023)," ")</f>
        <v>131117700</v>
      </c>
      <c r="K351" s="19">
        <f>IFERROR(GETPIVOTDATA("Montant",tcd_eurodata!$A$3,"class_payment",$E351,"mounth_year",K$6,"ss",$F351,"Années",2023)," ")</f>
        <v>149163600</v>
      </c>
      <c r="L351" s="19">
        <f>IFERROR(GETPIVOTDATA("Montant",tcd_eurodata!$A$3,"class_payment",$E351,"mounth_year",L$6,"ss",$F351,"Années",2023)," ")</f>
        <v>160279600</v>
      </c>
      <c r="M351" s="19">
        <f>IFERROR(GETPIVOTDATA("Montant",tcd_eurodata!$A$3,"class_payment",$E351,"mounth_year",M$6,"ss",$F351,"Années",2023)," ")</f>
        <v>219606800</v>
      </c>
      <c r="N351" s="19">
        <f>IFERROR(GETPIVOTDATA("Montant",tcd_eurodata!$A$3,"class_payment",$E351,"mounth_year",N$6,"ss",$F351,"Années",2023)," ")</f>
        <v>206412400</v>
      </c>
      <c r="O351" s="19">
        <f>IFERROR(GETPIVOTDATA("Montant",tcd_eurodata!$A$3,"class_payment",$E351,"mounth_year",O$6,"ss",$F351,"Années",2023)," ")</f>
        <v>146955600</v>
      </c>
      <c r="P351" s="19">
        <f>IFERROR(GETPIVOTDATA("Montant",tcd_eurodata!$A$3,"class_payment",$E351,"mounth_year",P$6,"ss",$F351,"Années",2023)," ")</f>
        <v>172589207</v>
      </c>
      <c r="Q351" s="19">
        <f>IFERROR(GETPIVOTDATA("Montant",tcd_eurodata!$A$3,"class_payment",$E351,"mounth_year",Q$6,"ss",$F351,"Années",2023)," ")</f>
        <v>146736981</v>
      </c>
      <c r="R351" s="19">
        <f>IFERROR(GETPIVOTDATA("Montant",tcd_eurodata!$A$3,"class_payment",$E351,"mounth_year",R$6,"ss",$F351,"Années",2023)," ")</f>
        <v>132629500</v>
      </c>
    </row>
    <row r="352" spans="2:18" s="13" customFormat="1" x14ac:dyDescent="0.25">
      <c r="B352" s="9">
        <f t="shared" si="6"/>
        <v>70</v>
      </c>
      <c r="C352" s="24" t="str">
        <f>IF(MOD(ROW(C352),5)=2,INDEX(liste_ss_eurodata!$A$1:$A$108,B352),"")</f>
        <v>MANGARANO</v>
      </c>
      <c r="D352" s="9"/>
      <c r="E352" s="13" t="s">
        <v>5</v>
      </c>
      <c r="F352" s="31" t="str">
        <f>INDEX(liste_ss_eurodata!$A:$A,'RECAP CA 2023'!B352)</f>
        <v>MANGARANO</v>
      </c>
      <c r="G352" s="14">
        <f>IFERROR(GETPIVOTDATA("Montant",tcd_eurodata!$A$3,"class_payment",$E352,"mounth_year",G$6,"ss",$F352,"Années",2023)," ")</f>
        <v>524617000</v>
      </c>
      <c r="H352" s="14">
        <f>IFERROR(GETPIVOTDATA("Montant",tcd_eurodata!$A$3,"class_payment",$E352,"mounth_year",H$6,"ss",$F352,"Années",2023)," ")</f>
        <v>420272480</v>
      </c>
      <c r="I352" s="14">
        <f>IFERROR(GETPIVOTDATA("Montant",tcd_eurodata!$A$3,"class_payment",$E352,"mounth_year",I$6,"ss",$F352,"Années",2023)," ")</f>
        <v>492651000</v>
      </c>
      <c r="J352" s="14">
        <f>IFERROR(GETPIVOTDATA("Montant",tcd_eurodata!$A$3,"class_payment",$E352,"mounth_year",J$6,"ss",$F352,"Années",2023)," ")</f>
        <v>491243400</v>
      </c>
      <c r="K352" s="14">
        <f>IFERROR(GETPIVOTDATA("Montant",tcd_eurodata!$A$3,"class_payment",$E352,"mounth_year",K$6,"ss",$F352,"Années",2023)," ")</f>
        <v>461946500</v>
      </c>
      <c r="L352" s="14">
        <f>IFERROR(GETPIVOTDATA("Montant",tcd_eurodata!$A$3,"class_payment",$E352,"mounth_year",L$6,"ss",$F352,"Années",2023)," ")</f>
        <v>435696300</v>
      </c>
      <c r="M352" s="14">
        <f>IFERROR(GETPIVOTDATA("Montant",tcd_eurodata!$A$3,"class_payment",$E352,"mounth_year",M$6,"ss",$F352,"Années",2023)," ")</f>
        <v>416046200</v>
      </c>
      <c r="N352" s="14">
        <f>IFERROR(GETPIVOTDATA("Montant",tcd_eurodata!$A$3,"class_payment",$E352,"mounth_year",N$6,"ss",$F352,"Années",2023)," ")</f>
        <v>507457600</v>
      </c>
      <c r="O352" s="14">
        <f>IFERROR(GETPIVOTDATA("Montant",tcd_eurodata!$A$3,"class_payment",$E352,"mounth_year",O$6,"ss",$F352,"Années",2023)," ")</f>
        <v>420306600</v>
      </c>
      <c r="P352" s="14">
        <f>IFERROR(GETPIVOTDATA("Montant",tcd_eurodata!$A$3,"class_payment",$E352,"mounth_year",P$6,"ss",$F352,"Années",2023)," ")</f>
        <v>456608500</v>
      </c>
      <c r="Q352" s="14">
        <f>IFERROR(GETPIVOTDATA("Montant",tcd_eurodata!$A$3,"class_payment",$E352,"mounth_year",Q$6,"ss",$F352,"Années",2023)," ")</f>
        <v>504071269</v>
      </c>
      <c r="R352" s="14">
        <f>IFERROR(GETPIVOTDATA("Montant",tcd_eurodata!$A$3,"class_payment",$E352,"mounth_year",R$6,"ss",$F352,"Années",2023)," ")</f>
        <v>559425500</v>
      </c>
    </row>
    <row r="353" spans="2:18" s="13" customFormat="1" x14ac:dyDescent="0.25">
      <c r="B353" s="9">
        <f t="shared" si="6"/>
        <v>70</v>
      </c>
      <c r="C353" s="24" t="str">
        <f>IF(MOD(ROW(C353),5)=2,INDEX(liste_ss_eurodata!$A$1:$A$108,B353),"")</f>
        <v/>
      </c>
      <c r="D353" s="9"/>
      <c r="E353" s="13" t="s">
        <v>6</v>
      </c>
      <c r="F353" s="31" t="str">
        <f>INDEX(liste_ss_eurodata!$A:$A,'RECAP CA 2023'!B353)</f>
        <v>MANGARANO</v>
      </c>
      <c r="G353" s="14">
        <f>IFERROR(GETPIVOTDATA("Montant",tcd_eurodata!$A$3,"class_payment",$E353,"mounth_year",G$6,"ss",$F353,"Années",2023)," ")</f>
        <v>158375012</v>
      </c>
      <c r="H353" s="14">
        <f>IFERROR(GETPIVOTDATA("Montant",tcd_eurodata!$A$3,"class_payment",$E353,"mounth_year",H$6,"ss",$F353,"Années",2023)," ")</f>
        <v>124051880</v>
      </c>
      <c r="I353" s="14">
        <f>IFERROR(GETPIVOTDATA("Montant",tcd_eurodata!$A$3,"class_payment",$E353,"mounth_year",I$6,"ss",$F353,"Années",2023)," ")</f>
        <v>118678423</v>
      </c>
      <c r="J353" s="14">
        <f>IFERROR(GETPIVOTDATA("Montant",tcd_eurodata!$A$3,"class_payment",$E353,"mounth_year",J$6,"ss",$F353,"Années",2023)," ")</f>
        <v>109912245</v>
      </c>
      <c r="K353" s="14">
        <f>IFERROR(GETPIVOTDATA("Montant",tcd_eurodata!$A$3,"class_payment",$E353,"mounth_year",K$6,"ss",$F353,"Années",2023)," ")</f>
        <v>121345501</v>
      </c>
      <c r="L353" s="14">
        <f>IFERROR(GETPIVOTDATA("Montant",tcd_eurodata!$A$3,"class_payment",$E353,"mounth_year",L$6,"ss",$F353,"Années",2023)," ")</f>
        <v>107506788</v>
      </c>
      <c r="M353" s="14">
        <f>IFERROR(GETPIVOTDATA("Montant",tcd_eurodata!$A$3,"class_payment",$E353,"mounth_year",M$6,"ss",$F353,"Années",2023)," ")</f>
        <v>120096343</v>
      </c>
      <c r="N353" s="14">
        <f>IFERROR(GETPIVOTDATA("Montant",tcd_eurodata!$A$3,"class_payment",$E353,"mounth_year",N$6,"ss",$F353,"Années",2023)," ")</f>
        <v>268741963</v>
      </c>
      <c r="O353" s="14">
        <f>IFERROR(GETPIVOTDATA("Montant",tcd_eurodata!$A$3,"class_payment",$E353,"mounth_year",O$6,"ss",$F353,"Années",2023)," ")</f>
        <v>438446586</v>
      </c>
      <c r="P353" s="14">
        <f>IFERROR(GETPIVOTDATA("Montant",tcd_eurodata!$A$3,"class_payment",$E353,"mounth_year",P$6,"ss",$F353,"Années",2023)," ")</f>
        <v>251598570</v>
      </c>
      <c r="Q353" s="14">
        <f>IFERROR(GETPIVOTDATA("Montant",tcd_eurodata!$A$3,"class_payment",$E353,"mounth_year",Q$6,"ss",$F353,"Années",2023)," ")</f>
        <v>263913089</v>
      </c>
      <c r="R353" s="14">
        <f>IFERROR(GETPIVOTDATA("Montant",tcd_eurodata!$A$3,"class_payment",$E353,"mounth_year",R$6,"ss",$F353,"Années",2023)," ")</f>
        <v>213178848</v>
      </c>
    </row>
    <row r="354" spans="2:18" s="13" customFormat="1" x14ac:dyDescent="0.25">
      <c r="B354" s="9">
        <f t="shared" si="6"/>
        <v>70</v>
      </c>
      <c r="C354" s="24" t="str">
        <f>IF(MOD(ROW(C354),5)=2,INDEX(liste_ss_eurodata!$A$1:$A$108,B354),"")</f>
        <v/>
      </c>
      <c r="D354" s="9"/>
      <c r="E354" s="13" t="s">
        <v>7</v>
      </c>
      <c r="F354" s="31" t="str">
        <f>INDEX(liste_ss_eurodata!$A:$A,'RECAP CA 2023'!B354)</f>
        <v>MANGARANO</v>
      </c>
      <c r="G354" s="14">
        <f>IFERROR(GETPIVOTDATA("Montant",tcd_eurodata!$A$3,"class_payment",$E354,"mounth_year",G$6,"ss",$F354,"Années",2023)," ")</f>
        <v>6988606</v>
      </c>
      <c r="H354" s="14">
        <f>IFERROR(GETPIVOTDATA("Montant",tcd_eurodata!$A$3,"class_payment",$E354,"mounth_year",H$6,"ss",$F354,"Années",2023)," ")</f>
        <v>3125746</v>
      </c>
      <c r="I354" s="14">
        <f>IFERROR(GETPIVOTDATA("Montant",tcd_eurodata!$A$3,"class_payment",$E354,"mounth_year",I$6,"ss",$F354,"Années",2023)," ")</f>
        <v>2599735</v>
      </c>
      <c r="J354" s="14">
        <f>IFERROR(GETPIVOTDATA("Montant",tcd_eurodata!$A$3,"class_payment",$E354,"mounth_year",J$6,"ss",$F354,"Années",2023)," ")</f>
        <v>0</v>
      </c>
      <c r="K354" s="14">
        <f>IFERROR(GETPIVOTDATA("Montant",tcd_eurodata!$A$3,"class_payment",$E354,"mounth_year",K$6,"ss",$F354,"Années",2023)," ")</f>
        <v>9517935</v>
      </c>
      <c r="L354" s="14">
        <f>IFERROR(GETPIVOTDATA("Montant",tcd_eurodata!$A$3,"class_payment",$E354,"mounth_year",L$6,"ss",$F354,"Années",2023)," ")</f>
        <v>12115379</v>
      </c>
      <c r="M354" s="14">
        <f>IFERROR(GETPIVOTDATA("Montant",tcd_eurodata!$A$3,"class_payment",$E354,"mounth_year",M$6,"ss",$F354,"Années",2023)," ")</f>
        <v>27423532</v>
      </c>
      <c r="N354" s="14">
        <f>IFERROR(GETPIVOTDATA("Montant",tcd_eurodata!$A$3,"class_payment",$E354,"mounth_year",N$6,"ss",$F354,"Années",2023)," ")</f>
        <v>18323657</v>
      </c>
      <c r="O354" s="14">
        <f>IFERROR(GETPIVOTDATA("Montant",tcd_eurodata!$A$3,"class_payment",$E354,"mounth_year",O$6,"ss",$F354,"Années",2023)," ")</f>
        <v>28919571</v>
      </c>
      <c r="P354" s="14">
        <f>IFERROR(GETPIVOTDATA("Montant",tcd_eurodata!$A$3,"class_payment",$E354,"mounth_year",P$6,"ss",$F354,"Années",2023)," ")</f>
        <v>19392205</v>
      </c>
      <c r="Q354" s="14">
        <f>IFERROR(GETPIVOTDATA("Montant",tcd_eurodata!$A$3,"class_payment",$E354,"mounth_year",Q$6,"ss",$F354,"Années",2023)," ")</f>
        <v>43956303</v>
      </c>
      <c r="R354" s="14">
        <f>IFERROR(GETPIVOTDATA("Montant",tcd_eurodata!$A$3,"class_payment",$E354,"mounth_year",R$6,"ss",$F354,"Années",2023)," ")</f>
        <v>25069542</v>
      </c>
    </row>
    <row r="355" spans="2:18" s="13" customFormat="1" x14ac:dyDescent="0.25">
      <c r="B355" s="9">
        <f t="shared" si="6"/>
        <v>70</v>
      </c>
      <c r="C355" s="24" t="str">
        <f>IF(MOD(ROW(C355),5)=2,INDEX(liste_ss_eurodata!$A$1:$A$108,B355),"")</f>
        <v/>
      </c>
      <c r="D355" s="9"/>
      <c r="E355" s="13" t="s">
        <v>19</v>
      </c>
      <c r="F355" s="31" t="str">
        <f>INDEX(liste_ss_eurodata!$A:$A,'RECAP CA 2023'!B355)</f>
        <v>MANGARANO</v>
      </c>
      <c r="G355" s="14">
        <f>IFERROR(GETPIVOTDATA("Montant",tcd_eurodata!$A$3,"class_payment",$E355,"mounth_year",G$6,"ss",$F355,"Années",2023)," ")</f>
        <v>796672299</v>
      </c>
      <c r="H355" s="14">
        <f>IFERROR(GETPIVOTDATA("Montant",tcd_eurodata!$A$3,"class_payment",$E355,"mounth_year",H$6,"ss",$F355,"Années",2023)," ")</f>
        <v>711501935</v>
      </c>
      <c r="I355" s="14">
        <f>IFERROR(GETPIVOTDATA("Montant",tcd_eurodata!$A$3,"class_payment",$E355,"mounth_year",I$6,"ss",$F355,"Années",2023)," ")</f>
        <v>688718198</v>
      </c>
      <c r="J355" s="14">
        <f>IFERROR(GETPIVOTDATA("Montant",tcd_eurodata!$A$3,"class_payment",$E355,"mounth_year",J$6,"ss",$F355,"Années",2023)," ")</f>
        <v>283611681</v>
      </c>
      <c r="K355" s="14">
        <f>IFERROR(GETPIVOTDATA("Montant",tcd_eurodata!$A$3,"class_payment",$E355,"mounth_year",K$6,"ss",$F355,"Années",2023)," ")</f>
        <v>0</v>
      </c>
      <c r="L355" s="14">
        <f>IFERROR(GETPIVOTDATA("Montant",tcd_eurodata!$A$3,"class_payment",$E355,"mounth_year",L$6,"ss",$F355,"Années",2023)," ")</f>
        <v>0</v>
      </c>
      <c r="M355" s="14">
        <f>IFERROR(GETPIVOTDATA("Montant",tcd_eurodata!$A$3,"class_payment",$E355,"mounth_year",M$6,"ss",$F355,"Années",2023)," ")</f>
        <v>0</v>
      </c>
      <c r="N355" s="14">
        <f>IFERROR(GETPIVOTDATA("Montant",tcd_eurodata!$A$3,"class_payment",$E355,"mounth_year",N$6,"ss",$F355,"Années",2023)," ")</f>
        <v>0</v>
      </c>
      <c r="O355" s="14">
        <f>IFERROR(GETPIVOTDATA("Montant",tcd_eurodata!$A$3,"class_payment",$E355,"mounth_year",O$6,"ss",$F355,"Années",2023)," ")</f>
        <v>0</v>
      </c>
      <c r="P355" s="14">
        <f>IFERROR(GETPIVOTDATA("Montant",tcd_eurodata!$A$3,"class_payment",$E355,"mounth_year",P$6,"ss",$F355,"Années",2023)," ")</f>
        <v>0</v>
      </c>
      <c r="Q355" s="14">
        <f>IFERROR(GETPIVOTDATA("Montant",tcd_eurodata!$A$3,"class_payment",$E355,"mounth_year",Q$6,"ss",$F355,"Années",2023)," ")</f>
        <v>0</v>
      </c>
      <c r="R355" s="14">
        <f>IFERROR(GETPIVOTDATA("Montant",tcd_eurodata!$A$3,"class_payment",$E355,"mounth_year",R$6,"ss",$F355,"Années",2023)," ")</f>
        <v>0</v>
      </c>
    </row>
    <row r="356" spans="2:18" s="18" customFormat="1" x14ac:dyDescent="0.25">
      <c r="B356" s="17">
        <f t="shared" si="6"/>
        <v>70</v>
      </c>
      <c r="C356" s="25" t="str">
        <f>IF(MOD(ROW(C356),5)=2,INDEX(liste_ss_eurodata!$A$1:$A$108,B356),"")</f>
        <v/>
      </c>
      <c r="D356" s="17"/>
      <c r="E356" s="18" t="s">
        <v>21</v>
      </c>
      <c r="F356" s="32" t="str">
        <f>INDEX(liste_ss_eurodata!$A:$A,'RECAP CA 2023'!B356)</f>
        <v>MANGARANO</v>
      </c>
      <c r="G356" s="19">
        <f>IFERROR(GETPIVOTDATA("Montant",tcd_eurodata!$A$3,"class_payment",$E356,"mounth_year",G$6,"ss",$F356,"Années",2023)," ")</f>
        <v>19622154</v>
      </c>
      <c r="H356" s="19">
        <f>IFERROR(GETPIVOTDATA("Montant",tcd_eurodata!$A$3,"class_payment",$E356,"mounth_year",H$6,"ss",$F356,"Années",2023)," ")</f>
        <v>15880784</v>
      </c>
      <c r="I356" s="19">
        <f>IFERROR(GETPIVOTDATA("Montant",tcd_eurodata!$A$3,"class_payment",$E356,"mounth_year",I$6,"ss",$F356,"Années",2023)," ")</f>
        <v>22433181</v>
      </c>
      <c r="J356" s="19">
        <f>IFERROR(GETPIVOTDATA("Montant",tcd_eurodata!$A$3,"class_payment",$E356,"mounth_year",J$6,"ss",$F356,"Années",2023)," ")</f>
        <v>23242838</v>
      </c>
      <c r="K356" s="19">
        <f>IFERROR(GETPIVOTDATA("Montant",tcd_eurodata!$A$3,"class_payment",$E356,"mounth_year",K$6,"ss",$F356,"Années",2023)," ")</f>
        <v>26084400</v>
      </c>
      <c r="L356" s="19">
        <f>IFERROR(GETPIVOTDATA("Montant",tcd_eurodata!$A$3,"class_payment",$E356,"mounth_year",L$6,"ss",$F356,"Années",2023)," ")</f>
        <v>54904269</v>
      </c>
      <c r="M356" s="19">
        <f>IFERROR(GETPIVOTDATA("Montant",tcd_eurodata!$A$3,"class_payment",$E356,"mounth_year",M$6,"ss",$F356,"Années",2023)," ")</f>
        <v>41620098</v>
      </c>
      <c r="N356" s="19">
        <f>IFERROR(GETPIVOTDATA("Montant",tcd_eurodata!$A$3,"class_payment",$E356,"mounth_year",N$6,"ss",$F356,"Années",2023)," ")</f>
        <v>43375124</v>
      </c>
      <c r="O356" s="19">
        <f>IFERROR(GETPIVOTDATA("Montant",tcd_eurodata!$A$3,"class_payment",$E356,"mounth_year",O$6,"ss",$F356,"Années",2023)," ")</f>
        <v>54798294</v>
      </c>
      <c r="P356" s="19">
        <f>IFERROR(GETPIVOTDATA("Montant",tcd_eurodata!$A$3,"class_payment",$E356,"mounth_year",P$6,"ss",$F356,"Années",2023)," ")</f>
        <v>55628310</v>
      </c>
      <c r="Q356" s="19">
        <f>IFERROR(GETPIVOTDATA("Montant",tcd_eurodata!$A$3,"class_payment",$E356,"mounth_year",Q$6,"ss",$F356,"Années",2023)," ")</f>
        <v>86033219</v>
      </c>
      <c r="R356" s="19">
        <f>IFERROR(GETPIVOTDATA("Montant",tcd_eurodata!$A$3,"class_payment",$E356,"mounth_year",R$6,"ss",$F356,"Années",2023)," ")</f>
        <v>91726318</v>
      </c>
    </row>
    <row r="357" spans="2:18" s="13" customFormat="1" x14ac:dyDescent="0.25">
      <c r="B357" s="9">
        <f t="shared" si="6"/>
        <v>71</v>
      </c>
      <c r="C357" s="24" t="str">
        <f>IF(MOD(ROW(C357),5)=2,INDEX(liste_ss_eurodata!$A$1:$A$108,B357),"")</f>
        <v>MAROANTSETRA</v>
      </c>
      <c r="D357" s="9"/>
      <c r="E357" s="13" t="s">
        <v>5</v>
      </c>
      <c r="F357" s="31" t="str">
        <f>INDEX(liste_ss_eurodata!$A:$A,'RECAP CA 2023'!B357)</f>
        <v>MAROANTSETRA</v>
      </c>
      <c r="G357" s="14">
        <f>IFERROR(GETPIVOTDATA("Montant",tcd_eurodata!$A$3,"class_payment",$E357,"mounth_year",G$6,"ss",$F357,"Années",2023)," ")</f>
        <v>0</v>
      </c>
      <c r="H357" s="14">
        <f>IFERROR(GETPIVOTDATA("Montant",tcd_eurodata!$A$3,"class_payment",$E357,"mounth_year",H$6,"ss",$F357,"Années",2023)," ")</f>
        <v>0</v>
      </c>
      <c r="I357" s="14">
        <f>IFERROR(GETPIVOTDATA("Montant",tcd_eurodata!$A$3,"class_payment",$E357,"mounth_year",I$6,"ss",$F357,"Années",2023)," ")</f>
        <v>0</v>
      </c>
      <c r="J357" s="14">
        <f>IFERROR(GETPIVOTDATA("Montant",tcd_eurodata!$A$3,"class_payment",$E357,"mounth_year",J$6,"ss",$F357,"Années",2023)," ")</f>
        <v>0</v>
      </c>
      <c r="K357" s="14">
        <f>IFERROR(GETPIVOTDATA("Montant",tcd_eurodata!$A$3,"class_payment",$E357,"mounth_year",K$6,"ss",$F357,"Années",2023)," ")</f>
        <v>0</v>
      </c>
      <c r="L357" s="14">
        <f>IFERROR(GETPIVOTDATA("Montant",tcd_eurodata!$A$3,"class_payment",$E357,"mounth_year",L$6,"ss",$F357,"Années",2023)," ")</f>
        <v>0</v>
      </c>
      <c r="M357" s="14">
        <f>IFERROR(GETPIVOTDATA("Montant",tcd_eurodata!$A$3,"class_payment",$E357,"mounth_year",M$6,"ss",$F357,"Années",2023)," ")</f>
        <v>0</v>
      </c>
      <c r="N357" s="14">
        <f>IFERROR(GETPIVOTDATA("Montant",tcd_eurodata!$A$3,"class_payment",$E357,"mounth_year",N$6,"ss",$F357,"Années",2023)," ")</f>
        <v>0</v>
      </c>
      <c r="O357" s="14">
        <f>IFERROR(GETPIVOTDATA("Montant",tcd_eurodata!$A$3,"class_payment",$E357,"mounth_year",O$6,"ss",$F357,"Années",2023)," ")</f>
        <v>0</v>
      </c>
      <c r="P357" s="14">
        <f>IFERROR(GETPIVOTDATA("Montant",tcd_eurodata!$A$3,"class_payment",$E357,"mounth_year",P$6,"ss",$F357,"Années",2023)," ")</f>
        <v>0</v>
      </c>
      <c r="Q357" s="14">
        <f>IFERROR(GETPIVOTDATA("Montant",tcd_eurodata!$A$3,"class_payment",$E357,"mounth_year",Q$6,"ss",$F357,"Années",2023)," ")</f>
        <v>0</v>
      </c>
      <c r="R357" s="14">
        <f>IFERROR(GETPIVOTDATA("Montant",tcd_eurodata!$A$3,"class_payment",$E357,"mounth_year",R$6,"ss",$F357,"Années",2023)," ")</f>
        <v>167544409</v>
      </c>
    </row>
    <row r="358" spans="2:18" s="13" customFormat="1" x14ac:dyDescent="0.25">
      <c r="B358" s="9">
        <f t="shared" si="6"/>
        <v>71</v>
      </c>
      <c r="C358" s="24" t="str">
        <f>IF(MOD(ROW(C358),5)=2,INDEX(liste_ss_eurodata!$A$1:$A$108,B358),"")</f>
        <v/>
      </c>
      <c r="D358" s="9"/>
      <c r="E358" s="13" t="s">
        <v>6</v>
      </c>
      <c r="F358" s="31" t="str">
        <f>INDEX(liste_ss_eurodata!$A:$A,'RECAP CA 2023'!B358)</f>
        <v>MAROANTSETRA</v>
      </c>
      <c r="G358" s="14" t="str">
        <f>IFERROR(GETPIVOTDATA("Montant",tcd_eurodata!$A$3,"class_payment",$E358,"mounth_year",G$6,"ss",$F358,"Années",2023)," ")</f>
        <v xml:space="preserve"> </v>
      </c>
      <c r="H358" s="14" t="str">
        <f>IFERROR(GETPIVOTDATA("Montant",tcd_eurodata!$A$3,"class_payment",$E358,"mounth_year",H$6,"ss",$F358,"Années",2023)," ")</f>
        <v xml:space="preserve"> </v>
      </c>
      <c r="I358" s="14" t="str">
        <f>IFERROR(GETPIVOTDATA("Montant",tcd_eurodata!$A$3,"class_payment",$E358,"mounth_year",I$6,"ss",$F358,"Années",2023)," ")</f>
        <v xml:space="preserve"> </v>
      </c>
      <c r="J358" s="14" t="str">
        <f>IFERROR(GETPIVOTDATA("Montant",tcd_eurodata!$A$3,"class_payment",$E358,"mounth_year",J$6,"ss",$F358,"Années",2023)," ")</f>
        <v xml:space="preserve"> </v>
      </c>
      <c r="K358" s="14" t="str">
        <f>IFERROR(GETPIVOTDATA("Montant",tcd_eurodata!$A$3,"class_payment",$E358,"mounth_year",K$6,"ss",$F358,"Années",2023)," ")</f>
        <v xml:space="preserve"> </v>
      </c>
      <c r="L358" s="14" t="str">
        <f>IFERROR(GETPIVOTDATA("Montant",tcd_eurodata!$A$3,"class_payment",$E358,"mounth_year",L$6,"ss",$F358,"Années",2023)," ")</f>
        <v xml:space="preserve"> </v>
      </c>
      <c r="M358" s="14" t="str">
        <f>IFERROR(GETPIVOTDATA("Montant",tcd_eurodata!$A$3,"class_payment",$E358,"mounth_year",M$6,"ss",$F358,"Années",2023)," ")</f>
        <v xml:space="preserve"> </v>
      </c>
      <c r="N358" s="14" t="str">
        <f>IFERROR(GETPIVOTDATA("Montant",tcd_eurodata!$A$3,"class_payment",$E358,"mounth_year",N$6,"ss",$F358,"Années",2023)," ")</f>
        <v xml:space="preserve"> </v>
      </c>
      <c r="O358" s="14" t="str">
        <f>IFERROR(GETPIVOTDATA("Montant",tcd_eurodata!$A$3,"class_payment",$E358,"mounth_year",O$6,"ss",$F358,"Années",2023)," ")</f>
        <v xml:space="preserve"> </v>
      </c>
      <c r="P358" s="14" t="str">
        <f>IFERROR(GETPIVOTDATA("Montant",tcd_eurodata!$A$3,"class_payment",$E358,"mounth_year",P$6,"ss",$F358,"Années",2023)," ")</f>
        <v xml:space="preserve"> </v>
      </c>
      <c r="Q358" s="14" t="str">
        <f>IFERROR(GETPIVOTDATA("Montant",tcd_eurodata!$A$3,"class_payment",$E358,"mounth_year",Q$6,"ss",$F358,"Années",2023)," ")</f>
        <v xml:space="preserve"> </v>
      </c>
      <c r="R358" s="14" t="str">
        <f>IFERROR(GETPIVOTDATA("Montant",tcd_eurodata!$A$3,"class_payment",$E358,"mounth_year",R$6,"ss",$F358,"Années",2023)," ")</f>
        <v xml:space="preserve"> </v>
      </c>
    </row>
    <row r="359" spans="2:18" s="13" customFormat="1" x14ac:dyDescent="0.25">
      <c r="B359" s="9">
        <f t="shared" si="6"/>
        <v>71</v>
      </c>
      <c r="C359" s="24" t="str">
        <f>IF(MOD(ROW(C359),5)=2,INDEX(liste_ss_eurodata!$A$1:$A$108,B359),"")</f>
        <v/>
      </c>
      <c r="D359" s="9"/>
      <c r="E359" s="13" t="s">
        <v>7</v>
      </c>
      <c r="F359" s="31" t="str">
        <f>INDEX(liste_ss_eurodata!$A:$A,'RECAP CA 2023'!B359)</f>
        <v>MAROANTSETRA</v>
      </c>
      <c r="G359" s="14" t="str">
        <f>IFERROR(GETPIVOTDATA("Montant",tcd_eurodata!$A$3,"class_payment",$E359,"mounth_year",G$6,"ss",$F359,"Années",2023)," ")</f>
        <v xml:space="preserve"> </v>
      </c>
      <c r="H359" s="14" t="str">
        <f>IFERROR(GETPIVOTDATA("Montant",tcd_eurodata!$A$3,"class_payment",$E359,"mounth_year",H$6,"ss",$F359,"Années",2023)," ")</f>
        <v xml:space="preserve"> </v>
      </c>
      <c r="I359" s="14" t="str">
        <f>IFERROR(GETPIVOTDATA("Montant",tcd_eurodata!$A$3,"class_payment",$E359,"mounth_year",I$6,"ss",$F359,"Années",2023)," ")</f>
        <v xml:space="preserve"> </v>
      </c>
      <c r="J359" s="14" t="str">
        <f>IFERROR(GETPIVOTDATA("Montant",tcd_eurodata!$A$3,"class_payment",$E359,"mounth_year",J$6,"ss",$F359,"Années",2023)," ")</f>
        <v xml:space="preserve"> </v>
      </c>
      <c r="K359" s="14" t="str">
        <f>IFERROR(GETPIVOTDATA("Montant",tcd_eurodata!$A$3,"class_payment",$E359,"mounth_year",K$6,"ss",$F359,"Années",2023)," ")</f>
        <v xml:space="preserve"> </v>
      </c>
      <c r="L359" s="14" t="str">
        <f>IFERROR(GETPIVOTDATA("Montant",tcd_eurodata!$A$3,"class_payment",$E359,"mounth_year",L$6,"ss",$F359,"Années",2023)," ")</f>
        <v xml:space="preserve"> </v>
      </c>
      <c r="M359" s="14" t="str">
        <f>IFERROR(GETPIVOTDATA("Montant",tcd_eurodata!$A$3,"class_payment",$E359,"mounth_year",M$6,"ss",$F359,"Années",2023)," ")</f>
        <v xml:space="preserve"> </v>
      </c>
      <c r="N359" s="14" t="str">
        <f>IFERROR(GETPIVOTDATA("Montant",tcd_eurodata!$A$3,"class_payment",$E359,"mounth_year",N$6,"ss",$F359,"Années",2023)," ")</f>
        <v xml:space="preserve"> </v>
      </c>
      <c r="O359" s="14" t="str">
        <f>IFERROR(GETPIVOTDATA("Montant",tcd_eurodata!$A$3,"class_payment",$E359,"mounth_year",O$6,"ss",$F359,"Années",2023)," ")</f>
        <v xml:space="preserve"> </v>
      </c>
      <c r="P359" s="14" t="str">
        <f>IFERROR(GETPIVOTDATA("Montant",tcd_eurodata!$A$3,"class_payment",$E359,"mounth_year",P$6,"ss",$F359,"Années",2023)," ")</f>
        <v xml:space="preserve"> </v>
      </c>
      <c r="Q359" s="14" t="str">
        <f>IFERROR(GETPIVOTDATA("Montant",tcd_eurodata!$A$3,"class_payment",$E359,"mounth_year",Q$6,"ss",$F359,"Années",2023)," ")</f>
        <v xml:space="preserve"> </v>
      </c>
      <c r="R359" s="14" t="str">
        <f>IFERROR(GETPIVOTDATA("Montant",tcd_eurodata!$A$3,"class_payment",$E359,"mounth_year",R$6,"ss",$F359,"Années",2023)," ")</f>
        <v xml:space="preserve"> </v>
      </c>
    </row>
    <row r="360" spans="2:18" s="13" customFormat="1" x14ac:dyDescent="0.25">
      <c r="B360" s="9">
        <f t="shared" si="6"/>
        <v>71</v>
      </c>
      <c r="C360" s="24" t="str">
        <f>IF(MOD(ROW(C360),5)=2,INDEX(liste_ss_eurodata!$A$1:$A$108,B360),"")</f>
        <v/>
      </c>
      <c r="D360" s="9"/>
      <c r="E360" s="13" t="s">
        <v>19</v>
      </c>
      <c r="F360" s="31" t="str">
        <f>INDEX(liste_ss_eurodata!$A:$A,'RECAP CA 2023'!B360)</f>
        <v>MAROANTSETRA</v>
      </c>
      <c r="G360" s="14" t="str">
        <f>IFERROR(GETPIVOTDATA("Montant",tcd_eurodata!$A$3,"class_payment",$E360,"mounth_year",G$6,"ss",$F360,"Années",2023)," ")</f>
        <v xml:space="preserve"> </v>
      </c>
      <c r="H360" s="14" t="str">
        <f>IFERROR(GETPIVOTDATA("Montant",tcd_eurodata!$A$3,"class_payment",$E360,"mounth_year",H$6,"ss",$F360,"Années",2023)," ")</f>
        <v xml:space="preserve"> </v>
      </c>
      <c r="I360" s="14" t="str">
        <f>IFERROR(GETPIVOTDATA("Montant",tcd_eurodata!$A$3,"class_payment",$E360,"mounth_year",I$6,"ss",$F360,"Années",2023)," ")</f>
        <v xml:space="preserve"> </v>
      </c>
      <c r="J360" s="14" t="str">
        <f>IFERROR(GETPIVOTDATA("Montant",tcd_eurodata!$A$3,"class_payment",$E360,"mounth_year",J$6,"ss",$F360,"Années",2023)," ")</f>
        <v xml:space="preserve"> </v>
      </c>
      <c r="K360" s="14" t="str">
        <f>IFERROR(GETPIVOTDATA("Montant",tcd_eurodata!$A$3,"class_payment",$E360,"mounth_year",K$6,"ss",$F360,"Années",2023)," ")</f>
        <v xml:space="preserve"> </v>
      </c>
      <c r="L360" s="14" t="str">
        <f>IFERROR(GETPIVOTDATA("Montant",tcd_eurodata!$A$3,"class_payment",$E360,"mounth_year",L$6,"ss",$F360,"Années",2023)," ")</f>
        <v xml:space="preserve"> </v>
      </c>
      <c r="M360" s="14" t="str">
        <f>IFERROR(GETPIVOTDATA("Montant",tcd_eurodata!$A$3,"class_payment",$E360,"mounth_year",M$6,"ss",$F360,"Années",2023)," ")</f>
        <v xml:space="preserve"> </v>
      </c>
      <c r="N360" s="14" t="str">
        <f>IFERROR(GETPIVOTDATA("Montant",tcd_eurodata!$A$3,"class_payment",$E360,"mounth_year",N$6,"ss",$F360,"Années",2023)," ")</f>
        <v xml:space="preserve"> </v>
      </c>
      <c r="O360" s="14" t="str">
        <f>IFERROR(GETPIVOTDATA("Montant",tcd_eurodata!$A$3,"class_payment",$E360,"mounth_year",O$6,"ss",$F360,"Années",2023)," ")</f>
        <v xml:space="preserve"> </v>
      </c>
      <c r="P360" s="14" t="str">
        <f>IFERROR(GETPIVOTDATA("Montant",tcd_eurodata!$A$3,"class_payment",$E360,"mounth_year",P$6,"ss",$F360,"Années",2023)," ")</f>
        <v xml:space="preserve"> </v>
      </c>
      <c r="Q360" s="14" t="str">
        <f>IFERROR(GETPIVOTDATA("Montant",tcd_eurodata!$A$3,"class_payment",$E360,"mounth_year",Q$6,"ss",$F360,"Années",2023)," ")</f>
        <v xml:space="preserve"> </v>
      </c>
      <c r="R360" s="14" t="str">
        <f>IFERROR(GETPIVOTDATA("Montant",tcd_eurodata!$A$3,"class_payment",$E360,"mounth_year",R$6,"ss",$F360,"Années",2023)," ")</f>
        <v xml:space="preserve"> </v>
      </c>
    </row>
    <row r="361" spans="2:18" s="18" customFormat="1" x14ac:dyDescent="0.25">
      <c r="B361" s="17">
        <f t="shared" si="6"/>
        <v>71</v>
      </c>
      <c r="C361" s="25" t="str">
        <f>IF(MOD(ROW(C361),5)=2,INDEX(liste_ss_eurodata!$A$1:$A$108,B361),"")</f>
        <v/>
      </c>
      <c r="D361" s="17"/>
      <c r="E361" s="18" t="s">
        <v>21</v>
      </c>
      <c r="F361" s="32" t="str">
        <f>INDEX(liste_ss_eurodata!$A:$A,'RECAP CA 2023'!B361)</f>
        <v>MAROANTSETRA</v>
      </c>
      <c r="G361" s="19" t="str">
        <f>IFERROR(GETPIVOTDATA("Montant",tcd_eurodata!$A$3,"class_payment",$E361,"mounth_year",G$6,"ss",$F361,"Années",2023)," ")</f>
        <v xml:space="preserve"> </v>
      </c>
      <c r="H361" s="19" t="str">
        <f>IFERROR(GETPIVOTDATA("Montant",tcd_eurodata!$A$3,"class_payment",$E361,"mounth_year",H$6,"ss",$F361,"Années",2023)," ")</f>
        <v xml:space="preserve"> </v>
      </c>
      <c r="I361" s="19" t="str">
        <f>IFERROR(GETPIVOTDATA("Montant",tcd_eurodata!$A$3,"class_payment",$E361,"mounth_year",I$6,"ss",$F361,"Années",2023)," ")</f>
        <v xml:space="preserve"> </v>
      </c>
      <c r="J361" s="19" t="str">
        <f>IFERROR(GETPIVOTDATA("Montant",tcd_eurodata!$A$3,"class_payment",$E361,"mounth_year",J$6,"ss",$F361,"Années",2023)," ")</f>
        <v xml:space="preserve"> </v>
      </c>
      <c r="K361" s="19" t="str">
        <f>IFERROR(GETPIVOTDATA("Montant",tcd_eurodata!$A$3,"class_payment",$E361,"mounth_year",K$6,"ss",$F361,"Années",2023)," ")</f>
        <v xml:space="preserve"> </v>
      </c>
      <c r="L361" s="19" t="str">
        <f>IFERROR(GETPIVOTDATA("Montant",tcd_eurodata!$A$3,"class_payment",$E361,"mounth_year",L$6,"ss",$F361,"Années",2023)," ")</f>
        <v xml:space="preserve"> </v>
      </c>
      <c r="M361" s="19" t="str">
        <f>IFERROR(GETPIVOTDATA("Montant",tcd_eurodata!$A$3,"class_payment",$E361,"mounth_year",M$6,"ss",$F361,"Années",2023)," ")</f>
        <v xml:space="preserve"> </v>
      </c>
      <c r="N361" s="19" t="str">
        <f>IFERROR(GETPIVOTDATA("Montant",tcd_eurodata!$A$3,"class_payment",$E361,"mounth_year",N$6,"ss",$F361,"Années",2023)," ")</f>
        <v xml:space="preserve"> </v>
      </c>
      <c r="O361" s="19" t="str">
        <f>IFERROR(GETPIVOTDATA("Montant",tcd_eurodata!$A$3,"class_payment",$E361,"mounth_year",O$6,"ss",$F361,"Années",2023)," ")</f>
        <v xml:space="preserve"> </v>
      </c>
      <c r="P361" s="19" t="str">
        <f>IFERROR(GETPIVOTDATA("Montant",tcd_eurodata!$A$3,"class_payment",$E361,"mounth_year",P$6,"ss",$F361,"Années",2023)," ")</f>
        <v xml:space="preserve"> </v>
      </c>
      <c r="Q361" s="19" t="str">
        <f>IFERROR(GETPIVOTDATA("Montant",tcd_eurodata!$A$3,"class_payment",$E361,"mounth_year",Q$6,"ss",$F361,"Années",2023)," ")</f>
        <v xml:space="preserve"> </v>
      </c>
      <c r="R361" s="19" t="str">
        <f>IFERROR(GETPIVOTDATA("Montant",tcd_eurodata!$A$3,"class_payment",$E361,"mounth_year",R$6,"ss",$F361,"Années",2023)," ")</f>
        <v xml:space="preserve"> </v>
      </c>
    </row>
    <row r="362" spans="2:18" s="13" customFormat="1" x14ac:dyDescent="0.25">
      <c r="B362" s="9">
        <f t="shared" si="6"/>
        <v>72</v>
      </c>
      <c r="C362" s="24" t="str">
        <f>IF(MOD(ROW(C362),5)=2,INDEX(liste_ss_eurodata!$A$1:$A$108,B362),"")</f>
        <v>MAZAVA</v>
      </c>
      <c r="D362" s="9"/>
      <c r="E362" s="13" t="s">
        <v>5</v>
      </c>
      <c r="F362" s="31" t="str">
        <f>INDEX(liste_ss_eurodata!$A:$A,'RECAP CA 2023'!B362)</f>
        <v>MAZAVA</v>
      </c>
      <c r="G362" s="14">
        <f>IFERROR(GETPIVOTDATA("Montant",tcd_eurodata!$A$3,"class_payment",$E362,"mounth_year",G$6,"ss",$F362,"Années",2023)," ")</f>
        <v>690905704</v>
      </c>
      <c r="H362" s="14">
        <f>IFERROR(GETPIVOTDATA("Montant",tcd_eurodata!$A$3,"class_payment",$E362,"mounth_year",H$6,"ss",$F362,"Années",2023)," ")</f>
        <v>685119099</v>
      </c>
      <c r="I362" s="14">
        <f>IFERROR(GETPIVOTDATA("Montant",tcd_eurodata!$A$3,"class_payment",$E362,"mounth_year",I$6,"ss",$F362,"Années",2023)," ")</f>
        <v>807845822</v>
      </c>
      <c r="J362" s="14">
        <f>IFERROR(GETPIVOTDATA("Montant",tcd_eurodata!$A$3,"class_payment",$E362,"mounth_year",J$6,"ss",$F362,"Années",2023)," ")</f>
        <v>857406693</v>
      </c>
      <c r="K362" s="14">
        <f>IFERROR(GETPIVOTDATA("Montant",tcd_eurodata!$A$3,"class_payment",$E362,"mounth_year",K$6,"ss",$F362,"Années",2023)," ")</f>
        <v>864122319</v>
      </c>
      <c r="L362" s="14">
        <f>IFERROR(GETPIVOTDATA("Montant",tcd_eurodata!$A$3,"class_payment",$E362,"mounth_year",L$6,"ss",$F362,"Années",2023)," ")</f>
        <v>895679845</v>
      </c>
      <c r="M362" s="14">
        <f>IFERROR(GETPIVOTDATA("Montant",tcd_eurodata!$A$3,"class_payment",$E362,"mounth_year",M$6,"ss",$F362,"Années",2023)," ")</f>
        <v>905703075</v>
      </c>
      <c r="N362" s="14">
        <f>IFERROR(GETPIVOTDATA("Montant",tcd_eurodata!$A$3,"class_payment",$E362,"mounth_year",N$6,"ss",$F362,"Années",2023)," ")</f>
        <v>953927576</v>
      </c>
      <c r="O362" s="14">
        <f>IFERROR(GETPIVOTDATA("Montant",tcd_eurodata!$A$3,"class_payment",$E362,"mounth_year",O$6,"ss",$F362,"Années",2023)," ")</f>
        <v>966961818</v>
      </c>
      <c r="P362" s="14">
        <f>IFERROR(GETPIVOTDATA("Montant",tcd_eurodata!$A$3,"class_payment",$E362,"mounth_year",P$6,"ss",$F362,"Années",2023)," ")</f>
        <v>950998861</v>
      </c>
      <c r="Q362" s="14">
        <f>IFERROR(GETPIVOTDATA("Montant",tcd_eurodata!$A$3,"class_payment",$E362,"mounth_year",Q$6,"ss",$F362,"Années",2023)," ")</f>
        <v>926356636</v>
      </c>
      <c r="R362" s="14">
        <f>IFERROR(GETPIVOTDATA("Montant",tcd_eurodata!$A$3,"class_payment",$E362,"mounth_year",R$6,"ss",$F362,"Années",2023)," ")</f>
        <v>1084005941</v>
      </c>
    </row>
    <row r="363" spans="2:18" s="13" customFormat="1" x14ac:dyDescent="0.25">
      <c r="B363" s="9">
        <f t="shared" si="6"/>
        <v>72</v>
      </c>
      <c r="C363" s="24" t="str">
        <f>IF(MOD(ROW(C363),5)=2,INDEX(liste_ss_eurodata!$A$1:$A$108,B363),"")</f>
        <v/>
      </c>
      <c r="D363" s="9"/>
      <c r="E363" s="13" t="s">
        <v>6</v>
      </c>
      <c r="F363" s="31" t="str">
        <f>INDEX(liste_ss_eurodata!$A:$A,'RECAP CA 2023'!B363)</f>
        <v>MAZAVA</v>
      </c>
      <c r="G363" s="14">
        <f>IFERROR(GETPIVOTDATA("Montant",tcd_eurodata!$A$3,"class_payment",$E363,"mounth_year",G$6,"ss",$F363,"Années",2023)," ")</f>
        <v>13784543</v>
      </c>
      <c r="H363" s="14">
        <f>IFERROR(GETPIVOTDATA("Montant",tcd_eurodata!$A$3,"class_payment",$E363,"mounth_year",H$6,"ss",$F363,"Années",2023)," ")</f>
        <v>14403869</v>
      </c>
      <c r="I363" s="14">
        <f>IFERROR(GETPIVOTDATA("Montant",tcd_eurodata!$A$3,"class_payment",$E363,"mounth_year",I$6,"ss",$F363,"Années",2023)," ")</f>
        <v>20650406</v>
      </c>
      <c r="J363" s="14">
        <f>IFERROR(GETPIVOTDATA("Montant",tcd_eurodata!$A$3,"class_payment",$E363,"mounth_year",J$6,"ss",$F363,"Années",2023)," ")</f>
        <v>27197067</v>
      </c>
      <c r="K363" s="14">
        <f>IFERROR(GETPIVOTDATA("Montant",tcd_eurodata!$A$3,"class_payment",$E363,"mounth_year",K$6,"ss",$F363,"Années",2023)," ")</f>
        <v>21533551</v>
      </c>
      <c r="L363" s="14">
        <f>IFERROR(GETPIVOTDATA("Montant",tcd_eurodata!$A$3,"class_payment",$E363,"mounth_year",L$6,"ss",$F363,"Années",2023)," ")</f>
        <v>17391761</v>
      </c>
      <c r="M363" s="14">
        <f>IFERROR(GETPIVOTDATA("Montant",tcd_eurodata!$A$3,"class_payment",$E363,"mounth_year",M$6,"ss",$F363,"Années",2023)," ")</f>
        <v>19904312</v>
      </c>
      <c r="N363" s="14">
        <f>IFERROR(GETPIVOTDATA("Montant",tcd_eurodata!$A$3,"class_payment",$E363,"mounth_year",N$6,"ss",$F363,"Années",2023)," ")</f>
        <v>22429724</v>
      </c>
      <c r="O363" s="14">
        <f>IFERROR(GETPIVOTDATA("Montant",tcd_eurodata!$A$3,"class_payment",$E363,"mounth_year",O$6,"ss",$F363,"Années",2023)," ")</f>
        <v>37987162</v>
      </c>
      <c r="P363" s="14">
        <f>IFERROR(GETPIVOTDATA("Montant",tcd_eurodata!$A$3,"class_payment",$E363,"mounth_year",P$6,"ss",$F363,"Années",2023)," ")</f>
        <v>33967350</v>
      </c>
      <c r="Q363" s="14">
        <f>IFERROR(GETPIVOTDATA("Montant",tcd_eurodata!$A$3,"class_payment",$E363,"mounth_year",Q$6,"ss",$F363,"Années",2023)," ")</f>
        <v>29001584</v>
      </c>
      <c r="R363" s="14">
        <f>IFERROR(GETPIVOTDATA("Montant",tcd_eurodata!$A$3,"class_payment",$E363,"mounth_year",R$6,"ss",$F363,"Années",2023)," ")</f>
        <v>25015399</v>
      </c>
    </row>
    <row r="364" spans="2:18" s="13" customFormat="1" x14ac:dyDescent="0.25">
      <c r="B364" s="9">
        <f t="shared" si="6"/>
        <v>72</v>
      </c>
      <c r="C364" s="24" t="str">
        <f>IF(MOD(ROW(C364),5)=2,INDEX(liste_ss_eurodata!$A$1:$A$108,B364),"")</f>
        <v/>
      </c>
      <c r="D364" s="9"/>
      <c r="E364" s="13" t="s">
        <v>7</v>
      </c>
      <c r="F364" s="31" t="str">
        <f>INDEX(liste_ss_eurodata!$A:$A,'RECAP CA 2023'!B364)</f>
        <v>MAZAVA</v>
      </c>
      <c r="G364" s="14">
        <f>IFERROR(GETPIVOTDATA("Montant",tcd_eurodata!$A$3,"class_payment",$E364,"mounth_year",G$6,"ss",$F364,"Années",2023)," ")</f>
        <v>105020953</v>
      </c>
      <c r="H364" s="14">
        <f>IFERROR(GETPIVOTDATA("Montant",tcd_eurodata!$A$3,"class_payment",$E364,"mounth_year",H$6,"ss",$F364,"Années",2023)," ")</f>
        <v>94221932</v>
      </c>
      <c r="I364" s="14">
        <f>IFERROR(GETPIVOTDATA("Montant",tcd_eurodata!$A$3,"class_payment",$E364,"mounth_year",I$6,"ss",$F364,"Années",2023)," ")</f>
        <v>23685043</v>
      </c>
      <c r="J364" s="14">
        <f>IFERROR(GETPIVOTDATA("Montant",tcd_eurodata!$A$3,"class_payment",$E364,"mounth_year",J$6,"ss",$F364,"Années",2023)," ")</f>
        <v>3980000</v>
      </c>
      <c r="K364" s="14">
        <f>IFERROR(GETPIVOTDATA("Montant",tcd_eurodata!$A$3,"class_payment",$E364,"mounth_year",K$6,"ss",$F364,"Années",2023)," ")</f>
        <v>21773300</v>
      </c>
      <c r="L364" s="14">
        <f>IFERROR(GETPIVOTDATA("Montant",tcd_eurodata!$A$3,"class_payment",$E364,"mounth_year",L$6,"ss",$F364,"Années",2023)," ")</f>
        <v>24227500</v>
      </c>
      <c r="M364" s="14">
        <f>IFERROR(GETPIVOTDATA("Montant",tcd_eurodata!$A$3,"class_payment",$E364,"mounth_year",M$6,"ss",$F364,"Années",2023)," ")</f>
        <v>5637759</v>
      </c>
      <c r="N364" s="14">
        <f>IFERROR(GETPIVOTDATA("Montant",tcd_eurodata!$A$3,"class_payment",$E364,"mounth_year",N$6,"ss",$F364,"Années",2023)," ")</f>
        <v>0</v>
      </c>
      <c r="O364" s="14">
        <f>IFERROR(GETPIVOTDATA("Montant",tcd_eurodata!$A$3,"class_payment",$E364,"mounth_year",O$6,"ss",$F364,"Années",2023)," ")</f>
        <v>0</v>
      </c>
      <c r="P364" s="14">
        <f>IFERROR(GETPIVOTDATA("Montant",tcd_eurodata!$A$3,"class_payment",$E364,"mounth_year",P$6,"ss",$F364,"Années",2023)," ")</f>
        <v>1021569</v>
      </c>
      <c r="Q364" s="14">
        <f>IFERROR(GETPIVOTDATA("Montant",tcd_eurodata!$A$3,"class_payment",$E364,"mounth_year",Q$6,"ss",$F364,"Années",2023)," ")</f>
        <v>2007700</v>
      </c>
      <c r="R364" s="14">
        <f>IFERROR(GETPIVOTDATA("Montant",tcd_eurodata!$A$3,"class_payment",$E364,"mounth_year",R$6,"ss",$F364,"Années",2023)," ")</f>
        <v>0</v>
      </c>
    </row>
    <row r="365" spans="2:18" s="13" customFormat="1" x14ac:dyDescent="0.25">
      <c r="B365" s="9">
        <f t="shared" si="6"/>
        <v>72</v>
      </c>
      <c r="C365" s="24" t="str">
        <f>IF(MOD(ROW(C365),5)=2,INDEX(liste_ss_eurodata!$A$1:$A$108,B365),"")</f>
        <v/>
      </c>
      <c r="D365" s="9"/>
      <c r="E365" s="13" t="s">
        <v>19</v>
      </c>
      <c r="F365" s="31" t="str">
        <f>INDEX(liste_ss_eurodata!$A:$A,'RECAP CA 2023'!B365)</f>
        <v>MAZAVA</v>
      </c>
      <c r="G365" s="14" t="str">
        <f>IFERROR(GETPIVOTDATA("Montant",tcd_eurodata!$A$3,"class_payment",$E365,"mounth_year",G$6,"ss",$F365,"Années",2023)," ")</f>
        <v xml:space="preserve"> </v>
      </c>
      <c r="H365" s="14" t="str">
        <f>IFERROR(GETPIVOTDATA("Montant",tcd_eurodata!$A$3,"class_payment",$E365,"mounth_year",H$6,"ss",$F365,"Années",2023)," ")</f>
        <v xml:space="preserve"> </v>
      </c>
      <c r="I365" s="14" t="str">
        <f>IFERROR(GETPIVOTDATA("Montant",tcd_eurodata!$A$3,"class_payment",$E365,"mounth_year",I$6,"ss",$F365,"Années",2023)," ")</f>
        <v xml:space="preserve"> </v>
      </c>
      <c r="J365" s="14" t="str">
        <f>IFERROR(GETPIVOTDATA("Montant",tcd_eurodata!$A$3,"class_payment",$E365,"mounth_year",J$6,"ss",$F365,"Années",2023)," ")</f>
        <v xml:space="preserve"> </v>
      </c>
      <c r="K365" s="14" t="str">
        <f>IFERROR(GETPIVOTDATA("Montant",tcd_eurodata!$A$3,"class_payment",$E365,"mounth_year",K$6,"ss",$F365,"Années",2023)," ")</f>
        <v xml:space="preserve"> </v>
      </c>
      <c r="L365" s="14" t="str">
        <f>IFERROR(GETPIVOTDATA("Montant",tcd_eurodata!$A$3,"class_payment",$E365,"mounth_year",L$6,"ss",$F365,"Années",2023)," ")</f>
        <v xml:space="preserve"> </v>
      </c>
      <c r="M365" s="14" t="str">
        <f>IFERROR(GETPIVOTDATA("Montant",tcd_eurodata!$A$3,"class_payment",$E365,"mounth_year",M$6,"ss",$F365,"Années",2023)," ")</f>
        <v xml:space="preserve"> </v>
      </c>
      <c r="N365" s="14" t="str">
        <f>IFERROR(GETPIVOTDATA("Montant",tcd_eurodata!$A$3,"class_payment",$E365,"mounth_year",N$6,"ss",$F365,"Années",2023)," ")</f>
        <v xml:space="preserve"> </v>
      </c>
      <c r="O365" s="14" t="str">
        <f>IFERROR(GETPIVOTDATA("Montant",tcd_eurodata!$A$3,"class_payment",$E365,"mounth_year",O$6,"ss",$F365,"Années",2023)," ")</f>
        <v xml:space="preserve"> </v>
      </c>
      <c r="P365" s="14" t="str">
        <f>IFERROR(GETPIVOTDATA("Montant",tcd_eurodata!$A$3,"class_payment",$E365,"mounth_year",P$6,"ss",$F365,"Années",2023)," ")</f>
        <v xml:space="preserve"> </v>
      </c>
      <c r="Q365" s="14" t="str">
        <f>IFERROR(GETPIVOTDATA("Montant",tcd_eurodata!$A$3,"class_payment",$E365,"mounth_year",Q$6,"ss",$F365,"Années",2023)," ")</f>
        <v xml:space="preserve"> </v>
      </c>
      <c r="R365" s="14" t="str">
        <f>IFERROR(GETPIVOTDATA("Montant",tcd_eurodata!$A$3,"class_payment",$E365,"mounth_year",R$6,"ss",$F365,"Années",2023)," ")</f>
        <v xml:space="preserve"> </v>
      </c>
    </row>
    <row r="366" spans="2:18" s="18" customFormat="1" x14ac:dyDescent="0.25">
      <c r="B366" s="17">
        <f t="shared" si="6"/>
        <v>72</v>
      </c>
      <c r="C366" s="25" t="str">
        <f>IF(MOD(ROW(C366),5)=2,INDEX(liste_ss_eurodata!$A$1:$A$108,B366),"")</f>
        <v/>
      </c>
      <c r="D366" s="17"/>
      <c r="E366" s="18" t="s">
        <v>21</v>
      </c>
      <c r="F366" s="32" t="str">
        <f>INDEX(liste_ss_eurodata!$A:$A,'RECAP CA 2023'!B366)</f>
        <v>MAZAVA</v>
      </c>
      <c r="G366" s="19">
        <f>IFERROR(GETPIVOTDATA("Montant",tcd_eurodata!$A$3,"class_payment",$E366,"mounth_year",G$6,"ss",$F366,"Années",2023)," ")</f>
        <v>10110700</v>
      </c>
      <c r="H366" s="19">
        <f>IFERROR(GETPIVOTDATA("Montant",tcd_eurodata!$A$3,"class_payment",$E366,"mounth_year",H$6,"ss",$F366,"Années",2023)," ")</f>
        <v>15034400</v>
      </c>
      <c r="I366" s="19">
        <f>IFERROR(GETPIVOTDATA("Montant",tcd_eurodata!$A$3,"class_payment",$E366,"mounth_year",I$6,"ss",$F366,"Années",2023)," ")</f>
        <v>11044400</v>
      </c>
      <c r="J366" s="19">
        <f>IFERROR(GETPIVOTDATA("Montant",tcd_eurodata!$A$3,"class_payment",$E366,"mounth_year",J$6,"ss",$F366,"Années",2023)," ")</f>
        <v>13235300</v>
      </c>
      <c r="K366" s="19">
        <f>IFERROR(GETPIVOTDATA("Montant",tcd_eurodata!$A$3,"class_payment",$E366,"mounth_year",K$6,"ss",$F366,"Années",2023)," ")</f>
        <v>13292100</v>
      </c>
      <c r="L366" s="19">
        <f>IFERROR(GETPIVOTDATA("Montant",tcd_eurodata!$A$3,"class_payment",$E366,"mounth_year",L$6,"ss",$F366,"Années",2023)," ")</f>
        <v>12529274</v>
      </c>
      <c r="M366" s="19">
        <f>IFERROR(GETPIVOTDATA("Montant",tcd_eurodata!$A$3,"class_payment",$E366,"mounth_year",M$6,"ss",$F366,"Années",2023)," ")</f>
        <v>12761673</v>
      </c>
      <c r="N366" s="19">
        <f>IFERROR(GETPIVOTDATA("Montant",tcd_eurodata!$A$3,"class_payment",$E366,"mounth_year",N$6,"ss",$F366,"Années",2023)," ")</f>
        <v>25584600</v>
      </c>
      <c r="O366" s="19">
        <f>IFERROR(GETPIVOTDATA("Montant",tcd_eurodata!$A$3,"class_payment",$E366,"mounth_year",O$6,"ss",$F366,"Années",2023)," ")</f>
        <v>24097300</v>
      </c>
      <c r="P366" s="19">
        <f>IFERROR(GETPIVOTDATA("Montant",tcd_eurodata!$A$3,"class_payment",$E366,"mounth_year",P$6,"ss",$F366,"Années",2023)," ")</f>
        <v>39284700</v>
      </c>
      <c r="Q366" s="19">
        <f>IFERROR(GETPIVOTDATA("Montant",tcd_eurodata!$A$3,"class_payment",$E366,"mounth_year",Q$6,"ss",$F366,"Années",2023)," ")</f>
        <v>49183400</v>
      </c>
      <c r="R366" s="19">
        <f>IFERROR(GETPIVOTDATA("Montant",tcd_eurodata!$A$3,"class_payment",$E366,"mounth_year",R$6,"ss",$F366,"Années",2023)," ")</f>
        <v>29599700</v>
      </c>
    </row>
    <row r="367" spans="2:18" s="13" customFormat="1" x14ac:dyDescent="0.25">
      <c r="B367" s="9">
        <f t="shared" si="6"/>
        <v>73</v>
      </c>
      <c r="C367" s="24" t="str">
        <f>IF(MOD(ROW(C367),5)=2,INDEX(liste_ss_eurodata!$A$1:$A$108,B367),"")</f>
        <v>MELAKY</v>
      </c>
      <c r="D367" s="9"/>
      <c r="E367" s="13" t="s">
        <v>5</v>
      </c>
      <c r="F367" s="31" t="str">
        <f>INDEX(liste_ss_eurodata!$A:$A,'RECAP CA 2023'!B367)</f>
        <v>MELAKY</v>
      </c>
      <c r="G367" s="14">
        <f>IFERROR(GETPIVOTDATA("Montant",tcd_eurodata!$A$3,"class_payment",$E367,"mounth_year",G$6,"ss",$F367,"Années",2023)," ")</f>
        <v>181675103</v>
      </c>
      <c r="H367" s="14">
        <f>IFERROR(GETPIVOTDATA("Montant",tcd_eurodata!$A$3,"class_payment",$E367,"mounth_year",H$6,"ss",$F367,"Années",2023)," ")</f>
        <v>54974249</v>
      </c>
      <c r="I367" s="14">
        <f>IFERROR(GETPIVOTDATA("Montant",tcd_eurodata!$A$3,"class_payment",$E367,"mounth_year",I$6,"ss",$F367,"Années",2023)," ")</f>
        <v>153118265</v>
      </c>
      <c r="J367" s="14">
        <f>IFERROR(GETPIVOTDATA("Montant",tcd_eurodata!$A$3,"class_payment",$E367,"mounth_year",J$6,"ss",$F367,"Années",2023)," ")</f>
        <v>280340935</v>
      </c>
      <c r="K367" s="14">
        <f>IFERROR(GETPIVOTDATA("Montant",tcd_eurodata!$A$3,"class_payment",$E367,"mounth_year",K$6,"ss",$F367,"Années",2023)," ")</f>
        <v>341377632</v>
      </c>
      <c r="L367" s="14">
        <f>IFERROR(GETPIVOTDATA("Montant",tcd_eurodata!$A$3,"class_payment",$E367,"mounth_year",L$6,"ss",$F367,"Années",2023)," ")</f>
        <v>427649434</v>
      </c>
      <c r="M367" s="14">
        <f>IFERROR(GETPIVOTDATA("Montant",tcd_eurodata!$A$3,"class_payment",$E367,"mounth_year",M$6,"ss",$F367,"Années",2023)," ")</f>
        <v>499015533</v>
      </c>
      <c r="N367" s="14">
        <f>IFERROR(GETPIVOTDATA("Montant",tcd_eurodata!$A$3,"class_payment",$E367,"mounth_year",N$6,"ss",$F367,"Années",2023)," ")</f>
        <v>476485440.19999999</v>
      </c>
      <c r="O367" s="14">
        <f>IFERROR(GETPIVOTDATA("Montant",tcd_eurodata!$A$3,"class_payment",$E367,"mounth_year",O$6,"ss",$F367,"Années",2023)," ")</f>
        <v>551336858</v>
      </c>
      <c r="P367" s="14">
        <f>IFERROR(GETPIVOTDATA("Montant",tcd_eurodata!$A$3,"class_payment",$E367,"mounth_year",P$6,"ss",$F367,"Années",2023)," ")</f>
        <v>571827862</v>
      </c>
      <c r="Q367" s="14">
        <f>IFERROR(GETPIVOTDATA("Montant",tcd_eurodata!$A$3,"class_payment",$E367,"mounth_year",Q$6,"ss",$F367,"Années",2023)," ")</f>
        <v>519332155</v>
      </c>
      <c r="R367" s="14">
        <f>IFERROR(GETPIVOTDATA("Montant",tcd_eurodata!$A$3,"class_payment",$E367,"mounth_year",R$6,"ss",$F367,"Années",2023)," ")</f>
        <v>466836220</v>
      </c>
    </row>
    <row r="368" spans="2:18" s="13" customFormat="1" x14ac:dyDescent="0.25">
      <c r="B368" s="9">
        <f t="shared" si="6"/>
        <v>73</v>
      </c>
      <c r="C368" s="24" t="str">
        <f>IF(MOD(ROW(C368),5)=2,INDEX(liste_ss_eurodata!$A$1:$A$108,B368),"")</f>
        <v/>
      </c>
      <c r="D368" s="9"/>
      <c r="E368" s="13" t="s">
        <v>6</v>
      </c>
      <c r="F368" s="31" t="str">
        <f>INDEX(liste_ss_eurodata!$A:$A,'RECAP CA 2023'!B368)</f>
        <v>MELAKY</v>
      </c>
      <c r="G368" s="14">
        <f>IFERROR(GETPIVOTDATA("Montant",tcd_eurodata!$A$3,"class_payment",$E368,"mounth_year",G$6,"ss",$F368,"Années",2023)," ")</f>
        <v>22383675</v>
      </c>
      <c r="H368" s="14">
        <f>IFERROR(GETPIVOTDATA("Montant",tcd_eurodata!$A$3,"class_payment",$E368,"mounth_year",H$6,"ss",$F368,"Années",2023)," ")</f>
        <v>13821193</v>
      </c>
      <c r="I368" s="14">
        <f>IFERROR(GETPIVOTDATA("Montant",tcd_eurodata!$A$3,"class_payment",$E368,"mounth_year",I$6,"ss",$F368,"Années",2023)," ")</f>
        <v>23974121</v>
      </c>
      <c r="J368" s="14">
        <f>IFERROR(GETPIVOTDATA("Montant",tcd_eurodata!$A$3,"class_payment",$E368,"mounth_year",J$6,"ss",$F368,"Années",2023)," ")</f>
        <v>33035236</v>
      </c>
      <c r="K368" s="14">
        <f>IFERROR(GETPIVOTDATA("Montant",tcd_eurodata!$A$3,"class_payment",$E368,"mounth_year",K$6,"ss",$F368,"Années",2023)," ")</f>
        <v>47160045</v>
      </c>
      <c r="L368" s="14">
        <f>IFERROR(GETPIVOTDATA("Montant",tcd_eurodata!$A$3,"class_payment",$E368,"mounth_year",L$6,"ss",$F368,"Années",2023)," ")</f>
        <v>96739830</v>
      </c>
      <c r="M368" s="14">
        <f>IFERROR(GETPIVOTDATA("Montant",tcd_eurodata!$A$3,"class_payment",$E368,"mounth_year",M$6,"ss",$F368,"Années",2023)," ")</f>
        <v>92154236</v>
      </c>
      <c r="N368" s="14">
        <f>IFERROR(GETPIVOTDATA("Montant",tcd_eurodata!$A$3,"class_payment",$E368,"mounth_year",N$6,"ss",$F368,"Années",2023)," ")</f>
        <v>128592347</v>
      </c>
      <c r="O368" s="14">
        <f>IFERROR(GETPIVOTDATA("Montant",tcd_eurodata!$A$3,"class_payment",$E368,"mounth_year",O$6,"ss",$F368,"Années",2023)," ")</f>
        <v>132535781</v>
      </c>
      <c r="P368" s="14">
        <f>IFERROR(GETPIVOTDATA("Montant",tcd_eurodata!$A$3,"class_payment",$E368,"mounth_year",P$6,"ss",$F368,"Années",2023)," ")</f>
        <v>95199720</v>
      </c>
      <c r="Q368" s="14">
        <f>IFERROR(GETPIVOTDATA("Montant",tcd_eurodata!$A$3,"class_payment",$E368,"mounth_year",Q$6,"ss",$F368,"Années",2023)," ")</f>
        <v>54456165</v>
      </c>
      <c r="R368" s="14">
        <f>IFERROR(GETPIVOTDATA("Montant",tcd_eurodata!$A$3,"class_payment",$E368,"mounth_year",R$6,"ss",$F368,"Années",2023)," ")</f>
        <v>33590611</v>
      </c>
    </row>
    <row r="369" spans="2:18" s="13" customFormat="1" x14ac:dyDescent="0.25">
      <c r="B369" s="9">
        <f t="shared" si="6"/>
        <v>73</v>
      </c>
      <c r="C369" s="24" t="str">
        <f>IF(MOD(ROW(C369),5)=2,INDEX(liste_ss_eurodata!$A$1:$A$108,B369),"")</f>
        <v/>
      </c>
      <c r="D369" s="9"/>
      <c r="E369" s="13" t="s">
        <v>7</v>
      </c>
      <c r="F369" s="31" t="str">
        <f>INDEX(liste_ss_eurodata!$A:$A,'RECAP CA 2023'!B369)</f>
        <v>MELAKY</v>
      </c>
      <c r="G369" s="14">
        <f>IFERROR(GETPIVOTDATA("Montant",tcd_eurodata!$A$3,"class_payment",$E369,"mounth_year",G$6,"ss",$F369,"Années",2023)," ")</f>
        <v>29688569</v>
      </c>
      <c r="H369" s="14">
        <f>IFERROR(GETPIVOTDATA("Montant",tcd_eurodata!$A$3,"class_payment",$E369,"mounth_year",H$6,"ss",$F369,"Années",2023)," ")</f>
        <v>3707000</v>
      </c>
      <c r="I369" s="14">
        <f>IFERROR(GETPIVOTDATA("Montant",tcd_eurodata!$A$3,"class_payment",$E369,"mounth_year",I$6,"ss",$F369,"Années",2023)," ")</f>
        <v>32038446</v>
      </c>
      <c r="J369" s="14">
        <f>IFERROR(GETPIVOTDATA("Montant",tcd_eurodata!$A$3,"class_payment",$E369,"mounth_year",J$6,"ss",$F369,"Années",2023)," ")</f>
        <v>0</v>
      </c>
      <c r="K369" s="14">
        <f>IFERROR(GETPIVOTDATA("Montant",tcd_eurodata!$A$3,"class_payment",$E369,"mounth_year",K$6,"ss",$F369,"Années",2023)," ")</f>
        <v>70806281</v>
      </c>
      <c r="L369" s="14">
        <f>IFERROR(GETPIVOTDATA("Montant",tcd_eurodata!$A$3,"class_payment",$E369,"mounth_year",L$6,"ss",$F369,"Années",2023)," ")</f>
        <v>22375620</v>
      </c>
      <c r="M369" s="14">
        <f>IFERROR(GETPIVOTDATA("Montant",tcd_eurodata!$A$3,"class_payment",$E369,"mounth_year",M$6,"ss",$F369,"Années",2023)," ")</f>
        <v>34977500</v>
      </c>
      <c r="N369" s="14">
        <f>IFERROR(GETPIVOTDATA("Montant",tcd_eurodata!$A$3,"class_payment",$E369,"mounth_year",N$6,"ss",$F369,"Années",2023)," ")</f>
        <v>98716580</v>
      </c>
      <c r="O369" s="14">
        <f>IFERROR(GETPIVOTDATA("Montant",tcd_eurodata!$A$3,"class_payment",$E369,"mounth_year",O$6,"ss",$F369,"Années",2023)," ")</f>
        <v>70107025</v>
      </c>
      <c r="P369" s="14">
        <f>IFERROR(GETPIVOTDATA("Montant",tcd_eurodata!$A$3,"class_payment",$E369,"mounth_year",P$6,"ss",$F369,"Années",2023)," ")</f>
        <v>90011200</v>
      </c>
      <c r="Q369" s="14">
        <f>IFERROR(GETPIVOTDATA("Montant",tcd_eurodata!$A$3,"class_payment",$E369,"mounth_year",Q$6,"ss",$F369,"Années",2023)," ")</f>
        <v>85458687</v>
      </c>
      <c r="R369" s="14">
        <f>IFERROR(GETPIVOTDATA("Montant",tcd_eurodata!$A$3,"class_payment",$E369,"mounth_year",R$6,"ss",$F369,"Années",2023)," ")</f>
        <v>35152200</v>
      </c>
    </row>
    <row r="370" spans="2:18" s="13" customFormat="1" x14ac:dyDescent="0.25">
      <c r="B370" s="9">
        <f t="shared" si="6"/>
        <v>73</v>
      </c>
      <c r="C370" s="24" t="str">
        <f>IF(MOD(ROW(C370),5)=2,INDEX(liste_ss_eurodata!$A$1:$A$108,B370),"")</f>
        <v/>
      </c>
      <c r="D370" s="9"/>
      <c r="E370" s="13" t="s">
        <v>19</v>
      </c>
      <c r="F370" s="31" t="str">
        <f>INDEX(liste_ss_eurodata!$A:$A,'RECAP CA 2023'!B370)</f>
        <v>MELAKY</v>
      </c>
      <c r="G370" s="14" t="str">
        <f>IFERROR(GETPIVOTDATA("Montant",tcd_eurodata!$A$3,"class_payment",$E370,"mounth_year",G$6,"ss",$F370,"Années",2023)," ")</f>
        <v xml:space="preserve"> </v>
      </c>
      <c r="H370" s="14" t="str">
        <f>IFERROR(GETPIVOTDATA("Montant",tcd_eurodata!$A$3,"class_payment",$E370,"mounth_year",H$6,"ss",$F370,"Années",2023)," ")</f>
        <v xml:space="preserve"> </v>
      </c>
      <c r="I370" s="14" t="str">
        <f>IFERROR(GETPIVOTDATA("Montant",tcd_eurodata!$A$3,"class_payment",$E370,"mounth_year",I$6,"ss",$F370,"Années",2023)," ")</f>
        <v xml:space="preserve"> </v>
      </c>
      <c r="J370" s="14" t="str">
        <f>IFERROR(GETPIVOTDATA("Montant",tcd_eurodata!$A$3,"class_payment",$E370,"mounth_year",J$6,"ss",$F370,"Années",2023)," ")</f>
        <v xml:space="preserve"> </v>
      </c>
      <c r="K370" s="14" t="str">
        <f>IFERROR(GETPIVOTDATA("Montant",tcd_eurodata!$A$3,"class_payment",$E370,"mounth_year",K$6,"ss",$F370,"Années",2023)," ")</f>
        <v xml:space="preserve"> </v>
      </c>
      <c r="L370" s="14" t="str">
        <f>IFERROR(GETPIVOTDATA("Montant",tcd_eurodata!$A$3,"class_payment",$E370,"mounth_year",L$6,"ss",$F370,"Années",2023)," ")</f>
        <v xml:space="preserve"> </v>
      </c>
      <c r="M370" s="14" t="str">
        <f>IFERROR(GETPIVOTDATA("Montant",tcd_eurodata!$A$3,"class_payment",$E370,"mounth_year",M$6,"ss",$F370,"Années",2023)," ")</f>
        <v xml:space="preserve"> </v>
      </c>
      <c r="N370" s="14" t="str">
        <f>IFERROR(GETPIVOTDATA("Montant",tcd_eurodata!$A$3,"class_payment",$E370,"mounth_year",N$6,"ss",$F370,"Années",2023)," ")</f>
        <v xml:space="preserve"> </v>
      </c>
      <c r="O370" s="14" t="str">
        <f>IFERROR(GETPIVOTDATA("Montant",tcd_eurodata!$A$3,"class_payment",$E370,"mounth_year",O$6,"ss",$F370,"Années",2023)," ")</f>
        <v xml:space="preserve"> </v>
      </c>
      <c r="P370" s="14" t="str">
        <f>IFERROR(GETPIVOTDATA("Montant",tcd_eurodata!$A$3,"class_payment",$E370,"mounth_year",P$6,"ss",$F370,"Années",2023)," ")</f>
        <v xml:space="preserve"> </v>
      </c>
      <c r="Q370" s="14" t="str">
        <f>IFERROR(GETPIVOTDATA("Montant",tcd_eurodata!$A$3,"class_payment",$E370,"mounth_year",Q$6,"ss",$F370,"Années",2023)," ")</f>
        <v xml:space="preserve"> </v>
      </c>
      <c r="R370" s="14" t="str">
        <f>IFERROR(GETPIVOTDATA("Montant",tcd_eurodata!$A$3,"class_payment",$E370,"mounth_year",R$6,"ss",$F370,"Années",2023)," ")</f>
        <v xml:space="preserve"> </v>
      </c>
    </row>
    <row r="371" spans="2:18" s="18" customFormat="1" x14ac:dyDescent="0.25">
      <c r="B371" s="17">
        <f t="shared" si="6"/>
        <v>73</v>
      </c>
      <c r="C371" s="25" t="str">
        <f>IF(MOD(ROW(C371),5)=2,INDEX(liste_ss_eurodata!$A$1:$A$108,B371),"")</f>
        <v/>
      </c>
      <c r="D371" s="17"/>
      <c r="E371" s="18" t="s">
        <v>21</v>
      </c>
      <c r="F371" s="32" t="str">
        <f>INDEX(liste_ss_eurodata!$A:$A,'RECAP CA 2023'!B371)</f>
        <v>MELAKY</v>
      </c>
      <c r="G371" s="19">
        <f>IFERROR(GETPIVOTDATA("Montant",tcd_eurodata!$A$3,"class_payment",$E371,"mounth_year",G$6,"ss",$F371,"Années",2023)," ")</f>
        <v>5509000</v>
      </c>
      <c r="H371" s="19">
        <f>IFERROR(GETPIVOTDATA("Montant",tcd_eurodata!$A$3,"class_payment",$E371,"mounth_year",H$6,"ss",$F371,"Années",2023)," ")</f>
        <v>2056000</v>
      </c>
      <c r="I371" s="19">
        <f>IFERROR(GETPIVOTDATA("Montant",tcd_eurodata!$A$3,"class_payment",$E371,"mounth_year",I$6,"ss",$F371,"Années",2023)," ")</f>
        <v>1770000</v>
      </c>
      <c r="J371" s="19">
        <f>IFERROR(GETPIVOTDATA("Montant",tcd_eurodata!$A$3,"class_payment",$E371,"mounth_year",J$6,"ss",$F371,"Années",2023)," ")</f>
        <v>8101000</v>
      </c>
      <c r="K371" s="19">
        <f>IFERROR(GETPIVOTDATA("Montant",tcd_eurodata!$A$3,"class_payment",$E371,"mounth_year",K$6,"ss",$F371,"Années",2023)," ")</f>
        <v>4170000</v>
      </c>
      <c r="L371" s="19">
        <f>IFERROR(GETPIVOTDATA("Montant",tcd_eurodata!$A$3,"class_payment",$E371,"mounth_year",L$6,"ss",$F371,"Années",2023)," ")</f>
        <v>8710400</v>
      </c>
      <c r="M371" s="19">
        <f>IFERROR(GETPIVOTDATA("Montant",tcd_eurodata!$A$3,"class_payment",$E371,"mounth_year",M$6,"ss",$F371,"Années",2023)," ")</f>
        <v>5415700</v>
      </c>
      <c r="N371" s="19">
        <f>IFERROR(GETPIVOTDATA("Montant",tcd_eurodata!$A$3,"class_payment",$E371,"mounth_year",N$6,"ss",$F371,"Années",2023)," ")</f>
        <v>6851500</v>
      </c>
      <c r="O371" s="19">
        <f>IFERROR(GETPIVOTDATA("Montant",tcd_eurodata!$A$3,"class_payment",$E371,"mounth_year",O$6,"ss",$F371,"Années",2023)," ")</f>
        <v>708000</v>
      </c>
      <c r="P371" s="19">
        <f>IFERROR(GETPIVOTDATA("Montant",tcd_eurodata!$A$3,"class_payment",$E371,"mounth_year",P$6,"ss",$F371,"Années",2023)," ")</f>
        <v>12948400</v>
      </c>
      <c r="Q371" s="19">
        <f>IFERROR(GETPIVOTDATA("Montant",tcd_eurodata!$A$3,"class_payment",$E371,"mounth_year",Q$6,"ss",$F371,"Années",2023)," ")</f>
        <v>3127000</v>
      </c>
      <c r="R371" s="19">
        <f>IFERROR(GETPIVOTDATA("Montant",tcd_eurodata!$A$3,"class_payment",$E371,"mounth_year",R$6,"ss",$F371,"Années",2023)," ")</f>
        <v>4360873</v>
      </c>
    </row>
    <row r="372" spans="2:18" s="13" customFormat="1" x14ac:dyDescent="0.25">
      <c r="B372" s="9">
        <f t="shared" si="6"/>
        <v>74</v>
      </c>
      <c r="C372" s="24" t="str">
        <f>IF(MOD(ROW(C372),5)=2,INDEX(liste_ss_eurodata!$A$1:$A$108,B372),"")</f>
        <v>MEVASOA</v>
      </c>
      <c r="D372" s="9"/>
      <c r="E372" s="13" t="s">
        <v>5</v>
      </c>
      <c r="F372" s="31" t="str">
        <f>INDEX(liste_ss_eurodata!$A:$A,'RECAP CA 2023'!B372)</f>
        <v>MEVASOA</v>
      </c>
      <c r="G372" s="14">
        <f>IFERROR(GETPIVOTDATA("Montant",tcd_eurodata!$A$3,"class_payment",$E372,"mounth_year",G$6,"ss",$F372,"Années",2023)," ")</f>
        <v>392174822</v>
      </c>
      <c r="H372" s="14">
        <f>IFERROR(GETPIVOTDATA("Montant",tcd_eurodata!$A$3,"class_payment",$E372,"mounth_year",H$6,"ss",$F372,"Années",2023)," ")</f>
        <v>272200300</v>
      </c>
      <c r="I372" s="14">
        <f>IFERROR(GETPIVOTDATA("Montant",tcd_eurodata!$A$3,"class_payment",$E372,"mounth_year",I$6,"ss",$F372,"Années",2023)," ")</f>
        <v>469224520</v>
      </c>
      <c r="J372" s="14">
        <f>IFERROR(GETPIVOTDATA("Montant",tcd_eurodata!$A$3,"class_payment",$E372,"mounth_year",J$6,"ss",$F372,"Années",2023)," ")</f>
        <v>740142065</v>
      </c>
      <c r="K372" s="14">
        <f>IFERROR(GETPIVOTDATA("Montant",tcd_eurodata!$A$3,"class_payment",$E372,"mounth_year",K$6,"ss",$F372,"Années",2023)," ")</f>
        <v>644706499</v>
      </c>
      <c r="L372" s="14">
        <f>IFERROR(GETPIVOTDATA("Montant",tcd_eurodata!$A$3,"class_payment",$E372,"mounth_year",L$6,"ss",$F372,"Années",2023)," ")</f>
        <v>656141600</v>
      </c>
      <c r="M372" s="14">
        <f>IFERROR(GETPIVOTDATA("Montant",tcd_eurodata!$A$3,"class_payment",$E372,"mounth_year",M$6,"ss",$F372,"Années",2023)," ")</f>
        <v>629094704</v>
      </c>
      <c r="N372" s="14">
        <f>IFERROR(GETPIVOTDATA("Montant",tcd_eurodata!$A$3,"class_payment",$E372,"mounth_year",N$6,"ss",$F372,"Années",2023)," ")</f>
        <v>645370100</v>
      </c>
      <c r="O372" s="14">
        <f>IFERROR(GETPIVOTDATA("Montant",tcd_eurodata!$A$3,"class_payment",$E372,"mounth_year",O$6,"ss",$F372,"Années",2023)," ")</f>
        <v>669175600</v>
      </c>
      <c r="P372" s="14">
        <f>IFERROR(GETPIVOTDATA("Montant",tcd_eurodata!$A$3,"class_payment",$E372,"mounth_year",P$6,"ss",$F372,"Années",2023)," ")</f>
        <v>570226100</v>
      </c>
      <c r="Q372" s="14">
        <f>IFERROR(GETPIVOTDATA("Montant",tcd_eurodata!$A$3,"class_payment",$E372,"mounth_year",Q$6,"ss",$F372,"Années",2023)," ")</f>
        <v>479396413</v>
      </c>
      <c r="R372" s="14">
        <f>IFERROR(GETPIVOTDATA("Montant",tcd_eurodata!$A$3,"class_payment",$E372,"mounth_year",R$6,"ss",$F372,"Années",2023)," ")</f>
        <v>543440565</v>
      </c>
    </row>
    <row r="373" spans="2:18" s="13" customFormat="1" x14ac:dyDescent="0.25">
      <c r="B373" s="9">
        <f t="shared" si="6"/>
        <v>74</v>
      </c>
      <c r="C373" s="24" t="str">
        <f>IF(MOD(ROW(C373),5)=2,INDEX(liste_ss_eurodata!$A$1:$A$108,B373),"")</f>
        <v/>
      </c>
      <c r="D373" s="9"/>
      <c r="E373" s="13" t="s">
        <v>6</v>
      </c>
      <c r="F373" s="31" t="str">
        <f>INDEX(liste_ss_eurodata!$A:$A,'RECAP CA 2023'!B373)</f>
        <v>MEVASOA</v>
      </c>
      <c r="G373" s="14">
        <f>IFERROR(GETPIVOTDATA("Montant",tcd_eurodata!$A$3,"class_payment",$E373,"mounth_year",G$6,"ss",$F373,"Années",2023)," ")</f>
        <v>128725647</v>
      </c>
      <c r="H373" s="14">
        <f>IFERROR(GETPIVOTDATA("Montant",tcd_eurodata!$A$3,"class_payment",$E373,"mounth_year",H$6,"ss",$F373,"Années",2023)," ")</f>
        <v>137313687</v>
      </c>
      <c r="I373" s="14">
        <f>IFERROR(GETPIVOTDATA("Montant",tcd_eurodata!$A$3,"class_payment",$E373,"mounth_year",I$6,"ss",$F373,"Années",2023)," ")</f>
        <v>226357846</v>
      </c>
      <c r="J373" s="14">
        <f>IFERROR(GETPIVOTDATA("Montant",tcd_eurodata!$A$3,"class_payment",$E373,"mounth_year",J$6,"ss",$F373,"Années",2023)," ")</f>
        <v>170420188</v>
      </c>
      <c r="K373" s="14">
        <f>IFERROR(GETPIVOTDATA("Montant",tcd_eurodata!$A$3,"class_payment",$E373,"mounth_year",K$6,"ss",$F373,"Années",2023)," ")</f>
        <v>168577560</v>
      </c>
      <c r="L373" s="14">
        <f>IFERROR(GETPIVOTDATA("Montant",tcd_eurodata!$A$3,"class_payment",$E373,"mounth_year",L$6,"ss",$F373,"Années",2023)," ")</f>
        <v>191304506</v>
      </c>
      <c r="M373" s="14">
        <f>IFERROR(GETPIVOTDATA("Montant",tcd_eurodata!$A$3,"class_payment",$E373,"mounth_year",M$6,"ss",$F373,"Années",2023)," ")</f>
        <v>212081885</v>
      </c>
      <c r="N373" s="14">
        <f>IFERROR(GETPIVOTDATA("Montant",tcd_eurodata!$A$3,"class_payment",$E373,"mounth_year",N$6,"ss",$F373,"Années",2023)," ")</f>
        <v>191305261</v>
      </c>
      <c r="O373" s="14">
        <f>IFERROR(GETPIVOTDATA("Montant",tcd_eurodata!$A$3,"class_payment",$E373,"mounth_year",O$6,"ss",$F373,"Années",2023)," ")</f>
        <v>182590371</v>
      </c>
      <c r="P373" s="14">
        <f>IFERROR(GETPIVOTDATA("Montant",tcd_eurodata!$A$3,"class_payment",$E373,"mounth_year",P$6,"ss",$F373,"Années",2023)," ")</f>
        <v>185877369</v>
      </c>
      <c r="Q373" s="14">
        <f>IFERROR(GETPIVOTDATA("Montant",tcd_eurodata!$A$3,"class_payment",$E373,"mounth_year",Q$6,"ss",$F373,"Années",2023)," ")</f>
        <v>179968396</v>
      </c>
      <c r="R373" s="14">
        <f>IFERROR(GETPIVOTDATA("Montant",tcd_eurodata!$A$3,"class_payment",$E373,"mounth_year",R$6,"ss",$F373,"Années",2023)," ")</f>
        <v>173682168</v>
      </c>
    </row>
    <row r="374" spans="2:18" s="13" customFormat="1" x14ac:dyDescent="0.25">
      <c r="B374" s="9">
        <f t="shared" si="6"/>
        <v>74</v>
      </c>
      <c r="C374" s="24" t="str">
        <f>IF(MOD(ROW(C374),5)=2,INDEX(liste_ss_eurodata!$A$1:$A$108,B374),"")</f>
        <v/>
      </c>
      <c r="D374" s="9"/>
      <c r="E374" s="13" t="s">
        <v>7</v>
      </c>
      <c r="F374" s="31" t="str">
        <f>INDEX(liste_ss_eurodata!$A:$A,'RECAP CA 2023'!B374)</f>
        <v>MEVASOA</v>
      </c>
      <c r="G374" s="14">
        <f>IFERROR(GETPIVOTDATA("Montant",tcd_eurodata!$A$3,"class_payment",$E374,"mounth_year",G$6,"ss",$F374,"Années",2023)," ")</f>
        <v>407452697</v>
      </c>
      <c r="H374" s="14">
        <f>IFERROR(GETPIVOTDATA("Montant",tcd_eurodata!$A$3,"class_payment",$E374,"mounth_year",H$6,"ss",$F374,"Années",2023)," ")</f>
        <v>491888109</v>
      </c>
      <c r="I374" s="14">
        <f>IFERROR(GETPIVOTDATA("Montant",tcd_eurodata!$A$3,"class_payment",$E374,"mounth_year",I$6,"ss",$F374,"Années",2023)," ")</f>
        <v>311509982</v>
      </c>
      <c r="J374" s="14">
        <f>IFERROR(GETPIVOTDATA("Montant",tcd_eurodata!$A$3,"class_payment",$E374,"mounth_year",J$6,"ss",$F374,"Années",2023)," ")</f>
        <v>0</v>
      </c>
      <c r="K374" s="14">
        <f>IFERROR(GETPIVOTDATA("Montant",tcd_eurodata!$A$3,"class_payment",$E374,"mounth_year",K$6,"ss",$F374,"Années",2023)," ")</f>
        <v>393340621</v>
      </c>
      <c r="L374" s="14">
        <f>IFERROR(GETPIVOTDATA("Montant",tcd_eurodata!$A$3,"class_payment",$E374,"mounth_year",L$6,"ss",$F374,"Années",2023)," ")</f>
        <v>413030698</v>
      </c>
      <c r="M374" s="14">
        <f>IFERROR(GETPIVOTDATA("Montant",tcd_eurodata!$A$3,"class_payment",$E374,"mounth_year",M$6,"ss",$F374,"Années",2023)," ")</f>
        <v>252871412</v>
      </c>
      <c r="N374" s="14">
        <f>IFERROR(GETPIVOTDATA("Montant",tcd_eurodata!$A$3,"class_payment",$E374,"mounth_year",N$6,"ss",$F374,"Années",2023)," ")</f>
        <v>168073962</v>
      </c>
      <c r="O374" s="14">
        <f>IFERROR(GETPIVOTDATA("Montant",tcd_eurodata!$A$3,"class_payment",$E374,"mounth_year",O$6,"ss",$F374,"Années",2023)," ")</f>
        <v>139786736</v>
      </c>
      <c r="P374" s="14">
        <f>IFERROR(GETPIVOTDATA("Montant",tcd_eurodata!$A$3,"class_payment",$E374,"mounth_year",P$6,"ss",$F374,"Années",2023)," ")</f>
        <v>146988216</v>
      </c>
      <c r="Q374" s="14">
        <f>IFERROR(GETPIVOTDATA("Montant",tcd_eurodata!$A$3,"class_payment",$E374,"mounth_year",Q$6,"ss",$F374,"Années",2023)," ")</f>
        <v>101871049</v>
      </c>
      <c r="R374" s="14">
        <f>IFERROR(GETPIVOTDATA("Montant",tcd_eurodata!$A$3,"class_payment",$E374,"mounth_year",R$6,"ss",$F374,"Années",2023)," ")</f>
        <v>171681354</v>
      </c>
    </row>
    <row r="375" spans="2:18" s="13" customFormat="1" x14ac:dyDescent="0.25">
      <c r="B375" s="9">
        <f t="shared" si="6"/>
        <v>74</v>
      </c>
      <c r="C375" s="24" t="str">
        <f>IF(MOD(ROW(C375),5)=2,INDEX(liste_ss_eurodata!$A$1:$A$108,B375),"")</f>
        <v/>
      </c>
      <c r="D375" s="9"/>
      <c r="E375" s="13" t="s">
        <v>19</v>
      </c>
      <c r="F375" s="31" t="str">
        <f>INDEX(liste_ss_eurodata!$A:$A,'RECAP CA 2023'!B375)</f>
        <v>MEVASOA</v>
      </c>
      <c r="G375" s="14">
        <f>IFERROR(GETPIVOTDATA("Montant",tcd_eurodata!$A$3,"class_payment",$E375,"mounth_year",G$6,"ss",$F375,"Années",2023)," ")</f>
        <v>62175632</v>
      </c>
      <c r="H375" s="14">
        <f>IFERROR(GETPIVOTDATA("Montant",tcd_eurodata!$A$3,"class_payment",$E375,"mounth_year",H$6,"ss",$F375,"Années",2023)," ")</f>
        <v>73518383</v>
      </c>
      <c r="I375" s="14">
        <f>IFERROR(GETPIVOTDATA("Montant",tcd_eurodata!$A$3,"class_payment",$E375,"mounth_year",I$6,"ss",$F375,"Années",2023)," ")</f>
        <v>108533276</v>
      </c>
      <c r="J375" s="14">
        <f>IFERROR(GETPIVOTDATA("Montant",tcd_eurodata!$A$3,"class_payment",$E375,"mounth_year",J$6,"ss",$F375,"Années",2023)," ")</f>
        <v>76328866</v>
      </c>
      <c r="K375" s="14">
        <f>IFERROR(GETPIVOTDATA("Montant",tcd_eurodata!$A$3,"class_payment",$E375,"mounth_year",K$6,"ss",$F375,"Années",2023)," ")</f>
        <v>93241167</v>
      </c>
      <c r="L375" s="14">
        <f>IFERROR(GETPIVOTDATA("Montant",tcd_eurodata!$A$3,"class_payment",$E375,"mounth_year",L$6,"ss",$F375,"Années",2023)," ")</f>
        <v>133522007</v>
      </c>
      <c r="M375" s="14">
        <f>IFERROR(GETPIVOTDATA("Montant",tcd_eurodata!$A$3,"class_payment",$E375,"mounth_year",M$6,"ss",$F375,"Années",2023)," ")</f>
        <v>145735601</v>
      </c>
      <c r="N375" s="14">
        <f>IFERROR(GETPIVOTDATA("Montant",tcd_eurodata!$A$3,"class_payment",$E375,"mounth_year",N$6,"ss",$F375,"Années",2023)," ")</f>
        <v>193930792</v>
      </c>
      <c r="O375" s="14">
        <f>IFERROR(GETPIVOTDATA("Montant",tcd_eurodata!$A$3,"class_payment",$E375,"mounth_year",O$6,"ss",$F375,"Années",2023)," ")</f>
        <v>120621649</v>
      </c>
      <c r="P375" s="14">
        <f>IFERROR(GETPIVOTDATA("Montant",tcd_eurodata!$A$3,"class_payment",$E375,"mounth_year",P$6,"ss",$F375,"Années",2023)," ")</f>
        <v>154791900</v>
      </c>
      <c r="Q375" s="14">
        <f>IFERROR(GETPIVOTDATA("Montant",tcd_eurodata!$A$3,"class_payment",$E375,"mounth_year",Q$6,"ss",$F375,"Années",2023)," ")</f>
        <v>131044873</v>
      </c>
      <c r="R375" s="14">
        <f>IFERROR(GETPIVOTDATA("Montant",tcd_eurodata!$A$3,"class_payment",$E375,"mounth_year",R$6,"ss",$F375,"Années",2023)," ")</f>
        <v>96932945</v>
      </c>
    </row>
    <row r="376" spans="2:18" s="18" customFormat="1" x14ac:dyDescent="0.25">
      <c r="B376" s="17">
        <f t="shared" si="6"/>
        <v>74</v>
      </c>
      <c r="C376" s="25" t="str">
        <f>IF(MOD(ROW(C376),5)=2,INDEX(liste_ss_eurodata!$A$1:$A$108,B376),"")</f>
        <v/>
      </c>
      <c r="D376" s="17"/>
      <c r="E376" s="18" t="s">
        <v>21</v>
      </c>
      <c r="F376" s="32" t="str">
        <f>INDEX(liste_ss_eurodata!$A:$A,'RECAP CA 2023'!B376)</f>
        <v>MEVASOA</v>
      </c>
      <c r="G376" s="19">
        <f>IFERROR(GETPIVOTDATA("Montant",tcd_eurodata!$A$3,"class_payment",$E376,"mounth_year",G$6,"ss",$F376,"Années",2023)," ")</f>
        <v>34252722</v>
      </c>
      <c r="H376" s="19">
        <f>IFERROR(GETPIVOTDATA("Montant",tcd_eurodata!$A$3,"class_payment",$E376,"mounth_year",H$6,"ss",$F376,"Années",2023)," ")</f>
        <v>28179300</v>
      </c>
      <c r="I376" s="19">
        <f>IFERROR(GETPIVOTDATA("Montant",tcd_eurodata!$A$3,"class_payment",$E376,"mounth_year",I$6,"ss",$F376,"Années",2023)," ")</f>
        <v>31861461</v>
      </c>
      <c r="J376" s="19">
        <f>IFERROR(GETPIVOTDATA("Montant",tcd_eurodata!$A$3,"class_payment",$E376,"mounth_year",J$6,"ss",$F376,"Années",2023)," ")</f>
        <v>41673737</v>
      </c>
      <c r="K376" s="19">
        <f>IFERROR(GETPIVOTDATA("Montant",tcd_eurodata!$A$3,"class_payment",$E376,"mounth_year",K$6,"ss",$F376,"Années",2023)," ")</f>
        <v>50558653</v>
      </c>
      <c r="L376" s="19">
        <f>IFERROR(GETPIVOTDATA("Montant",tcd_eurodata!$A$3,"class_payment",$E376,"mounth_year",L$6,"ss",$F376,"Années",2023)," ")</f>
        <v>63056161</v>
      </c>
      <c r="M376" s="19">
        <f>IFERROR(GETPIVOTDATA("Montant",tcd_eurodata!$A$3,"class_payment",$E376,"mounth_year",M$6,"ss",$F376,"Années",2023)," ")</f>
        <v>62966821</v>
      </c>
      <c r="N376" s="19">
        <f>IFERROR(GETPIVOTDATA("Montant",tcd_eurodata!$A$3,"class_payment",$E376,"mounth_year",N$6,"ss",$F376,"Années",2023)," ")</f>
        <v>30200511</v>
      </c>
      <c r="O376" s="19">
        <f>IFERROR(GETPIVOTDATA("Montant",tcd_eurodata!$A$3,"class_payment",$E376,"mounth_year",O$6,"ss",$F376,"Années",2023)," ")</f>
        <v>30883756</v>
      </c>
      <c r="P376" s="19">
        <f>IFERROR(GETPIVOTDATA("Montant",tcd_eurodata!$A$3,"class_payment",$E376,"mounth_year",P$6,"ss",$F376,"Années",2023)," ")</f>
        <v>26138741</v>
      </c>
      <c r="Q376" s="19">
        <f>IFERROR(GETPIVOTDATA("Montant",tcd_eurodata!$A$3,"class_payment",$E376,"mounth_year",Q$6,"ss",$F376,"Années",2023)," ")</f>
        <v>42742012</v>
      </c>
      <c r="R376" s="19">
        <f>IFERROR(GETPIVOTDATA("Montant",tcd_eurodata!$A$3,"class_payment",$E376,"mounth_year",R$6,"ss",$F376,"Années",2023)," ")</f>
        <v>37997050</v>
      </c>
    </row>
    <row r="377" spans="2:18" s="13" customFormat="1" x14ac:dyDescent="0.25">
      <c r="B377" s="9">
        <f t="shared" si="6"/>
        <v>75</v>
      </c>
      <c r="C377" s="24" t="str">
        <f>IF(MOD(ROW(C377),5)=2,INDEX(liste_ss_eurodata!$A$1:$A$108,B377),"")</f>
        <v>MIADANA</v>
      </c>
      <c r="D377" s="9"/>
      <c r="E377" s="13" t="s">
        <v>5</v>
      </c>
      <c r="F377" s="31" t="str">
        <f>INDEX(liste_ss_eurodata!$A:$A,'RECAP CA 2023'!B377)</f>
        <v>MIADANA</v>
      </c>
      <c r="G377" s="14">
        <f>IFERROR(GETPIVOTDATA("Montant",tcd_eurodata!$A$3,"class_payment",$E377,"mounth_year",G$6,"ss",$F377,"Années",2023)," ")</f>
        <v>576999700</v>
      </c>
      <c r="H377" s="14">
        <f>IFERROR(GETPIVOTDATA("Montant",tcd_eurodata!$A$3,"class_payment",$E377,"mounth_year",H$6,"ss",$F377,"Années",2023)," ")</f>
        <v>354474300</v>
      </c>
      <c r="I377" s="14">
        <f>IFERROR(GETPIVOTDATA("Montant",tcd_eurodata!$A$3,"class_payment",$E377,"mounth_year",I$6,"ss",$F377,"Années",2023)," ")</f>
        <v>326575800</v>
      </c>
      <c r="J377" s="14">
        <f>IFERROR(GETPIVOTDATA("Montant",tcd_eurodata!$A$3,"class_payment",$E377,"mounth_year",J$6,"ss",$F377,"Années",2023)," ")</f>
        <v>331873200</v>
      </c>
      <c r="K377" s="14">
        <f>IFERROR(GETPIVOTDATA("Montant",tcd_eurodata!$A$3,"class_payment",$E377,"mounth_year",K$6,"ss",$F377,"Années",2023)," ")</f>
        <v>587260900</v>
      </c>
      <c r="L377" s="14">
        <f>IFERROR(GETPIVOTDATA("Montant",tcd_eurodata!$A$3,"class_payment",$E377,"mounth_year",L$6,"ss",$F377,"Années",2023)," ")</f>
        <v>993470500</v>
      </c>
      <c r="M377" s="14">
        <f>IFERROR(GETPIVOTDATA("Montant",tcd_eurodata!$A$3,"class_payment",$E377,"mounth_year",M$6,"ss",$F377,"Années",2023)," ")</f>
        <v>860276300</v>
      </c>
      <c r="N377" s="14">
        <f>IFERROR(GETPIVOTDATA("Montant",tcd_eurodata!$A$3,"class_payment",$E377,"mounth_year",N$6,"ss",$F377,"Années",2023)," ")</f>
        <v>714603432</v>
      </c>
      <c r="O377" s="14">
        <f>IFERROR(GETPIVOTDATA("Montant",tcd_eurodata!$A$3,"class_payment",$E377,"mounth_year",O$6,"ss",$F377,"Années",2023)," ")</f>
        <v>742691663</v>
      </c>
      <c r="P377" s="14">
        <f>IFERROR(GETPIVOTDATA("Montant",tcd_eurodata!$A$3,"class_payment",$E377,"mounth_year",P$6,"ss",$F377,"Années",2023)," ")</f>
        <v>933798300</v>
      </c>
      <c r="Q377" s="14">
        <f>IFERROR(GETPIVOTDATA("Montant",tcd_eurodata!$A$3,"class_payment",$E377,"mounth_year",Q$6,"ss",$F377,"Années",2023)," ")</f>
        <v>1030782500</v>
      </c>
      <c r="R377" s="14">
        <f>IFERROR(GETPIVOTDATA("Montant",tcd_eurodata!$A$3,"class_payment",$E377,"mounth_year",R$6,"ss",$F377,"Années",2023)," ")</f>
        <v>1064306900</v>
      </c>
    </row>
    <row r="378" spans="2:18" s="13" customFormat="1" x14ac:dyDescent="0.25">
      <c r="B378" s="9">
        <f t="shared" si="6"/>
        <v>75</v>
      </c>
      <c r="C378" s="24" t="str">
        <f>IF(MOD(ROW(C378),5)=2,INDEX(liste_ss_eurodata!$A$1:$A$108,B378),"")</f>
        <v/>
      </c>
      <c r="D378" s="9"/>
      <c r="E378" s="13" t="s">
        <v>6</v>
      </c>
      <c r="F378" s="31" t="str">
        <f>INDEX(liste_ss_eurodata!$A:$A,'RECAP CA 2023'!B378)</f>
        <v>MIADANA</v>
      </c>
      <c r="G378" s="14">
        <f>IFERROR(GETPIVOTDATA("Montant",tcd_eurodata!$A$3,"class_payment",$E378,"mounth_year",G$6,"ss",$F378,"Années",2023)," ")</f>
        <v>6294110</v>
      </c>
      <c r="H378" s="14">
        <f>IFERROR(GETPIVOTDATA("Montant",tcd_eurodata!$A$3,"class_payment",$E378,"mounth_year",H$6,"ss",$F378,"Années",2023)," ")</f>
        <v>5022797</v>
      </c>
      <c r="I378" s="14">
        <f>IFERROR(GETPIVOTDATA("Montant",tcd_eurodata!$A$3,"class_payment",$E378,"mounth_year",I$6,"ss",$F378,"Années",2023)," ")</f>
        <v>6623938</v>
      </c>
      <c r="J378" s="14">
        <f>IFERROR(GETPIVOTDATA("Montant",tcd_eurodata!$A$3,"class_payment",$E378,"mounth_year",J$6,"ss",$F378,"Années",2023)," ")</f>
        <v>19131762</v>
      </c>
      <c r="K378" s="14">
        <f>IFERROR(GETPIVOTDATA("Montant",tcd_eurodata!$A$3,"class_payment",$E378,"mounth_year",K$6,"ss",$F378,"Années",2023)," ")</f>
        <v>19634018</v>
      </c>
      <c r="L378" s="14">
        <f>IFERROR(GETPIVOTDATA("Montant",tcd_eurodata!$A$3,"class_payment",$E378,"mounth_year",L$6,"ss",$F378,"Années",2023)," ")</f>
        <v>13639290</v>
      </c>
      <c r="M378" s="14">
        <f>IFERROR(GETPIVOTDATA("Montant",tcd_eurodata!$A$3,"class_payment",$E378,"mounth_year",M$6,"ss",$F378,"Années",2023)," ")</f>
        <v>11388464</v>
      </c>
      <c r="N378" s="14">
        <f>IFERROR(GETPIVOTDATA("Montant",tcd_eurodata!$A$3,"class_payment",$E378,"mounth_year",N$6,"ss",$F378,"Années",2023)," ")</f>
        <v>28084805</v>
      </c>
      <c r="O378" s="14">
        <f>IFERROR(GETPIVOTDATA("Montant",tcd_eurodata!$A$3,"class_payment",$E378,"mounth_year",O$6,"ss",$F378,"Années",2023)," ")</f>
        <v>36120640</v>
      </c>
      <c r="P378" s="14">
        <f>IFERROR(GETPIVOTDATA("Montant",tcd_eurodata!$A$3,"class_payment",$E378,"mounth_year",P$6,"ss",$F378,"Années",2023)," ")</f>
        <v>30567458</v>
      </c>
      <c r="Q378" s="14">
        <f>IFERROR(GETPIVOTDATA("Montant",tcd_eurodata!$A$3,"class_payment",$E378,"mounth_year",Q$6,"ss",$F378,"Années",2023)," ")</f>
        <v>44489430</v>
      </c>
      <c r="R378" s="14">
        <f>IFERROR(GETPIVOTDATA("Montant",tcd_eurodata!$A$3,"class_payment",$E378,"mounth_year",R$6,"ss",$F378,"Années",2023)," ")</f>
        <v>24924096</v>
      </c>
    </row>
    <row r="379" spans="2:18" s="13" customFormat="1" x14ac:dyDescent="0.25">
      <c r="B379" s="9">
        <f t="shared" si="6"/>
        <v>75</v>
      </c>
      <c r="C379" s="24" t="str">
        <f>IF(MOD(ROW(C379),5)=2,INDEX(liste_ss_eurodata!$A$1:$A$108,B379),"")</f>
        <v/>
      </c>
      <c r="D379" s="9"/>
      <c r="E379" s="13" t="s">
        <v>7</v>
      </c>
      <c r="F379" s="31" t="str">
        <f>INDEX(liste_ss_eurodata!$A:$A,'RECAP CA 2023'!B379)</f>
        <v>MIADANA</v>
      </c>
      <c r="G379" s="14">
        <f>IFERROR(GETPIVOTDATA("Montant",tcd_eurodata!$A$3,"class_payment",$E379,"mounth_year",G$6,"ss",$F379,"Années",2023)," ")</f>
        <v>10373300</v>
      </c>
      <c r="H379" s="14">
        <f>IFERROR(GETPIVOTDATA("Montant",tcd_eurodata!$A$3,"class_payment",$E379,"mounth_year",H$6,"ss",$F379,"Années",2023)," ")</f>
        <v>3569700</v>
      </c>
      <c r="I379" s="14">
        <f>IFERROR(GETPIVOTDATA("Montant",tcd_eurodata!$A$3,"class_payment",$E379,"mounth_year",I$6,"ss",$F379,"Années",2023)," ")</f>
        <v>844000</v>
      </c>
      <c r="J379" s="14">
        <f>IFERROR(GETPIVOTDATA("Montant",tcd_eurodata!$A$3,"class_payment",$E379,"mounth_year",J$6,"ss",$F379,"Années",2023)," ")</f>
        <v>1000000</v>
      </c>
      <c r="K379" s="14">
        <f>IFERROR(GETPIVOTDATA("Montant",tcd_eurodata!$A$3,"class_payment",$E379,"mounth_year",K$6,"ss",$F379,"Années",2023)," ")</f>
        <v>6592200</v>
      </c>
      <c r="L379" s="14">
        <f>IFERROR(GETPIVOTDATA("Montant",tcd_eurodata!$A$3,"class_payment",$E379,"mounth_year",L$6,"ss",$F379,"Années",2023)," ")</f>
        <v>5100000</v>
      </c>
      <c r="M379" s="14">
        <f>IFERROR(GETPIVOTDATA("Montant",tcd_eurodata!$A$3,"class_payment",$E379,"mounth_year",M$6,"ss",$F379,"Années",2023)," ")</f>
        <v>4730000</v>
      </c>
      <c r="N379" s="14">
        <f>IFERROR(GETPIVOTDATA("Montant",tcd_eurodata!$A$3,"class_payment",$E379,"mounth_year",N$6,"ss",$F379,"Années",2023)," ")</f>
        <v>3580000</v>
      </c>
      <c r="O379" s="14">
        <f>IFERROR(GETPIVOTDATA("Montant",tcd_eurodata!$A$3,"class_payment",$E379,"mounth_year",O$6,"ss",$F379,"Années",2023)," ")</f>
        <v>7038500</v>
      </c>
      <c r="P379" s="14">
        <f>IFERROR(GETPIVOTDATA("Montant",tcd_eurodata!$A$3,"class_payment",$E379,"mounth_year",P$6,"ss",$F379,"Années",2023)," ")</f>
        <v>7678800</v>
      </c>
      <c r="Q379" s="14">
        <f>IFERROR(GETPIVOTDATA("Montant",tcd_eurodata!$A$3,"class_payment",$E379,"mounth_year",Q$6,"ss",$F379,"Années",2023)," ")</f>
        <v>10796000</v>
      </c>
      <c r="R379" s="14">
        <f>IFERROR(GETPIVOTDATA("Montant",tcd_eurodata!$A$3,"class_payment",$E379,"mounth_year",R$6,"ss",$F379,"Années",2023)," ")</f>
        <v>3961699</v>
      </c>
    </row>
    <row r="380" spans="2:18" s="13" customFormat="1" x14ac:dyDescent="0.25">
      <c r="B380" s="9">
        <f t="shared" si="6"/>
        <v>75</v>
      </c>
      <c r="C380" s="24" t="str">
        <f>IF(MOD(ROW(C380),5)=2,INDEX(liste_ss_eurodata!$A$1:$A$108,B380),"")</f>
        <v/>
      </c>
      <c r="D380" s="9"/>
      <c r="E380" s="13" t="s">
        <v>19</v>
      </c>
      <c r="F380" s="31" t="str">
        <f>INDEX(liste_ss_eurodata!$A:$A,'RECAP CA 2023'!B380)</f>
        <v>MIADANA</v>
      </c>
      <c r="G380" s="14">
        <f>IFERROR(GETPIVOTDATA("Montant",tcd_eurodata!$A$3,"class_payment",$E380,"mounth_year",G$6,"ss",$F380,"Années",2023)," ")</f>
        <v>25164100</v>
      </c>
      <c r="H380" s="14">
        <f>IFERROR(GETPIVOTDATA("Montant",tcd_eurodata!$A$3,"class_payment",$E380,"mounth_year",H$6,"ss",$F380,"Années",2023)," ")</f>
        <v>23966600</v>
      </c>
      <c r="I380" s="14">
        <f>IFERROR(GETPIVOTDATA("Montant",tcd_eurodata!$A$3,"class_payment",$E380,"mounth_year",I$6,"ss",$F380,"Années",2023)," ")</f>
        <v>22915200</v>
      </c>
      <c r="J380" s="14">
        <f>IFERROR(GETPIVOTDATA("Montant",tcd_eurodata!$A$3,"class_payment",$E380,"mounth_year",J$6,"ss",$F380,"Années",2023)," ")</f>
        <v>26572000</v>
      </c>
      <c r="K380" s="14">
        <f>IFERROR(GETPIVOTDATA("Montant",tcd_eurodata!$A$3,"class_payment",$E380,"mounth_year",K$6,"ss",$F380,"Années",2023)," ")</f>
        <v>29818400</v>
      </c>
      <c r="L380" s="14">
        <f>IFERROR(GETPIVOTDATA("Montant",tcd_eurodata!$A$3,"class_payment",$E380,"mounth_year",L$6,"ss",$F380,"Années",2023)," ")</f>
        <v>47633300</v>
      </c>
      <c r="M380" s="14">
        <f>IFERROR(GETPIVOTDATA("Montant",tcd_eurodata!$A$3,"class_payment",$E380,"mounth_year",M$6,"ss",$F380,"Années",2023)," ")</f>
        <v>39775550</v>
      </c>
      <c r="N380" s="14">
        <f>IFERROR(GETPIVOTDATA("Montant",tcd_eurodata!$A$3,"class_payment",$E380,"mounth_year",N$6,"ss",$F380,"Années",2023)," ")</f>
        <v>31397800</v>
      </c>
      <c r="O380" s="14">
        <f>IFERROR(GETPIVOTDATA("Montant",tcd_eurodata!$A$3,"class_payment",$E380,"mounth_year",O$6,"ss",$F380,"Années",2023)," ")</f>
        <v>38551100</v>
      </c>
      <c r="P380" s="14">
        <f>IFERROR(GETPIVOTDATA("Montant",tcd_eurodata!$A$3,"class_payment",$E380,"mounth_year",P$6,"ss",$F380,"Années",2023)," ")</f>
        <v>68926600</v>
      </c>
      <c r="Q380" s="14">
        <f>IFERROR(GETPIVOTDATA("Montant",tcd_eurodata!$A$3,"class_payment",$E380,"mounth_year",Q$6,"ss",$F380,"Années",2023)," ")</f>
        <v>92978000</v>
      </c>
      <c r="R380" s="14">
        <f>IFERROR(GETPIVOTDATA("Montant",tcd_eurodata!$A$3,"class_payment",$E380,"mounth_year",R$6,"ss",$F380,"Années",2023)," ")</f>
        <v>50323300</v>
      </c>
    </row>
    <row r="381" spans="2:18" s="18" customFormat="1" x14ac:dyDescent="0.25">
      <c r="B381" s="17">
        <f t="shared" si="6"/>
        <v>75</v>
      </c>
      <c r="C381" s="25" t="str">
        <f>IF(MOD(ROW(C381),5)=2,INDEX(liste_ss_eurodata!$A$1:$A$108,B381),"")</f>
        <v/>
      </c>
      <c r="D381" s="17"/>
      <c r="E381" s="18" t="s">
        <v>21</v>
      </c>
      <c r="F381" s="32" t="str">
        <f>INDEX(liste_ss_eurodata!$A:$A,'RECAP CA 2023'!B381)</f>
        <v>MIADANA</v>
      </c>
      <c r="G381" s="19">
        <f>IFERROR(GETPIVOTDATA("Montant",tcd_eurodata!$A$3,"class_payment",$E381,"mounth_year",G$6,"ss",$F381,"Années",2023)," ")</f>
        <v>4015260</v>
      </c>
      <c r="H381" s="19">
        <f>IFERROR(GETPIVOTDATA("Montant",tcd_eurodata!$A$3,"class_payment",$E381,"mounth_year",H$6,"ss",$F381,"Années",2023)," ")</f>
        <v>23512700</v>
      </c>
      <c r="I381" s="19">
        <f>IFERROR(GETPIVOTDATA("Montant",tcd_eurodata!$A$3,"class_payment",$E381,"mounth_year",I$6,"ss",$F381,"Années",2023)," ")</f>
        <v>30632930</v>
      </c>
      <c r="J381" s="19">
        <f>IFERROR(GETPIVOTDATA("Montant",tcd_eurodata!$A$3,"class_payment",$E381,"mounth_year",J$6,"ss",$F381,"Années",2023)," ")</f>
        <v>5254120</v>
      </c>
      <c r="K381" s="19">
        <f>IFERROR(GETPIVOTDATA("Montant",tcd_eurodata!$A$3,"class_payment",$E381,"mounth_year",K$6,"ss",$F381,"Années",2023)," ")</f>
        <v>36225300</v>
      </c>
      <c r="L381" s="19">
        <f>IFERROR(GETPIVOTDATA("Montant",tcd_eurodata!$A$3,"class_payment",$E381,"mounth_year",L$6,"ss",$F381,"Années",2023)," ")</f>
        <v>10157714</v>
      </c>
      <c r="M381" s="19">
        <f>IFERROR(GETPIVOTDATA("Montant",tcd_eurodata!$A$3,"class_payment",$E381,"mounth_year",M$6,"ss",$F381,"Années",2023)," ")</f>
        <v>8405648</v>
      </c>
      <c r="N381" s="19">
        <f>IFERROR(GETPIVOTDATA("Montant",tcd_eurodata!$A$3,"class_payment",$E381,"mounth_year",N$6,"ss",$F381,"Années",2023)," ")</f>
        <v>5554160</v>
      </c>
      <c r="O381" s="19">
        <f>IFERROR(GETPIVOTDATA("Montant",tcd_eurodata!$A$3,"class_payment",$E381,"mounth_year",O$6,"ss",$F381,"Années",2023)," ")</f>
        <v>65311150</v>
      </c>
      <c r="P381" s="19">
        <f>IFERROR(GETPIVOTDATA("Montant",tcd_eurodata!$A$3,"class_payment",$E381,"mounth_year",P$6,"ss",$F381,"Années",2023)," ")</f>
        <v>47191800</v>
      </c>
      <c r="Q381" s="19">
        <f>IFERROR(GETPIVOTDATA("Montant",tcd_eurodata!$A$3,"class_payment",$E381,"mounth_year",Q$6,"ss",$F381,"Années",2023)," ")</f>
        <v>8129000</v>
      </c>
      <c r="R381" s="19">
        <f>IFERROR(GETPIVOTDATA("Montant",tcd_eurodata!$A$3,"class_payment",$E381,"mounth_year",R$6,"ss",$F381,"Années",2023)," ")</f>
        <v>21458100</v>
      </c>
    </row>
    <row r="382" spans="2:18" s="13" customFormat="1" x14ac:dyDescent="0.25">
      <c r="B382" s="9">
        <f t="shared" si="6"/>
        <v>76</v>
      </c>
      <c r="C382" s="24" t="str">
        <f>IF(MOD(ROW(C382),5)=2,INDEX(liste_ss_eurodata!$A$1:$A$108,B382),"")</f>
        <v>MIALY</v>
      </c>
      <c r="D382" s="9"/>
      <c r="E382" s="13" t="s">
        <v>5</v>
      </c>
      <c r="F382" s="31" t="str">
        <f>INDEX(liste_ss_eurodata!$A:$A,'RECAP CA 2023'!B382)</f>
        <v>MIALY</v>
      </c>
      <c r="G382" s="14">
        <f>IFERROR(GETPIVOTDATA("Montant",tcd_eurodata!$A$3,"class_payment",$E382,"mounth_year",G$6,"ss",$F382,"Années",2023)," ")</f>
        <v>744436748</v>
      </c>
      <c r="H382" s="14">
        <f>IFERROR(GETPIVOTDATA("Montant",tcd_eurodata!$A$3,"class_payment",$E382,"mounth_year",H$6,"ss",$F382,"Années",2023)," ")</f>
        <v>732681936</v>
      </c>
      <c r="I382" s="14">
        <f>IFERROR(GETPIVOTDATA("Montant",tcd_eurodata!$A$3,"class_payment",$E382,"mounth_year",I$6,"ss",$F382,"Années",2023)," ")</f>
        <v>837281470</v>
      </c>
      <c r="J382" s="14">
        <f>IFERROR(GETPIVOTDATA("Montant",tcd_eurodata!$A$3,"class_payment",$E382,"mounth_year",J$6,"ss",$F382,"Années",2023)," ")</f>
        <v>806846837</v>
      </c>
      <c r="K382" s="14">
        <f>IFERROR(GETPIVOTDATA("Montant",tcd_eurodata!$A$3,"class_payment",$E382,"mounth_year",K$6,"ss",$F382,"Années",2023)," ")</f>
        <v>893072130</v>
      </c>
      <c r="L382" s="14">
        <f>IFERROR(GETPIVOTDATA("Montant",tcd_eurodata!$A$3,"class_payment",$E382,"mounth_year",L$6,"ss",$F382,"Années",2023)," ")</f>
        <v>1084278344</v>
      </c>
      <c r="M382" s="14">
        <f>IFERROR(GETPIVOTDATA("Montant",tcd_eurodata!$A$3,"class_payment",$E382,"mounth_year",M$6,"ss",$F382,"Années",2023)," ")</f>
        <v>975235095</v>
      </c>
      <c r="N382" s="14">
        <f>IFERROR(GETPIVOTDATA("Montant",tcd_eurodata!$A$3,"class_payment",$E382,"mounth_year",N$6,"ss",$F382,"Années",2023)," ")</f>
        <v>1148028640</v>
      </c>
      <c r="O382" s="14">
        <f>IFERROR(GETPIVOTDATA("Montant",tcd_eurodata!$A$3,"class_payment",$E382,"mounth_year",O$6,"ss",$F382,"Années",2023)," ")</f>
        <v>767095655</v>
      </c>
      <c r="P382" s="14">
        <f>IFERROR(GETPIVOTDATA("Montant",tcd_eurodata!$A$3,"class_payment",$E382,"mounth_year",P$6,"ss",$F382,"Années",2023)," ")</f>
        <v>647481579</v>
      </c>
      <c r="Q382" s="14">
        <f>IFERROR(GETPIVOTDATA("Montant",tcd_eurodata!$A$3,"class_payment",$E382,"mounth_year",Q$6,"ss",$F382,"Années",2023)," ")</f>
        <v>613395864</v>
      </c>
      <c r="R382" s="14">
        <f>IFERROR(GETPIVOTDATA("Montant",tcd_eurodata!$A$3,"class_payment",$E382,"mounth_year",R$6,"ss",$F382,"Années",2023)," ")</f>
        <v>811084245</v>
      </c>
    </row>
    <row r="383" spans="2:18" s="13" customFormat="1" x14ac:dyDescent="0.25">
      <c r="B383" s="9">
        <f t="shared" si="6"/>
        <v>76</v>
      </c>
      <c r="C383" s="24" t="str">
        <f>IF(MOD(ROW(C383),5)=2,INDEX(liste_ss_eurodata!$A$1:$A$108,B383),"")</f>
        <v/>
      </c>
      <c r="D383" s="9"/>
      <c r="E383" s="13" t="s">
        <v>6</v>
      </c>
      <c r="F383" s="31" t="str">
        <f>INDEX(liste_ss_eurodata!$A:$A,'RECAP CA 2023'!B383)</f>
        <v>MIALY</v>
      </c>
      <c r="G383" s="14">
        <f>IFERROR(GETPIVOTDATA("Montant",tcd_eurodata!$A$3,"class_payment",$E383,"mounth_year",G$6,"ss",$F383,"Années",2023)," ")</f>
        <v>409254403</v>
      </c>
      <c r="H383" s="14">
        <f>IFERROR(GETPIVOTDATA("Montant",tcd_eurodata!$A$3,"class_payment",$E383,"mounth_year",H$6,"ss",$F383,"Années",2023)," ")</f>
        <v>384393763</v>
      </c>
      <c r="I383" s="14">
        <f>IFERROR(GETPIVOTDATA("Montant",tcd_eurodata!$A$3,"class_payment",$E383,"mounth_year",I$6,"ss",$F383,"Années",2023)," ")</f>
        <v>503801663</v>
      </c>
      <c r="J383" s="14">
        <f>IFERROR(GETPIVOTDATA("Montant",tcd_eurodata!$A$3,"class_payment",$E383,"mounth_year",J$6,"ss",$F383,"Années",2023)," ")</f>
        <v>548574976</v>
      </c>
      <c r="K383" s="14">
        <f>IFERROR(GETPIVOTDATA("Montant",tcd_eurodata!$A$3,"class_payment",$E383,"mounth_year",K$6,"ss",$F383,"Années",2023)," ")</f>
        <v>521928162</v>
      </c>
      <c r="L383" s="14">
        <f>IFERROR(GETPIVOTDATA("Montant",tcd_eurodata!$A$3,"class_payment",$E383,"mounth_year",L$6,"ss",$F383,"Années",2023)," ")</f>
        <v>677288972</v>
      </c>
      <c r="M383" s="14">
        <f>IFERROR(GETPIVOTDATA("Montant",tcd_eurodata!$A$3,"class_payment",$E383,"mounth_year",M$6,"ss",$F383,"Années",2023)," ")</f>
        <v>678513696</v>
      </c>
      <c r="N383" s="14">
        <f>IFERROR(GETPIVOTDATA("Montant",tcd_eurodata!$A$3,"class_payment",$E383,"mounth_year",N$6,"ss",$F383,"Années",2023)," ")</f>
        <v>608656357</v>
      </c>
      <c r="O383" s="14">
        <f>IFERROR(GETPIVOTDATA("Montant",tcd_eurodata!$A$3,"class_payment",$E383,"mounth_year",O$6,"ss",$F383,"Années",2023)," ")</f>
        <v>808813664</v>
      </c>
      <c r="P383" s="14">
        <f>IFERROR(GETPIVOTDATA("Montant",tcd_eurodata!$A$3,"class_payment",$E383,"mounth_year",P$6,"ss",$F383,"Années",2023)," ")</f>
        <v>847809992</v>
      </c>
      <c r="Q383" s="14">
        <f>IFERROR(GETPIVOTDATA("Montant",tcd_eurodata!$A$3,"class_payment",$E383,"mounth_year",Q$6,"ss",$F383,"Années",2023)," ")</f>
        <v>1105967692</v>
      </c>
      <c r="R383" s="14">
        <f>IFERROR(GETPIVOTDATA("Montant",tcd_eurodata!$A$3,"class_payment",$E383,"mounth_year",R$6,"ss",$F383,"Années",2023)," ")</f>
        <v>907121240</v>
      </c>
    </row>
    <row r="384" spans="2:18" s="13" customFormat="1" x14ac:dyDescent="0.25">
      <c r="B384" s="9">
        <f t="shared" si="6"/>
        <v>76</v>
      </c>
      <c r="C384" s="24" t="str">
        <f>IF(MOD(ROW(C384),5)=2,INDEX(liste_ss_eurodata!$A$1:$A$108,B384),"")</f>
        <v/>
      </c>
      <c r="D384" s="9"/>
      <c r="E384" s="13" t="s">
        <v>7</v>
      </c>
      <c r="F384" s="31" t="str">
        <f>INDEX(liste_ss_eurodata!$A:$A,'RECAP CA 2023'!B384)</f>
        <v>MIALY</v>
      </c>
      <c r="G384" s="14">
        <f>IFERROR(GETPIVOTDATA("Montant",tcd_eurodata!$A$3,"class_payment",$E384,"mounth_year",G$6,"ss",$F384,"Années",2023)," ")</f>
        <v>44720247</v>
      </c>
      <c r="H384" s="14">
        <f>IFERROR(GETPIVOTDATA("Montant",tcd_eurodata!$A$3,"class_payment",$E384,"mounth_year",H$6,"ss",$F384,"Années",2023)," ")</f>
        <v>58498958</v>
      </c>
      <c r="I384" s="14">
        <f>IFERROR(GETPIVOTDATA("Montant",tcd_eurodata!$A$3,"class_payment",$E384,"mounth_year",I$6,"ss",$F384,"Années",2023)," ")</f>
        <v>49678475</v>
      </c>
      <c r="J384" s="14">
        <f>IFERROR(GETPIVOTDATA("Montant",tcd_eurodata!$A$3,"class_payment",$E384,"mounth_year",J$6,"ss",$F384,"Années",2023)," ")</f>
        <v>7996132</v>
      </c>
      <c r="K384" s="14">
        <f>IFERROR(GETPIVOTDATA("Montant",tcd_eurodata!$A$3,"class_payment",$E384,"mounth_year",K$6,"ss",$F384,"Années",2023)," ")</f>
        <v>35068530</v>
      </c>
      <c r="L384" s="14">
        <f>IFERROR(GETPIVOTDATA("Montant",tcd_eurodata!$A$3,"class_payment",$E384,"mounth_year",L$6,"ss",$F384,"Années",2023)," ")</f>
        <v>33982770</v>
      </c>
      <c r="M384" s="14">
        <f>IFERROR(GETPIVOTDATA("Montant",tcd_eurodata!$A$3,"class_payment",$E384,"mounth_year",M$6,"ss",$F384,"Années",2023)," ")</f>
        <v>42522210</v>
      </c>
      <c r="N384" s="14">
        <f>IFERROR(GETPIVOTDATA("Montant",tcd_eurodata!$A$3,"class_payment",$E384,"mounth_year",N$6,"ss",$F384,"Années",2023)," ")</f>
        <v>38824750</v>
      </c>
      <c r="O384" s="14">
        <f>IFERROR(GETPIVOTDATA("Montant",tcd_eurodata!$A$3,"class_payment",$E384,"mounth_year",O$6,"ss",$F384,"Années",2023)," ")</f>
        <v>33169000</v>
      </c>
      <c r="P384" s="14">
        <f>IFERROR(GETPIVOTDATA("Montant",tcd_eurodata!$A$3,"class_payment",$E384,"mounth_year",P$6,"ss",$F384,"Années",2023)," ")</f>
        <v>19168500</v>
      </c>
      <c r="Q384" s="14">
        <f>IFERROR(GETPIVOTDATA("Montant",tcd_eurodata!$A$3,"class_payment",$E384,"mounth_year",Q$6,"ss",$F384,"Années",2023)," ")</f>
        <v>47432169</v>
      </c>
      <c r="R384" s="14">
        <f>IFERROR(GETPIVOTDATA("Montant",tcd_eurodata!$A$3,"class_payment",$E384,"mounth_year",R$6,"ss",$F384,"Années",2023)," ")</f>
        <v>15655805</v>
      </c>
    </row>
    <row r="385" spans="2:18" s="13" customFormat="1" x14ac:dyDescent="0.25">
      <c r="B385" s="9">
        <f t="shared" si="6"/>
        <v>76</v>
      </c>
      <c r="C385" s="24" t="str">
        <f>IF(MOD(ROW(C385),5)=2,INDEX(liste_ss_eurodata!$A$1:$A$108,B385),"")</f>
        <v/>
      </c>
      <c r="D385" s="9"/>
      <c r="E385" s="13" t="s">
        <v>19</v>
      </c>
      <c r="F385" s="31" t="str">
        <f>INDEX(liste_ss_eurodata!$A:$A,'RECAP CA 2023'!B385)</f>
        <v>MIALY</v>
      </c>
      <c r="G385" s="14">
        <f>IFERROR(GETPIVOTDATA("Montant",tcd_eurodata!$A$3,"class_payment",$E385,"mounth_year",G$6,"ss",$F385,"Années",2023)," ")</f>
        <v>163763969</v>
      </c>
      <c r="H385" s="14">
        <f>IFERROR(GETPIVOTDATA("Montant",tcd_eurodata!$A$3,"class_payment",$E385,"mounth_year",H$6,"ss",$F385,"Années",2023)," ")</f>
        <v>239888247</v>
      </c>
      <c r="I385" s="14">
        <f>IFERROR(GETPIVOTDATA("Montant",tcd_eurodata!$A$3,"class_payment",$E385,"mounth_year",I$6,"ss",$F385,"Années",2023)," ")</f>
        <v>253753180</v>
      </c>
      <c r="J385" s="14">
        <f>IFERROR(GETPIVOTDATA("Montant",tcd_eurodata!$A$3,"class_payment",$E385,"mounth_year",J$6,"ss",$F385,"Années",2023)," ")</f>
        <v>290243737</v>
      </c>
      <c r="K385" s="14">
        <f>IFERROR(GETPIVOTDATA("Montant",tcd_eurodata!$A$3,"class_payment",$E385,"mounth_year",K$6,"ss",$F385,"Années",2023)," ")</f>
        <v>256318690</v>
      </c>
      <c r="L385" s="14">
        <f>IFERROR(GETPIVOTDATA("Montant",tcd_eurodata!$A$3,"class_payment",$E385,"mounth_year",L$6,"ss",$F385,"Années",2023)," ")</f>
        <v>215372808</v>
      </c>
      <c r="M385" s="14">
        <f>IFERROR(GETPIVOTDATA("Montant",tcd_eurodata!$A$3,"class_payment",$E385,"mounth_year",M$6,"ss",$F385,"Années",2023)," ")</f>
        <v>383682982</v>
      </c>
      <c r="N385" s="14">
        <f>IFERROR(GETPIVOTDATA("Montant",tcd_eurodata!$A$3,"class_payment",$E385,"mounth_year",N$6,"ss",$F385,"Années",2023)," ")</f>
        <v>423008867</v>
      </c>
      <c r="O385" s="14">
        <f>IFERROR(GETPIVOTDATA("Montant",tcd_eurodata!$A$3,"class_payment",$E385,"mounth_year",O$6,"ss",$F385,"Années",2023)," ")</f>
        <v>468949620</v>
      </c>
      <c r="P385" s="14">
        <f>IFERROR(GETPIVOTDATA("Montant",tcd_eurodata!$A$3,"class_payment",$E385,"mounth_year",P$6,"ss",$F385,"Années",2023)," ")</f>
        <v>548410591</v>
      </c>
      <c r="Q385" s="14">
        <f>IFERROR(GETPIVOTDATA("Montant",tcd_eurodata!$A$3,"class_payment",$E385,"mounth_year",Q$6,"ss",$F385,"Années",2023)," ")</f>
        <v>588298412</v>
      </c>
      <c r="R385" s="14">
        <f>IFERROR(GETPIVOTDATA("Montant",tcd_eurodata!$A$3,"class_payment",$E385,"mounth_year",R$6,"ss",$F385,"Années",2023)," ")</f>
        <v>489915694</v>
      </c>
    </row>
    <row r="386" spans="2:18" s="18" customFormat="1" x14ac:dyDescent="0.25">
      <c r="B386" s="17">
        <f t="shared" si="6"/>
        <v>76</v>
      </c>
      <c r="C386" s="25" t="str">
        <f>IF(MOD(ROW(C386),5)=2,INDEX(liste_ss_eurodata!$A$1:$A$108,B386),"")</f>
        <v/>
      </c>
      <c r="D386" s="17"/>
      <c r="E386" s="18" t="s">
        <v>21</v>
      </c>
      <c r="F386" s="32" t="str">
        <f>INDEX(liste_ss_eurodata!$A:$A,'RECAP CA 2023'!B386)</f>
        <v>MIALY</v>
      </c>
      <c r="G386" s="19">
        <f>IFERROR(GETPIVOTDATA("Montant",tcd_eurodata!$A$3,"class_payment",$E386,"mounth_year",G$6,"ss",$F386,"Années",2023)," ")</f>
        <v>100100200</v>
      </c>
      <c r="H386" s="19">
        <f>IFERROR(GETPIVOTDATA("Montant",tcd_eurodata!$A$3,"class_payment",$E386,"mounth_year",H$6,"ss",$F386,"Années",2023)," ")</f>
        <v>77771800</v>
      </c>
      <c r="I386" s="19">
        <f>IFERROR(GETPIVOTDATA("Montant",tcd_eurodata!$A$3,"class_payment",$E386,"mounth_year",I$6,"ss",$F386,"Années",2023)," ")</f>
        <v>94653430</v>
      </c>
      <c r="J386" s="19">
        <f>IFERROR(GETPIVOTDATA("Montant",tcd_eurodata!$A$3,"class_payment",$E386,"mounth_year",J$6,"ss",$F386,"Années",2023)," ")</f>
        <v>78609600</v>
      </c>
      <c r="K386" s="19">
        <f>IFERROR(GETPIVOTDATA("Montant",tcd_eurodata!$A$3,"class_payment",$E386,"mounth_year",K$6,"ss",$F386,"Années",2023)," ")</f>
        <v>97509368</v>
      </c>
      <c r="L386" s="19">
        <f>IFERROR(GETPIVOTDATA("Montant",tcd_eurodata!$A$3,"class_payment",$E386,"mounth_year",L$6,"ss",$F386,"Années",2023)," ")</f>
        <v>121561900</v>
      </c>
      <c r="M386" s="19">
        <f>IFERROR(GETPIVOTDATA("Montant",tcd_eurodata!$A$3,"class_payment",$E386,"mounth_year",M$6,"ss",$F386,"Années",2023)," ")</f>
        <v>114102100</v>
      </c>
      <c r="N386" s="19">
        <f>IFERROR(GETPIVOTDATA("Montant",tcd_eurodata!$A$3,"class_payment",$E386,"mounth_year",N$6,"ss",$F386,"Années",2023)," ")</f>
        <v>110254385</v>
      </c>
      <c r="O386" s="19">
        <f>IFERROR(GETPIVOTDATA("Montant",tcd_eurodata!$A$3,"class_payment",$E386,"mounth_year",O$6,"ss",$F386,"Années",2023)," ")</f>
        <v>123174900</v>
      </c>
      <c r="P386" s="19">
        <f>IFERROR(GETPIVOTDATA("Montant",tcd_eurodata!$A$3,"class_payment",$E386,"mounth_year",P$6,"ss",$F386,"Années",2023)," ")</f>
        <v>127796400</v>
      </c>
      <c r="Q386" s="19">
        <f>IFERROR(GETPIVOTDATA("Montant",tcd_eurodata!$A$3,"class_payment",$E386,"mounth_year",Q$6,"ss",$F386,"Années",2023)," ")</f>
        <v>123757100</v>
      </c>
      <c r="R386" s="19">
        <f>IFERROR(GETPIVOTDATA("Montant",tcd_eurodata!$A$3,"class_payment",$E386,"mounth_year",R$6,"ss",$F386,"Années",2023)," ")</f>
        <v>119956600</v>
      </c>
    </row>
    <row r="387" spans="2:18" s="13" customFormat="1" x14ac:dyDescent="0.25">
      <c r="B387" s="9">
        <f t="shared" si="6"/>
        <v>77</v>
      </c>
      <c r="C387" s="24" t="str">
        <f>IF(MOD(ROW(C387),5)=2,INDEX(liste_ss_eurodata!$A$1:$A$108,B387),"")</f>
        <v>MIANDRIVAZO</v>
      </c>
      <c r="D387" s="9"/>
      <c r="E387" s="13" t="s">
        <v>5</v>
      </c>
      <c r="F387" s="31" t="str">
        <f>INDEX(liste_ss_eurodata!$A:$A,'RECAP CA 2023'!B387)</f>
        <v>MIANDRIVAZO</v>
      </c>
      <c r="G387" s="14">
        <f>IFERROR(GETPIVOTDATA("Montant",tcd_eurodata!$A$3,"class_payment",$E387,"mounth_year",G$6,"ss",$F387,"Années",2023)," ")</f>
        <v>399954120</v>
      </c>
      <c r="H387" s="14">
        <f>IFERROR(GETPIVOTDATA("Montant",tcd_eurodata!$A$3,"class_payment",$E387,"mounth_year",H$6,"ss",$F387,"Années",2023)," ")</f>
        <v>400543400</v>
      </c>
      <c r="I387" s="14">
        <f>IFERROR(GETPIVOTDATA("Montant",tcd_eurodata!$A$3,"class_payment",$E387,"mounth_year",I$6,"ss",$F387,"Années",2023)," ")</f>
        <v>426141840</v>
      </c>
      <c r="J387" s="14">
        <f>IFERROR(GETPIVOTDATA("Montant",tcd_eurodata!$A$3,"class_payment",$E387,"mounth_year",J$6,"ss",$F387,"Années",2023)," ")</f>
        <v>582886450</v>
      </c>
      <c r="K387" s="14">
        <f>IFERROR(GETPIVOTDATA("Montant",tcd_eurodata!$A$3,"class_payment",$E387,"mounth_year",K$6,"ss",$F387,"Années",2023)," ")</f>
        <v>650682650</v>
      </c>
      <c r="L387" s="14">
        <f>IFERROR(GETPIVOTDATA("Montant",tcd_eurodata!$A$3,"class_payment",$E387,"mounth_year",L$6,"ss",$F387,"Années",2023)," ")</f>
        <v>704057800</v>
      </c>
      <c r="M387" s="14">
        <f>IFERROR(GETPIVOTDATA("Montant",tcd_eurodata!$A$3,"class_payment",$E387,"mounth_year",M$6,"ss",$F387,"Années",2023)," ")</f>
        <v>707165100</v>
      </c>
      <c r="N387" s="14">
        <f>IFERROR(GETPIVOTDATA("Montant",tcd_eurodata!$A$3,"class_payment",$E387,"mounth_year",N$6,"ss",$F387,"Années",2023)," ")</f>
        <v>852928050</v>
      </c>
      <c r="O387" s="14">
        <f>IFERROR(GETPIVOTDATA("Montant",tcd_eurodata!$A$3,"class_payment",$E387,"mounth_year",O$6,"ss",$F387,"Années",2023)," ")</f>
        <v>751365100</v>
      </c>
      <c r="P387" s="14">
        <f>IFERROR(GETPIVOTDATA("Montant",tcd_eurodata!$A$3,"class_payment",$E387,"mounth_year",P$6,"ss",$F387,"Années",2023)," ")</f>
        <v>777793250</v>
      </c>
      <c r="Q387" s="14">
        <f>IFERROR(GETPIVOTDATA("Montant",tcd_eurodata!$A$3,"class_payment",$E387,"mounth_year",Q$6,"ss",$F387,"Années",2023)," ")</f>
        <v>694351708</v>
      </c>
      <c r="R387" s="14">
        <f>IFERROR(GETPIVOTDATA("Montant",tcd_eurodata!$A$3,"class_payment",$E387,"mounth_year",R$6,"ss",$F387,"Années",2023)," ")</f>
        <v>602951900</v>
      </c>
    </row>
    <row r="388" spans="2:18" s="13" customFormat="1" x14ac:dyDescent="0.25">
      <c r="B388" s="9">
        <f t="shared" si="6"/>
        <v>77</v>
      </c>
      <c r="C388" s="24" t="str">
        <f>IF(MOD(ROW(C388),5)=2,INDEX(liste_ss_eurodata!$A$1:$A$108,B388),"")</f>
        <v/>
      </c>
      <c r="D388" s="9"/>
      <c r="E388" s="13" t="s">
        <v>6</v>
      </c>
      <c r="F388" s="31" t="str">
        <f>INDEX(liste_ss_eurodata!$A:$A,'RECAP CA 2023'!B388)</f>
        <v>MIANDRIVAZO</v>
      </c>
      <c r="G388" s="14">
        <f>IFERROR(GETPIVOTDATA("Montant",tcd_eurodata!$A$3,"class_payment",$E388,"mounth_year",G$6,"ss",$F388,"Années",2023)," ")</f>
        <v>73147553</v>
      </c>
      <c r="H388" s="14">
        <f>IFERROR(GETPIVOTDATA("Montant",tcd_eurodata!$A$3,"class_payment",$E388,"mounth_year",H$6,"ss",$F388,"Années",2023)," ")</f>
        <v>91407630</v>
      </c>
      <c r="I388" s="14">
        <f>IFERROR(GETPIVOTDATA("Montant",tcd_eurodata!$A$3,"class_payment",$E388,"mounth_year",I$6,"ss",$F388,"Années",2023)," ")</f>
        <v>73930600</v>
      </c>
      <c r="J388" s="14">
        <f>IFERROR(GETPIVOTDATA("Montant",tcd_eurodata!$A$3,"class_payment",$E388,"mounth_year",J$6,"ss",$F388,"Années",2023)," ")</f>
        <v>88791900</v>
      </c>
      <c r="K388" s="14">
        <f>IFERROR(GETPIVOTDATA("Montant",tcd_eurodata!$A$3,"class_payment",$E388,"mounth_year",K$6,"ss",$F388,"Années",2023)," ")</f>
        <v>79630340</v>
      </c>
      <c r="L388" s="14">
        <f>IFERROR(GETPIVOTDATA("Montant",tcd_eurodata!$A$3,"class_payment",$E388,"mounth_year",L$6,"ss",$F388,"Années",2023)," ")</f>
        <v>84566250</v>
      </c>
      <c r="M388" s="14">
        <f>IFERROR(GETPIVOTDATA("Montant",tcd_eurodata!$A$3,"class_payment",$E388,"mounth_year",M$6,"ss",$F388,"Années",2023)," ")</f>
        <v>93325530</v>
      </c>
      <c r="N388" s="14">
        <f>IFERROR(GETPIVOTDATA("Montant",tcd_eurodata!$A$3,"class_payment",$E388,"mounth_year",N$6,"ss",$F388,"Années",2023)," ")</f>
        <v>101249000</v>
      </c>
      <c r="O388" s="14">
        <f>IFERROR(GETPIVOTDATA("Montant",tcd_eurodata!$A$3,"class_payment",$E388,"mounth_year",O$6,"ss",$F388,"Années",2023)," ")</f>
        <v>95654581</v>
      </c>
      <c r="P388" s="14">
        <f>IFERROR(GETPIVOTDATA("Montant",tcd_eurodata!$A$3,"class_payment",$E388,"mounth_year",P$6,"ss",$F388,"Années",2023)," ")</f>
        <v>87588700</v>
      </c>
      <c r="Q388" s="14">
        <f>IFERROR(GETPIVOTDATA("Montant",tcd_eurodata!$A$3,"class_payment",$E388,"mounth_year",Q$6,"ss",$F388,"Années",2023)," ")</f>
        <v>102024600</v>
      </c>
      <c r="R388" s="14">
        <f>IFERROR(GETPIVOTDATA("Montant",tcd_eurodata!$A$3,"class_payment",$E388,"mounth_year",R$6,"ss",$F388,"Années",2023)," ")</f>
        <v>75437300</v>
      </c>
    </row>
    <row r="389" spans="2:18" s="13" customFormat="1" x14ac:dyDescent="0.25">
      <c r="B389" s="9">
        <f t="shared" si="6"/>
        <v>77</v>
      </c>
      <c r="C389" s="24" t="str">
        <f>IF(MOD(ROW(C389),5)=2,INDEX(liste_ss_eurodata!$A$1:$A$108,B389),"")</f>
        <v/>
      </c>
      <c r="D389" s="9"/>
      <c r="E389" s="13" t="s">
        <v>7</v>
      </c>
      <c r="F389" s="31" t="str">
        <f>INDEX(liste_ss_eurodata!$A:$A,'RECAP CA 2023'!B389)</f>
        <v>MIANDRIVAZO</v>
      </c>
      <c r="G389" s="14">
        <f>IFERROR(GETPIVOTDATA("Montant",tcd_eurodata!$A$3,"class_payment",$E389,"mounth_year",G$6,"ss",$F389,"Années",2023)," ")</f>
        <v>10560852</v>
      </c>
      <c r="H389" s="14">
        <f>IFERROR(GETPIVOTDATA("Montant",tcd_eurodata!$A$3,"class_payment",$E389,"mounth_year",H$6,"ss",$F389,"Années",2023)," ")</f>
        <v>5776100</v>
      </c>
      <c r="I389" s="14">
        <f>IFERROR(GETPIVOTDATA("Montant",tcd_eurodata!$A$3,"class_payment",$E389,"mounth_year",I$6,"ss",$F389,"Années",2023)," ")</f>
        <v>7151000</v>
      </c>
      <c r="J389" s="14">
        <f>IFERROR(GETPIVOTDATA("Montant",tcd_eurodata!$A$3,"class_payment",$E389,"mounth_year",J$6,"ss",$F389,"Années",2023)," ")</f>
        <v>0</v>
      </c>
      <c r="K389" s="14">
        <f>IFERROR(GETPIVOTDATA("Montant",tcd_eurodata!$A$3,"class_payment",$E389,"mounth_year",K$6,"ss",$F389,"Années",2023)," ")</f>
        <v>13965000</v>
      </c>
      <c r="L389" s="14">
        <f>IFERROR(GETPIVOTDATA("Montant",tcd_eurodata!$A$3,"class_payment",$E389,"mounth_year",L$6,"ss",$F389,"Années",2023)," ")</f>
        <v>10812000</v>
      </c>
      <c r="M389" s="14">
        <f>IFERROR(GETPIVOTDATA("Montant",tcd_eurodata!$A$3,"class_payment",$E389,"mounth_year",M$6,"ss",$F389,"Années",2023)," ")</f>
        <v>8342500</v>
      </c>
      <c r="N389" s="14">
        <f>IFERROR(GETPIVOTDATA("Montant",tcd_eurodata!$A$3,"class_payment",$E389,"mounth_year",N$6,"ss",$F389,"Années",2023)," ")</f>
        <v>3512000</v>
      </c>
      <c r="O389" s="14">
        <f>IFERROR(GETPIVOTDATA("Montant",tcd_eurodata!$A$3,"class_payment",$E389,"mounth_year",O$6,"ss",$F389,"Années",2023)," ")</f>
        <v>10244637</v>
      </c>
      <c r="P389" s="14">
        <f>IFERROR(GETPIVOTDATA("Montant",tcd_eurodata!$A$3,"class_payment",$E389,"mounth_year",P$6,"ss",$F389,"Années",2023)," ")</f>
        <v>9788000</v>
      </c>
      <c r="Q389" s="14">
        <f>IFERROR(GETPIVOTDATA("Montant",tcd_eurodata!$A$3,"class_payment",$E389,"mounth_year",Q$6,"ss",$F389,"Années",2023)," ")</f>
        <v>11000000</v>
      </c>
      <c r="R389" s="14">
        <f>IFERROR(GETPIVOTDATA("Montant",tcd_eurodata!$A$3,"class_payment",$E389,"mounth_year",R$6,"ss",$F389,"Années",2023)," ")</f>
        <v>5000000</v>
      </c>
    </row>
    <row r="390" spans="2:18" s="13" customFormat="1" x14ac:dyDescent="0.25">
      <c r="B390" s="9">
        <f t="shared" si="6"/>
        <v>77</v>
      </c>
      <c r="C390" s="24" t="str">
        <f>IF(MOD(ROW(C390),5)=2,INDEX(liste_ss_eurodata!$A$1:$A$108,B390),"")</f>
        <v/>
      </c>
      <c r="D390" s="9"/>
      <c r="E390" s="13" t="s">
        <v>19</v>
      </c>
      <c r="F390" s="31" t="str">
        <f>INDEX(liste_ss_eurodata!$A:$A,'RECAP CA 2023'!B390)</f>
        <v>MIANDRIVAZO</v>
      </c>
      <c r="G390" s="14">
        <f>IFERROR(GETPIVOTDATA("Montant",tcd_eurodata!$A$3,"class_payment",$E390,"mounth_year",G$6,"ss",$F390,"Années",2023)," ")</f>
        <v>27886630</v>
      </c>
      <c r="H390" s="14">
        <f>IFERROR(GETPIVOTDATA("Montant",tcd_eurodata!$A$3,"class_payment",$E390,"mounth_year",H$6,"ss",$F390,"Années",2023)," ")</f>
        <v>28627560</v>
      </c>
      <c r="I390" s="14">
        <f>IFERROR(GETPIVOTDATA("Montant",tcd_eurodata!$A$3,"class_payment",$E390,"mounth_year",I$6,"ss",$F390,"Années",2023)," ")</f>
        <v>30831500</v>
      </c>
      <c r="J390" s="14">
        <f>IFERROR(GETPIVOTDATA("Montant",tcd_eurodata!$A$3,"class_payment",$E390,"mounth_year",J$6,"ss",$F390,"Années",2023)," ")</f>
        <v>19152500</v>
      </c>
      <c r="K390" s="14">
        <f>IFERROR(GETPIVOTDATA("Montant",tcd_eurodata!$A$3,"class_payment",$E390,"mounth_year",K$6,"ss",$F390,"Années",2023)," ")</f>
        <v>18590750</v>
      </c>
      <c r="L390" s="14">
        <f>IFERROR(GETPIVOTDATA("Montant",tcd_eurodata!$A$3,"class_payment",$E390,"mounth_year",L$6,"ss",$F390,"Années",2023)," ")</f>
        <v>27057500</v>
      </c>
      <c r="M390" s="14">
        <f>IFERROR(GETPIVOTDATA("Montant",tcd_eurodata!$A$3,"class_payment",$E390,"mounth_year",M$6,"ss",$F390,"Années",2023)," ")</f>
        <v>22521000</v>
      </c>
      <c r="N390" s="14">
        <f>IFERROR(GETPIVOTDATA("Montant",tcd_eurodata!$A$3,"class_payment",$E390,"mounth_year",N$6,"ss",$F390,"Années",2023)," ")</f>
        <v>29754000</v>
      </c>
      <c r="O390" s="14">
        <f>IFERROR(GETPIVOTDATA("Montant",tcd_eurodata!$A$3,"class_payment",$E390,"mounth_year",O$6,"ss",$F390,"Années",2023)," ")</f>
        <v>50494500</v>
      </c>
      <c r="P390" s="14">
        <f>IFERROR(GETPIVOTDATA("Montant",tcd_eurodata!$A$3,"class_payment",$E390,"mounth_year",P$6,"ss",$F390,"Années",2023)," ")</f>
        <v>51117200</v>
      </c>
      <c r="Q390" s="14">
        <f>IFERROR(GETPIVOTDATA("Montant",tcd_eurodata!$A$3,"class_payment",$E390,"mounth_year",Q$6,"ss",$F390,"Années",2023)," ")</f>
        <v>60257088</v>
      </c>
      <c r="R390" s="14">
        <f>IFERROR(GETPIVOTDATA("Montant",tcd_eurodata!$A$3,"class_payment",$E390,"mounth_year",R$6,"ss",$F390,"Années",2023)," ")</f>
        <v>46847000</v>
      </c>
    </row>
    <row r="391" spans="2:18" s="18" customFormat="1" x14ac:dyDescent="0.25">
      <c r="B391" s="17">
        <f t="shared" si="6"/>
        <v>77</v>
      </c>
      <c r="C391" s="25" t="str">
        <f>IF(MOD(ROW(C391),5)=2,INDEX(liste_ss_eurodata!$A$1:$A$108,B391),"")</f>
        <v/>
      </c>
      <c r="D391" s="17"/>
      <c r="E391" s="18" t="s">
        <v>21</v>
      </c>
      <c r="F391" s="32" t="str">
        <f>INDEX(liste_ss_eurodata!$A:$A,'RECAP CA 2023'!B391)</f>
        <v>MIANDRIVAZO</v>
      </c>
      <c r="G391" s="19">
        <f>IFERROR(GETPIVOTDATA("Montant",tcd_eurodata!$A$3,"class_payment",$E391,"mounth_year",G$6,"ss",$F391,"Années",2023)," ")</f>
        <v>15009700</v>
      </c>
      <c r="H391" s="19">
        <f>IFERROR(GETPIVOTDATA("Montant",tcd_eurodata!$A$3,"class_payment",$E391,"mounth_year",H$6,"ss",$F391,"Années",2023)," ")</f>
        <v>25837700</v>
      </c>
      <c r="I391" s="19">
        <f>IFERROR(GETPIVOTDATA("Montant",tcd_eurodata!$A$3,"class_payment",$E391,"mounth_year",I$6,"ss",$F391,"Années",2023)," ")</f>
        <v>47005300</v>
      </c>
      <c r="J391" s="19">
        <f>IFERROR(GETPIVOTDATA("Montant",tcd_eurodata!$A$3,"class_payment",$E391,"mounth_year",J$6,"ss",$F391,"Années",2023)," ")</f>
        <v>23544950</v>
      </c>
      <c r="K391" s="19">
        <f>IFERROR(GETPIVOTDATA("Montant",tcd_eurodata!$A$3,"class_payment",$E391,"mounth_year",K$6,"ss",$F391,"Années",2023)," ")</f>
        <v>61197650</v>
      </c>
      <c r="L391" s="19">
        <f>IFERROR(GETPIVOTDATA("Montant",tcd_eurodata!$A$3,"class_payment",$E391,"mounth_year",L$6,"ss",$F391,"Années",2023)," ")</f>
        <v>52634250</v>
      </c>
      <c r="M391" s="19">
        <f>IFERROR(GETPIVOTDATA("Montant",tcd_eurodata!$A$3,"class_payment",$E391,"mounth_year",M$6,"ss",$F391,"Années",2023)," ")</f>
        <v>67481100</v>
      </c>
      <c r="N391" s="19">
        <f>IFERROR(GETPIVOTDATA("Montant",tcd_eurodata!$A$3,"class_payment",$E391,"mounth_year",N$6,"ss",$F391,"Années",2023)," ")</f>
        <v>79328440</v>
      </c>
      <c r="O391" s="19">
        <f>IFERROR(GETPIVOTDATA("Montant",tcd_eurodata!$A$3,"class_payment",$E391,"mounth_year",O$6,"ss",$F391,"Années",2023)," ")</f>
        <v>62452500</v>
      </c>
      <c r="P391" s="19">
        <f>IFERROR(GETPIVOTDATA("Montant",tcd_eurodata!$A$3,"class_payment",$E391,"mounth_year",P$6,"ss",$F391,"Années",2023)," ")</f>
        <v>110371800</v>
      </c>
      <c r="Q391" s="19">
        <f>IFERROR(GETPIVOTDATA("Montant",tcd_eurodata!$A$3,"class_payment",$E391,"mounth_year",Q$6,"ss",$F391,"Années",2023)," ")</f>
        <v>80483700</v>
      </c>
      <c r="R391" s="19">
        <f>IFERROR(GETPIVOTDATA("Montant",tcd_eurodata!$A$3,"class_payment",$E391,"mounth_year",R$6,"ss",$F391,"Années",2023)," ")</f>
        <v>64897100</v>
      </c>
    </row>
    <row r="392" spans="2:18" s="13" customFormat="1" x14ac:dyDescent="0.25">
      <c r="B392" s="9">
        <f t="shared" ref="B392:B455" si="7">ROUNDUP((ROW(C392)-6)/5,0)</f>
        <v>78</v>
      </c>
      <c r="C392" s="24" t="str">
        <f>IF(MOD(ROW(C392),5)=2,INDEX(liste_ss_eurodata!$A$1:$A$108,B392),"")</f>
        <v>PILIPILY</v>
      </c>
      <c r="D392" s="9"/>
      <c r="E392" s="13" t="s">
        <v>5</v>
      </c>
      <c r="F392" s="31" t="str">
        <f>INDEX(liste_ss_eurodata!$A:$A,'RECAP CA 2023'!B392)</f>
        <v>PILIPILY</v>
      </c>
      <c r="G392" s="14">
        <f>IFERROR(GETPIVOTDATA("Montant",tcd_eurodata!$A$3,"class_payment",$E392,"mounth_year",G$6,"ss",$F392,"Années",2023)," ")</f>
        <v>551666419</v>
      </c>
      <c r="H392" s="14">
        <f>IFERROR(GETPIVOTDATA("Montant",tcd_eurodata!$A$3,"class_payment",$E392,"mounth_year",H$6,"ss",$F392,"Années",2023)," ")</f>
        <v>604833930</v>
      </c>
      <c r="I392" s="14">
        <f>IFERROR(GETPIVOTDATA("Montant",tcd_eurodata!$A$3,"class_payment",$E392,"mounth_year",I$6,"ss",$F392,"Années",2023)," ")</f>
        <v>486115920</v>
      </c>
      <c r="J392" s="14">
        <f>IFERROR(GETPIVOTDATA("Montant",tcd_eurodata!$A$3,"class_payment",$E392,"mounth_year",J$6,"ss",$F392,"Années",2023)," ")</f>
        <v>605754987</v>
      </c>
      <c r="K392" s="14">
        <f>IFERROR(GETPIVOTDATA("Montant",tcd_eurodata!$A$3,"class_payment",$E392,"mounth_year",K$6,"ss",$F392,"Années",2023)," ")</f>
        <v>710331942</v>
      </c>
      <c r="L392" s="14">
        <f>IFERROR(GETPIVOTDATA("Montant",tcd_eurodata!$A$3,"class_payment",$E392,"mounth_year",L$6,"ss",$F392,"Années",2023)," ")</f>
        <v>876071673</v>
      </c>
      <c r="M392" s="14">
        <f>IFERROR(GETPIVOTDATA("Montant",tcd_eurodata!$A$3,"class_payment",$E392,"mounth_year",M$6,"ss",$F392,"Années",2023)," ")</f>
        <v>879131377</v>
      </c>
      <c r="N392" s="14">
        <f>IFERROR(GETPIVOTDATA("Montant",tcd_eurodata!$A$3,"class_payment",$E392,"mounth_year",N$6,"ss",$F392,"Années",2023)," ")</f>
        <v>1030292727</v>
      </c>
      <c r="O392" s="14">
        <f>IFERROR(GETPIVOTDATA("Montant",tcd_eurodata!$A$3,"class_payment",$E392,"mounth_year",O$6,"ss",$F392,"Années",2023)," ")</f>
        <v>824682692</v>
      </c>
      <c r="P392" s="14">
        <f>IFERROR(GETPIVOTDATA("Montant",tcd_eurodata!$A$3,"class_payment",$E392,"mounth_year",P$6,"ss",$F392,"Années",2023)," ")</f>
        <v>904671208</v>
      </c>
      <c r="Q392" s="14">
        <f>IFERROR(GETPIVOTDATA("Montant",tcd_eurodata!$A$3,"class_payment",$E392,"mounth_year",Q$6,"ss",$F392,"Années",2023)," ")</f>
        <v>827115496</v>
      </c>
      <c r="R392" s="14">
        <f>IFERROR(GETPIVOTDATA("Montant",tcd_eurodata!$A$3,"class_payment",$E392,"mounth_year",R$6,"ss",$F392,"Années",2023)," ")</f>
        <v>761518750</v>
      </c>
    </row>
    <row r="393" spans="2:18" s="13" customFormat="1" x14ac:dyDescent="0.25">
      <c r="B393" s="9">
        <f t="shared" si="7"/>
        <v>78</v>
      </c>
      <c r="C393" s="24" t="str">
        <f>IF(MOD(ROW(C393),5)=2,INDEX(liste_ss_eurodata!$A$1:$A$108,B393),"")</f>
        <v/>
      </c>
      <c r="D393" s="9"/>
      <c r="E393" s="13" t="s">
        <v>6</v>
      </c>
      <c r="F393" s="31" t="str">
        <f>INDEX(liste_ss_eurodata!$A:$A,'RECAP CA 2023'!B393)</f>
        <v>PILIPILY</v>
      </c>
      <c r="G393" s="14">
        <f>IFERROR(GETPIVOTDATA("Montant",tcd_eurodata!$A$3,"class_payment",$E393,"mounth_year",G$6,"ss",$F393,"Années",2023)," ")</f>
        <v>218778409</v>
      </c>
      <c r="H393" s="14">
        <f>IFERROR(GETPIVOTDATA("Montant",tcd_eurodata!$A$3,"class_payment",$E393,"mounth_year",H$6,"ss",$F393,"Années",2023)," ")</f>
        <v>191408221</v>
      </c>
      <c r="I393" s="14">
        <f>IFERROR(GETPIVOTDATA("Montant",tcd_eurodata!$A$3,"class_payment",$E393,"mounth_year",I$6,"ss",$F393,"Années",2023)," ")</f>
        <v>226883502</v>
      </c>
      <c r="J393" s="14">
        <f>IFERROR(GETPIVOTDATA("Montant",tcd_eurodata!$A$3,"class_payment",$E393,"mounth_year",J$6,"ss",$F393,"Années",2023)," ")</f>
        <v>219053086</v>
      </c>
      <c r="K393" s="14">
        <f>IFERROR(GETPIVOTDATA("Montant",tcd_eurodata!$A$3,"class_payment",$E393,"mounth_year",K$6,"ss",$F393,"Années",2023)," ")</f>
        <v>167806259</v>
      </c>
      <c r="L393" s="14">
        <f>IFERROR(GETPIVOTDATA("Montant",tcd_eurodata!$A$3,"class_payment",$E393,"mounth_year",L$6,"ss",$F393,"Années",2023)," ")</f>
        <v>207485546</v>
      </c>
      <c r="M393" s="14">
        <f>IFERROR(GETPIVOTDATA("Montant",tcd_eurodata!$A$3,"class_payment",$E393,"mounth_year",M$6,"ss",$F393,"Années",2023)," ")</f>
        <v>177455919</v>
      </c>
      <c r="N393" s="14">
        <f>IFERROR(GETPIVOTDATA("Montant",tcd_eurodata!$A$3,"class_payment",$E393,"mounth_year",N$6,"ss",$F393,"Années",2023)," ")</f>
        <v>168888918</v>
      </c>
      <c r="O393" s="14">
        <f>IFERROR(GETPIVOTDATA("Montant",tcd_eurodata!$A$3,"class_payment",$E393,"mounth_year",O$6,"ss",$F393,"Années",2023)," ")</f>
        <v>147250218</v>
      </c>
      <c r="P393" s="14">
        <f>IFERROR(GETPIVOTDATA("Montant",tcd_eurodata!$A$3,"class_payment",$E393,"mounth_year",P$6,"ss",$F393,"Années",2023)," ")</f>
        <v>160964010</v>
      </c>
      <c r="Q393" s="14">
        <f>IFERROR(GETPIVOTDATA("Montant",tcd_eurodata!$A$3,"class_payment",$E393,"mounth_year",Q$6,"ss",$F393,"Années",2023)," ")</f>
        <v>170078725</v>
      </c>
      <c r="R393" s="14">
        <f>IFERROR(GETPIVOTDATA("Montant",tcd_eurodata!$A$3,"class_payment",$E393,"mounth_year",R$6,"ss",$F393,"Années",2023)," ")</f>
        <v>127811667</v>
      </c>
    </row>
    <row r="394" spans="2:18" s="13" customFormat="1" x14ac:dyDescent="0.25">
      <c r="B394" s="9">
        <f t="shared" si="7"/>
        <v>78</v>
      </c>
      <c r="C394" s="24" t="str">
        <f>IF(MOD(ROW(C394),5)=2,INDEX(liste_ss_eurodata!$A$1:$A$108,B394),"")</f>
        <v/>
      </c>
      <c r="D394" s="9"/>
      <c r="E394" s="13" t="s">
        <v>7</v>
      </c>
      <c r="F394" s="31" t="str">
        <f>INDEX(liste_ss_eurodata!$A:$A,'RECAP CA 2023'!B394)</f>
        <v>PILIPILY</v>
      </c>
      <c r="G394" s="14">
        <f>IFERROR(GETPIVOTDATA("Montant",tcd_eurodata!$A$3,"class_payment",$E394,"mounth_year",G$6,"ss",$F394,"Années",2023)," ")</f>
        <v>19953100</v>
      </c>
      <c r="H394" s="14">
        <f>IFERROR(GETPIVOTDATA("Montant",tcd_eurodata!$A$3,"class_payment",$E394,"mounth_year",H$6,"ss",$F394,"Années",2023)," ")</f>
        <v>16249730</v>
      </c>
      <c r="I394" s="14">
        <f>IFERROR(GETPIVOTDATA("Montant",tcd_eurodata!$A$3,"class_payment",$E394,"mounth_year",I$6,"ss",$F394,"Années",2023)," ")</f>
        <v>8148900</v>
      </c>
      <c r="J394" s="14">
        <f>IFERROR(GETPIVOTDATA("Montant",tcd_eurodata!$A$3,"class_payment",$E394,"mounth_year",J$6,"ss",$F394,"Années",2023)," ")</f>
        <v>0</v>
      </c>
      <c r="K394" s="14">
        <f>IFERROR(GETPIVOTDATA("Montant",tcd_eurodata!$A$3,"class_payment",$E394,"mounth_year",K$6,"ss",$F394,"Années",2023)," ")</f>
        <v>7297900</v>
      </c>
      <c r="L394" s="14">
        <f>IFERROR(GETPIVOTDATA("Montant",tcd_eurodata!$A$3,"class_payment",$E394,"mounth_year",L$6,"ss",$F394,"Années",2023)," ")</f>
        <v>0</v>
      </c>
      <c r="M394" s="14">
        <f>IFERROR(GETPIVOTDATA("Montant",tcd_eurodata!$A$3,"class_payment",$E394,"mounth_year",M$6,"ss",$F394,"Années",2023)," ")</f>
        <v>2156000</v>
      </c>
      <c r="N394" s="14">
        <f>IFERROR(GETPIVOTDATA("Montant",tcd_eurodata!$A$3,"class_payment",$E394,"mounth_year",N$6,"ss",$F394,"Années",2023)," ")</f>
        <v>400000</v>
      </c>
      <c r="O394" s="14">
        <f>IFERROR(GETPIVOTDATA("Montant",tcd_eurodata!$A$3,"class_payment",$E394,"mounth_year",O$6,"ss",$F394,"Années",2023)," ")</f>
        <v>0</v>
      </c>
      <c r="P394" s="14">
        <f>IFERROR(GETPIVOTDATA("Montant",tcd_eurodata!$A$3,"class_payment",$E394,"mounth_year",P$6,"ss",$F394,"Années",2023)," ")</f>
        <v>25000000</v>
      </c>
      <c r="Q394" s="14">
        <f>IFERROR(GETPIVOTDATA("Montant",tcd_eurodata!$A$3,"class_payment",$E394,"mounth_year",Q$6,"ss",$F394,"Années",2023)," ")</f>
        <v>10000000</v>
      </c>
      <c r="R394" s="14">
        <f>IFERROR(GETPIVOTDATA("Montant",tcd_eurodata!$A$3,"class_payment",$E394,"mounth_year",R$6,"ss",$F394,"Années",2023)," ")</f>
        <v>0</v>
      </c>
    </row>
    <row r="395" spans="2:18" s="13" customFormat="1" x14ac:dyDescent="0.25">
      <c r="B395" s="9">
        <f t="shared" si="7"/>
        <v>78</v>
      </c>
      <c r="C395" s="24" t="str">
        <f>IF(MOD(ROW(C395),5)=2,INDEX(liste_ss_eurodata!$A$1:$A$108,B395),"")</f>
        <v/>
      </c>
      <c r="D395" s="9"/>
      <c r="E395" s="13" t="s">
        <v>19</v>
      </c>
      <c r="F395" s="31" t="str">
        <f>INDEX(liste_ss_eurodata!$A:$A,'RECAP CA 2023'!B395)</f>
        <v>PILIPILY</v>
      </c>
      <c r="G395" s="14" t="str">
        <f>IFERROR(GETPIVOTDATA("Montant",tcd_eurodata!$A$3,"class_payment",$E395,"mounth_year",G$6,"ss",$F395,"Années",2023)," ")</f>
        <v xml:space="preserve"> </v>
      </c>
      <c r="H395" s="14" t="str">
        <f>IFERROR(GETPIVOTDATA("Montant",tcd_eurodata!$A$3,"class_payment",$E395,"mounth_year",H$6,"ss",$F395,"Années",2023)," ")</f>
        <v xml:space="preserve"> </v>
      </c>
      <c r="I395" s="14" t="str">
        <f>IFERROR(GETPIVOTDATA("Montant",tcd_eurodata!$A$3,"class_payment",$E395,"mounth_year",I$6,"ss",$F395,"Années",2023)," ")</f>
        <v xml:space="preserve"> </v>
      </c>
      <c r="J395" s="14" t="str">
        <f>IFERROR(GETPIVOTDATA("Montant",tcd_eurodata!$A$3,"class_payment",$E395,"mounth_year",J$6,"ss",$F395,"Années",2023)," ")</f>
        <v xml:space="preserve"> </v>
      </c>
      <c r="K395" s="14" t="str">
        <f>IFERROR(GETPIVOTDATA("Montant",tcd_eurodata!$A$3,"class_payment",$E395,"mounth_year",K$6,"ss",$F395,"Années",2023)," ")</f>
        <v xml:space="preserve"> </v>
      </c>
      <c r="L395" s="14" t="str">
        <f>IFERROR(GETPIVOTDATA("Montant",tcd_eurodata!$A$3,"class_payment",$E395,"mounth_year",L$6,"ss",$F395,"Années",2023)," ")</f>
        <v xml:space="preserve"> </v>
      </c>
      <c r="M395" s="14" t="str">
        <f>IFERROR(GETPIVOTDATA("Montant",tcd_eurodata!$A$3,"class_payment",$E395,"mounth_year",M$6,"ss",$F395,"Années",2023)," ")</f>
        <v xml:space="preserve"> </v>
      </c>
      <c r="N395" s="14" t="str">
        <f>IFERROR(GETPIVOTDATA("Montant",tcd_eurodata!$A$3,"class_payment",$E395,"mounth_year",N$6,"ss",$F395,"Années",2023)," ")</f>
        <v xml:space="preserve"> </v>
      </c>
      <c r="O395" s="14" t="str">
        <f>IFERROR(GETPIVOTDATA("Montant",tcd_eurodata!$A$3,"class_payment",$E395,"mounth_year",O$6,"ss",$F395,"Années",2023)," ")</f>
        <v xml:space="preserve"> </v>
      </c>
      <c r="P395" s="14" t="str">
        <f>IFERROR(GETPIVOTDATA("Montant",tcd_eurodata!$A$3,"class_payment",$E395,"mounth_year",P$6,"ss",$F395,"Années",2023)," ")</f>
        <v xml:space="preserve"> </v>
      </c>
      <c r="Q395" s="14" t="str">
        <f>IFERROR(GETPIVOTDATA("Montant",tcd_eurodata!$A$3,"class_payment",$E395,"mounth_year",Q$6,"ss",$F395,"Années",2023)," ")</f>
        <v xml:space="preserve"> </v>
      </c>
      <c r="R395" s="14" t="str">
        <f>IFERROR(GETPIVOTDATA("Montant",tcd_eurodata!$A$3,"class_payment",$E395,"mounth_year",R$6,"ss",$F395,"Années",2023)," ")</f>
        <v xml:space="preserve"> </v>
      </c>
    </row>
    <row r="396" spans="2:18" s="18" customFormat="1" x14ac:dyDescent="0.25">
      <c r="B396" s="17">
        <f t="shared" si="7"/>
        <v>78</v>
      </c>
      <c r="C396" s="25" t="str">
        <f>IF(MOD(ROW(C396),5)=2,INDEX(liste_ss_eurodata!$A$1:$A$108,B396),"")</f>
        <v/>
      </c>
      <c r="D396" s="17"/>
      <c r="E396" s="18" t="s">
        <v>21</v>
      </c>
      <c r="F396" s="32" t="str">
        <f>INDEX(liste_ss_eurodata!$A:$A,'RECAP CA 2023'!B396)</f>
        <v>PILIPILY</v>
      </c>
      <c r="G396" s="19">
        <f>IFERROR(GETPIVOTDATA("Montant",tcd_eurodata!$A$3,"class_payment",$E396,"mounth_year",G$6,"ss",$F396,"Années",2023)," ")</f>
        <v>3962775</v>
      </c>
      <c r="H396" s="19">
        <f>IFERROR(GETPIVOTDATA("Montant",tcd_eurodata!$A$3,"class_payment",$E396,"mounth_year",H$6,"ss",$F396,"Années",2023)," ")</f>
        <v>7397411</v>
      </c>
      <c r="I396" s="19">
        <f>IFERROR(GETPIVOTDATA("Montant",tcd_eurodata!$A$3,"class_payment",$E396,"mounth_year",I$6,"ss",$F396,"Années",2023)," ")</f>
        <v>3318800</v>
      </c>
      <c r="J396" s="19">
        <f>IFERROR(GETPIVOTDATA("Montant",tcd_eurodata!$A$3,"class_payment",$E396,"mounth_year",J$6,"ss",$F396,"Années",2023)," ")</f>
        <v>2135800</v>
      </c>
      <c r="K396" s="19">
        <f>IFERROR(GETPIVOTDATA("Montant",tcd_eurodata!$A$3,"class_payment",$E396,"mounth_year",K$6,"ss",$F396,"Années",2023)," ")</f>
        <v>23353855</v>
      </c>
      <c r="L396" s="19">
        <f>IFERROR(GETPIVOTDATA("Montant",tcd_eurodata!$A$3,"class_payment",$E396,"mounth_year",L$6,"ss",$F396,"Années",2023)," ")</f>
        <v>27585730</v>
      </c>
      <c r="M396" s="19">
        <f>IFERROR(GETPIVOTDATA("Montant",tcd_eurodata!$A$3,"class_payment",$E396,"mounth_year",M$6,"ss",$F396,"Années",2023)," ")</f>
        <v>11425000</v>
      </c>
      <c r="N396" s="19">
        <f>IFERROR(GETPIVOTDATA("Montant",tcd_eurodata!$A$3,"class_payment",$E396,"mounth_year",N$6,"ss",$F396,"Années",2023)," ")</f>
        <v>44915398</v>
      </c>
      <c r="O396" s="19">
        <f>IFERROR(GETPIVOTDATA("Montant",tcd_eurodata!$A$3,"class_payment",$E396,"mounth_year",O$6,"ss",$F396,"Années",2023)," ")</f>
        <v>38670000</v>
      </c>
      <c r="P396" s="19">
        <f>IFERROR(GETPIVOTDATA("Montant",tcd_eurodata!$A$3,"class_payment",$E396,"mounth_year",P$6,"ss",$F396,"Années",2023)," ")</f>
        <v>33223800</v>
      </c>
      <c r="Q396" s="19">
        <f>IFERROR(GETPIVOTDATA("Montant",tcd_eurodata!$A$3,"class_payment",$E396,"mounth_year",Q$6,"ss",$F396,"Années",2023)," ")</f>
        <v>27381600</v>
      </c>
      <c r="R396" s="19">
        <f>IFERROR(GETPIVOTDATA("Montant",tcd_eurodata!$A$3,"class_payment",$E396,"mounth_year",R$6,"ss",$F396,"Années",2023)," ")</f>
        <v>26425640</v>
      </c>
    </row>
    <row r="397" spans="2:18" s="13" customFormat="1" x14ac:dyDescent="0.25">
      <c r="B397" s="9">
        <f t="shared" si="7"/>
        <v>79</v>
      </c>
      <c r="C397" s="24" t="str">
        <f>IF(MOD(ROW(C397),5)=2,INDEX(liste_ss_eurodata!$A$1:$A$108,B397),"")</f>
        <v>RANOMAFANA</v>
      </c>
      <c r="D397" s="9"/>
      <c r="E397" s="13" t="s">
        <v>5</v>
      </c>
      <c r="F397" s="31" t="str">
        <f>INDEX(liste_ss_eurodata!$A:$A,'RECAP CA 2023'!B397)</f>
        <v>RANOMAFANA</v>
      </c>
      <c r="G397" s="14">
        <f>IFERROR(GETPIVOTDATA("Montant",tcd_eurodata!$A$3,"class_payment",$E397,"mounth_year",G$6,"ss",$F397,"Années",2023)," ")</f>
        <v>149074663</v>
      </c>
      <c r="H397" s="14">
        <f>IFERROR(GETPIVOTDATA("Montant",tcd_eurodata!$A$3,"class_payment",$E397,"mounth_year",H$6,"ss",$F397,"Années",2023)," ")</f>
        <v>157223149</v>
      </c>
      <c r="I397" s="14">
        <f>IFERROR(GETPIVOTDATA("Montant",tcd_eurodata!$A$3,"class_payment",$E397,"mounth_year",I$6,"ss",$F397,"Années",2023)," ")</f>
        <v>158567112</v>
      </c>
      <c r="J397" s="14">
        <f>IFERROR(GETPIVOTDATA("Montant",tcd_eurodata!$A$3,"class_payment",$E397,"mounth_year",J$6,"ss",$F397,"Années",2023)," ")</f>
        <v>258807085</v>
      </c>
      <c r="K397" s="14">
        <f>IFERROR(GETPIVOTDATA("Montant",tcd_eurodata!$A$3,"class_payment",$E397,"mounth_year",K$6,"ss",$F397,"Années",2023)," ")</f>
        <v>194425894</v>
      </c>
      <c r="L397" s="14">
        <f>IFERROR(GETPIVOTDATA("Montant",tcd_eurodata!$A$3,"class_payment",$E397,"mounth_year",L$6,"ss",$F397,"Années",2023)," ")</f>
        <v>141370351</v>
      </c>
      <c r="M397" s="14">
        <f>IFERROR(GETPIVOTDATA("Montant",tcd_eurodata!$A$3,"class_payment",$E397,"mounth_year",M$6,"ss",$F397,"Années",2023)," ")</f>
        <v>181018011</v>
      </c>
      <c r="N397" s="14">
        <f>IFERROR(GETPIVOTDATA("Montant",tcd_eurodata!$A$3,"class_payment",$E397,"mounth_year",N$6,"ss",$F397,"Années",2023)," ")</f>
        <v>167490034</v>
      </c>
      <c r="O397" s="14">
        <f>IFERROR(GETPIVOTDATA("Montant",tcd_eurodata!$A$3,"class_payment",$E397,"mounth_year",O$6,"ss",$F397,"Années",2023)," ")</f>
        <v>160355326</v>
      </c>
      <c r="P397" s="14">
        <f>IFERROR(GETPIVOTDATA("Montant",tcd_eurodata!$A$3,"class_payment",$E397,"mounth_year",P$6,"ss",$F397,"Années",2023)," ")</f>
        <v>215738414</v>
      </c>
      <c r="Q397" s="14">
        <f>IFERROR(GETPIVOTDATA("Montant",tcd_eurodata!$A$3,"class_payment",$E397,"mounth_year",Q$6,"ss",$F397,"Années",2023)," ")</f>
        <v>259538784</v>
      </c>
      <c r="R397" s="14">
        <f>IFERROR(GETPIVOTDATA("Montant",tcd_eurodata!$A$3,"class_payment",$E397,"mounth_year",R$6,"ss",$F397,"Années",2023)," ")</f>
        <v>270415407</v>
      </c>
    </row>
    <row r="398" spans="2:18" s="13" customFormat="1" x14ac:dyDescent="0.25">
      <c r="B398" s="9">
        <f t="shared" si="7"/>
        <v>79</v>
      </c>
      <c r="C398" s="24" t="str">
        <f>IF(MOD(ROW(C398),5)=2,INDEX(liste_ss_eurodata!$A$1:$A$108,B398),"")</f>
        <v/>
      </c>
      <c r="D398" s="9"/>
      <c r="E398" s="13" t="s">
        <v>6</v>
      </c>
      <c r="F398" s="31" t="str">
        <f>INDEX(liste_ss_eurodata!$A:$A,'RECAP CA 2023'!B398)</f>
        <v>RANOMAFANA</v>
      </c>
      <c r="G398" s="14">
        <f>IFERROR(GETPIVOTDATA("Montant",tcd_eurodata!$A$3,"class_payment",$E398,"mounth_year",G$6,"ss",$F398,"Années",2023)," ")</f>
        <v>40806477</v>
      </c>
      <c r="H398" s="14">
        <f>IFERROR(GETPIVOTDATA("Montant",tcd_eurodata!$A$3,"class_payment",$E398,"mounth_year",H$6,"ss",$F398,"Années",2023)," ")</f>
        <v>31493954</v>
      </c>
      <c r="I398" s="14">
        <f>IFERROR(GETPIVOTDATA("Montant",tcd_eurodata!$A$3,"class_payment",$E398,"mounth_year",I$6,"ss",$F398,"Années",2023)," ")</f>
        <v>49609470</v>
      </c>
      <c r="J398" s="14">
        <f>IFERROR(GETPIVOTDATA("Montant",tcd_eurodata!$A$3,"class_payment",$E398,"mounth_year",J$6,"ss",$F398,"Années",2023)," ")</f>
        <v>47306017</v>
      </c>
      <c r="K398" s="14">
        <f>IFERROR(GETPIVOTDATA("Montant",tcd_eurodata!$A$3,"class_payment",$E398,"mounth_year",K$6,"ss",$F398,"Années",2023)," ")</f>
        <v>42943362</v>
      </c>
      <c r="L398" s="14">
        <f>IFERROR(GETPIVOTDATA("Montant",tcd_eurodata!$A$3,"class_payment",$E398,"mounth_year",L$6,"ss",$F398,"Années",2023)," ")</f>
        <v>29802596</v>
      </c>
      <c r="M398" s="14">
        <f>IFERROR(GETPIVOTDATA("Montant",tcd_eurodata!$A$3,"class_payment",$E398,"mounth_year",M$6,"ss",$F398,"Années",2023)," ")</f>
        <v>46537729</v>
      </c>
      <c r="N398" s="14">
        <f>IFERROR(GETPIVOTDATA("Montant",tcd_eurodata!$A$3,"class_payment",$E398,"mounth_year",N$6,"ss",$F398,"Années",2023)," ")</f>
        <v>35259714</v>
      </c>
      <c r="O398" s="14">
        <f>IFERROR(GETPIVOTDATA("Montant",tcd_eurodata!$A$3,"class_payment",$E398,"mounth_year",O$6,"ss",$F398,"Années",2023)," ")</f>
        <v>33213291</v>
      </c>
      <c r="P398" s="14">
        <f>IFERROR(GETPIVOTDATA("Montant",tcd_eurodata!$A$3,"class_payment",$E398,"mounth_year",P$6,"ss",$F398,"Années",2023)," ")</f>
        <v>36757666</v>
      </c>
      <c r="Q398" s="14">
        <f>IFERROR(GETPIVOTDATA("Montant",tcd_eurodata!$A$3,"class_payment",$E398,"mounth_year",Q$6,"ss",$F398,"Années",2023)," ")</f>
        <v>33978421</v>
      </c>
      <c r="R398" s="14">
        <f>IFERROR(GETPIVOTDATA("Montant",tcd_eurodata!$A$3,"class_payment",$E398,"mounth_year",R$6,"ss",$F398,"Années",2023)," ")</f>
        <v>27319992</v>
      </c>
    </row>
    <row r="399" spans="2:18" s="13" customFormat="1" x14ac:dyDescent="0.25">
      <c r="B399" s="9">
        <f t="shared" si="7"/>
        <v>79</v>
      </c>
      <c r="C399" s="24" t="str">
        <f>IF(MOD(ROW(C399),5)=2,INDEX(liste_ss_eurodata!$A$1:$A$108,B399),"")</f>
        <v/>
      </c>
      <c r="D399" s="9"/>
      <c r="E399" s="13" t="s">
        <v>7</v>
      </c>
      <c r="F399" s="31" t="str">
        <f>INDEX(liste_ss_eurodata!$A:$A,'RECAP CA 2023'!B399)</f>
        <v>RANOMAFANA</v>
      </c>
      <c r="G399" s="14">
        <f>IFERROR(GETPIVOTDATA("Montant",tcd_eurodata!$A$3,"class_payment",$E399,"mounth_year",G$6,"ss",$F399,"Années",2023)," ")</f>
        <v>13097457</v>
      </c>
      <c r="H399" s="14">
        <f>IFERROR(GETPIVOTDATA("Montant",tcd_eurodata!$A$3,"class_payment",$E399,"mounth_year",H$6,"ss",$F399,"Années",2023)," ")</f>
        <v>26358248</v>
      </c>
      <c r="I399" s="14">
        <f>IFERROR(GETPIVOTDATA("Montant",tcd_eurodata!$A$3,"class_payment",$E399,"mounth_year",I$6,"ss",$F399,"Années",2023)," ")</f>
        <v>8539961</v>
      </c>
      <c r="J399" s="14">
        <f>IFERROR(GETPIVOTDATA("Montant",tcd_eurodata!$A$3,"class_payment",$E399,"mounth_year",J$6,"ss",$F399,"Années",2023)," ")</f>
        <v>0</v>
      </c>
      <c r="K399" s="14">
        <f>IFERROR(GETPIVOTDATA("Montant",tcd_eurodata!$A$3,"class_payment",$E399,"mounth_year",K$6,"ss",$F399,"Années",2023)," ")</f>
        <v>1574008</v>
      </c>
      <c r="L399" s="14">
        <f>IFERROR(GETPIVOTDATA("Montant",tcd_eurodata!$A$3,"class_payment",$E399,"mounth_year",L$6,"ss",$F399,"Années",2023)," ")</f>
        <v>2500000</v>
      </c>
      <c r="M399" s="14">
        <f>IFERROR(GETPIVOTDATA("Montant",tcd_eurodata!$A$3,"class_payment",$E399,"mounth_year",M$6,"ss",$F399,"Années",2023)," ")</f>
        <v>51899498</v>
      </c>
      <c r="N399" s="14">
        <f>IFERROR(GETPIVOTDATA("Montant",tcd_eurodata!$A$3,"class_payment",$E399,"mounth_year",N$6,"ss",$F399,"Années",2023)," ")</f>
        <v>19890000</v>
      </c>
      <c r="O399" s="14">
        <f>IFERROR(GETPIVOTDATA("Montant",tcd_eurodata!$A$3,"class_payment",$E399,"mounth_year",O$6,"ss",$F399,"Années",2023)," ")</f>
        <v>33294913</v>
      </c>
      <c r="P399" s="14">
        <f>IFERROR(GETPIVOTDATA("Montant",tcd_eurodata!$A$3,"class_payment",$E399,"mounth_year",P$6,"ss",$F399,"Années",2023)," ")</f>
        <v>17334000</v>
      </c>
      <c r="Q399" s="14">
        <f>IFERROR(GETPIVOTDATA("Montant",tcd_eurodata!$A$3,"class_payment",$E399,"mounth_year",Q$6,"ss",$F399,"Années",2023)," ")</f>
        <v>18403600</v>
      </c>
      <c r="R399" s="14">
        <f>IFERROR(GETPIVOTDATA("Montant",tcd_eurodata!$A$3,"class_payment",$E399,"mounth_year",R$6,"ss",$F399,"Années",2023)," ")</f>
        <v>16850000</v>
      </c>
    </row>
    <row r="400" spans="2:18" s="13" customFormat="1" x14ac:dyDescent="0.25">
      <c r="B400" s="9">
        <f t="shared" si="7"/>
        <v>79</v>
      </c>
      <c r="C400" s="24" t="str">
        <f>IF(MOD(ROW(C400),5)=2,INDEX(liste_ss_eurodata!$A$1:$A$108,B400),"")</f>
        <v/>
      </c>
      <c r="D400" s="9"/>
      <c r="E400" s="13" t="s">
        <v>19</v>
      </c>
      <c r="F400" s="31" t="str">
        <f>INDEX(liste_ss_eurodata!$A:$A,'RECAP CA 2023'!B400)</f>
        <v>RANOMAFANA</v>
      </c>
      <c r="G400" s="14">
        <f>IFERROR(GETPIVOTDATA("Montant",tcd_eurodata!$A$3,"class_payment",$E400,"mounth_year",G$6,"ss",$F400,"Années",2023)," ")</f>
        <v>23560319</v>
      </c>
      <c r="H400" s="14">
        <f>IFERROR(GETPIVOTDATA("Montant",tcd_eurodata!$A$3,"class_payment",$E400,"mounth_year",H$6,"ss",$F400,"Années",2023)," ")</f>
        <v>9893299</v>
      </c>
      <c r="I400" s="14">
        <f>IFERROR(GETPIVOTDATA("Montant",tcd_eurodata!$A$3,"class_payment",$E400,"mounth_year",I$6,"ss",$F400,"Années",2023)," ")</f>
        <v>10962051</v>
      </c>
      <c r="J400" s="14">
        <f>IFERROR(GETPIVOTDATA("Montant",tcd_eurodata!$A$3,"class_payment",$E400,"mounth_year",J$6,"ss",$F400,"Années",2023)," ")</f>
        <v>74348884</v>
      </c>
      <c r="K400" s="14">
        <f>IFERROR(GETPIVOTDATA("Montant",tcd_eurodata!$A$3,"class_payment",$E400,"mounth_year",K$6,"ss",$F400,"Années",2023)," ")</f>
        <v>9376000</v>
      </c>
      <c r="L400" s="14">
        <f>IFERROR(GETPIVOTDATA("Montant",tcd_eurodata!$A$3,"class_payment",$E400,"mounth_year",L$6,"ss",$F400,"Années",2023)," ")</f>
        <v>42051000</v>
      </c>
      <c r="M400" s="14">
        <f>IFERROR(GETPIVOTDATA("Montant",tcd_eurodata!$A$3,"class_payment",$E400,"mounth_year",M$6,"ss",$F400,"Années",2023)," ")</f>
        <v>67660548</v>
      </c>
      <c r="N400" s="14">
        <f>IFERROR(GETPIVOTDATA("Montant",tcd_eurodata!$A$3,"class_payment",$E400,"mounth_year",N$6,"ss",$F400,"Années",2023)," ")</f>
        <v>61276008</v>
      </c>
      <c r="O400" s="14">
        <f>IFERROR(GETPIVOTDATA("Montant",tcd_eurodata!$A$3,"class_payment",$E400,"mounth_year",O$6,"ss",$F400,"Années",2023)," ")</f>
        <v>40290000</v>
      </c>
      <c r="P400" s="14">
        <f>IFERROR(GETPIVOTDATA("Montant",tcd_eurodata!$A$3,"class_payment",$E400,"mounth_year",P$6,"ss",$F400,"Années",2023)," ")</f>
        <v>39156000</v>
      </c>
      <c r="Q400" s="14">
        <f>IFERROR(GETPIVOTDATA("Montant",tcd_eurodata!$A$3,"class_payment",$E400,"mounth_year",Q$6,"ss",$F400,"Années",2023)," ")</f>
        <v>23661000</v>
      </c>
      <c r="R400" s="14">
        <f>IFERROR(GETPIVOTDATA("Montant",tcd_eurodata!$A$3,"class_payment",$E400,"mounth_year",R$6,"ss",$F400,"Années",2023)," ")</f>
        <v>11538000</v>
      </c>
    </row>
    <row r="401" spans="2:18" s="18" customFormat="1" x14ac:dyDescent="0.25">
      <c r="B401" s="17">
        <f t="shared" si="7"/>
        <v>79</v>
      </c>
      <c r="C401" s="25" t="str">
        <f>IF(MOD(ROW(C401),5)=2,INDEX(liste_ss_eurodata!$A$1:$A$108,B401),"")</f>
        <v/>
      </c>
      <c r="D401" s="17"/>
      <c r="E401" s="18" t="s">
        <v>21</v>
      </c>
      <c r="F401" s="32" t="str">
        <f>INDEX(liste_ss_eurodata!$A:$A,'RECAP CA 2023'!B401)</f>
        <v>RANOMAFANA</v>
      </c>
      <c r="G401" s="19">
        <f>IFERROR(GETPIVOTDATA("Montant",tcd_eurodata!$A$3,"class_payment",$E401,"mounth_year",G$6,"ss",$F401,"Années",2023)," ")</f>
        <v>16643696</v>
      </c>
      <c r="H401" s="19">
        <f>IFERROR(GETPIVOTDATA("Montant",tcd_eurodata!$A$3,"class_payment",$E401,"mounth_year",H$6,"ss",$F401,"Années",2023)," ")</f>
        <v>14330300</v>
      </c>
      <c r="I401" s="19">
        <f>IFERROR(GETPIVOTDATA("Montant",tcd_eurodata!$A$3,"class_payment",$E401,"mounth_year",I$6,"ss",$F401,"Années",2023)," ")</f>
        <v>26676800</v>
      </c>
      <c r="J401" s="19">
        <f>IFERROR(GETPIVOTDATA("Montant",tcd_eurodata!$A$3,"class_payment",$E401,"mounth_year",J$6,"ss",$F401,"Années",2023)," ")</f>
        <v>49449716</v>
      </c>
      <c r="K401" s="19">
        <f>IFERROR(GETPIVOTDATA("Montant",tcd_eurodata!$A$3,"class_payment",$E401,"mounth_year",K$6,"ss",$F401,"Années",2023)," ")</f>
        <v>31724000</v>
      </c>
      <c r="L401" s="19">
        <f>IFERROR(GETPIVOTDATA("Montant",tcd_eurodata!$A$3,"class_payment",$E401,"mounth_year",L$6,"ss",$F401,"Années",2023)," ")</f>
        <v>28688508</v>
      </c>
      <c r="M401" s="19">
        <f>IFERROR(GETPIVOTDATA("Montant",tcd_eurodata!$A$3,"class_payment",$E401,"mounth_year",M$6,"ss",$F401,"Années",2023)," ")</f>
        <v>41256000</v>
      </c>
      <c r="N401" s="19">
        <f>IFERROR(GETPIVOTDATA("Montant",tcd_eurodata!$A$3,"class_payment",$E401,"mounth_year",N$6,"ss",$F401,"Années",2023)," ")</f>
        <v>25373500</v>
      </c>
      <c r="O401" s="19">
        <f>IFERROR(GETPIVOTDATA("Montant",tcd_eurodata!$A$3,"class_payment",$E401,"mounth_year",O$6,"ss",$F401,"Années",2023)," ")</f>
        <v>30324000</v>
      </c>
      <c r="P401" s="19">
        <f>IFERROR(GETPIVOTDATA("Montant",tcd_eurodata!$A$3,"class_payment",$E401,"mounth_year",P$6,"ss",$F401,"Années",2023)," ")</f>
        <v>28481000</v>
      </c>
      <c r="Q401" s="19">
        <f>IFERROR(GETPIVOTDATA("Montant",tcd_eurodata!$A$3,"class_payment",$E401,"mounth_year",Q$6,"ss",$F401,"Années",2023)," ")</f>
        <v>30002500</v>
      </c>
      <c r="R401" s="19">
        <f>IFERROR(GETPIVOTDATA("Montant",tcd_eurodata!$A$3,"class_payment",$E401,"mounth_year",R$6,"ss",$F401,"Années",2023)," ")</f>
        <v>40573100</v>
      </c>
    </row>
    <row r="402" spans="2:18" s="13" customFormat="1" x14ac:dyDescent="0.25">
      <c r="B402" s="9">
        <f t="shared" si="7"/>
        <v>80</v>
      </c>
      <c r="C402" s="24" t="str">
        <f>IF(MOD(ROW(C402),5)=2,INDEX(liste_ss_eurodata!$A$1:$A$108,B402),"")</f>
        <v>RAVENNA</v>
      </c>
      <c r="D402" s="9"/>
      <c r="E402" s="13" t="s">
        <v>5</v>
      </c>
      <c r="F402" s="31" t="str">
        <f>INDEX(liste_ss_eurodata!$A:$A,'RECAP CA 2023'!B402)</f>
        <v>RAVENNA</v>
      </c>
      <c r="G402" s="14">
        <f>IFERROR(GETPIVOTDATA("Montant",tcd_eurodata!$A$3,"class_payment",$E402,"mounth_year",G$6,"ss",$F402,"Années",2023)," ")</f>
        <v>400910900</v>
      </c>
      <c r="H402" s="14">
        <f>IFERROR(GETPIVOTDATA("Montant",tcd_eurodata!$A$3,"class_payment",$E402,"mounth_year",H$6,"ss",$F402,"Années",2023)," ")</f>
        <v>352330900</v>
      </c>
      <c r="I402" s="14">
        <f>IFERROR(GETPIVOTDATA("Montant",tcd_eurodata!$A$3,"class_payment",$E402,"mounth_year",I$6,"ss",$F402,"Années",2023)," ")</f>
        <v>402979900</v>
      </c>
      <c r="J402" s="14">
        <f>IFERROR(GETPIVOTDATA("Montant",tcd_eurodata!$A$3,"class_payment",$E402,"mounth_year",J$6,"ss",$F402,"Années",2023)," ")</f>
        <v>461144900</v>
      </c>
      <c r="K402" s="14">
        <f>IFERROR(GETPIVOTDATA("Montant",tcd_eurodata!$A$3,"class_payment",$E402,"mounth_year",K$6,"ss",$F402,"Années",2023)," ")</f>
        <v>469696500</v>
      </c>
      <c r="L402" s="14">
        <f>IFERROR(GETPIVOTDATA("Montant",tcd_eurodata!$A$3,"class_payment",$E402,"mounth_year",L$6,"ss",$F402,"Années",2023)," ")</f>
        <v>526987500</v>
      </c>
      <c r="M402" s="14">
        <f>IFERROR(GETPIVOTDATA("Montant",tcd_eurodata!$A$3,"class_payment",$E402,"mounth_year",M$6,"ss",$F402,"Années",2023)," ")</f>
        <v>543428000</v>
      </c>
      <c r="N402" s="14">
        <f>IFERROR(GETPIVOTDATA("Montant",tcd_eurodata!$A$3,"class_payment",$E402,"mounth_year",N$6,"ss",$F402,"Années",2023)," ")</f>
        <v>597668400</v>
      </c>
      <c r="O402" s="14">
        <f>IFERROR(GETPIVOTDATA("Montant",tcd_eurodata!$A$3,"class_payment",$E402,"mounth_year",O$6,"ss",$F402,"Années",2023)," ")</f>
        <v>555631100</v>
      </c>
      <c r="P402" s="14">
        <f>IFERROR(GETPIVOTDATA("Montant",tcd_eurodata!$A$3,"class_payment",$E402,"mounth_year",P$6,"ss",$F402,"Années",2023)," ")</f>
        <v>702654001</v>
      </c>
      <c r="Q402" s="14">
        <f>IFERROR(GETPIVOTDATA("Montant",tcd_eurodata!$A$3,"class_payment",$E402,"mounth_year",Q$6,"ss",$F402,"Années",2023)," ")</f>
        <v>503058900</v>
      </c>
      <c r="R402" s="14">
        <f>IFERROR(GETPIVOTDATA("Montant",tcd_eurodata!$A$3,"class_payment",$E402,"mounth_year",R$6,"ss",$F402,"Années",2023)," ")</f>
        <v>605148900</v>
      </c>
    </row>
    <row r="403" spans="2:18" s="13" customFormat="1" x14ac:dyDescent="0.25">
      <c r="B403" s="9">
        <f t="shared" si="7"/>
        <v>80</v>
      </c>
      <c r="C403" s="24" t="str">
        <f>IF(MOD(ROW(C403),5)=2,INDEX(liste_ss_eurodata!$A$1:$A$108,B403),"")</f>
        <v/>
      </c>
      <c r="D403" s="9"/>
      <c r="E403" s="13" t="s">
        <v>6</v>
      </c>
      <c r="F403" s="31" t="str">
        <f>INDEX(liste_ss_eurodata!$A:$A,'RECAP CA 2023'!B403)</f>
        <v>RAVENNA</v>
      </c>
      <c r="G403" s="14">
        <f>IFERROR(GETPIVOTDATA("Montant",tcd_eurodata!$A$3,"class_payment",$E403,"mounth_year",G$6,"ss",$F403,"Années",2023)," ")</f>
        <v>89862491</v>
      </c>
      <c r="H403" s="14">
        <f>IFERROR(GETPIVOTDATA("Montant",tcd_eurodata!$A$3,"class_payment",$E403,"mounth_year",H$6,"ss",$F403,"Années",2023)," ")</f>
        <v>67340487</v>
      </c>
      <c r="I403" s="14">
        <f>IFERROR(GETPIVOTDATA("Montant",tcd_eurodata!$A$3,"class_payment",$E403,"mounth_year",I$6,"ss",$F403,"Années",2023)," ")</f>
        <v>77581529</v>
      </c>
      <c r="J403" s="14">
        <f>IFERROR(GETPIVOTDATA("Montant",tcd_eurodata!$A$3,"class_payment",$E403,"mounth_year",J$6,"ss",$F403,"Années",2023)," ")</f>
        <v>95134803</v>
      </c>
      <c r="K403" s="14">
        <f>IFERROR(GETPIVOTDATA("Montant",tcd_eurodata!$A$3,"class_payment",$E403,"mounth_year",K$6,"ss",$F403,"Années",2023)," ")</f>
        <v>104100733</v>
      </c>
      <c r="L403" s="14">
        <f>IFERROR(GETPIVOTDATA("Montant",tcd_eurodata!$A$3,"class_payment",$E403,"mounth_year",L$6,"ss",$F403,"Années",2023)," ")</f>
        <v>119348631</v>
      </c>
      <c r="M403" s="14">
        <f>IFERROR(GETPIVOTDATA("Montant",tcd_eurodata!$A$3,"class_payment",$E403,"mounth_year",M$6,"ss",$F403,"Années",2023)," ")</f>
        <v>92077779</v>
      </c>
      <c r="N403" s="14">
        <f>IFERROR(GETPIVOTDATA("Montant",tcd_eurodata!$A$3,"class_payment",$E403,"mounth_year",N$6,"ss",$F403,"Années",2023)," ")</f>
        <v>131868519</v>
      </c>
      <c r="O403" s="14">
        <f>IFERROR(GETPIVOTDATA("Montant",tcd_eurodata!$A$3,"class_payment",$E403,"mounth_year",O$6,"ss",$F403,"Années",2023)," ")</f>
        <v>81687165</v>
      </c>
      <c r="P403" s="14">
        <f>IFERROR(GETPIVOTDATA("Montant",tcd_eurodata!$A$3,"class_payment",$E403,"mounth_year",P$6,"ss",$F403,"Années",2023)," ")</f>
        <v>179309702</v>
      </c>
      <c r="Q403" s="14">
        <f>IFERROR(GETPIVOTDATA("Montant",tcd_eurodata!$A$3,"class_payment",$E403,"mounth_year",Q$6,"ss",$F403,"Années",2023)," ")</f>
        <v>118099878</v>
      </c>
      <c r="R403" s="14">
        <f>IFERROR(GETPIVOTDATA("Montant",tcd_eurodata!$A$3,"class_payment",$E403,"mounth_year",R$6,"ss",$F403,"Années",2023)," ")</f>
        <v>130082479</v>
      </c>
    </row>
    <row r="404" spans="2:18" s="13" customFormat="1" x14ac:dyDescent="0.25">
      <c r="B404" s="9">
        <f t="shared" si="7"/>
        <v>80</v>
      </c>
      <c r="C404" s="24" t="str">
        <f>IF(MOD(ROW(C404),5)=2,INDEX(liste_ss_eurodata!$A$1:$A$108,B404),"")</f>
        <v/>
      </c>
      <c r="D404" s="9"/>
      <c r="E404" s="13" t="s">
        <v>7</v>
      </c>
      <c r="F404" s="31" t="str">
        <f>INDEX(liste_ss_eurodata!$A:$A,'RECAP CA 2023'!B404)</f>
        <v>RAVENNA</v>
      </c>
      <c r="G404" s="14">
        <f>IFERROR(GETPIVOTDATA("Montant",tcd_eurodata!$A$3,"class_payment",$E404,"mounth_year",G$6,"ss",$F404,"Années",2023)," ")</f>
        <v>2000000</v>
      </c>
      <c r="H404" s="14">
        <f>IFERROR(GETPIVOTDATA("Montant",tcd_eurodata!$A$3,"class_payment",$E404,"mounth_year",H$6,"ss",$F404,"Années",2023)," ")</f>
        <v>5166000</v>
      </c>
      <c r="I404" s="14">
        <f>IFERROR(GETPIVOTDATA("Montant",tcd_eurodata!$A$3,"class_payment",$E404,"mounth_year",I$6,"ss",$F404,"Années",2023)," ")</f>
        <v>2700000</v>
      </c>
      <c r="J404" s="14">
        <f>IFERROR(GETPIVOTDATA("Montant",tcd_eurodata!$A$3,"class_payment",$E404,"mounth_year",J$6,"ss",$F404,"Années",2023)," ")</f>
        <v>392000</v>
      </c>
      <c r="K404" s="14">
        <f>IFERROR(GETPIVOTDATA("Montant",tcd_eurodata!$A$3,"class_payment",$E404,"mounth_year",K$6,"ss",$F404,"Années",2023)," ")</f>
        <v>15579100</v>
      </c>
      <c r="L404" s="14">
        <f>IFERROR(GETPIVOTDATA("Montant",tcd_eurodata!$A$3,"class_payment",$E404,"mounth_year",L$6,"ss",$F404,"Années",2023)," ")</f>
        <v>16888600</v>
      </c>
      <c r="M404" s="14">
        <f>IFERROR(GETPIVOTDATA("Montant",tcd_eurodata!$A$3,"class_payment",$E404,"mounth_year",M$6,"ss",$F404,"Années",2023)," ")</f>
        <v>15838500</v>
      </c>
      <c r="N404" s="14">
        <f>IFERROR(GETPIVOTDATA("Montant",tcd_eurodata!$A$3,"class_payment",$E404,"mounth_year",N$6,"ss",$F404,"Années",2023)," ")</f>
        <v>17031600</v>
      </c>
      <c r="O404" s="14">
        <f>IFERROR(GETPIVOTDATA("Montant",tcd_eurodata!$A$3,"class_payment",$E404,"mounth_year",O$6,"ss",$F404,"Années",2023)," ")</f>
        <v>14953000</v>
      </c>
      <c r="P404" s="14">
        <f>IFERROR(GETPIVOTDATA("Montant",tcd_eurodata!$A$3,"class_payment",$E404,"mounth_year",P$6,"ss",$F404,"Années",2023)," ")</f>
        <v>14726000</v>
      </c>
      <c r="Q404" s="14">
        <f>IFERROR(GETPIVOTDATA("Montant",tcd_eurodata!$A$3,"class_payment",$E404,"mounth_year",Q$6,"ss",$F404,"Années",2023)," ")</f>
        <v>13905000</v>
      </c>
      <c r="R404" s="14">
        <f>IFERROR(GETPIVOTDATA("Montant",tcd_eurodata!$A$3,"class_payment",$E404,"mounth_year",R$6,"ss",$F404,"Années",2023)," ")</f>
        <v>6956500</v>
      </c>
    </row>
    <row r="405" spans="2:18" s="13" customFormat="1" x14ac:dyDescent="0.25">
      <c r="B405" s="9">
        <f t="shared" si="7"/>
        <v>80</v>
      </c>
      <c r="C405" s="24" t="str">
        <f>IF(MOD(ROW(C405),5)=2,INDEX(liste_ss_eurodata!$A$1:$A$108,B405),"")</f>
        <v/>
      </c>
      <c r="D405" s="9"/>
      <c r="E405" s="13" t="s">
        <v>19</v>
      </c>
      <c r="F405" s="31" t="str">
        <f>INDEX(liste_ss_eurodata!$A:$A,'RECAP CA 2023'!B405)</f>
        <v>RAVENNA</v>
      </c>
      <c r="G405" s="14">
        <f>IFERROR(GETPIVOTDATA("Montant",tcd_eurodata!$A$3,"class_payment",$E405,"mounth_year",G$6,"ss",$F405,"Années",2023)," ")</f>
        <v>20031000</v>
      </c>
      <c r="H405" s="14">
        <f>IFERROR(GETPIVOTDATA("Montant",tcd_eurodata!$A$3,"class_payment",$E405,"mounth_year",H$6,"ss",$F405,"Années",2023)," ")</f>
        <v>3876500</v>
      </c>
      <c r="I405" s="14">
        <f>IFERROR(GETPIVOTDATA("Montant",tcd_eurodata!$A$3,"class_payment",$E405,"mounth_year",I$6,"ss",$F405,"Années",2023)," ")</f>
        <v>24569700</v>
      </c>
      <c r="J405" s="14">
        <f>IFERROR(GETPIVOTDATA("Montant",tcd_eurodata!$A$3,"class_payment",$E405,"mounth_year",J$6,"ss",$F405,"Années",2023)," ")</f>
        <v>7159500</v>
      </c>
      <c r="K405" s="14">
        <f>IFERROR(GETPIVOTDATA("Montant",tcd_eurodata!$A$3,"class_payment",$E405,"mounth_year",K$6,"ss",$F405,"Années",2023)," ")</f>
        <v>32018208</v>
      </c>
      <c r="L405" s="14">
        <f>IFERROR(GETPIVOTDATA("Montant",tcd_eurodata!$A$3,"class_payment",$E405,"mounth_year",L$6,"ss",$F405,"Années",2023)," ")</f>
        <v>21110500</v>
      </c>
      <c r="M405" s="14">
        <f>IFERROR(GETPIVOTDATA("Montant",tcd_eurodata!$A$3,"class_payment",$E405,"mounth_year",M$6,"ss",$F405,"Années",2023)," ")</f>
        <v>11167300</v>
      </c>
      <c r="N405" s="14">
        <f>IFERROR(GETPIVOTDATA("Montant",tcd_eurodata!$A$3,"class_payment",$E405,"mounth_year",N$6,"ss",$F405,"Années",2023)," ")</f>
        <v>10082000</v>
      </c>
      <c r="O405" s="14">
        <f>IFERROR(GETPIVOTDATA("Montant",tcd_eurodata!$A$3,"class_payment",$E405,"mounth_year",O$6,"ss",$F405,"Années",2023)," ")</f>
        <v>23804500</v>
      </c>
      <c r="P405" s="14">
        <f>IFERROR(GETPIVOTDATA("Montant",tcd_eurodata!$A$3,"class_payment",$E405,"mounth_year",P$6,"ss",$F405,"Années",2023)," ")</f>
        <v>32057081</v>
      </c>
      <c r="Q405" s="14">
        <f>IFERROR(GETPIVOTDATA("Montant",tcd_eurodata!$A$3,"class_payment",$E405,"mounth_year",Q$6,"ss",$F405,"Années",2023)," ")</f>
        <v>21455800</v>
      </c>
      <c r="R405" s="14">
        <f>IFERROR(GETPIVOTDATA("Montant",tcd_eurodata!$A$3,"class_payment",$E405,"mounth_year",R$6,"ss",$F405,"Années",2023)," ")</f>
        <v>24993400</v>
      </c>
    </row>
    <row r="406" spans="2:18" s="18" customFormat="1" x14ac:dyDescent="0.25">
      <c r="B406" s="17">
        <f t="shared" si="7"/>
        <v>80</v>
      </c>
      <c r="C406" s="25" t="str">
        <f>IF(MOD(ROW(C406),5)=2,INDEX(liste_ss_eurodata!$A$1:$A$108,B406),"")</f>
        <v/>
      </c>
      <c r="D406" s="17"/>
      <c r="E406" s="18" t="s">
        <v>21</v>
      </c>
      <c r="F406" s="32" t="str">
        <f>INDEX(liste_ss_eurodata!$A:$A,'RECAP CA 2023'!B406)</f>
        <v>RAVENNA</v>
      </c>
      <c r="G406" s="19">
        <f>IFERROR(GETPIVOTDATA("Montant",tcd_eurodata!$A$3,"class_payment",$E406,"mounth_year",G$6,"ss",$F406,"Années",2023)," ")</f>
        <v>0</v>
      </c>
      <c r="H406" s="19">
        <f>IFERROR(GETPIVOTDATA("Montant",tcd_eurodata!$A$3,"class_payment",$E406,"mounth_year",H$6,"ss",$F406,"Années",2023)," ")</f>
        <v>59000</v>
      </c>
      <c r="I406" s="19">
        <f>IFERROR(GETPIVOTDATA("Montant",tcd_eurodata!$A$3,"class_payment",$E406,"mounth_year",I$6,"ss",$F406,"Années",2023)," ")</f>
        <v>219000</v>
      </c>
      <c r="J406" s="19">
        <f>IFERROR(GETPIVOTDATA("Montant",tcd_eurodata!$A$3,"class_payment",$E406,"mounth_year",J$6,"ss",$F406,"Années",2023)," ")</f>
        <v>588000</v>
      </c>
      <c r="K406" s="19">
        <f>IFERROR(GETPIVOTDATA("Montant",tcd_eurodata!$A$3,"class_payment",$E406,"mounth_year",K$6,"ss",$F406,"Années",2023)," ")</f>
        <v>690821</v>
      </c>
      <c r="L406" s="19">
        <f>IFERROR(GETPIVOTDATA("Montant",tcd_eurodata!$A$3,"class_payment",$E406,"mounth_year",L$6,"ss",$F406,"Années",2023)," ")</f>
        <v>0</v>
      </c>
      <c r="M406" s="19">
        <f>IFERROR(GETPIVOTDATA("Montant",tcd_eurodata!$A$3,"class_payment",$E406,"mounth_year",M$6,"ss",$F406,"Années",2023)," ")</f>
        <v>1192000</v>
      </c>
      <c r="N406" s="19">
        <f>IFERROR(GETPIVOTDATA("Montant",tcd_eurodata!$A$3,"class_payment",$E406,"mounth_year",N$6,"ss",$F406,"Années",2023)," ")</f>
        <v>588000</v>
      </c>
      <c r="O406" s="19">
        <f>IFERROR(GETPIVOTDATA("Montant",tcd_eurodata!$A$3,"class_payment",$E406,"mounth_year",O$6,"ss",$F406,"Années",2023)," ")</f>
        <v>0</v>
      </c>
      <c r="P406" s="19">
        <f>IFERROR(GETPIVOTDATA("Montant",tcd_eurodata!$A$3,"class_payment",$E406,"mounth_year",P$6,"ss",$F406,"Années",2023)," ")</f>
        <v>0</v>
      </c>
      <c r="Q406" s="19">
        <f>IFERROR(GETPIVOTDATA("Montant",tcd_eurodata!$A$3,"class_payment",$E406,"mounth_year",Q$6,"ss",$F406,"Années",2023)," ")</f>
        <v>0</v>
      </c>
      <c r="R406" s="19">
        <f>IFERROR(GETPIVOTDATA("Montant",tcd_eurodata!$A$3,"class_payment",$E406,"mounth_year",R$6,"ss",$F406,"Années",2023)," ")</f>
        <v>0</v>
      </c>
    </row>
    <row r="407" spans="2:18" s="13" customFormat="1" x14ac:dyDescent="0.25">
      <c r="B407" s="9">
        <f t="shared" si="7"/>
        <v>81</v>
      </c>
      <c r="C407" s="24" t="str">
        <f>IF(MOD(ROW(C407),5)=2,INDEX(liste_ss_eurodata!$A$1:$A$108,B407),"")</f>
        <v>RAZAKA</v>
      </c>
      <c r="D407" s="9"/>
      <c r="E407" s="13" t="s">
        <v>5</v>
      </c>
      <c r="F407" s="31" t="str">
        <f>INDEX(liste_ss_eurodata!$A:$A,'RECAP CA 2023'!B407)</f>
        <v>RAZAKA</v>
      </c>
      <c r="G407" s="14">
        <f>IFERROR(GETPIVOTDATA("Montant",tcd_eurodata!$A$3,"class_payment",$E407,"mounth_year",G$6,"ss",$F407,"Années",2023)," ")</f>
        <v>508093604</v>
      </c>
      <c r="H407" s="14">
        <f>IFERROR(GETPIVOTDATA("Montant",tcd_eurodata!$A$3,"class_payment",$E407,"mounth_year",H$6,"ss",$F407,"Années",2023)," ")</f>
        <v>262772091</v>
      </c>
      <c r="I407" s="14">
        <f>IFERROR(GETPIVOTDATA("Montant",tcd_eurodata!$A$3,"class_payment",$E407,"mounth_year",I$6,"ss",$F407,"Années",2023)," ")</f>
        <v>167649887</v>
      </c>
      <c r="J407" s="14">
        <f>IFERROR(GETPIVOTDATA("Montant",tcd_eurodata!$A$3,"class_payment",$E407,"mounth_year",J$6,"ss",$F407,"Années",2023)," ")</f>
        <v>278020961</v>
      </c>
      <c r="K407" s="14">
        <f>IFERROR(GETPIVOTDATA("Montant",tcd_eurodata!$A$3,"class_payment",$E407,"mounth_year",K$6,"ss",$F407,"Années",2023)," ")</f>
        <v>369910492</v>
      </c>
      <c r="L407" s="14">
        <f>IFERROR(GETPIVOTDATA("Montant",tcd_eurodata!$A$3,"class_payment",$E407,"mounth_year",L$6,"ss",$F407,"Années",2023)," ")</f>
        <v>603728932</v>
      </c>
      <c r="M407" s="14">
        <f>IFERROR(GETPIVOTDATA("Montant",tcd_eurodata!$A$3,"class_payment",$E407,"mounth_year",M$6,"ss",$F407,"Années",2023)," ")</f>
        <v>475702955</v>
      </c>
      <c r="N407" s="14">
        <f>IFERROR(GETPIVOTDATA("Montant",tcd_eurodata!$A$3,"class_payment",$E407,"mounth_year",N$6,"ss",$F407,"Années",2023)," ")</f>
        <v>433726500</v>
      </c>
      <c r="O407" s="14">
        <f>IFERROR(GETPIVOTDATA("Montant",tcd_eurodata!$A$3,"class_payment",$E407,"mounth_year",O$6,"ss",$F407,"Années",2023)," ")</f>
        <v>465552978</v>
      </c>
      <c r="P407" s="14">
        <f>IFERROR(GETPIVOTDATA("Montant",tcd_eurodata!$A$3,"class_payment",$E407,"mounth_year",P$6,"ss",$F407,"Années",2023)," ")</f>
        <v>549877455</v>
      </c>
      <c r="Q407" s="14">
        <f>IFERROR(GETPIVOTDATA("Montant",tcd_eurodata!$A$3,"class_payment",$E407,"mounth_year",Q$6,"ss",$F407,"Années",2023)," ")</f>
        <v>595690460</v>
      </c>
      <c r="R407" s="14">
        <f>IFERROR(GETPIVOTDATA("Montant",tcd_eurodata!$A$3,"class_payment",$E407,"mounth_year",R$6,"ss",$F407,"Années",2023)," ")</f>
        <v>633414582</v>
      </c>
    </row>
    <row r="408" spans="2:18" s="13" customFormat="1" x14ac:dyDescent="0.25">
      <c r="B408" s="9">
        <f t="shared" si="7"/>
        <v>81</v>
      </c>
      <c r="C408" s="24" t="str">
        <f>IF(MOD(ROW(C408),5)=2,INDEX(liste_ss_eurodata!$A$1:$A$108,B408),"")</f>
        <v/>
      </c>
      <c r="D408" s="9"/>
      <c r="E408" s="13" t="s">
        <v>6</v>
      </c>
      <c r="F408" s="31" t="str">
        <f>INDEX(liste_ss_eurodata!$A:$A,'RECAP CA 2023'!B408)</f>
        <v>RAZAKA</v>
      </c>
      <c r="G408" s="14">
        <f>IFERROR(GETPIVOTDATA("Montant",tcd_eurodata!$A$3,"class_payment",$E408,"mounth_year",G$6,"ss",$F408,"Années",2023)," ")</f>
        <v>39784116</v>
      </c>
      <c r="H408" s="14">
        <f>IFERROR(GETPIVOTDATA("Montant",tcd_eurodata!$A$3,"class_payment",$E408,"mounth_year",H$6,"ss",$F408,"Années",2023)," ")</f>
        <v>13370869</v>
      </c>
      <c r="I408" s="14">
        <f>IFERROR(GETPIVOTDATA("Montant",tcd_eurodata!$A$3,"class_payment",$E408,"mounth_year",I$6,"ss",$F408,"Années",2023)," ")</f>
        <v>28021833</v>
      </c>
      <c r="J408" s="14">
        <f>IFERROR(GETPIVOTDATA("Montant",tcd_eurodata!$A$3,"class_payment",$E408,"mounth_year",J$6,"ss",$F408,"Années",2023)," ")</f>
        <v>16852519</v>
      </c>
      <c r="K408" s="14">
        <f>IFERROR(GETPIVOTDATA("Montant",tcd_eurodata!$A$3,"class_payment",$E408,"mounth_year",K$6,"ss",$F408,"Années",2023)," ")</f>
        <v>18468432</v>
      </c>
      <c r="L408" s="14">
        <f>IFERROR(GETPIVOTDATA("Montant",tcd_eurodata!$A$3,"class_payment",$E408,"mounth_year",L$6,"ss",$F408,"Années",2023)," ")</f>
        <v>27532263</v>
      </c>
      <c r="M408" s="14">
        <f>IFERROR(GETPIVOTDATA("Montant",tcd_eurodata!$A$3,"class_payment",$E408,"mounth_year",M$6,"ss",$F408,"Années",2023)," ")</f>
        <v>31756031</v>
      </c>
      <c r="N408" s="14">
        <f>IFERROR(GETPIVOTDATA("Montant",tcd_eurodata!$A$3,"class_payment",$E408,"mounth_year",N$6,"ss",$F408,"Années",2023)," ")</f>
        <v>24409912</v>
      </c>
      <c r="O408" s="14">
        <f>IFERROR(GETPIVOTDATA("Montant",tcd_eurodata!$A$3,"class_payment",$E408,"mounth_year",O$6,"ss",$F408,"Années",2023)," ")</f>
        <v>14577192</v>
      </c>
      <c r="P408" s="14">
        <f>IFERROR(GETPIVOTDATA("Montant",tcd_eurodata!$A$3,"class_payment",$E408,"mounth_year",P$6,"ss",$F408,"Années",2023)," ")</f>
        <v>8857075</v>
      </c>
      <c r="Q408" s="14">
        <f>IFERROR(GETPIVOTDATA("Montant",tcd_eurodata!$A$3,"class_payment",$E408,"mounth_year",Q$6,"ss",$F408,"Années",2023)," ")</f>
        <v>13634425</v>
      </c>
      <c r="R408" s="14">
        <f>IFERROR(GETPIVOTDATA("Montant",tcd_eurodata!$A$3,"class_payment",$E408,"mounth_year",R$6,"ss",$F408,"Années",2023)," ")</f>
        <v>22819898</v>
      </c>
    </row>
    <row r="409" spans="2:18" s="13" customFormat="1" x14ac:dyDescent="0.25">
      <c r="B409" s="9">
        <f t="shared" si="7"/>
        <v>81</v>
      </c>
      <c r="C409" s="24" t="str">
        <f>IF(MOD(ROW(C409),5)=2,INDEX(liste_ss_eurodata!$A$1:$A$108,B409),"")</f>
        <v/>
      </c>
      <c r="D409" s="9"/>
      <c r="E409" s="13" t="s">
        <v>7</v>
      </c>
      <c r="F409" s="31" t="str">
        <f>INDEX(liste_ss_eurodata!$A:$A,'RECAP CA 2023'!B409)</f>
        <v>RAZAKA</v>
      </c>
      <c r="G409" s="14">
        <f>IFERROR(GETPIVOTDATA("Montant",tcd_eurodata!$A$3,"class_payment",$E409,"mounth_year",G$6,"ss",$F409,"Années",2023)," ")</f>
        <v>24362800</v>
      </c>
      <c r="H409" s="14">
        <f>IFERROR(GETPIVOTDATA("Montant",tcd_eurodata!$A$3,"class_payment",$E409,"mounth_year",H$6,"ss",$F409,"Années",2023)," ")</f>
        <v>16769000</v>
      </c>
      <c r="I409" s="14">
        <f>IFERROR(GETPIVOTDATA("Montant",tcd_eurodata!$A$3,"class_payment",$E409,"mounth_year",I$6,"ss",$F409,"Années",2023)," ")</f>
        <v>25703450</v>
      </c>
      <c r="J409" s="14">
        <f>IFERROR(GETPIVOTDATA("Montant",tcd_eurodata!$A$3,"class_payment",$E409,"mounth_year",J$6,"ss",$F409,"Années",2023)," ")</f>
        <v>8140300</v>
      </c>
      <c r="K409" s="14">
        <f>IFERROR(GETPIVOTDATA("Montant",tcd_eurodata!$A$3,"class_payment",$E409,"mounth_year",K$6,"ss",$F409,"Années",2023)," ")</f>
        <v>57444566</v>
      </c>
      <c r="L409" s="14">
        <f>IFERROR(GETPIVOTDATA("Montant",tcd_eurodata!$A$3,"class_payment",$E409,"mounth_year",L$6,"ss",$F409,"Années",2023)," ")</f>
        <v>24144750</v>
      </c>
      <c r="M409" s="14">
        <f>IFERROR(GETPIVOTDATA("Montant",tcd_eurodata!$A$3,"class_payment",$E409,"mounth_year",M$6,"ss",$F409,"Années",2023)," ")</f>
        <v>18887000</v>
      </c>
      <c r="N409" s="14">
        <f>IFERROR(GETPIVOTDATA("Montant",tcd_eurodata!$A$3,"class_payment",$E409,"mounth_year",N$6,"ss",$F409,"Années",2023)," ")</f>
        <v>20259500</v>
      </c>
      <c r="O409" s="14">
        <f>IFERROR(GETPIVOTDATA("Montant",tcd_eurodata!$A$3,"class_payment",$E409,"mounth_year",O$6,"ss",$F409,"Années",2023)," ")</f>
        <v>11987000</v>
      </c>
      <c r="P409" s="14">
        <f>IFERROR(GETPIVOTDATA("Montant",tcd_eurodata!$A$3,"class_payment",$E409,"mounth_year",P$6,"ss",$F409,"Années",2023)," ")</f>
        <v>5202500</v>
      </c>
      <c r="Q409" s="14">
        <f>IFERROR(GETPIVOTDATA("Montant",tcd_eurodata!$A$3,"class_payment",$E409,"mounth_year",Q$6,"ss",$F409,"Années",2023)," ")</f>
        <v>7635000</v>
      </c>
      <c r="R409" s="14">
        <f>IFERROR(GETPIVOTDATA("Montant",tcd_eurodata!$A$3,"class_payment",$E409,"mounth_year",R$6,"ss",$F409,"Années",2023)," ")</f>
        <v>8700000</v>
      </c>
    </row>
    <row r="410" spans="2:18" s="13" customFormat="1" x14ac:dyDescent="0.25">
      <c r="B410" s="9">
        <f t="shared" si="7"/>
        <v>81</v>
      </c>
      <c r="C410" s="24" t="str">
        <f>IF(MOD(ROW(C410),5)=2,INDEX(liste_ss_eurodata!$A$1:$A$108,B410),"")</f>
        <v/>
      </c>
      <c r="D410" s="9"/>
      <c r="E410" s="13" t="s">
        <v>19</v>
      </c>
      <c r="F410" s="31" t="str">
        <f>INDEX(liste_ss_eurodata!$A:$A,'RECAP CA 2023'!B410)</f>
        <v>RAZAKA</v>
      </c>
      <c r="G410" s="14">
        <f>IFERROR(GETPIVOTDATA("Montant",tcd_eurodata!$A$3,"class_payment",$E410,"mounth_year",G$6,"ss",$F410,"Années",2023)," ")</f>
        <v>1918500</v>
      </c>
      <c r="H410" s="14">
        <f>IFERROR(GETPIVOTDATA("Montant",tcd_eurodata!$A$3,"class_payment",$E410,"mounth_year",H$6,"ss",$F410,"Années",2023)," ")</f>
        <v>3439750</v>
      </c>
      <c r="I410" s="14">
        <f>IFERROR(GETPIVOTDATA("Montant",tcd_eurodata!$A$3,"class_payment",$E410,"mounth_year",I$6,"ss",$F410,"Années",2023)," ")</f>
        <v>445500</v>
      </c>
      <c r="J410" s="14">
        <f>IFERROR(GETPIVOTDATA("Montant",tcd_eurodata!$A$3,"class_payment",$E410,"mounth_year",J$6,"ss",$F410,"Années",2023)," ")</f>
        <v>0</v>
      </c>
      <c r="K410" s="14">
        <f>IFERROR(GETPIVOTDATA("Montant",tcd_eurodata!$A$3,"class_payment",$E410,"mounth_year",K$6,"ss",$F410,"Années",2023)," ")</f>
        <v>0</v>
      </c>
      <c r="L410" s="14">
        <f>IFERROR(GETPIVOTDATA("Montant",tcd_eurodata!$A$3,"class_payment",$E410,"mounth_year",L$6,"ss",$F410,"Années",2023)," ")</f>
        <v>0</v>
      </c>
      <c r="M410" s="14">
        <f>IFERROR(GETPIVOTDATA("Montant",tcd_eurodata!$A$3,"class_payment",$E410,"mounth_year",M$6,"ss",$F410,"Années",2023)," ")</f>
        <v>0</v>
      </c>
      <c r="N410" s="14">
        <f>IFERROR(GETPIVOTDATA("Montant",tcd_eurodata!$A$3,"class_payment",$E410,"mounth_year",N$6,"ss",$F410,"Années",2023)," ")</f>
        <v>0</v>
      </c>
      <c r="O410" s="14">
        <f>IFERROR(GETPIVOTDATA("Montant",tcd_eurodata!$A$3,"class_payment",$E410,"mounth_year",O$6,"ss",$F410,"Années",2023)," ")</f>
        <v>0</v>
      </c>
      <c r="P410" s="14">
        <f>IFERROR(GETPIVOTDATA("Montant",tcd_eurodata!$A$3,"class_payment",$E410,"mounth_year",P$6,"ss",$F410,"Années",2023)," ")</f>
        <v>0</v>
      </c>
      <c r="Q410" s="14">
        <f>IFERROR(GETPIVOTDATA("Montant",tcd_eurodata!$A$3,"class_payment",$E410,"mounth_year",Q$6,"ss",$F410,"Années",2023)," ")</f>
        <v>0</v>
      </c>
      <c r="R410" s="14">
        <f>IFERROR(GETPIVOTDATA("Montant",tcd_eurodata!$A$3,"class_payment",$E410,"mounth_year",R$6,"ss",$F410,"Années",2023)," ")</f>
        <v>0</v>
      </c>
    </row>
    <row r="411" spans="2:18" s="18" customFormat="1" x14ac:dyDescent="0.25">
      <c r="B411" s="17">
        <f t="shared" si="7"/>
        <v>81</v>
      </c>
      <c r="C411" s="25" t="str">
        <f>IF(MOD(ROW(C411),5)=2,INDEX(liste_ss_eurodata!$A$1:$A$108,B411),"")</f>
        <v/>
      </c>
      <c r="D411" s="17"/>
      <c r="E411" s="18" t="s">
        <v>21</v>
      </c>
      <c r="F411" s="32" t="str">
        <f>INDEX(liste_ss_eurodata!$A:$A,'RECAP CA 2023'!B411)</f>
        <v>RAZAKA</v>
      </c>
      <c r="G411" s="19">
        <f>IFERROR(GETPIVOTDATA("Montant",tcd_eurodata!$A$3,"class_payment",$E411,"mounth_year",G$6,"ss",$F411,"Années",2023)," ")</f>
        <v>86000</v>
      </c>
      <c r="H411" s="19">
        <f>IFERROR(GETPIVOTDATA("Montant",tcd_eurodata!$A$3,"class_payment",$E411,"mounth_year",H$6,"ss",$F411,"Années",2023)," ")</f>
        <v>10022790</v>
      </c>
      <c r="I411" s="19">
        <f>IFERROR(GETPIVOTDATA("Montant",tcd_eurodata!$A$3,"class_payment",$E411,"mounth_year",I$6,"ss",$F411,"Années",2023)," ")</f>
        <v>318000</v>
      </c>
      <c r="J411" s="19">
        <f>IFERROR(GETPIVOTDATA("Montant",tcd_eurodata!$A$3,"class_payment",$E411,"mounth_year",J$6,"ss",$F411,"Années",2023)," ")</f>
        <v>300000</v>
      </c>
      <c r="K411" s="19">
        <f>IFERROR(GETPIVOTDATA("Montant",tcd_eurodata!$A$3,"class_payment",$E411,"mounth_year",K$6,"ss",$F411,"Années",2023)," ")</f>
        <v>0</v>
      </c>
      <c r="L411" s="19">
        <f>IFERROR(GETPIVOTDATA("Montant",tcd_eurodata!$A$3,"class_payment",$E411,"mounth_year",L$6,"ss",$F411,"Années",2023)," ")</f>
        <v>0</v>
      </c>
      <c r="M411" s="19">
        <f>IFERROR(GETPIVOTDATA("Montant",tcd_eurodata!$A$3,"class_payment",$E411,"mounth_year",M$6,"ss",$F411,"Années",2023)," ")</f>
        <v>0</v>
      </c>
      <c r="N411" s="19">
        <f>IFERROR(GETPIVOTDATA("Montant",tcd_eurodata!$A$3,"class_payment",$E411,"mounth_year",N$6,"ss",$F411,"Années",2023)," ")</f>
        <v>0</v>
      </c>
      <c r="O411" s="19">
        <f>IFERROR(GETPIVOTDATA("Montant",tcd_eurodata!$A$3,"class_payment",$E411,"mounth_year",O$6,"ss",$F411,"Années",2023)," ")</f>
        <v>0</v>
      </c>
      <c r="P411" s="19">
        <f>IFERROR(GETPIVOTDATA("Montant",tcd_eurodata!$A$3,"class_payment",$E411,"mounth_year",P$6,"ss",$F411,"Années",2023)," ")</f>
        <v>0</v>
      </c>
      <c r="Q411" s="19">
        <f>IFERROR(GETPIVOTDATA("Montant",tcd_eurodata!$A$3,"class_payment",$E411,"mounth_year",Q$6,"ss",$F411,"Années",2023)," ")</f>
        <v>0</v>
      </c>
      <c r="R411" s="19">
        <f>IFERROR(GETPIVOTDATA("Montant",tcd_eurodata!$A$3,"class_payment",$E411,"mounth_year",R$6,"ss",$F411,"Années",2023)," ")</f>
        <v>0</v>
      </c>
    </row>
    <row r="412" spans="2:18" s="13" customFormat="1" x14ac:dyDescent="0.25">
      <c r="B412" s="9">
        <f t="shared" si="7"/>
        <v>82</v>
      </c>
      <c r="C412" s="24" t="str">
        <f>IF(MOD(ROW(C412),5)=2,INDEX(liste_ss_eurodata!$A$1:$A$108,B412),"")</f>
        <v>ROHONDROHO</v>
      </c>
      <c r="D412" s="9"/>
      <c r="E412" s="13" t="s">
        <v>5</v>
      </c>
      <c r="F412" s="31" t="str">
        <f>INDEX(liste_ss_eurodata!$A:$A,'RECAP CA 2023'!B412)</f>
        <v>ROHONDROHO</v>
      </c>
      <c r="G412" s="14">
        <f>IFERROR(GETPIVOTDATA("Montant",tcd_eurodata!$A$3,"class_payment",$E412,"mounth_year",G$6,"ss",$F412,"Années",2023)," ")</f>
        <v>669651600</v>
      </c>
      <c r="H412" s="14">
        <f>IFERROR(GETPIVOTDATA("Montant",tcd_eurodata!$A$3,"class_payment",$E412,"mounth_year",H$6,"ss",$F412,"Années",2023)," ")</f>
        <v>662267032</v>
      </c>
      <c r="I412" s="14">
        <f>IFERROR(GETPIVOTDATA("Montant",tcd_eurodata!$A$3,"class_payment",$E412,"mounth_year",I$6,"ss",$F412,"Années",2023)," ")</f>
        <v>835052062</v>
      </c>
      <c r="J412" s="14">
        <f>IFERROR(GETPIVOTDATA("Montant",tcd_eurodata!$A$3,"class_payment",$E412,"mounth_year",J$6,"ss",$F412,"Années",2023)," ")</f>
        <v>944077920</v>
      </c>
      <c r="K412" s="14">
        <f>IFERROR(GETPIVOTDATA("Montant",tcd_eurodata!$A$3,"class_payment",$E412,"mounth_year",K$6,"ss",$F412,"Années",2023)," ")</f>
        <v>657796878</v>
      </c>
      <c r="L412" s="14">
        <f>IFERROR(GETPIVOTDATA("Montant",tcd_eurodata!$A$3,"class_payment",$E412,"mounth_year",L$6,"ss",$F412,"Années",2023)," ")</f>
        <v>737121791</v>
      </c>
      <c r="M412" s="14">
        <f>IFERROR(GETPIVOTDATA("Montant",tcd_eurodata!$A$3,"class_payment",$E412,"mounth_year",M$6,"ss",$F412,"Années",2023)," ")</f>
        <v>853885780</v>
      </c>
      <c r="N412" s="14">
        <f>IFERROR(GETPIVOTDATA("Montant",tcd_eurodata!$A$3,"class_payment",$E412,"mounth_year",N$6,"ss",$F412,"Années",2023)," ")</f>
        <v>660505100</v>
      </c>
      <c r="O412" s="14">
        <f>IFERROR(GETPIVOTDATA("Montant",tcd_eurodata!$A$3,"class_payment",$E412,"mounth_year",O$6,"ss",$F412,"Années",2023)," ")</f>
        <v>661515074</v>
      </c>
      <c r="P412" s="14">
        <f>IFERROR(GETPIVOTDATA("Montant",tcd_eurodata!$A$3,"class_payment",$E412,"mounth_year",P$6,"ss",$F412,"Années",2023)," ")</f>
        <v>804699346</v>
      </c>
      <c r="Q412" s="14">
        <f>IFERROR(GETPIVOTDATA("Montant",tcd_eurodata!$A$3,"class_payment",$E412,"mounth_year",Q$6,"ss",$F412,"Années",2023)," ")</f>
        <v>711281606</v>
      </c>
      <c r="R412" s="14">
        <f>IFERROR(GETPIVOTDATA("Montant",tcd_eurodata!$A$3,"class_payment",$E412,"mounth_year",R$6,"ss",$F412,"Années",2023)," ")</f>
        <v>763892729</v>
      </c>
    </row>
    <row r="413" spans="2:18" s="13" customFormat="1" x14ac:dyDescent="0.25">
      <c r="B413" s="9">
        <f t="shared" si="7"/>
        <v>82</v>
      </c>
      <c r="C413" s="24" t="str">
        <f>IF(MOD(ROW(C413),5)=2,INDEX(liste_ss_eurodata!$A$1:$A$108,B413),"")</f>
        <v/>
      </c>
      <c r="D413" s="9"/>
      <c r="E413" s="13" t="s">
        <v>6</v>
      </c>
      <c r="F413" s="31" t="str">
        <f>INDEX(liste_ss_eurodata!$A:$A,'RECAP CA 2023'!B413)</f>
        <v>ROHONDROHO</v>
      </c>
      <c r="G413" s="14">
        <f>IFERROR(GETPIVOTDATA("Montant",tcd_eurodata!$A$3,"class_payment",$E413,"mounth_year",G$6,"ss",$F413,"Années",2023)," ")</f>
        <v>225269655</v>
      </c>
      <c r="H413" s="14">
        <f>IFERROR(GETPIVOTDATA("Montant",tcd_eurodata!$A$3,"class_payment",$E413,"mounth_year",H$6,"ss",$F413,"Années",2023)," ")</f>
        <v>191307615</v>
      </c>
      <c r="I413" s="14">
        <f>IFERROR(GETPIVOTDATA("Montant",tcd_eurodata!$A$3,"class_payment",$E413,"mounth_year",I$6,"ss",$F413,"Années",2023)," ")</f>
        <v>190737309</v>
      </c>
      <c r="J413" s="14">
        <f>IFERROR(GETPIVOTDATA("Montant",tcd_eurodata!$A$3,"class_payment",$E413,"mounth_year",J$6,"ss",$F413,"Années",2023)," ")</f>
        <v>246856096</v>
      </c>
      <c r="K413" s="14">
        <f>IFERROR(GETPIVOTDATA("Montant",tcd_eurodata!$A$3,"class_payment",$E413,"mounth_year",K$6,"ss",$F413,"Années",2023)," ")</f>
        <v>169334671</v>
      </c>
      <c r="L413" s="14">
        <f>IFERROR(GETPIVOTDATA("Montant",tcd_eurodata!$A$3,"class_payment",$E413,"mounth_year",L$6,"ss",$F413,"Années",2023)," ")</f>
        <v>222329476</v>
      </c>
      <c r="M413" s="14">
        <f>IFERROR(GETPIVOTDATA("Montant",tcd_eurodata!$A$3,"class_payment",$E413,"mounth_year",M$6,"ss",$F413,"Années",2023)," ")</f>
        <v>248472360</v>
      </c>
      <c r="N413" s="14">
        <f>IFERROR(GETPIVOTDATA("Montant",tcd_eurodata!$A$3,"class_payment",$E413,"mounth_year",N$6,"ss",$F413,"Années",2023)," ")</f>
        <v>172243736</v>
      </c>
      <c r="O413" s="14">
        <f>IFERROR(GETPIVOTDATA("Montant",tcd_eurodata!$A$3,"class_payment",$E413,"mounth_year",O$6,"ss",$F413,"Années",2023)," ")</f>
        <v>141826163</v>
      </c>
      <c r="P413" s="14">
        <f>IFERROR(GETPIVOTDATA("Montant",tcd_eurodata!$A$3,"class_payment",$E413,"mounth_year",P$6,"ss",$F413,"Années",2023)," ")</f>
        <v>174523005</v>
      </c>
      <c r="Q413" s="14">
        <f>IFERROR(GETPIVOTDATA("Montant",tcd_eurodata!$A$3,"class_payment",$E413,"mounth_year",Q$6,"ss",$F413,"Années",2023)," ")</f>
        <v>190624998</v>
      </c>
      <c r="R413" s="14">
        <f>IFERROR(GETPIVOTDATA("Montant",tcd_eurodata!$A$3,"class_payment",$E413,"mounth_year",R$6,"ss",$F413,"Années",2023)," ")</f>
        <v>183522035</v>
      </c>
    </row>
    <row r="414" spans="2:18" s="13" customFormat="1" x14ac:dyDescent="0.25">
      <c r="B414" s="9">
        <f t="shared" si="7"/>
        <v>82</v>
      </c>
      <c r="C414" s="24" t="str">
        <f>IF(MOD(ROW(C414),5)=2,INDEX(liste_ss_eurodata!$A$1:$A$108,B414),"")</f>
        <v/>
      </c>
      <c r="D414" s="9"/>
      <c r="E414" s="13" t="s">
        <v>7</v>
      </c>
      <c r="F414" s="31" t="str">
        <f>INDEX(liste_ss_eurodata!$A:$A,'RECAP CA 2023'!B414)</f>
        <v>ROHONDROHO</v>
      </c>
      <c r="G414" s="14">
        <f>IFERROR(GETPIVOTDATA("Montant",tcd_eurodata!$A$3,"class_payment",$E414,"mounth_year",G$6,"ss",$F414,"Années",2023)," ")</f>
        <v>16357324</v>
      </c>
      <c r="H414" s="14">
        <f>IFERROR(GETPIVOTDATA("Montant",tcd_eurodata!$A$3,"class_payment",$E414,"mounth_year",H$6,"ss",$F414,"Années",2023)," ")</f>
        <v>9629829</v>
      </c>
      <c r="I414" s="14">
        <f>IFERROR(GETPIVOTDATA("Montant",tcd_eurodata!$A$3,"class_payment",$E414,"mounth_year",I$6,"ss",$F414,"Années",2023)," ")</f>
        <v>6946800</v>
      </c>
      <c r="J414" s="14">
        <f>IFERROR(GETPIVOTDATA("Montant",tcd_eurodata!$A$3,"class_payment",$E414,"mounth_year",J$6,"ss",$F414,"Années",2023)," ")</f>
        <v>910042</v>
      </c>
      <c r="K414" s="14">
        <f>IFERROR(GETPIVOTDATA("Montant",tcd_eurodata!$A$3,"class_payment",$E414,"mounth_year",K$6,"ss",$F414,"Années",2023)," ")</f>
        <v>98318168</v>
      </c>
      <c r="L414" s="14">
        <f>IFERROR(GETPIVOTDATA("Montant",tcd_eurodata!$A$3,"class_payment",$E414,"mounth_year",L$6,"ss",$F414,"Années",2023)," ")</f>
        <v>238098332</v>
      </c>
      <c r="M414" s="14">
        <f>IFERROR(GETPIVOTDATA("Montant",tcd_eurodata!$A$3,"class_payment",$E414,"mounth_year",M$6,"ss",$F414,"Années",2023)," ")</f>
        <v>166388115</v>
      </c>
      <c r="N414" s="14">
        <f>IFERROR(GETPIVOTDATA("Montant",tcd_eurodata!$A$3,"class_payment",$E414,"mounth_year",N$6,"ss",$F414,"Années",2023)," ")</f>
        <v>199995933</v>
      </c>
      <c r="O414" s="14">
        <f>IFERROR(GETPIVOTDATA("Montant",tcd_eurodata!$A$3,"class_payment",$E414,"mounth_year",O$6,"ss",$F414,"Années",2023)," ")</f>
        <v>199973536</v>
      </c>
      <c r="P414" s="14">
        <f>IFERROR(GETPIVOTDATA("Montant",tcd_eurodata!$A$3,"class_payment",$E414,"mounth_year",P$6,"ss",$F414,"Années",2023)," ")</f>
        <v>186952722</v>
      </c>
      <c r="Q414" s="14">
        <f>IFERROR(GETPIVOTDATA("Montant",tcd_eurodata!$A$3,"class_payment",$E414,"mounth_year",Q$6,"ss",$F414,"Années",2023)," ")</f>
        <v>200799761</v>
      </c>
      <c r="R414" s="14">
        <f>IFERROR(GETPIVOTDATA("Montant",tcd_eurodata!$A$3,"class_payment",$E414,"mounth_year",R$6,"ss",$F414,"Années",2023)," ")</f>
        <v>91708758</v>
      </c>
    </row>
    <row r="415" spans="2:18" s="13" customFormat="1" x14ac:dyDescent="0.25">
      <c r="B415" s="9">
        <f t="shared" si="7"/>
        <v>82</v>
      </c>
      <c r="C415" s="24" t="str">
        <f>IF(MOD(ROW(C415),5)=2,INDEX(liste_ss_eurodata!$A$1:$A$108,B415),"")</f>
        <v/>
      </c>
      <c r="D415" s="9"/>
      <c r="E415" s="13" t="s">
        <v>19</v>
      </c>
      <c r="F415" s="31" t="str">
        <f>INDEX(liste_ss_eurodata!$A:$A,'RECAP CA 2023'!B415)</f>
        <v>ROHONDROHO</v>
      </c>
      <c r="G415" s="14">
        <f>IFERROR(GETPIVOTDATA("Montant",tcd_eurodata!$A$3,"class_payment",$E415,"mounth_year",G$6,"ss",$F415,"Années",2023)," ")</f>
        <v>236234766</v>
      </c>
      <c r="H415" s="14">
        <f>IFERROR(GETPIVOTDATA("Montant",tcd_eurodata!$A$3,"class_payment",$E415,"mounth_year",H$6,"ss",$F415,"Années",2023)," ")</f>
        <v>218399114</v>
      </c>
      <c r="I415" s="14">
        <f>IFERROR(GETPIVOTDATA("Montant",tcd_eurodata!$A$3,"class_payment",$E415,"mounth_year",I$6,"ss",$F415,"Années",2023)," ")</f>
        <v>265092675</v>
      </c>
      <c r="J415" s="14">
        <f>IFERROR(GETPIVOTDATA("Montant",tcd_eurodata!$A$3,"class_payment",$E415,"mounth_year",J$6,"ss",$F415,"Années",2023)," ")</f>
        <v>329717716</v>
      </c>
      <c r="K415" s="14">
        <f>IFERROR(GETPIVOTDATA("Montant",tcd_eurodata!$A$3,"class_payment",$E415,"mounth_year",K$6,"ss",$F415,"Années",2023)," ")</f>
        <v>258729051</v>
      </c>
      <c r="L415" s="14">
        <f>IFERROR(GETPIVOTDATA("Montant",tcd_eurodata!$A$3,"class_payment",$E415,"mounth_year",L$6,"ss",$F415,"Années",2023)," ")</f>
        <v>184497221</v>
      </c>
      <c r="M415" s="14">
        <f>IFERROR(GETPIVOTDATA("Montant",tcd_eurodata!$A$3,"class_payment",$E415,"mounth_year",M$6,"ss",$F415,"Années",2023)," ")</f>
        <v>248760183</v>
      </c>
      <c r="N415" s="14">
        <f>IFERROR(GETPIVOTDATA("Montant",tcd_eurodata!$A$3,"class_payment",$E415,"mounth_year",N$6,"ss",$F415,"Années",2023)," ")</f>
        <v>217117299</v>
      </c>
      <c r="O415" s="14">
        <f>IFERROR(GETPIVOTDATA("Montant",tcd_eurodata!$A$3,"class_payment",$E415,"mounth_year",O$6,"ss",$F415,"Années",2023)," ")</f>
        <v>149712700</v>
      </c>
      <c r="P415" s="14">
        <f>IFERROR(GETPIVOTDATA("Montant",tcd_eurodata!$A$3,"class_payment",$E415,"mounth_year",P$6,"ss",$F415,"Années",2023)," ")</f>
        <v>151101694</v>
      </c>
      <c r="Q415" s="14">
        <f>IFERROR(GETPIVOTDATA("Montant",tcd_eurodata!$A$3,"class_payment",$E415,"mounth_year",Q$6,"ss",$F415,"Années",2023)," ")</f>
        <v>235938665</v>
      </c>
      <c r="R415" s="14">
        <f>IFERROR(GETPIVOTDATA("Montant",tcd_eurodata!$A$3,"class_payment",$E415,"mounth_year",R$6,"ss",$F415,"Années",2023)," ")</f>
        <v>267022429</v>
      </c>
    </row>
    <row r="416" spans="2:18" s="18" customFormat="1" x14ac:dyDescent="0.25">
      <c r="B416" s="17">
        <f t="shared" si="7"/>
        <v>82</v>
      </c>
      <c r="C416" s="25" t="str">
        <f>IF(MOD(ROW(C416),5)=2,INDEX(liste_ss_eurodata!$A$1:$A$108,B416),"")</f>
        <v/>
      </c>
      <c r="D416" s="17"/>
      <c r="E416" s="18" t="s">
        <v>21</v>
      </c>
      <c r="F416" s="32" t="str">
        <f>INDEX(liste_ss_eurodata!$A:$A,'RECAP CA 2023'!B416)</f>
        <v>ROHONDROHO</v>
      </c>
      <c r="G416" s="19">
        <f>IFERROR(GETPIVOTDATA("Montant",tcd_eurodata!$A$3,"class_payment",$E416,"mounth_year",G$6,"ss",$F416,"Années",2023)," ")</f>
        <v>35228595</v>
      </c>
      <c r="H416" s="19">
        <f>IFERROR(GETPIVOTDATA("Montant",tcd_eurodata!$A$3,"class_payment",$E416,"mounth_year",H$6,"ss",$F416,"Années",2023)," ")</f>
        <v>17279760</v>
      </c>
      <c r="I416" s="19">
        <f>IFERROR(GETPIVOTDATA("Montant",tcd_eurodata!$A$3,"class_payment",$E416,"mounth_year",I$6,"ss",$F416,"Années",2023)," ")</f>
        <v>33120137</v>
      </c>
      <c r="J416" s="19">
        <f>IFERROR(GETPIVOTDATA("Montant",tcd_eurodata!$A$3,"class_payment",$E416,"mounth_year",J$6,"ss",$F416,"Années",2023)," ")</f>
        <v>27628956</v>
      </c>
      <c r="K416" s="19">
        <f>IFERROR(GETPIVOTDATA("Montant",tcd_eurodata!$A$3,"class_payment",$E416,"mounth_year",K$6,"ss",$F416,"Années",2023)," ")</f>
        <v>14881182</v>
      </c>
      <c r="L416" s="19">
        <f>IFERROR(GETPIVOTDATA("Montant",tcd_eurodata!$A$3,"class_payment",$E416,"mounth_year",L$6,"ss",$F416,"Années",2023)," ")</f>
        <v>12977240</v>
      </c>
      <c r="M416" s="19">
        <f>IFERROR(GETPIVOTDATA("Montant",tcd_eurodata!$A$3,"class_payment",$E416,"mounth_year",M$6,"ss",$F416,"Années",2023)," ")</f>
        <v>9159962</v>
      </c>
      <c r="N416" s="19">
        <f>IFERROR(GETPIVOTDATA("Montant",tcd_eurodata!$A$3,"class_payment",$E416,"mounth_year",N$6,"ss",$F416,"Années",2023)," ")</f>
        <v>82585020</v>
      </c>
      <c r="O416" s="19">
        <f>IFERROR(GETPIVOTDATA("Montant",tcd_eurodata!$A$3,"class_payment",$E416,"mounth_year",O$6,"ss",$F416,"Années",2023)," ")</f>
        <v>52652033</v>
      </c>
      <c r="P416" s="19">
        <f>IFERROR(GETPIVOTDATA("Montant",tcd_eurodata!$A$3,"class_payment",$E416,"mounth_year",P$6,"ss",$F416,"Années",2023)," ")</f>
        <v>30216730</v>
      </c>
      <c r="Q416" s="19">
        <f>IFERROR(GETPIVOTDATA("Montant",tcd_eurodata!$A$3,"class_payment",$E416,"mounth_year",Q$6,"ss",$F416,"Années",2023)," ")</f>
        <v>17359260</v>
      </c>
      <c r="R416" s="19">
        <f>IFERROR(GETPIVOTDATA("Montant",tcd_eurodata!$A$3,"class_payment",$E416,"mounth_year",R$6,"ss",$F416,"Années",2023)," ")</f>
        <v>63106209</v>
      </c>
    </row>
    <row r="417" spans="2:18" s="13" customFormat="1" x14ac:dyDescent="0.25">
      <c r="B417" s="9">
        <f t="shared" si="7"/>
        <v>83</v>
      </c>
      <c r="C417" s="24" t="str">
        <f>IF(MOD(ROW(C417),5)=2,INDEX(liste_ss_eurodata!$A$1:$A$108,B417),"")</f>
        <v>SAMBAVA</v>
      </c>
      <c r="D417" s="9"/>
      <c r="E417" s="13" t="s">
        <v>5</v>
      </c>
      <c r="F417" s="31" t="str">
        <f>INDEX(liste_ss_eurodata!$A:$A,'RECAP CA 2023'!B417)</f>
        <v>SAMBAVA</v>
      </c>
      <c r="G417" s="14">
        <f>IFERROR(GETPIVOTDATA("Montant",tcd_eurodata!$A$3,"class_payment",$E417,"mounth_year",G$6,"ss",$F417,"Années",2023)," ")</f>
        <v>619663584</v>
      </c>
      <c r="H417" s="14">
        <f>IFERROR(GETPIVOTDATA("Montant",tcd_eurodata!$A$3,"class_payment",$E417,"mounth_year",H$6,"ss",$F417,"Années",2023)," ")</f>
        <v>541123200</v>
      </c>
      <c r="I417" s="14">
        <f>IFERROR(GETPIVOTDATA("Montant",tcd_eurodata!$A$3,"class_payment",$E417,"mounth_year",I$6,"ss",$F417,"Années",2023)," ")</f>
        <v>596357600</v>
      </c>
      <c r="J417" s="14">
        <f>IFERROR(GETPIVOTDATA("Montant",tcd_eurodata!$A$3,"class_payment",$E417,"mounth_year",J$6,"ss",$F417,"Années",2023)," ")</f>
        <v>533465400</v>
      </c>
      <c r="K417" s="14">
        <f>IFERROR(GETPIVOTDATA("Montant",tcd_eurodata!$A$3,"class_payment",$E417,"mounth_year",K$6,"ss",$F417,"Années",2023)," ")</f>
        <v>542022800</v>
      </c>
      <c r="L417" s="14">
        <f>IFERROR(GETPIVOTDATA("Montant",tcd_eurodata!$A$3,"class_payment",$E417,"mounth_year",L$6,"ss",$F417,"Années",2023)," ")</f>
        <v>619764100</v>
      </c>
      <c r="M417" s="14">
        <f>IFERROR(GETPIVOTDATA("Montant",tcd_eurodata!$A$3,"class_payment",$E417,"mounth_year",M$6,"ss",$F417,"Années",2023)," ")</f>
        <v>597837700</v>
      </c>
      <c r="N417" s="14">
        <f>IFERROR(GETPIVOTDATA("Montant",tcd_eurodata!$A$3,"class_payment",$E417,"mounth_year",N$6,"ss",$F417,"Années",2023)," ")</f>
        <v>690191670</v>
      </c>
      <c r="O417" s="14">
        <f>IFERROR(GETPIVOTDATA("Montant",tcd_eurodata!$A$3,"class_payment",$E417,"mounth_year",O$6,"ss",$F417,"Années",2023)," ")</f>
        <v>589313900</v>
      </c>
      <c r="P417" s="14">
        <f>IFERROR(GETPIVOTDATA("Montant",tcd_eurodata!$A$3,"class_payment",$E417,"mounth_year",P$6,"ss",$F417,"Années",2023)," ")</f>
        <v>595245100</v>
      </c>
      <c r="Q417" s="14">
        <f>IFERROR(GETPIVOTDATA("Montant",tcd_eurodata!$A$3,"class_payment",$E417,"mounth_year",Q$6,"ss",$F417,"Années",2023)," ")</f>
        <v>606099400</v>
      </c>
      <c r="R417" s="14">
        <f>IFERROR(GETPIVOTDATA("Montant",tcd_eurodata!$A$3,"class_payment",$E417,"mounth_year",R$6,"ss",$F417,"Années",2023)," ")</f>
        <v>693808700</v>
      </c>
    </row>
    <row r="418" spans="2:18" s="13" customFormat="1" x14ac:dyDescent="0.25">
      <c r="B418" s="9">
        <f t="shared" si="7"/>
        <v>83</v>
      </c>
      <c r="C418" s="24" t="str">
        <f>IF(MOD(ROW(C418),5)=2,INDEX(liste_ss_eurodata!$A$1:$A$108,B418),"")</f>
        <v/>
      </c>
      <c r="D418" s="9"/>
      <c r="E418" s="13" t="s">
        <v>6</v>
      </c>
      <c r="F418" s="31" t="str">
        <f>INDEX(liste_ss_eurodata!$A:$A,'RECAP CA 2023'!B418)</f>
        <v>SAMBAVA</v>
      </c>
      <c r="G418" s="14">
        <f>IFERROR(GETPIVOTDATA("Montant",tcd_eurodata!$A$3,"class_payment",$E418,"mounth_year",G$6,"ss",$F418,"Années",2023)," ")</f>
        <v>138377853</v>
      </c>
      <c r="H418" s="14">
        <f>IFERROR(GETPIVOTDATA("Montant",tcd_eurodata!$A$3,"class_payment",$E418,"mounth_year",H$6,"ss",$F418,"Années",2023)," ")</f>
        <v>65736746</v>
      </c>
      <c r="I418" s="14">
        <f>IFERROR(GETPIVOTDATA("Montant",tcd_eurodata!$A$3,"class_payment",$E418,"mounth_year",I$6,"ss",$F418,"Années",2023)," ")</f>
        <v>99881814</v>
      </c>
      <c r="J418" s="14">
        <f>IFERROR(GETPIVOTDATA("Montant",tcd_eurodata!$A$3,"class_payment",$E418,"mounth_year",J$6,"ss",$F418,"Années",2023)," ")</f>
        <v>73142966</v>
      </c>
      <c r="K418" s="14">
        <f>IFERROR(GETPIVOTDATA("Montant",tcd_eurodata!$A$3,"class_payment",$E418,"mounth_year",K$6,"ss",$F418,"Années",2023)," ")</f>
        <v>70179781</v>
      </c>
      <c r="L418" s="14">
        <f>IFERROR(GETPIVOTDATA("Montant",tcd_eurodata!$A$3,"class_payment",$E418,"mounth_year",L$6,"ss",$F418,"Années",2023)," ")</f>
        <v>92549633</v>
      </c>
      <c r="M418" s="14">
        <f>IFERROR(GETPIVOTDATA("Montant",tcd_eurodata!$A$3,"class_payment",$E418,"mounth_year",M$6,"ss",$F418,"Années",2023)," ")</f>
        <v>46156487</v>
      </c>
      <c r="N418" s="14">
        <f>IFERROR(GETPIVOTDATA("Montant",tcd_eurodata!$A$3,"class_payment",$E418,"mounth_year",N$6,"ss",$F418,"Années",2023)," ")</f>
        <v>72366026</v>
      </c>
      <c r="O418" s="14">
        <f>IFERROR(GETPIVOTDATA("Montant",tcd_eurodata!$A$3,"class_payment",$E418,"mounth_year",O$6,"ss",$F418,"Années",2023)," ")</f>
        <v>66417730</v>
      </c>
      <c r="P418" s="14">
        <f>IFERROR(GETPIVOTDATA("Montant",tcd_eurodata!$A$3,"class_payment",$E418,"mounth_year",P$6,"ss",$F418,"Années",2023)," ")</f>
        <v>62066378</v>
      </c>
      <c r="Q418" s="14">
        <f>IFERROR(GETPIVOTDATA("Montant",tcd_eurodata!$A$3,"class_payment",$E418,"mounth_year",Q$6,"ss",$F418,"Années",2023)," ")</f>
        <v>59312782</v>
      </c>
      <c r="R418" s="14">
        <f>IFERROR(GETPIVOTDATA("Montant",tcd_eurodata!$A$3,"class_payment",$E418,"mounth_year",R$6,"ss",$F418,"Années",2023)," ")</f>
        <v>88172721</v>
      </c>
    </row>
    <row r="419" spans="2:18" s="13" customFormat="1" x14ac:dyDescent="0.25">
      <c r="B419" s="9">
        <f t="shared" si="7"/>
        <v>83</v>
      </c>
      <c r="C419" s="24" t="str">
        <f>IF(MOD(ROW(C419),5)=2,INDEX(liste_ss_eurodata!$A$1:$A$108,B419),"")</f>
        <v/>
      </c>
      <c r="D419" s="9"/>
      <c r="E419" s="13" t="s">
        <v>7</v>
      </c>
      <c r="F419" s="31" t="str">
        <f>INDEX(liste_ss_eurodata!$A:$A,'RECAP CA 2023'!B419)</f>
        <v>SAMBAVA</v>
      </c>
      <c r="G419" s="14">
        <f>IFERROR(GETPIVOTDATA("Montant",tcd_eurodata!$A$3,"class_payment",$E419,"mounth_year",G$6,"ss",$F419,"Années",2023)," ")</f>
        <v>0</v>
      </c>
      <c r="H419" s="14">
        <f>IFERROR(GETPIVOTDATA("Montant",tcd_eurodata!$A$3,"class_payment",$E419,"mounth_year",H$6,"ss",$F419,"Années",2023)," ")</f>
        <v>392000</v>
      </c>
      <c r="I419" s="14">
        <f>IFERROR(GETPIVOTDATA("Montant",tcd_eurodata!$A$3,"class_payment",$E419,"mounth_year",I$6,"ss",$F419,"Années",2023)," ")</f>
        <v>0</v>
      </c>
      <c r="J419" s="14">
        <f>IFERROR(GETPIVOTDATA("Montant",tcd_eurodata!$A$3,"class_payment",$E419,"mounth_year",J$6,"ss",$F419,"Années",2023)," ")</f>
        <v>0</v>
      </c>
      <c r="K419" s="14">
        <f>IFERROR(GETPIVOTDATA("Montant",tcd_eurodata!$A$3,"class_payment",$E419,"mounth_year",K$6,"ss",$F419,"Années",2023)," ")</f>
        <v>0</v>
      </c>
      <c r="L419" s="14">
        <f>IFERROR(GETPIVOTDATA("Montant",tcd_eurodata!$A$3,"class_payment",$E419,"mounth_year",L$6,"ss",$F419,"Années",2023)," ")</f>
        <v>0</v>
      </c>
      <c r="M419" s="14">
        <f>IFERROR(GETPIVOTDATA("Montant",tcd_eurodata!$A$3,"class_payment",$E419,"mounth_year",M$6,"ss",$F419,"Années",2023)," ")</f>
        <v>0</v>
      </c>
      <c r="N419" s="14">
        <f>IFERROR(GETPIVOTDATA("Montant",tcd_eurodata!$A$3,"class_payment",$E419,"mounth_year",N$6,"ss",$F419,"Années",2023)," ")</f>
        <v>0</v>
      </c>
      <c r="O419" s="14">
        <f>IFERROR(GETPIVOTDATA("Montant",tcd_eurodata!$A$3,"class_payment",$E419,"mounth_year",O$6,"ss",$F419,"Années",2023)," ")</f>
        <v>0</v>
      </c>
      <c r="P419" s="14">
        <f>IFERROR(GETPIVOTDATA("Montant",tcd_eurodata!$A$3,"class_payment",$E419,"mounth_year",P$6,"ss",$F419,"Années",2023)," ")</f>
        <v>0</v>
      </c>
      <c r="Q419" s="14">
        <f>IFERROR(GETPIVOTDATA("Montant",tcd_eurodata!$A$3,"class_payment",$E419,"mounth_year",Q$6,"ss",$F419,"Années",2023)," ")</f>
        <v>0</v>
      </c>
      <c r="R419" s="14">
        <f>IFERROR(GETPIVOTDATA("Montant",tcd_eurodata!$A$3,"class_payment",$E419,"mounth_year",R$6,"ss",$F419,"Années",2023)," ")</f>
        <v>0</v>
      </c>
    </row>
    <row r="420" spans="2:18" s="13" customFormat="1" x14ac:dyDescent="0.25">
      <c r="B420" s="9">
        <f t="shared" si="7"/>
        <v>83</v>
      </c>
      <c r="C420" s="24" t="str">
        <f>IF(MOD(ROW(C420),5)=2,INDEX(liste_ss_eurodata!$A$1:$A$108,B420),"")</f>
        <v/>
      </c>
      <c r="D420" s="9"/>
      <c r="E420" s="13" t="s">
        <v>19</v>
      </c>
      <c r="F420" s="31" t="str">
        <f>INDEX(liste_ss_eurodata!$A:$A,'RECAP CA 2023'!B420)</f>
        <v>SAMBAVA</v>
      </c>
      <c r="G420" s="14">
        <f>IFERROR(GETPIVOTDATA("Montant",tcd_eurodata!$A$3,"class_payment",$E420,"mounth_year",G$6,"ss",$F420,"Années",2023)," ")</f>
        <v>83353641</v>
      </c>
      <c r="H420" s="14">
        <f>IFERROR(GETPIVOTDATA("Montant",tcd_eurodata!$A$3,"class_payment",$E420,"mounth_year",H$6,"ss",$F420,"Années",2023)," ")</f>
        <v>64889107</v>
      </c>
      <c r="I420" s="14">
        <f>IFERROR(GETPIVOTDATA("Montant",tcd_eurodata!$A$3,"class_payment",$E420,"mounth_year",I$6,"ss",$F420,"Années",2023)," ")</f>
        <v>49521045</v>
      </c>
      <c r="J420" s="14">
        <f>IFERROR(GETPIVOTDATA("Montant",tcd_eurodata!$A$3,"class_payment",$E420,"mounth_year",J$6,"ss",$F420,"Années",2023)," ")</f>
        <v>55220017</v>
      </c>
      <c r="K420" s="14">
        <f>IFERROR(GETPIVOTDATA("Montant",tcd_eurodata!$A$3,"class_payment",$E420,"mounth_year",K$6,"ss",$F420,"Années",2023)," ")</f>
        <v>43259582</v>
      </c>
      <c r="L420" s="14">
        <f>IFERROR(GETPIVOTDATA("Montant",tcd_eurodata!$A$3,"class_payment",$E420,"mounth_year",L$6,"ss",$F420,"Années",2023)," ")</f>
        <v>51670250</v>
      </c>
      <c r="M420" s="14">
        <f>IFERROR(GETPIVOTDATA("Montant",tcd_eurodata!$A$3,"class_payment",$E420,"mounth_year",M$6,"ss",$F420,"Années",2023)," ")</f>
        <v>53378591</v>
      </c>
      <c r="N420" s="14">
        <f>IFERROR(GETPIVOTDATA("Montant",tcd_eurodata!$A$3,"class_payment",$E420,"mounth_year",N$6,"ss",$F420,"Années",2023)," ")</f>
        <v>45955771</v>
      </c>
      <c r="O420" s="14">
        <f>IFERROR(GETPIVOTDATA("Montant",tcd_eurodata!$A$3,"class_payment",$E420,"mounth_year",O$6,"ss",$F420,"Années",2023)," ")</f>
        <v>65016100</v>
      </c>
      <c r="P420" s="14">
        <f>IFERROR(GETPIVOTDATA("Montant",tcd_eurodata!$A$3,"class_payment",$E420,"mounth_year",P$6,"ss",$F420,"Années",2023)," ")</f>
        <v>60276033</v>
      </c>
      <c r="Q420" s="14">
        <f>IFERROR(GETPIVOTDATA("Montant",tcd_eurodata!$A$3,"class_payment",$E420,"mounth_year",Q$6,"ss",$F420,"Années",2023)," ")</f>
        <v>68808607</v>
      </c>
      <c r="R420" s="14">
        <f>IFERROR(GETPIVOTDATA("Montant",tcd_eurodata!$A$3,"class_payment",$E420,"mounth_year",R$6,"ss",$F420,"Années",2023)," ")</f>
        <v>64397763</v>
      </c>
    </row>
    <row r="421" spans="2:18" s="18" customFormat="1" x14ac:dyDescent="0.25">
      <c r="B421" s="17">
        <f t="shared" si="7"/>
        <v>83</v>
      </c>
      <c r="C421" s="25" t="str">
        <f>IF(MOD(ROW(C421),5)=2,INDEX(liste_ss_eurodata!$A$1:$A$108,B421),"")</f>
        <v/>
      </c>
      <c r="D421" s="17"/>
      <c r="E421" s="18" t="s">
        <v>21</v>
      </c>
      <c r="F421" s="32" t="str">
        <f>INDEX(liste_ss_eurodata!$A:$A,'RECAP CA 2023'!B421)</f>
        <v>SAMBAVA</v>
      </c>
      <c r="G421" s="19">
        <f>IFERROR(GETPIVOTDATA("Montant",tcd_eurodata!$A$3,"class_payment",$E421,"mounth_year",G$6,"ss",$F421,"Années",2023)," ")</f>
        <v>7671183</v>
      </c>
      <c r="H421" s="19">
        <f>IFERROR(GETPIVOTDATA("Montant",tcd_eurodata!$A$3,"class_payment",$E421,"mounth_year",H$6,"ss",$F421,"Années",2023)," ")</f>
        <v>41635647</v>
      </c>
      <c r="I421" s="19">
        <f>IFERROR(GETPIVOTDATA("Montant",tcd_eurodata!$A$3,"class_payment",$E421,"mounth_year",I$6,"ss",$F421,"Années",2023)," ")</f>
        <v>10850195</v>
      </c>
      <c r="J421" s="19">
        <f>IFERROR(GETPIVOTDATA("Montant",tcd_eurodata!$A$3,"class_payment",$E421,"mounth_year",J$6,"ss",$F421,"Années",2023)," ")</f>
        <v>16927767</v>
      </c>
      <c r="K421" s="19">
        <f>IFERROR(GETPIVOTDATA("Montant",tcd_eurodata!$A$3,"class_payment",$E421,"mounth_year",K$6,"ss",$F421,"Années",2023)," ")</f>
        <v>18283168</v>
      </c>
      <c r="L421" s="19">
        <f>IFERROR(GETPIVOTDATA("Montant",tcd_eurodata!$A$3,"class_payment",$E421,"mounth_year",L$6,"ss",$F421,"Années",2023)," ")</f>
        <v>27064207</v>
      </c>
      <c r="M421" s="19">
        <f>IFERROR(GETPIVOTDATA("Montant",tcd_eurodata!$A$3,"class_payment",$E421,"mounth_year",M$6,"ss",$F421,"Années",2023)," ")</f>
        <v>16684492</v>
      </c>
      <c r="N421" s="19">
        <f>IFERROR(GETPIVOTDATA("Montant",tcd_eurodata!$A$3,"class_payment",$E421,"mounth_year",N$6,"ss",$F421,"Années",2023)," ")</f>
        <v>9101173</v>
      </c>
      <c r="O421" s="19">
        <f>IFERROR(GETPIVOTDATA("Montant",tcd_eurodata!$A$3,"class_payment",$E421,"mounth_year",O$6,"ss",$F421,"Années",2023)," ")</f>
        <v>16877002</v>
      </c>
      <c r="P421" s="19">
        <f>IFERROR(GETPIVOTDATA("Montant",tcd_eurodata!$A$3,"class_payment",$E421,"mounth_year",P$6,"ss",$F421,"Années",2023)," ")</f>
        <v>19595519</v>
      </c>
      <c r="Q421" s="19">
        <f>IFERROR(GETPIVOTDATA("Montant",tcd_eurodata!$A$3,"class_payment",$E421,"mounth_year",Q$6,"ss",$F421,"Années",2023)," ")</f>
        <v>13917803</v>
      </c>
      <c r="R421" s="19">
        <f>IFERROR(GETPIVOTDATA("Montant",tcd_eurodata!$A$3,"class_payment",$E421,"mounth_year",R$6,"ss",$F421,"Années",2023)," ")</f>
        <v>10872230</v>
      </c>
    </row>
    <row r="422" spans="2:18" s="13" customFormat="1" x14ac:dyDescent="0.25">
      <c r="B422" s="9">
        <f t="shared" si="7"/>
        <v>84</v>
      </c>
      <c r="C422" s="24" t="str">
        <f>IF(MOD(ROW(C422),5)=2,INDEX(liste_ss_eurodata!$A$1:$A$108,B422),"")</f>
        <v>SATRANA</v>
      </c>
      <c r="D422" s="9"/>
      <c r="E422" s="13" t="s">
        <v>5</v>
      </c>
      <c r="F422" s="31" t="str">
        <f>INDEX(liste_ss_eurodata!$A:$A,'RECAP CA 2023'!B422)</f>
        <v>SATRANA</v>
      </c>
      <c r="G422" s="14">
        <f>IFERROR(GETPIVOTDATA("Montant",tcd_eurodata!$A$3,"class_payment",$E422,"mounth_year",G$6,"ss",$F422,"Années",2023)," ")</f>
        <v>150993600</v>
      </c>
      <c r="H422" s="14">
        <f>IFERROR(GETPIVOTDATA("Montant",tcd_eurodata!$A$3,"class_payment",$E422,"mounth_year",H$6,"ss",$F422,"Années",2023)," ")</f>
        <v>125292800</v>
      </c>
      <c r="I422" s="14">
        <f>IFERROR(GETPIVOTDATA("Montant",tcd_eurodata!$A$3,"class_payment",$E422,"mounth_year",I$6,"ss",$F422,"Années",2023)," ")</f>
        <v>180116800</v>
      </c>
      <c r="J422" s="14">
        <f>IFERROR(GETPIVOTDATA("Montant",tcd_eurodata!$A$3,"class_payment",$E422,"mounth_year",J$6,"ss",$F422,"Années",2023)," ")</f>
        <v>208241100</v>
      </c>
      <c r="K422" s="14">
        <f>IFERROR(GETPIVOTDATA("Montant",tcd_eurodata!$A$3,"class_payment",$E422,"mounth_year",K$6,"ss",$F422,"Années",2023)," ")</f>
        <v>257281900</v>
      </c>
      <c r="L422" s="14">
        <f>IFERROR(GETPIVOTDATA("Montant",tcd_eurodata!$A$3,"class_payment",$E422,"mounth_year",L$6,"ss",$F422,"Années",2023)," ")</f>
        <v>226471300</v>
      </c>
      <c r="M422" s="14">
        <f>IFERROR(GETPIVOTDATA("Montant",tcd_eurodata!$A$3,"class_payment",$E422,"mounth_year",M$6,"ss",$F422,"Années",2023)," ")</f>
        <v>203364900</v>
      </c>
      <c r="N422" s="14">
        <f>IFERROR(GETPIVOTDATA("Montant",tcd_eurodata!$A$3,"class_payment",$E422,"mounth_year",N$6,"ss",$F422,"Années",2023)," ")</f>
        <v>253590700</v>
      </c>
      <c r="O422" s="14">
        <f>IFERROR(GETPIVOTDATA("Montant",tcd_eurodata!$A$3,"class_payment",$E422,"mounth_year",O$6,"ss",$F422,"Années",2023)," ")</f>
        <v>234730800</v>
      </c>
      <c r="P422" s="14">
        <f>IFERROR(GETPIVOTDATA("Montant",tcd_eurodata!$A$3,"class_payment",$E422,"mounth_year",P$6,"ss",$F422,"Années",2023)," ")</f>
        <v>247348500</v>
      </c>
      <c r="Q422" s="14">
        <f>IFERROR(GETPIVOTDATA("Montant",tcd_eurodata!$A$3,"class_payment",$E422,"mounth_year",Q$6,"ss",$F422,"Années",2023)," ")</f>
        <v>257938700</v>
      </c>
      <c r="R422" s="14">
        <f>IFERROR(GETPIVOTDATA("Montant",tcd_eurodata!$A$3,"class_payment",$E422,"mounth_year",R$6,"ss",$F422,"Années",2023)," ")</f>
        <v>232534500</v>
      </c>
    </row>
    <row r="423" spans="2:18" s="13" customFormat="1" x14ac:dyDescent="0.25">
      <c r="B423" s="9">
        <f t="shared" si="7"/>
        <v>84</v>
      </c>
      <c r="C423" s="24" t="str">
        <f>IF(MOD(ROW(C423),5)=2,INDEX(liste_ss_eurodata!$A$1:$A$108,B423),"")</f>
        <v/>
      </c>
      <c r="D423" s="9"/>
      <c r="E423" s="13" t="s">
        <v>6</v>
      </c>
      <c r="F423" s="31" t="str">
        <f>INDEX(liste_ss_eurodata!$A:$A,'RECAP CA 2023'!B423)</f>
        <v>SATRANA</v>
      </c>
      <c r="G423" s="14">
        <f>IFERROR(GETPIVOTDATA("Montant",tcd_eurodata!$A$3,"class_payment",$E423,"mounth_year",G$6,"ss",$F423,"Années",2023)," ")</f>
        <v>12787229</v>
      </c>
      <c r="H423" s="14">
        <f>IFERROR(GETPIVOTDATA("Montant",tcd_eurodata!$A$3,"class_payment",$E423,"mounth_year",H$6,"ss",$F423,"Années",2023)," ")</f>
        <v>46603404</v>
      </c>
      <c r="I423" s="14">
        <f>IFERROR(GETPIVOTDATA("Montant",tcd_eurodata!$A$3,"class_payment",$E423,"mounth_year",I$6,"ss",$F423,"Années",2023)," ")</f>
        <v>25926000</v>
      </c>
      <c r="J423" s="14">
        <f>IFERROR(GETPIVOTDATA("Montant",tcd_eurodata!$A$3,"class_payment",$E423,"mounth_year",J$6,"ss",$F423,"Années",2023)," ")</f>
        <v>38101469</v>
      </c>
      <c r="K423" s="14">
        <f>IFERROR(GETPIVOTDATA("Montant",tcd_eurodata!$A$3,"class_payment",$E423,"mounth_year",K$6,"ss",$F423,"Années",2023)," ")</f>
        <v>49481700</v>
      </c>
      <c r="L423" s="14">
        <f>IFERROR(GETPIVOTDATA("Montant",tcd_eurodata!$A$3,"class_payment",$E423,"mounth_year",L$6,"ss",$F423,"Années",2023)," ")</f>
        <v>63185747</v>
      </c>
      <c r="M423" s="14">
        <f>IFERROR(GETPIVOTDATA("Montant",tcd_eurodata!$A$3,"class_payment",$E423,"mounth_year",M$6,"ss",$F423,"Années",2023)," ")</f>
        <v>63229993</v>
      </c>
      <c r="N423" s="14">
        <f>IFERROR(GETPIVOTDATA("Montant",tcd_eurodata!$A$3,"class_payment",$E423,"mounth_year",N$6,"ss",$F423,"Années",2023)," ")</f>
        <v>61986566</v>
      </c>
      <c r="O423" s="14">
        <f>IFERROR(GETPIVOTDATA("Montant",tcd_eurodata!$A$3,"class_payment",$E423,"mounth_year",O$6,"ss",$F423,"Années",2023)," ")</f>
        <v>48188366</v>
      </c>
      <c r="P423" s="14">
        <f>IFERROR(GETPIVOTDATA("Montant",tcd_eurodata!$A$3,"class_payment",$E423,"mounth_year",P$6,"ss",$F423,"Années",2023)," ")</f>
        <v>32992705</v>
      </c>
      <c r="Q423" s="14">
        <f>IFERROR(GETPIVOTDATA("Montant",tcd_eurodata!$A$3,"class_payment",$E423,"mounth_year",Q$6,"ss",$F423,"Années",2023)," ")</f>
        <v>45528039</v>
      </c>
      <c r="R423" s="14">
        <f>IFERROR(GETPIVOTDATA("Montant",tcd_eurodata!$A$3,"class_payment",$E423,"mounth_year",R$6,"ss",$F423,"Années",2023)," ")</f>
        <v>105470530</v>
      </c>
    </row>
    <row r="424" spans="2:18" s="13" customFormat="1" x14ac:dyDescent="0.25">
      <c r="B424" s="9">
        <f t="shared" si="7"/>
        <v>84</v>
      </c>
      <c r="C424" s="24" t="str">
        <f>IF(MOD(ROW(C424),5)=2,INDEX(liste_ss_eurodata!$A$1:$A$108,B424),"")</f>
        <v/>
      </c>
      <c r="D424" s="9"/>
      <c r="E424" s="13" t="s">
        <v>7</v>
      </c>
      <c r="F424" s="31" t="str">
        <f>INDEX(liste_ss_eurodata!$A:$A,'RECAP CA 2023'!B424)</f>
        <v>SATRANA</v>
      </c>
      <c r="G424" s="14" t="str">
        <f>IFERROR(GETPIVOTDATA("Montant",tcd_eurodata!$A$3,"class_payment",$E424,"mounth_year",G$6,"ss",$F424,"Années",2023)," ")</f>
        <v xml:space="preserve"> </v>
      </c>
      <c r="H424" s="14" t="str">
        <f>IFERROR(GETPIVOTDATA("Montant",tcd_eurodata!$A$3,"class_payment",$E424,"mounth_year",H$6,"ss",$F424,"Années",2023)," ")</f>
        <v xml:space="preserve"> </v>
      </c>
      <c r="I424" s="14" t="str">
        <f>IFERROR(GETPIVOTDATA("Montant",tcd_eurodata!$A$3,"class_payment",$E424,"mounth_year",I$6,"ss",$F424,"Années",2023)," ")</f>
        <v xml:space="preserve"> </v>
      </c>
      <c r="J424" s="14" t="str">
        <f>IFERROR(GETPIVOTDATA("Montant",tcd_eurodata!$A$3,"class_payment",$E424,"mounth_year",J$6,"ss",$F424,"Années",2023)," ")</f>
        <v xml:space="preserve"> </v>
      </c>
      <c r="K424" s="14" t="str">
        <f>IFERROR(GETPIVOTDATA("Montant",tcd_eurodata!$A$3,"class_payment",$E424,"mounth_year",K$6,"ss",$F424,"Années",2023)," ")</f>
        <v xml:space="preserve"> </v>
      </c>
      <c r="L424" s="14" t="str">
        <f>IFERROR(GETPIVOTDATA("Montant",tcd_eurodata!$A$3,"class_payment",$E424,"mounth_year",L$6,"ss",$F424,"Années",2023)," ")</f>
        <v xml:space="preserve"> </v>
      </c>
      <c r="M424" s="14" t="str">
        <f>IFERROR(GETPIVOTDATA("Montant",tcd_eurodata!$A$3,"class_payment",$E424,"mounth_year",M$6,"ss",$F424,"Années",2023)," ")</f>
        <v xml:space="preserve"> </v>
      </c>
      <c r="N424" s="14" t="str">
        <f>IFERROR(GETPIVOTDATA("Montant",tcd_eurodata!$A$3,"class_payment",$E424,"mounth_year",N$6,"ss",$F424,"Années",2023)," ")</f>
        <v xml:space="preserve"> </v>
      </c>
      <c r="O424" s="14" t="str">
        <f>IFERROR(GETPIVOTDATA("Montant",tcd_eurodata!$A$3,"class_payment",$E424,"mounth_year",O$6,"ss",$F424,"Années",2023)," ")</f>
        <v xml:space="preserve"> </v>
      </c>
      <c r="P424" s="14" t="str">
        <f>IFERROR(GETPIVOTDATA("Montant",tcd_eurodata!$A$3,"class_payment",$E424,"mounth_year",P$6,"ss",$F424,"Années",2023)," ")</f>
        <v xml:space="preserve"> </v>
      </c>
      <c r="Q424" s="14" t="str">
        <f>IFERROR(GETPIVOTDATA("Montant",tcd_eurodata!$A$3,"class_payment",$E424,"mounth_year",Q$6,"ss",$F424,"Années",2023)," ")</f>
        <v xml:space="preserve"> </v>
      </c>
      <c r="R424" s="14" t="str">
        <f>IFERROR(GETPIVOTDATA("Montant",tcd_eurodata!$A$3,"class_payment",$E424,"mounth_year",R$6,"ss",$F424,"Années",2023)," ")</f>
        <v xml:space="preserve"> </v>
      </c>
    </row>
    <row r="425" spans="2:18" s="13" customFormat="1" x14ac:dyDescent="0.25">
      <c r="B425" s="9">
        <f t="shared" si="7"/>
        <v>84</v>
      </c>
      <c r="C425" s="24" t="str">
        <f>IF(MOD(ROW(C425),5)=2,INDEX(liste_ss_eurodata!$A$1:$A$108,B425),"")</f>
        <v/>
      </c>
      <c r="D425" s="9"/>
      <c r="E425" s="13" t="s">
        <v>19</v>
      </c>
      <c r="F425" s="31" t="str">
        <f>INDEX(liste_ss_eurodata!$A:$A,'RECAP CA 2023'!B425)</f>
        <v>SATRANA</v>
      </c>
      <c r="G425" s="14">
        <f>IFERROR(GETPIVOTDATA("Montant",tcd_eurodata!$A$3,"class_payment",$E425,"mounth_year",G$6,"ss",$F425,"Années",2023)," ")</f>
        <v>8600000</v>
      </c>
      <c r="H425" s="14">
        <f>IFERROR(GETPIVOTDATA("Montant",tcd_eurodata!$A$3,"class_payment",$E425,"mounth_year",H$6,"ss",$F425,"Années",2023)," ")</f>
        <v>7184200</v>
      </c>
      <c r="I425" s="14">
        <f>IFERROR(GETPIVOTDATA("Montant",tcd_eurodata!$A$3,"class_payment",$E425,"mounth_year",I$6,"ss",$F425,"Années",2023)," ")</f>
        <v>14268360</v>
      </c>
      <c r="J425" s="14">
        <f>IFERROR(GETPIVOTDATA("Montant",tcd_eurodata!$A$3,"class_payment",$E425,"mounth_year",J$6,"ss",$F425,"Années",2023)," ")</f>
        <v>15224600</v>
      </c>
      <c r="K425" s="14">
        <f>IFERROR(GETPIVOTDATA("Montant",tcd_eurodata!$A$3,"class_payment",$E425,"mounth_year",K$6,"ss",$F425,"Années",2023)," ")</f>
        <v>28350100</v>
      </c>
      <c r="L425" s="14">
        <f>IFERROR(GETPIVOTDATA("Montant",tcd_eurodata!$A$3,"class_payment",$E425,"mounth_year",L$6,"ss",$F425,"Années",2023)," ")</f>
        <v>7795000</v>
      </c>
      <c r="M425" s="14">
        <f>IFERROR(GETPIVOTDATA("Montant",tcd_eurodata!$A$3,"class_payment",$E425,"mounth_year",M$6,"ss",$F425,"Années",2023)," ")</f>
        <v>16149800</v>
      </c>
      <c r="N425" s="14">
        <f>IFERROR(GETPIVOTDATA("Montant",tcd_eurodata!$A$3,"class_payment",$E425,"mounth_year",N$6,"ss",$F425,"Années",2023)," ")</f>
        <v>8568200</v>
      </c>
      <c r="O425" s="14">
        <f>IFERROR(GETPIVOTDATA("Montant",tcd_eurodata!$A$3,"class_payment",$E425,"mounth_year",O$6,"ss",$F425,"Années",2023)," ")</f>
        <v>5110000</v>
      </c>
      <c r="P425" s="14">
        <f>IFERROR(GETPIVOTDATA("Montant",tcd_eurodata!$A$3,"class_payment",$E425,"mounth_year",P$6,"ss",$F425,"Années",2023)," ")</f>
        <v>8741100</v>
      </c>
      <c r="Q425" s="14">
        <f>IFERROR(GETPIVOTDATA("Montant",tcd_eurodata!$A$3,"class_payment",$E425,"mounth_year",Q$6,"ss",$F425,"Années",2023)," ")</f>
        <v>7401800</v>
      </c>
      <c r="R425" s="14">
        <f>IFERROR(GETPIVOTDATA("Montant",tcd_eurodata!$A$3,"class_payment",$E425,"mounth_year",R$6,"ss",$F425,"Années",2023)," ")</f>
        <v>15585200</v>
      </c>
    </row>
    <row r="426" spans="2:18" s="18" customFormat="1" x14ac:dyDescent="0.25">
      <c r="B426" s="17">
        <f t="shared" si="7"/>
        <v>84</v>
      </c>
      <c r="C426" s="25" t="str">
        <f>IF(MOD(ROW(C426),5)=2,INDEX(liste_ss_eurodata!$A$1:$A$108,B426),"")</f>
        <v/>
      </c>
      <c r="D426" s="17"/>
      <c r="E426" s="18" t="s">
        <v>21</v>
      </c>
      <c r="F426" s="32" t="str">
        <f>INDEX(liste_ss_eurodata!$A:$A,'RECAP CA 2023'!B426)</f>
        <v>SATRANA</v>
      </c>
      <c r="G426" s="19">
        <f>IFERROR(GETPIVOTDATA("Montant",tcd_eurodata!$A$3,"class_payment",$E426,"mounth_year",G$6,"ss",$F426,"Années",2023)," ")</f>
        <v>245000</v>
      </c>
      <c r="H426" s="19">
        <f>IFERROR(GETPIVOTDATA("Montant",tcd_eurodata!$A$3,"class_payment",$E426,"mounth_year",H$6,"ss",$F426,"Années",2023)," ")</f>
        <v>2597000</v>
      </c>
      <c r="I426" s="19">
        <f>IFERROR(GETPIVOTDATA("Montant",tcd_eurodata!$A$3,"class_payment",$E426,"mounth_year",I$6,"ss",$F426,"Années",2023)," ")</f>
        <v>2285000</v>
      </c>
      <c r="J426" s="19">
        <f>IFERROR(GETPIVOTDATA("Montant",tcd_eurodata!$A$3,"class_payment",$E426,"mounth_year",J$6,"ss",$F426,"Années",2023)," ")</f>
        <v>6968500</v>
      </c>
      <c r="K426" s="19">
        <f>IFERROR(GETPIVOTDATA("Montant",tcd_eurodata!$A$3,"class_payment",$E426,"mounth_year",K$6,"ss",$F426,"Années",2023)," ")</f>
        <v>5557500</v>
      </c>
      <c r="L426" s="19">
        <f>IFERROR(GETPIVOTDATA("Montant",tcd_eurodata!$A$3,"class_payment",$E426,"mounth_year",L$6,"ss",$F426,"Années",2023)," ")</f>
        <v>5547800</v>
      </c>
      <c r="M426" s="19">
        <f>IFERROR(GETPIVOTDATA("Montant",tcd_eurodata!$A$3,"class_payment",$E426,"mounth_year",M$6,"ss",$F426,"Années",2023)," ")</f>
        <v>3604000</v>
      </c>
      <c r="N426" s="19">
        <f>IFERROR(GETPIVOTDATA("Montant",tcd_eurodata!$A$3,"class_payment",$E426,"mounth_year",N$6,"ss",$F426,"Années",2023)," ")</f>
        <v>6675500</v>
      </c>
      <c r="O426" s="19">
        <f>IFERROR(GETPIVOTDATA("Montant",tcd_eurodata!$A$3,"class_payment",$E426,"mounth_year",O$6,"ss",$F426,"Années",2023)," ")</f>
        <v>10849000</v>
      </c>
      <c r="P426" s="19">
        <f>IFERROR(GETPIVOTDATA("Montant",tcd_eurodata!$A$3,"class_payment",$E426,"mounth_year",P$6,"ss",$F426,"Années",2023)," ")</f>
        <v>7328000</v>
      </c>
      <c r="Q426" s="19">
        <f>IFERROR(GETPIVOTDATA("Montant",tcd_eurodata!$A$3,"class_payment",$E426,"mounth_year",Q$6,"ss",$F426,"Années",2023)," ")</f>
        <v>9598500</v>
      </c>
      <c r="R426" s="19">
        <f>IFERROR(GETPIVOTDATA("Montant",tcd_eurodata!$A$3,"class_payment",$E426,"mounth_year",R$6,"ss",$F426,"Années",2023)," ")</f>
        <v>7043400</v>
      </c>
    </row>
    <row r="427" spans="2:18" s="13" customFormat="1" x14ac:dyDescent="0.25">
      <c r="B427" s="9">
        <f t="shared" si="7"/>
        <v>85</v>
      </c>
      <c r="C427" s="24" t="str">
        <f>IF(MOD(ROW(C427),5)=2,INDEX(liste_ss_eurodata!$A$1:$A$108,B427),"")</f>
        <v>SOAFIANATSA</v>
      </c>
      <c r="D427" s="9"/>
      <c r="E427" s="13" t="s">
        <v>5</v>
      </c>
      <c r="F427" s="31" t="str">
        <f>INDEX(liste_ss_eurodata!$A:$A,'RECAP CA 2023'!B427)</f>
        <v>SOAFIANATSA</v>
      </c>
      <c r="G427" s="14">
        <f>IFERROR(GETPIVOTDATA("Montant",tcd_eurodata!$A$3,"class_payment",$E427,"mounth_year",G$6,"ss",$F427,"Années",2023)," ")</f>
        <v>701083800</v>
      </c>
      <c r="H427" s="14">
        <f>IFERROR(GETPIVOTDATA("Montant",tcd_eurodata!$A$3,"class_payment",$E427,"mounth_year",H$6,"ss",$F427,"Années",2023)," ")</f>
        <v>588975700</v>
      </c>
      <c r="I427" s="14">
        <f>IFERROR(GETPIVOTDATA("Montant",tcd_eurodata!$A$3,"class_payment",$E427,"mounth_year",I$6,"ss",$F427,"Années",2023)," ")</f>
        <v>687772800</v>
      </c>
      <c r="J427" s="14">
        <f>IFERROR(GETPIVOTDATA("Montant",tcd_eurodata!$A$3,"class_payment",$E427,"mounth_year",J$6,"ss",$F427,"Années",2023)," ")</f>
        <v>870121400</v>
      </c>
      <c r="K427" s="14">
        <f>IFERROR(GETPIVOTDATA("Montant",tcd_eurodata!$A$3,"class_payment",$E427,"mounth_year",K$6,"ss",$F427,"Années",2023)," ")</f>
        <v>848499700</v>
      </c>
      <c r="L427" s="14">
        <f>IFERROR(GETPIVOTDATA("Montant",tcd_eurodata!$A$3,"class_payment",$E427,"mounth_year",L$6,"ss",$F427,"Années",2023)," ")</f>
        <v>1002848300</v>
      </c>
      <c r="M427" s="14">
        <f>IFERROR(GETPIVOTDATA("Montant",tcd_eurodata!$A$3,"class_payment",$E427,"mounth_year",M$6,"ss",$F427,"Années",2023)," ")</f>
        <v>1067726200</v>
      </c>
      <c r="N427" s="14">
        <f>IFERROR(GETPIVOTDATA("Montant",tcd_eurodata!$A$3,"class_payment",$E427,"mounth_year",N$6,"ss",$F427,"Années",2023)," ")</f>
        <v>1164776400</v>
      </c>
      <c r="O427" s="14">
        <f>IFERROR(GETPIVOTDATA("Montant",tcd_eurodata!$A$3,"class_payment",$E427,"mounth_year",O$6,"ss",$F427,"Années",2023)," ")</f>
        <v>1075885700</v>
      </c>
      <c r="P427" s="14">
        <f>IFERROR(GETPIVOTDATA("Montant",tcd_eurodata!$A$3,"class_payment",$E427,"mounth_year",P$6,"ss",$F427,"Années",2023)," ")</f>
        <v>1050387500</v>
      </c>
      <c r="Q427" s="14">
        <f>IFERROR(GETPIVOTDATA("Montant",tcd_eurodata!$A$3,"class_payment",$E427,"mounth_year",Q$6,"ss",$F427,"Années",2023)," ")</f>
        <v>889568400</v>
      </c>
      <c r="R427" s="14">
        <f>IFERROR(GETPIVOTDATA("Montant",tcd_eurodata!$A$3,"class_payment",$E427,"mounth_year",R$6,"ss",$F427,"Années",2023)," ")</f>
        <v>953800000</v>
      </c>
    </row>
    <row r="428" spans="2:18" s="13" customFormat="1" x14ac:dyDescent="0.25">
      <c r="B428" s="9">
        <f t="shared" si="7"/>
        <v>85</v>
      </c>
      <c r="C428" s="24" t="str">
        <f>IF(MOD(ROW(C428),5)=2,INDEX(liste_ss_eurodata!$A$1:$A$108,B428),"")</f>
        <v/>
      </c>
      <c r="D428" s="9"/>
      <c r="E428" s="13" t="s">
        <v>6</v>
      </c>
      <c r="F428" s="31" t="str">
        <f>INDEX(liste_ss_eurodata!$A:$A,'RECAP CA 2023'!B428)</f>
        <v>SOAFIANATSA</v>
      </c>
      <c r="G428" s="14">
        <f>IFERROR(GETPIVOTDATA("Montant",tcd_eurodata!$A$3,"class_payment",$E428,"mounth_year",G$6,"ss",$F428,"Années",2023)," ")</f>
        <v>19552153</v>
      </c>
      <c r="H428" s="14">
        <f>IFERROR(GETPIVOTDATA("Montant",tcd_eurodata!$A$3,"class_payment",$E428,"mounth_year",H$6,"ss",$F428,"Années",2023)," ")</f>
        <v>20383439</v>
      </c>
      <c r="I428" s="14">
        <f>IFERROR(GETPIVOTDATA("Montant",tcd_eurodata!$A$3,"class_payment",$E428,"mounth_year",I$6,"ss",$F428,"Années",2023)," ")</f>
        <v>19123670</v>
      </c>
      <c r="J428" s="14">
        <f>IFERROR(GETPIVOTDATA("Montant",tcd_eurodata!$A$3,"class_payment",$E428,"mounth_year",J$6,"ss",$F428,"Années",2023)," ")</f>
        <v>21804929</v>
      </c>
      <c r="K428" s="14">
        <f>IFERROR(GETPIVOTDATA("Montant",tcd_eurodata!$A$3,"class_payment",$E428,"mounth_year",K$6,"ss",$F428,"Années",2023)," ")</f>
        <v>15732860</v>
      </c>
      <c r="L428" s="14">
        <f>IFERROR(GETPIVOTDATA("Montant",tcd_eurodata!$A$3,"class_payment",$E428,"mounth_year",L$6,"ss",$F428,"Années",2023)," ")</f>
        <v>19150051</v>
      </c>
      <c r="M428" s="14">
        <f>IFERROR(GETPIVOTDATA("Montant",tcd_eurodata!$A$3,"class_payment",$E428,"mounth_year",M$6,"ss",$F428,"Années",2023)," ")</f>
        <v>18531047</v>
      </c>
      <c r="N428" s="14">
        <f>IFERROR(GETPIVOTDATA("Montant",tcd_eurodata!$A$3,"class_payment",$E428,"mounth_year",N$6,"ss",$F428,"Années",2023)," ")</f>
        <v>14310596</v>
      </c>
      <c r="O428" s="14">
        <f>IFERROR(GETPIVOTDATA("Montant",tcd_eurodata!$A$3,"class_payment",$E428,"mounth_year",O$6,"ss",$F428,"Années",2023)," ")</f>
        <v>14045988</v>
      </c>
      <c r="P428" s="14">
        <f>IFERROR(GETPIVOTDATA("Montant",tcd_eurodata!$A$3,"class_payment",$E428,"mounth_year",P$6,"ss",$F428,"Années",2023)," ")</f>
        <v>17564173</v>
      </c>
      <c r="Q428" s="14">
        <f>IFERROR(GETPIVOTDATA("Montant",tcd_eurodata!$A$3,"class_payment",$E428,"mounth_year",Q$6,"ss",$F428,"Années",2023)," ")</f>
        <v>16974719</v>
      </c>
      <c r="R428" s="14">
        <f>IFERROR(GETPIVOTDATA("Montant",tcd_eurodata!$A$3,"class_payment",$E428,"mounth_year",R$6,"ss",$F428,"Années",2023)," ")</f>
        <v>17496621</v>
      </c>
    </row>
    <row r="429" spans="2:18" s="13" customFormat="1" x14ac:dyDescent="0.25">
      <c r="B429" s="9">
        <f t="shared" si="7"/>
        <v>85</v>
      </c>
      <c r="C429" s="24" t="str">
        <f>IF(MOD(ROW(C429),5)=2,INDEX(liste_ss_eurodata!$A$1:$A$108,B429),"")</f>
        <v/>
      </c>
      <c r="D429" s="9"/>
      <c r="E429" s="13" t="s">
        <v>7</v>
      </c>
      <c r="F429" s="31" t="str">
        <f>INDEX(liste_ss_eurodata!$A:$A,'RECAP CA 2023'!B429)</f>
        <v>SOAFIANATSA</v>
      </c>
      <c r="G429" s="14">
        <f>IFERROR(GETPIVOTDATA("Montant",tcd_eurodata!$A$3,"class_payment",$E429,"mounth_year",G$6,"ss",$F429,"Années",2023)," ")</f>
        <v>11223761</v>
      </c>
      <c r="H429" s="14">
        <f>IFERROR(GETPIVOTDATA("Montant",tcd_eurodata!$A$3,"class_payment",$E429,"mounth_year",H$6,"ss",$F429,"Années",2023)," ")</f>
        <v>53205729</v>
      </c>
      <c r="I429" s="14">
        <f>IFERROR(GETPIVOTDATA("Montant",tcd_eurodata!$A$3,"class_payment",$E429,"mounth_year",I$6,"ss",$F429,"Années",2023)," ")</f>
        <v>70893534</v>
      </c>
      <c r="J429" s="14">
        <f>IFERROR(GETPIVOTDATA("Montant",tcd_eurodata!$A$3,"class_payment",$E429,"mounth_year",J$6,"ss",$F429,"Années",2023)," ")</f>
        <v>1200000</v>
      </c>
      <c r="K429" s="14">
        <f>IFERROR(GETPIVOTDATA("Montant",tcd_eurodata!$A$3,"class_payment",$E429,"mounth_year",K$6,"ss",$F429,"Années",2023)," ")</f>
        <v>49024706</v>
      </c>
      <c r="L429" s="14">
        <f>IFERROR(GETPIVOTDATA("Montant",tcd_eurodata!$A$3,"class_payment",$E429,"mounth_year",L$6,"ss",$F429,"Années",2023)," ")</f>
        <v>32988491</v>
      </c>
      <c r="M429" s="14">
        <f>IFERROR(GETPIVOTDATA("Montant",tcd_eurodata!$A$3,"class_payment",$E429,"mounth_year",M$6,"ss",$F429,"Années",2023)," ")</f>
        <v>26845958</v>
      </c>
      <c r="N429" s="14">
        <f>IFERROR(GETPIVOTDATA("Montant",tcd_eurodata!$A$3,"class_payment",$E429,"mounth_year",N$6,"ss",$F429,"Années",2023)," ")</f>
        <v>18013302</v>
      </c>
      <c r="O429" s="14">
        <f>IFERROR(GETPIVOTDATA("Montant",tcd_eurodata!$A$3,"class_payment",$E429,"mounth_year",O$6,"ss",$F429,"Années",2023)," ")</f>
        <v>18494763</v>
      </c>
      <c r="P429" s="14">
        <f>IFERROR(GETPIVOTDATA("Montant",tcd_eurodata!$A$3,"class_payment",$E429,"mounth_year",P$6,"ss",$F429,"Années",2023)," ")</f>
        <v>48233031</v>
      </c>
      <c r="Q429" s="14">
        <f>IFERROR(GETPIVOTDATA("Montant",tcd_eurodata!$A$3,"class_payment",$E429,"mounth_year",Q$6,"ss",$F429,"Années",2023)," ")</f>
        <v>63914330</v>
      </c>
      <c r="R429" s="14">
        <f>IFERROR(GETPIVOTDATA("Montant",tcd_eurodata!$A$3,"class_payment",$E429,"mounth_year",R$6,"ss",$F429,"Années",2023)," ")</f>
        <v>27475000</v>
      </c>
    </row>
    <row r="430" spans="2:18" s="13" customFormat="1" x14ac:dyDescent="0.25">
      <c r="B430" s="9">
        <f t="shared" si="7"/>
        <v>85</v>
      </c>
      <c r="C430" s="24" t="str">
        <f>IF(MOD(ROW(C430),5)=2,INDEX(liste_ss_eurodata!$A$1:$A$108,B430),"")</f>
        <v/>
      </c>
      <c r="D430" s="9"/>
      <c r="E430" s="13" t="s">
        <v>19</v>
      </c>
      <c r="F430" s="31" t="str">
        <f>INDEX(liste_ss_eurodata!$A:$A,'RECAP CA 2023'!B430)</f>
        <v>SOAFIANATSA</v>
      </c>
      <c r="G430" s="14">
        <f>IFERROR(GETPIVOTDATA("Montant",tcd_eurodata!$A$3,"class_payment",$E430,"mounth_year",G$6,"ss",$F430,"Années",2023)," ")</f>
        <v>42896885</v>
      </c>
      <c r="H430" s="14">
        <f>IFERROR(GETPIVOTDATA("Montant",tcd_eurodata!$A$3,"class_payment",$E430,"mounth_year",H$6,"ss",$F430,"Années",2023)," ")</f>
        <v>42673331</v>
      </c>
      <c r="I430" s="14">
        <f>IFERROR(GETPIVOTDATA("Montant",tcd_eurodata!$A$3,"class_payment",$E430,"mounth_year",I$6,"ss",$F430,"Années",2023)," ")</f>
        <v>42969132</v>
      </c>
      <c r="J430" s="14">
        <f>IFERROR(GETPIVOTDATA("Montant",tcd_eurodata!$A$3,"class_payment",$E430,"mounth_year",J$6,"ss",$F430,"Années",2023)," ")</f>
        <v>19394944</v>
      </c>
      <c r="K430" s="14">
        <f>IFERROR(GETPIVOTDATA("Montant",tcd_eurodata!$A$3,"class_payment",$E430,"mounth_year",K$6,"ss",$F430,"Années",2023)," ")</f>
        <v>30485919</v>
      </c>
      <c r="L430" s="14">
        <f>IFERROR(GETPIVOTDATA("Montant",tcd_eurodata!$A$3,"class_payment",$E430,"mounth_year",L$6,"ss",$F430,"Années",2023)," ")</f>
        <v>35752674</v>
      </c>
      <c r="M430" s="14">
        <f>IFERROR(GETPIVOTDATA("Montant",tcd_eurodata!$A$3,"class_payment",$E430,"mounth_year",M$6,"ss",$F430,"Années",2023)," ")</f>
        <v>31171242</v>
      </c>
      <c r="N430" s="14">
        <f>IFERROR(GETPIVOTDATA("Montant",tcd_eurodata!$A$3,"class_payment",$E430,"mounth_year",N$6,"ss",$F430,"Années",2023)," ")</f>
        <v>35748423</v>
      </c>
      <c r="O430" s="14">
        <f>IFERROR(GETPIVOTDATA("Montant",tcd_eurodata!$A$3,"class_payment",$E430,"mounth_year",O$6,"ss",$F430,"Années",2023)," ")</f>
        <v>67456485</v>
      </c>
      <c r="P430" s="14">
        <f>IFERROR(GETPIVOTDATA("Montant",tcd_eurodata!$A$3,"class_payment",$E430,"mounth_year",P$6,"ss",$F430,"Années",2023)," ")</f>
        <v>77811075</v>
      </c>
      <c r="Q430" s="14">
        <f>IFERROR(GETPIVOTDATA("Montant",tcd_eurodata!$A$3,"class_payment",$E430,"mounth_year",Q$6,"ss",$F430,"Années",2023)," ")</f>
        <v>97195076</v>
      </c>
      <c r="R430" s="14">
        <f>IFERROR(GETPIVOTDATA("Montant",tcd_eurodata!$A$3,"class_payment",$E430,"mounth_year",R$6,"ss",$F430,"Années",2023)," ")</f>
        <v>94552042</v>
      </c>
    </row>
    <row r="431" spans="2:18" s="18" customFormat="1" x14ac:dyDescent="0.25">
      <c r="B431" s="17">
        <f t="shared" si="7"/>
        <v>85</v>
      </c>
      <c r="C431" s="25" t="str">
        <f>IF(MOD(ROW(C431),5)=2,INDEX(liste_ss_eurodata!$A$1:$A$108,B431),"")</f>
        <v/>
      </c>
      <c r="D431" s="17"/>
      <c r="E431" s="18" t="s">
        <v>21</v>
      </c>
      <c r="F431" s="32" t="str">
        <f>INDEX(liste_ss_eurodata!$A:$A,'RECAP CA 2023'!B431)</f>
        <v>SOAFIANATSA</v>
      </c>
      <c r="G431" s="19">
        <f>IFERROR(GETPIVOTDATA("Montant",tcd_eurodata!$A$3,"class_payment",$E431,"mounth_year",G$6,"ss",$F431,"Années",2023)," ")</f>
        <v>23598900</v>
      </c>
      <c r="H431" s="19">
        <f>IFERROR(GETPIVOTDATA("Montant",tcd_eurodata!$A$3,"class_payment",$E431,"mounth_year",H$6,"ss",$F431,"Années",2023)," ")</f>
        <v>13792200</v>
      </c>
      <c r="I431" s="19">
        <f>IFERROR(GETPIVOTDATA("Montant",tcd_eurodata!$A$3,"class_payment",$E431,"mounth_year",I$6,"ss",$F431,"Années",2023)," ")</f>
        <v>19890000</v>
      </c>
      <c r="J431" s="19">
        <f>IFERROR(GETPIVOTDATA("Montant",tcd_eurodata!$A$3,"class_payment",$E431,"mounth_year",J$6,"ss",$F431,"Années",2023)," ")</f>
        <v>37854420</v>
      </c>
      <c r="K431" s="19">
        <f>IFERROR(GETPIVOTDATA("Montant",tcd_eurodata!$A$3,"class_payment",$E431,"mounth_year",K$6,"ss",$F431,"Années",2023)," ")</f>
        <v>23131420</v>
      </c>
      <c r="L431" s="19">
        <f>IFERROR(GETPIVOTDATA("Montant",tcd_eurodata!$A$3,"class_payment",$E431,"mounth_year",L$6,"ss",$F431,"Années",2023)," ")</f>
        <v>26154720</v>
      </c>
      <c r="M431" s="19">
        <f>IFERROR(GETPIVOTDATA("Montant",tcd_eurodata!$A$3,"class_payment",$E431,"mounth_year",M$6,"ss",$F431,"Années",2023)," ")</f>
        <v>38088104</v>
      </c>
      <c r="N431" s="19">
        <f>IFERROR(GETPIVOTDATA("Montant",tcd_eurodata!$A$3,"class_payment",$E431,"mounth_year",N$6,"ss",$F431,"Années",2023)," ")</f>
        <v>73019012</v>
      </c>
      <c r="O431" s="19">
        <f>IFERROR(GETPIVOTDATA("Montant",tcd_eurodata!$A$3,"class_payment",$E431,"mounth_year",O$6,"ss",$F431,"Années",2023)," ")</f>
        <v>73592948</v>
      </c>
      <c r="P431" s="19">
        <f>IFERROR(GETPIVOTDATA("Montant",tcd_eurodata!$A$3,"class_payment",$E431,"mounth_year",P$6,"ss",$F431,"Années",2023)," ")</f>
        <v>83046499</v>
      </c>
      <c r="Q431" s="19">
        <f>IFERROR(GETPIVOTDATA("Montant",tcd_eurodata!$A$3,"class_payment",$E431,"mounth_year",Q$6,"ss",$F431,"Années",2023)," ")</f>
        <v>45144788</v>
      </c>
      <c r="R431" s="19">
        <f>IFERROR(GETPIVOTDATA("Montant",tcd_eurodata!$A$3,"class_payment",$E431,"mounth_year",R$6,"ss",$F431,"Années",2023)," ")</f>
        <v>61193670</v>
      </c>
    </row>
    <row r="432" spans="2:18" s="13" customFormat="1" x14ac:dyDescent="0.25">
      <c r="B432" s="9">
        <f t="shared" si="7"/>
        <v>86</v>
      </c>
      <c r="C432" s="24" t="str">
        <f>IF(MOD(ROW(C432),5)=2,INDEX(liste_ss_eurodata!$A$1:$A$108,B432),"")</f>
        <v>SOANAVELA</v>
      </c>
      <c r="D432" s="9"/>
      <c r="E432" s="13" t="s">
        <v>5</v>
      </c>
      <c r="F432" s="31" t="str">
        <f>INDEX(liste_ss_eurodata!$A:$A,'RECAP CA 2023'!B432)</f>
        <v>SOANAVELA</v>
      </c>
      <c r="G432" s="14">
        <f>IFERROR(GETPIVOTDATA("Montant",tcd_eurodata!$A$3,"class_payment",$E432,"mounth_year",G$6,"ss",$F432,"Années",2023)," ")</f>
        <v>274265848</v>
      </c>
      <c r="H432" s="14">
        <f>IFERROR(GETPIVOTDATA("Montant",tcd_eurodata!$A$3,"class_payment",$E432,"mounth_year",H$6,"ss",$F432,"Années",2023)," ")</f>
        <v>226110347</v>
      </c>
      <c r="I432" s="14">
        <f>IFERROR(GETPIVOTDATA("Montant",tcd_eurodata!$A$3,"class_payment",$E432,"mounth_year",I$6,"ss",$F432,"Années",2023)," ")</f>
        <v>373268118</v>
      </c>
      <c r="J432" s="14">
        <f>IFERROR(GETPIVOTDATA("Montant",tcd_eurodata!$A$3,"class_payment",$E432,"mounth_year",J$6,"ss",$F432,"Années",2023)," ")</f>
        <v>581735122</v>
      </c>
      <c r="K432" s="14">
        <f>IFERROR(GETPIVOTDATA("Montant",tcd_eurodata!$A$3,"class_payment",$E432,"mounth_year",K$6,"ss",$F432,"Années",2023)," ")</f>
        <v>610634770</v>
      </c>
      <c r="L432" s="14">
        <f>IFERROR(GETPIVOTDATA("Montant",tcd_eurodata!$A$3,"class_payment",$E432,"mounth_year",L$6,"ss",$F432,"Années",2023)," ")</f>
        <v>581973325</v>
      </c>
      <c r="M432" s="14">
        <f>IFERROR(GETPIVOTDATA("Montant",tcd_eurodata!$A$3,"class_payment",$E432,"mounth_year",M$6,"ss",$F432,"Années",2023)," ")</f>
        <v>617634605</v>
      </c>
      <c r="N432" s="14">
        <f>IFERROR(GETPIVOTDATA("Montant",tcd_eurodata!$A$3,"class_payment",$E432,"mounth_year",N$6,"ss",$F432,"Années",2023)," ")</f>
        <v>701536322</v>
      </c>
      <c r="O432" s="14">
        <f>IFERROR(GETPIVOTDATA("Montant",tcd_eurodata!$A$3,"class_payment",$E432,"mounth_year",O$6,"ss",$F432,"Années",2023)," ")</f>
        <v>561521528</v>
      </c>
      <c r="P432" s="14">
        <f>IFERROR(GETPIVOTDATA("Montant",tcd_eurodata!$A$3,"class_payment",$E432,"mounth_year",P$6,"ss",$F432,"Années",2023)," ")</f>
        <v>346238366</v>
      </c>
      <c r="Q432" s="14">
        <f>IFERROR(GETPIVOTDATA("Montant",tcd_eurodata!$A$3,"class_payment",$E432,"mounth_year",Q$6,"ss",$F432,"Années",2023)," ")</f>
        <v>336703734</v>
      </c>
      <c r="R432" s="14">
        <f>IFERROR(GETPIVOTDATA("Montant",tcd_eurodata!$A$3,"class_payment",$E432,"mounth_year",R$6,"ss",$F432,"Années",2023)," ")</f>
        <v>516632912</v>
      </c>
    </row>
    <row r="433" spans="2:18" s="13" customFormat="1" x14ac:dyDescent="0.25">
      <c r="B433" s="9">
        <f t="shared" si="7"/>
        <v>86</v>
      </c>
      <c r="C433" s="24" t="str">
        <f>IF(MOD(ROW(C433),5)=2,INDEX(liste_ss_eurodata!$A$1:$A$108,B433),"")</f>
        <v/>
      </c>
      <c r="D433" s="9"/>
      <c r="E433" s="13" t="s">
        <v>6</v>
      </c>
      <c r="F433" s="31" t="str">
        <f>INDEX(liste_ss_eurodata!$A:$A,'RECAP CA 2023'!B433)</f>
        <v>SOANAVELA</v>
      </c>
      <c r="G433" s="14">
        <f>IFERROR(GETPIVOTDATA("Montant",tcd_eurodata!$A$3,"class_payment",$E433,"mounth_year",G$6,"ss",$F433,"Années",2023)," ")</f>
        <v>228427034</v>
      </c>
      <c r="H433" s="14">
        <f>IFERROR(GETPIVOTDATA("Montant",tcd_eurodata!$A$3,"class_payment",$E433,"mounth_year",H$6,"ss",$F433,"Années",2023)," ")</f>
        <v>209790928</v>
      </c>
      <c r="I433" s="14">
        <f>IFERROR(GETPIVOTDATA("Montant",tcd_eurodata!$A$3,"class_payment",$E433,"mounth_year",I$6,"ss",$F433,"Années",2023)," ")</f>
        <v>223906116</v>
      </c>
      <c r="J433" s="14">
        <f>IFERROR(GETPIVOTDATA("Montant",tcd_eurodata!$A$3,"class_payment",$E433,"mounth_year",J$6,"ss",$F433,"Années",2023)," ")</f>
        <v>230278826</v>
      </c>
      <c r="K433" s="14">
        <f>IFERROR(GETPIVOTDATA("Montant",tcd_eurodata!$A$3,"class_payment",$E433,"mounth_year",K$6,"ss",$F433,"Années",2023)," ")</f>
        <v>230539513</v>
      </c>
      <c r="L433" s="14">
        <f>IFERROR(GETPIVOTDATA("Montant",tcd_eurodata!$A$3,"class_payment",$E433,"mounth_year",L$6,"ss",$F433,"Années",2023)," ")</f>
        <v>243641174</v>
      </c>
      <c r="M433" s="14">
        <f>IFERROR(GETPIVOTDATA("Montant",tcd_eurodata!$A$3,"class_payment",$E433,"mounth_year",M$6,"ss",$F433,"Années",2023)," ")</f>
        <v>257374721</v>
      </c>
      <c r="N433" s="14">
        <f>IFERROR(GETPIVOTDATA("Montant",tcd_eurodata!$A$3,"class_payment",$E433,"mounth_year",N$6,"ss",$F433,"Années",2023)," ")</f>
        <v>212928788</v>
      </c>
      <c r="O433" s="14">
        <f>IFERROR(GETPIVOTDATA("Montant",tcd_eurodata!$A$3,"class_payment",$E433,"mounth_year",O$6,"ss",$F433,"Années",2023)," ")</f>
        <v>166441978</v>
      </c>
      <c r="P433" s="14">
        <f>IFERROR(GETPIVOTDATA("Montant",tcd_eurodata!$A$3,"class_payment",$E433,"mounth_year",P$6,"ss",$F433,"Années",2023)," ")</f>
        <v>228518579</v>
      </c>
      <c r="Q433" s="14">
        <f>IFERROR(GETPIVOTDATA("Montant",tcd_eurodata!$A$3,"class_payment",$E433,"mounth_year",Q$6,"ss",$F433,"Années",2023)," ")</f>
        <v>216154938</v>
      </c>
      <c r="R433" s="14">
        <f>IFERROR(GETPIVOTDATA("Montant",tcd_eurodata!$A$3,"class_payment",$E433,"mounth_year",R$6,"ss",$F433,"Années",2023)," ")</f>
        <v>259698491</v>
      </c>
    </row>
    <row r="434" spans="2:18" s="13" customFormat="1" x14ac:dyDescent="0.25">
      <c r="B434" s="9">
        <f t="shared" si="7"/>
        <v>86</v>
      </c>
      <c r="C434" s="24" t="str">
        <f>IF(MOD(ROW(C434),5)=2,INDEX(liste_ss_eurodata!$A$1:$A$108,B434),"")</f>
        <v/>
      </c>
      <c r="D434" s="9"/>
      <c r="E434" s="13" t="s">
        <v>7</v>
      </c>
      <c r="F434" s="31" t="str">
        <f>INDEX(liste_ss_eurodata!$A:$A,'RECAP CA 2023'!B434)</f>
        <v>SOANAVELA</v>
      </c>
      <c r="G434" s="14">
        <f>IFERROR(GETPIVOTDATA("Montant",tcd_eurodata!$A$3,"class_payment",$E434,"mounth_year",G$6,"ss",$F434,"Années",2023)," ")</f>
        <v>104619242</v>
      </c>
      <c r="H434" s="14">
        <f>IFERROR(GETPIVOTDATA("Montant",tcd_eurodata!$A$3,"class_payment",$E434,"mounth_year",H$6,"ss",$F434,"Années",2023)," ")</f>
        <v>98370826</v>
      </c>
      <c r="I434" s="14">
        <f>IFERROR(GETPIVOTDATA("Montant",tcd_eurodata!$A$3,"class_payment",$E434,"mounth_year",I$6,"ss",$F434,"Années",2023)," ")</f>
        <v>61130786</v>
      </c>
      <c r="J434" s="14">
        <f>IFERROR(GETPIVOTDATA("Montant",tcd_eurodata!$A$3,"class_payment",$E434,"mounth_year",J$6,"ss",$F434,"Années",2023)," ")</f>
        <v>22411236</v>
      </c>
      <c r="K434" s="14">
        <f>IFERROR(GETPIVOTDATA("Montant",tcd_eurodata!$A$3,"class_payment",$E434,"mounth_year",K$6,"ss",$F434,"Années",2023)," ")</f>
        <v>25501478</v>
      </c>
      <c r="L434" s="14">
        <f>IFERROR(GETPIVOTDATA("Montant",tcd_eurodata!$A$3,"class_payment",$E434,"mounth_year",L$6,"ss",$F434,"Années",2023)," ")</f>
        <v>44045056</v>
      </c>
      <c r="M434" s="14">
        <f>IFERROR(GETPIVOTDATA("Montant",tcd_eurodata!$A$3,"class_payment",$E434,"mounth_year",M$6,"ss",$F434,"Années",2023)," ")</f>
        <v>103381761</v>
      </c>
      <c r="N434" s="14">
        <f>IFERROR(GETPIVOTDATA("Montant",tcd_eurodata!$A$3,"class_payment",$E434,"mounth_year",N$6,"ss",$F434,"Années",2023)," ")</f>
        <v>71839300</v>
      </c>
      <c r="O434" s="14">
        <f>IFERROR(GETPIVOTDATA("Montant",tcd_eurodata!$A$3,"class_payment",$E434,"mounth_year",O$6,"ss",$F434,"Années",2023)," ")</f>
        <v>101458990</v>
      </c>
      <c r="P434" s="14">
        <f>IFERROR(GETPIVOTDATA("Montant",tcd_eurodata!$A$3,"class_payment",$E434,"mounth_year",P$6,"ss",$F434,"Années",2023)," ")</f>
        <v>106416482</v>
      </c>
      <c r="Q434" s="14">
        <f>IFERROR(GETPIVOTDATA("Montant",tcd_eurodata!$A$3,"class_payment",$E434,"mounth_year",Q$6,"ss",$F434,"Années",2023)," ")</f>
        <v>91256240</v>
      </c>
      <c r="R434" s="14">
        <f>IFERROR(GETPIVOTDATA("Montant",tcd_eurodata!$A$3,"class_payment",$E434,"mounth_year",R$6,"ss",$F434,"Années",2023)," ")</f>
        <v>25018112</v>
      </c>
    </row>
    <row r="435" spans="2:18" s="13" customFormat="1" x14ac:dyDescent="0.25">
      <c r="B435" s="9">
        <f t="shared" si="7"/>
        <v>86</v>
      </c>
      <c r="C435" s="24" t="str">
        <f>IF(MOD(ROW(C435),5)=2,INDEX(liste_ss_eurodata!$A$1:$A$108,B435),"")</f>
        <v/>
      </c>
      <c r="D435" s="9"/>
      <c r="E435" s="13" t="s">
        <v>19</v>
      </c>
      <c r="F435" s="31" t="str">
        <f>INDEX(liste_ss_eurodata!$A:$A,'RECAP CA 2023'!B435)</f>
        <v>SOANAVELA</v>
      </c>
      <c r="G435" s="14">
        <f>IFERROR(GETPIVOTDATA("Montant",tcd_eurodata!$A$3,"class_payment",$E435,"mounth_year",G$6,"ss",$F435,"Années",2023)," ")</f>
        <v>76167810</v>
      </c>
      <c r="H435" s="14">
        <f>IFERROR(GETPIVOTDATA("Montant",tcd_eurodata!$A$3,"class_payment",$E435,"mounth_year",H$6,"ss",$F435,"Années",2023)," ")</f>
        <v>40292125</v>
      </c>
      <c r="I435" s="14">
        <f>IFERROR(GETPIVOTDATA("Montant",tcd_eurodata!$A$3,"class_payment",$E435,"mounth_year",I$6,"ss",$F435,"Années",2023)," ")</f>
        <v>15055060</v>
      </c>
      <c r="J435" s="14">
        <f>IFERROR(GETPIVOTDATA("Montant",tcd_eurodata!$A$3,"class_payment",$E435,"mounth_year",J$6,"ss",$F435,"Années",2023)," ")</f>
        <v>16136455</v>
      </c>
      <c r="K435" s="14">
        <f>IFERROR(GETPIVOTDATA("Montant",tcd_eurodata!$A$3,"class_payment",$E435,"mounth_year",K$6,"ss",$F435,"Années",2023)," ")</f>
        <v>12374942</v>
      </c>
      <c r="L435" s="14">
        <f>IFERROR(GETPIVOTDATA("Montant",tcd_eurodata!$A$3,"class_payment",$E435,"mounth_year",L$6,"ss",$F435,"Années",2023)," ")</f>
        <v>18501351</v>
      </c>
      <c r="M435" s="14">
        <f>IFERROR(GETPIVOTDATA("Montant",tcd_eurodata!$A$3,"class_payment",$E435,"mounth_year",M$6,"ss",$F435,"Années",2023)," ")</f>
        <v>82752629</v>
      </c>
      <c r="N435" s="14">
        <f>IFERROR(GETPIVOTDATA("Montant",tcd_eurodata!$A$3,"class_payment",$E435,"mounth_year",N$6,"ss",$F435,"Années",2023)," ")</f>
        <v>36805939</v>
      </c>
      <c r="O435" s="14">
        <f>IFERROR(GETPIVOTDATA("Montant",tcd_eurodata!$A$3,"class_payment",$E435,"mounth_year",O$6,"ss",$F435,"Années",2023)," ")</f>
        <v>0</v>
      </c>
      <c r="P435" s="14">
        <f>IFERROR(GETPIVOTDATA("Montant",tcd_eurodata!$A$3,"class_payment",$E435,"mounth_year",P$6,"ss",$F435,"Années",2023)," ")</f>
        <v>1781395</v>
      </c>
      <c r="Q435" s="14">
        <f>IFERROR(GETPIVOTDATA("Montant",tcd_eurodata!$A$3,"class_payment",$E435,"mounth_year",Q$6,"ss",$F435,"Années",2023)," ")</f>
        <v>0</v>
      </c>
      <c r="R435" s="14">
        <f>IFERROR(GETPIVOTDATA("Montant",tcd_eurodata!$A$3,"class_payment",$E435,"mounth_year",R$6,"ss",$F435,"Années",2023)," ")</f>
        <v>0</v>
      </c>
    </row>
    <row r="436" spans="2:18" s="18" customFormat="1" x14ac:dyDescent="0.25">
      <c r="B436" s="17">
        <f t="shared" si="7"/>
        <v>86</v>
      </c>
      <c r="C436" s="25" t="str">
        <f>IF(MOD(ROW(C436),5)=2,INDEX(liste_ss_eurodata!$A$1:$A$108,B436),"")</f>
        <v/>
      </c>
      <c r="D436" s="17"/>
      <c r="E436" s="18" t="s">
        <v>21</v>
      </c>
      <c r="F436" s="32" t="str">
        <f>INDEX(liste_ss_eurodata!$A:$A,'RECAP CA 2023'!B436)</f>
        <v>SOANAVELA</v>
      </c>
      <c r="G436" s="19">
        <f>IFERROR(GETPIVOTDATA("Montant",tcd_eurodata!$A$3,"class_payment",$E436,"mounth_year",G$6,"ss",$F436,"Années",2023)," ")</f>
        <v>0</v>
      </c>
      <c r="H436" s="19">
        <f>IFERROR(GETPIVOTDATA("Montant",tcd_eurodata!$A$3,"class_payment",$E436,"mounth_year",H$6,"ss",$F436,"Années",2023)," ")</f>
        <v>7712541</v>
      </c>
      <c r="I436" s="19">
        <f>IFERROR(GETPIVOTDATA("Montant",tcd_eurodata!$A$3,"class_payment",$E436,"mounth_year",I$6,"ss",$F436,"Années",2023)," ")</f>
        <v>9391270</v>
      </c>
      <c r="J436" s="19">
        <f>IFERROR(GETPIVOTDATA("Montant",tcd_eurodata!$A$3,"class_payment",$E436,"mounth_year",J$6,"ss",$F436,"Années",2023)," ")</f>
        <v>7555330</v>
      </c>
      <c r="K436" s="19">
        <f>IFERROR(GETPIVOTDATA("Montant",tcd_eurodata!$A$3,"class_payment",$E436,"mounth_year",K$6,"ss",$F436,"Années",2023)," ")</f>
        <v>42520111</v>
      </c>
      <c r="L436" s="19">
        <f>IFERROR(GETPIVOTDATA("Montant",tcd_eurodata!$A$3,"class_payment",$E436,"mounth_year",L$6,"ss",$F436,"Années",2023)," ")</f>
        <v>28742923</v>
      </c>
      <c r="M436" s="19">
        <f>IFERROR(GETPIVOTDATA("Montant",tcd_eurodata!$A$3,"class_payment",$E436,"mounth_year",M$6,"ss",$F436,"Années",2023)," ")</f>
        <v>39974756</v>
      </c>
      <c r="N436" s="19">
        <f>IFERROR(GETPIVOTDATA("Montant",tcd_eurodata!$A$3,"class_payment",$E436,"mounth_year",N$6,"ss",$F436,"Années",2023)," ")</f>
        <v>72424958</v>
      </c>
      <c r="O436" s="19">
        <f>IFERROR(GETPIVOTDATA("Montant",tcd_eurodata!$A$3,"class_payment",$E436,"mounth_year",O$6,"ss",$F436,"Années",2023)," ")</f>
        <v>50491950</v>
      </c>
      <c r="P436" s="19">
        <f>IFERROR(GETPIVOTDATA("Montant",tcd_eurodata!$A$3,"class_payment",$E436,"mounth_year",P$6,"ss",$F436,"Années",2023)," ")</f>
        <v>52421170</v>
      </c>
      <c r="Q436" s="19">
        <f>IFERROR(GETPIVOTDATA("Montant",tcd_eurodata!$A$3,"class_payment",$E436,"mounth_year",Q$6,"ss",$F436,"Années",2023)," ")</f>
        <v>28482875</v>
      </c>
      <c r="R436" s="19">
        <f>IFERROR(GETPIVOTDATA("Montant",tcd_eurodata!$A$3,"class_payment",$E436,"mounth_year",R$6,"ss",$F436,"Années",2023)," ")</f>
        <v>17055005</v>
      </c>
    </row>
    <row r="437" spans="2:18" s="13" customFormat="1" x14ac:dyDescent="0.25">
      <c r="B437" s="9">
        <f t="shared" si="7"/>
        <v>87</v>
      </c>
      <c r="C437" s="24" t="str">
        <f>IF(MOD(ROW(C437),5)=2,INDEX(liste_ss_eurodata!$A$1:$A$108,B437),"")</f>
        <v>SOANIVO</v>
      </c>
      <c r="D437" s="9"/>
      <c r="E437" s="13" t="s">
        <v>5</v>
      </c>
      <c r="F437" s="31" t="str">
        <f>INDEX(liste_ss_eurodata!$A:$A,'RECAP CA 2023'!B437)</f>
        <v>SOANIVO</v>
      </c>
      <c r="G437" s="14">
        <f>IFERROR(GETPIVOTDATA("Montant",tcd_eurodata!$A$3,"class_payment",$E437,"mounth_year",G$6,"ss",$F437,"Années",2023)," ")</f>
        <v>56858600</v>
      </c>
      <c r="H437" s="14">
        <f>IFERROR(GETPIVOTDATA("Montant",tcd_eurodata!$A$3,"class_payment",$E437,"mounth_year",H$6,"ss",$F437,"Années",2023)," ")</f>
        <v>7373104</v>
      </c>
      <c r="I437" s="14">
        <f>IFERROR(GETPIVOTDATA("Montant",tcd_eurodata!$A$3,"class_payment",$E437,"mounth_year",I$6,"ss",$F437,"Années",2023)," ")</f>
        <v>103521884</v>
      </c>
      <c r="J437" s="14">
        <f>IFERROR(GETPIVOTDATA("Montant",tcd_eurodata!$A$3,"class_payment",$E437,"mounth_year",J$6,"ss",$F437,"Années",2023)," ")</f>
        <v>135939709</v>
      </c>
      <c r="K437" s="14">
        <f>IFERROR(GETPIVOTDATA("Montant",tcd_eurodata!$A$3,"class_payment",$E437,"mounth_year",K$6,"ss",$F437,"Années",2023)," ")</f>
        <v>92402349</v>
      </c>
      <c r="L437" s="14">
        <f>IFERROR(GETPIVOTDATA("Montant",tcd_eurodata!$A$3,"class_payment",$E437,"mounth_year",L$6,"ss",$F437,"Années",2023)," ")</f>
        <v>106059693</v>
      </c>
      <c r="M437" s="14">
        <f>IFERROR(GETPIVOTDATA("Montant",tcd_eurodata!$A$3,"class_payment",$E437,"mounth_year",M$6,"ss",$F437,"Années",2023)," ")</f>
        <v>84736670</v>
      </c>
      <c r="N437" s="14">
        <f>IFERROR(GETPIVOTDATA("Montant",tcd_eurodata!$A$3,"class_payment",$E437,"mounth_year",N$6,"ss",$F437,"Années",2023)," ")</f>
        <v>96345327</v>
      </c>
      <c r="O437" s="14">
        <f>IFERROR(GETPIVOTDATA("Montant",tcd_eurodata!$A$3,"class_payment",$E437,"mounth_year",O$6,"ss",$F437,"Années",2023)," ")</f>
        <v>126146366</v>
      </c>
      <c r="P437" s="14">
        <f>IFERROR(GETPIVOTDATA("Montant",tcd_eurodata!$A$3,"class_payment",$E437,"mounth_year",P$6,"ss",$F437,"Années",2023)," ")</f>
        <v>151829889</v>
      </c>
      <c r="Q437" s="14">
        <f>IFERROR(GETPIVOTDATA("Montant",tcd_eurodata!$A$3,"class_payment",$E437,"mounth_year",Q$6,"ss",$F437,"Années",2023)," ")</f>
        <v>239682372</v>
      </c>
      <c r="R437" s="14">
        <f>IFERROR(GETPIVOTDATA("Montant",tcd_eurodata!$A$3,"class_payment",$E437,"mounth_year",R$6,"ss",$F437,"Années",2023)," ")</f>
        <v>205918226</v>
      </c>
    </row>
    <row r="438" spans="2:18" s="13" customFormat="1" x14ac:dyDescent="0.25">
      <c r="B438" s="9">
        <f t="shared" si="7"/>
        <v>87</v>
      </c>
      <c r="C438" s="24" t="str">
        <f>IF(MOD(ROW(C438),5)=2,INDEX(liste_ss_eurodata!$A$1:$A$108,B438),"")</f>
        <v/>
      </c>
      <c r="D438" s="9"/>
      <c r="E438" s="13" t="s">
        <v>6</v>
      </c>
      <c r="F438" s="31" t="str">
        <f>INDEX(liste_ss_eurodata!$A:$A,'RECAP CA 2023'!B438)</f>
        <v>SOANIVO</v>
      </c>
      <c r="G438" s="14">
        <f>IFERROR(GETPIVOTDATA("Montant",tcd_eurodata!$A$3,"class_payment",$E438,"mounth_year",G$6,"ss",$F438,"Années",2023)," ")</f>
        <v>43643429</v>
      </c>
      <c r="H438" s="14">
        <f>IFERROR(GETPIVOTDATA("Montant",tcd_eurodata!$A$3,"class_payment",$E438,"mounth_year",H$6,"ss",$F438,"Années",2023)," ")</f>
        <v>24106</v>
      </c>
      <c r="I438" s="14">
        <f>IFERROR(GETPIVOTDATA("Montant",tcd_eurodata!$A$3,"class_payment",$E438,"mounth_year",I$6,"ss",$F438,"Années",2023)," ")</f>
        <v>370150826</v>
      </c>
      <c r="J438" s="14">
        <f>IFERROR(GETPIVOTDATA("Montant",tcd_eurodata!$A$3,"class_payment",$E438,"mounth_year",J$6,"ss",$F438,"Années",2023)," ")</f>
        <v>362559071</v>
      </c>
      <c r="K438" s="14">
        <f>IFERROR(GETPIVOTDATA("Montant",tcd_eurodata!$A$3,"class_payment",$E438,"mounth_year",K$6,"ss",$F438,"Années",2023)," ")</f>
        <v>378973701</v>
      </c>
      <c r="L438" s="14">
        <f>IFERROR(GETPIVOTDATA("Montant",tcd_eurodata!$A$3,"class_payment",$E438,"mounth_year",L$6,"ss",$F438,"Années",2023)," ")</f>
        <v>343423400</v>
      </c>
      <c r="M438" s="14">
        <f>IFERROR(GETPIVOTDATA("Montant",tcd_eurodata!$A$3,"class_payment",$E438,"mounth_year",M$6,"ss",$F438,"Années",2023)," ")</f>
        <v>390116830</v>
      </c>
      <c r="N438" s="14">
        <f>IFERROR(GETPIVOTDATA("Montant",tcd_eurodata!$A$3,"class_payment",$E438,"mounth_year",N$6,"ss",$F438,"Années",2023)," ")</f>
        <v>428904973</v>
      </c>
      <c r="O438" s="14">
        <f>IFERROR(GETPIVOTDATA("Montant",tcd_eurodata!$A$3,"class_payment",$E438,"mounth_year",O$6,"ss",$F438,"Années",2023)," ")</f>
        <v>502167570</v>
      </c>
      <c r="P438" s="14">
        <f>IFERROR(GETPIVOTDATA("Montant",tcd_eurodata!$A$3,"class_payment",$E438,"mounth_year",P$6,"ss",$F438,"Années",2023)," ")</f>
        <v>466697602</v>
      </c>
      <c r="Q438" s="14">
        <f>IFERROR(GETPIVOTDATA("Montant",tcd_eurodata!$A$3,"class_payment",$E438,"mounth_year",Q$6,"ss",$F438,"Années",2023)," ")</f>
        <v>455807476</v>
      </c>
      <c r="R438" s="14">
        <f>IFERROR(GETPIVOTDATA("Montant",tcd_eurodata!$A$3,"class_payment",$E438,"mounth_year",R$6,"ss",$F438,"Années",2023)," ")</f>
        <v>520380824</v>
      </c>
    </row>
    <row r="439" spans="2:18" s="13" customFormat="1" x14ac:dyDescent="0.25">
      <c r="B439" s="9">
        <f t="shared" si="7"/>
        <v>87</v>
      </c>
      <c r="C439" s="24" t="str">
        <f>IF(MOD(ROW(C439),5)=2,INDEX(liste_ss_eurodata!$A$1:$A$108,B439),"")</f>
        <v/>
      </c>
      <c r="D439" s="9"/>
      <c r="E439" s="13" t="s">
        <v>7</v>
      </c>
      <c r="F439" s="31" t="str">
        <f>INDEX(liste_ss_eurodata!$A:$A,'RECAP CA 2023'!B439)</f>
        <v>SOANIVO</v>
      </c>
      <c r="G439" s="14" t="str">
        <f>IFERROR(GETPIVOTDATA("Montant",tcd_eurodata!$A$3,"class_payment",$E439,"mounth_year",G$6,"ss",$F439,"Années",2023)," ")</f>
        <v xml:space="preserve"> </v>
      </c>
      <c r="H439" s="14" t="str">
        <f>IFERROR(GETPIVOTDATA("Montant",tcd_eurodata!$A$3,"class_payment",$E439,"mounth_year",H$6,"ss",$F439,"Années",2023)," ")</f>
        <v xml:space="preserve"> </v>
      </c>
      <c r="I439" s="14" t="str">
        <f>IFERROR(GETPIVOTDATA("Montant",tcd_eurodata!$A$3,"class_payment",$E439,"mounth_year",I$6,"ss",$F439,"Années",2023)," ")</f>
        <v xml:space="preserve"> </v>
      </c>
      <c r="J439" s="14" t="str">
        <f>IFERROR(GETPIVOTDATA("Montant",tcd_eurodata!$A$3,"class_payment",$E439,"mounth_year",J$6,"ss",$F439,"Années",2023)," ")</f>
        <v xml:space="preserve"> </v>
      </c>
      <c r="K439" s="14" t="str">
        <f>IFERROR(GETPIVOTDATA("Montant",tcd_eurodata!$A$3,"class_payment",$E439,"mounth_year",K$6,"ss",$F439,"Années",2023)," ")</f>
        <v xml:space="preserve"> </v>
      </c>
      <c r="L439" s="14" t="str">
        <f>IFERROR(GETPIVOTDATA("Montant",tcd_eurodata!$A$3,"class_payment",$E439,"mounth_year",L$6,"ss",$F439,"Années",2023)," ")</f>
        <v xml:space="preserve"> </v>
      </c>
      <c r="M439" s="14" t="str">
        <f>IFERROR(GETPIVOTDATA("Montant",tcd_eurodata!$A$3,"class_payment",$E439,"mounth_year",M$6,"ss",$F439,"Années",2023)," ")</f>
        <v xml:space="preserve"> </v>
      </c>
      <c r="N439" s="14" t="str">
        <f>IFERROR(GETPIVOTDATA("Montant",tcd_eurodata!$A$3,"class_payment",$E439,"mounth_year",N$6,"ss",$F439,"Années",2023)," ")</f>
        <v xml:space="preserve"> </v>
      </c>
      <c r="O439" s="14" t="str">
        <f>IFERROR(GETPIVOTDATA("Montant",tcd_eurodata!$A$3,"class_payment",$E439,"mounth_year",O$6,"ss",$F439,"Années",2023)," ")</f>
        <v xml:space="preserve"> </v>
      </c>
      <c r="P439" s="14" t="str">
        <f>IFERROR(GETPIVOTDATA("Montant",tcd_eurodata!$A$3,"class_payment",$E439,"mounth_year",P$6,"ss",$F439,"Années",2023)," ")</f>
        <v xml:space="preserve"> </v>
      </c>
      <c r="Q439" s="14" t="str">
        <f>IFERROR(GETPIVOTDATA("Montant",tcd_eurodata!$A$3,"class_payment",$E439,"mounth_year",Q$6,"ss",$F439,"Années",2023)," ")</f>
        <v xml:space="preserve"> </v>
      </c>
      <c r="R439" s="14" t="str">
        <f>IFERROR(GETPIVOTDATA("Montant",tcd_eurodata!$A$3,"class_payment",$E439,"mounth_year",R$6,"ss",$F439,"Années",2023)," ")</f>
        <v xml:space="preserve"> </v>
      </c>
    </row>
    <row r="440" spans="2:18" s="13" customFormat="1" x14ac:dyDescent="0.25">
      <c r="B440" s="9">
        <f t="shared" si="7"/>
        <v>87</v>
      </c>
      <c r="C440" s="24" t="str">
        <f>IF(MOD(ROW(C440),5)=2,INDEX(liste_ss_eurodata!$A$1:$A$108,B440),"")</f>
        <v/>
      </c>
      <c r="D440" s="9"/>
      <c r="E440" s="13" t="s">
        <v>19</v>
      </c>
      <c r="F440" s="31" t="str">
        <f>INDEX(liste_ss_eurodata!$A:$A,'RECAP CA 2023'!B440)</f>
        <v>SOANIVO</v>
      </c>
      <c r="G440" s="14">
        <f>IFERROR(GETPIVOTDATA("Montant",tcd_eurodata!$A$3,"class_payment",$E440,"mounth_year",G$6,"ss",$F440,"Années",2023)," ")</f>
        <v>0</v>
      </c>
      <c r="H440" s="14">
        <f>IFERROR(GETPIVOTDATA("Montant",tcd_eurodata!$A$3,"class_payment",$E440,"mounth_year",H$6,"ss",$F440,"Années",2023)," ")</f>
        <v>0</v>
      </c>
      <c r="I440" s="14">
        <f>IFERROR(GETPIVOTDATA("Montant",tcd_eurodata!$A$3,"class_payment",$E440,"mounth_year",I$6,"ss",$F440,"Années",2023)," ")</f>
        <v>0</v>
      </c>
      <c r="J440" s="14">
        <f>IFERROR(GETPIVOTDATA("Montant",tcd_eurodata!$A$3,"class_payment",$E440,"mounth_year",J$6,"ss",$F440,"Années",2023)," ")</f>
        <v>0</v>
      </c>
      <c r="K440" s="14">
        <f>IFERROR(GETPIVOTDATA("Montant",tcd_eurodata!$A$3,"class_payment",$E440,"mounth_year",K$6,"ss",$F440,"Années",2023)," ")</f>
        <v>0</v>
      </c>
      <c r="L440" s="14">
        <f>IFERROR(GETPIVOTDATA("Montant",tcd_eurodata!$A$3,"class_payment",$E440,"mounth_year",L$6,"ss",$F440,"Années",2023)," ")</f>
        <v>0</v>
      </c>
      <c r="M440" s="14">
        <f>IFERROR(GETPIVOTDATA("Montant",tcd_eurodata!$A$3,"class_payment",$E440,"mounth_year",M$6,"ss",$F440,"Années",2023)," ")</f>
        <v>0</v>
      </c>
      <c r="N440" s="14">
        <f>IFERROR(GETPIVOTDATA("Montant",tcd_eurodata!$A$3,"class_payment",$E440,"mounth_year",N$6,"ss",$F440,"Années",2023)," ")</f>
        <v>0</v>
      </c>
      <c r="O440" s="14">
        <f>IFERROR(GETPIVOTDATA("Montant",tcd_eurodata!$A$3,"class_payment",$E440,"mounth_year",O$6,"ss",$F440,"Années",2023)," ")</f>
        <v>594000</v>
      </c>
      <c r="P440" s="14">
        <f>IFERROR(GETPIVOTDATA("Montant",tcd_eurodata!$A$3,"class_payment",$E440,"mounth_year",P$6,"ss",$F440,"Années",2023)," ")</f>
        <v>0</v>
      </c>
      <c r="Q440" s="14">
        <f>IFERROR(GETPIVOTDATA("Montant",tcd_eurodata!$A$3,"class_payment",$E440,"mounth_year",Q$6,"ss",$F440,"Années",2023)," ")</f>
        <v>0</v>
      </c>
      <c r="R440" s="14">
        <f>IFERROR(GETPIVOTDATA("Montant",tcd_eurodata!$A$3,"class_payment",$E440,"mounth_year",R$6,"ss",$F440,"Années",2023)," ")</f>
        <v>0</v>
      </c>
    </row>
    <row r="441" spans="2:18" s="18" customFormat="1" x14ac:dyDescent="0.25">
      <c r="B441" s="17">
        <f t="shared" si="7"/>
        <v>87</v>
      </c>
      <c r="C441" s="25" t="str">
        <f>IF(MOD(ROW(C441),5)=2,INDEX(liste_ss_eurodata!$A$1:$A$108,B441),"")</f>
        <v/>
      </c>
      <c r="D441" s="17"/>
      <c r="E441" s="18" t="s">
        <v>21</v>
      </c>
      <c r="F441" s="32" t="str">
        <f>INDEX(liste_ss_eurodata!$A:$A,'RECAP CA 2023'!B441)</f>
        <v>SOANIVO</v>
      </c>
      <c r="G441" s="19">
        <f>IFERROR(GETPIVOTDATA("Montant",tcd_eurodata!$A$3,"class_payment",$E441,"mounth_year",G$6,"ss",$F441,"Années",2023)," ")</f>
        <v>35464250</v>
      </c>
      <c r="H441" s="19">
        <f>IFERROR(GETPIVOTDATA("Montant",tcd_eurodata!$A$3,"class_payment",$E441,"mounth_year",H$6,"ss",$F441,"Années",2023)," ")</f>
        <v>0</v>
      </c>
      <c r="I441" s="19">
        <f>IFERROR(GETPIVOTDATA("Montant",tcd_eurodata!$A$3,"class_payment",$E441,"mounth_year",I$6,"ss",$F441,"Années",2023)," ")</f>
        <v>20289950</v>
      </c>
      <c r="J441" s="19">
        <f>IFERROR(GETPIVOTDATA("Montant",tcd_eurodata!$A$3,"class_payment",$E441,"mounth_year",J$6,"ss",$F441,"Années",2023)," ")</f>
        <v>19803750</v>
      </c>
      <c r="K441" s="19">
        <f>IFERROR(GETPIVOTDATA("Montant",tcd_eurodata!$A$3,"class_payment",$E441,"mounth_year",K$6,"ss",$F441,"Années",2023)," ")</f>
        <v>21745500</v>
      </c>
      <c r="L441" s="19">
        <f>IFERROR(GETPIVOTDATA("Montant",tcd_eurodata!$A$3,"class_payment",$E441,"mounth_year",L$6,"ss",$F441,"Années",2023)," ")</f>
        <v>26280800</v>
      </c>
      <c r="M441" s="19">
        <f>IFERROR(GETPIVOTDATA("Montant",tcd_eurodata!$A$3,"class_payment",$E441,"mounth_year",M$6,"ss",$F441,"Années",2023)," ")</f>
        <v>23413150</v>
      </c>
      <c r="N441" s="19">
        <f>IFERROR(GETPIVOTDATA("Montant",tcd_eurodata!$A$3,"class_payment",$E441,"mounth_year",N$6,"ss",$F441,"Années",2023)," ")</f>
        <v>21886300</v>
      </c>
      <c r="O441" s="19">
        <f>IFERROR(GETPIVOTDATA("Montant",tcd_eurodata!$A$3,"class_payment",$E441,"mounth_year",O$6,"ss",$F441,"Années",2023)," ")</f>
        <v>10089742</v>
      </c>
      <c r="P441" s="19">
        <f>IFERROR(GETPIVOTDATA("Montant",tcd_eurodata!$A$3,"class_payment",$E441,"mounth_year",P$6,"ss",$F441,"Années",2023)," ")</f>
        <v>22773379</v>
      </c>
      <c r="Q441" s="19">
        <f>IFERROR(GETPIVOTDATA("Montant",tcd_eurodata!$A$3,"class_payment",$E441,"mounth_year",Q$6,"ss",$F441,"Années",2023)," ")</f>
        <v>67915062</v>
      </c>
      <c r="R441" s="19">
        <f>IFERROR(GETPIVOTDATA("Montant",tcd_eurodata!$A$3,"class_payment",$E441,"mounth_year",R$6,"ss",$F441,"Années",2023)," ")</f>
        <v>27852500</v>
      </c>
    </row>
    <row r="442" spans="2:18" s="13" customFormat="1" x14ac:dyDescent="0.25">
      <c r="B442" s="9">
        <f t="shared" si="7"/>
        <v>88</v>
      </c>
      <c r="C442" s="24" t="str">
        <f>IF(MOD(ROW(C442),5)=2,INDEX(liste_ss_eurodata!$A$1:$A$108,B442),"")</f>
        <v>SOAVADIA</v>
      </c>
      <c r="D442" s="9"/>
      <c r="E442" s="13" t="s">
        <v>5</v>
      </c>
      <c r="F442" s="31" t="str">
        <f>INDEX(liste_ss_eurodata!$A:$A,'RECAP CA 2023'!B442)</f>
        <v>SOAVADIA</v>
      </c>
      <c r="G442" s="14">
        <f>IFERROR(GETPIVOTDATA("Montant",tcd_eurodata!$A$3,"class_payment",$E442,"mounth_year",G$6,"ss",$F442,"Années",2023)," ")</f>
        <v>257676800</v>
      </c>
      <c r="H442" s="14">
        <f>IFERROR(GETPIVOTDATA("Montant",tcd_eurodata!$A$3,"class_payment",$E442,"mounth_year",H$6,"ss",$F442,"Années",2023)," ")</f>
        <v>216003900</v>
      </c>
      <c r="I442" s="14">
        <f>IFERROR(GETPIVOTDATA("Montant",tcd_eurodata!$A$3,"class_payment",$E442,"mounth_year",I$6,"ss",$F442,"Années",2023)," ")</f>
        <v>223469000</v>
      </c>
      <c r="J442" s="14">
        <f>IFERROR(GETPIVOTDATA("Montant",tcd_eurodata!$A$3,"class_payment",$E442,"mounth_year",J$6,"ss",$F442,"Années",2023)," ")</f>
        <v>261481840</v>
      </c>
      <c r="K442" s="14">
        <f>IFERROR(GETPIVOTDATA("Montant",tcd_eurodata!$A$3,"class_payment",$E442,"mounth_year",K$6,"ss",$F442,"Années",2023)," ")</f>
        <v>302430600</v>
      </c>
      <c r="L442" s="14">
        <f>IFERROR(GETPIVOTDATA("Montant",tcd_eurodata!$A$3,"class_payment",$E442,"mounth_year",L$6,"ss",$F442,"Années",2023)," ")</f>
        <v>278830800</v>
      </c>
      <c r="M442" s="14">
        <f>IFERROR(GETPIVOTDATA("Montant",tcd_eurodata!$A$3,"class_payment",$E442,"mounth_year",M$6,"ss",$F442,"Années",2023)," ")</f>
        <v>342663130</v>
      </c>
      <c r="N442" s="14">
        <f>IFERROR(GETPIVOTDATA("Montant",tcd_eurodata!$A$3,"class_payment",$E442,"mounth_year",N$6,"ss",$F442,"Années",2023)," ")</f>
        <v>402906400</v>
      </c>
      <c r="O442" s="14">
        <f>IFERROR(GETPIVOTDATA("Montant",tcd_eurodata!$A$3,"class_payment",$E442,"mounth_year",O$6,"ss",$F442,"Années",2023)," ")</f>
        <v>338934200</v>
      </c>
      <c r="P442" s="14">
        <f>IFERROR(GETPIVOTDATA("Montant",tcd_eurodata!$A$3,"class_payment",$E442,"mounth_year",P$6,"ss",$F442,"Années",2023)," ")</f>
        <v>268683100</v>
      </c>
      <c r="Q442" s="14">
        <f>IFERROR(GETPIVOTDATA("Montant",tcd_eurodata!$A$3,"class_payment",$E442,"mounth_year",Q$6,"ss",$F442,"Années",2023)," ")</f>
        <v>259811100</v>
      </c>
      <c r="R442" s="14">
        <f>IFERROR(GETPIVOTDATA("Montant",tcd_eurodata!$A$3,"class_payment",$E442,"mounth_year",R$6,"ss",$F442,"Années",2023)," ")</f>
        <v>321877000</v>
      </c>
    </row>
    <row r="443" spans="2:18" s="13" customFormat="1" x14ac:dyDescent="0.25">
      <c r="B443" s="9">
        <f t="shared" si="7"/>
        <v>88</v>
      </c>
      <c r="C443" s="24" t="str">
        <f>IF(MOD(ROW(C443),5)=2,INDEX(liste_ss_eurodata!$A$1:$A$108,B443),"")</f>
        <v/>
      </c>
      <c r="D443" s="9"/>
      <c r="E443" s="13" t="s">
        <v>6</v>
      </c>
      <c r="F443" s="31" t="str">
        <f>INDEX(liste_ss_eurodata!$A:$A,'RECAP CA 2023'!B443)</f>
        <v>SOAVADIA</v>
      </c>
      <c r="G443" s="14">
        <f>IFERROR(GETPIVOTDATA("Montant",tcd_eurodata!$A$3,"class_payment",$E443,"mounth_year",G$6,"ss",$F443,"Années",2023)," ")</f>
        <v>73581300</v>
      </c>
      <c r="H443" s="14">
        <f>IFERROR(GETPIVOTDATA("Montant",tcd_eurodata!$A$3,"class_payment",$E443,"mounth_year",H$6,"ss",$F443,"Années",2023)," ")</f>
        <v>65203500</v>
      </c>
      <c r="I443" s="14">
        <f>IFERROR(GETPIVOTDATA("Montant",tcd_eurodata!$A$3,"class_payment",$E443,"mounth_year",I$6,"ss",$F443,"Années",2023)," ")</f>
        <v>62611200</v>
      </c>
      <c r="J443" s="14">
        <f>IFERROR(GETPIVOTDATA("Montant",tcd_eurodata!$A$3,"class_payment",$E443,"mounth_year",J$6,"ss",$F443,"Années",2023)," ")</f>
        <v>67720000</v>
      </c>
      <c r="K443" s="14">
        <f>IFERROR(GETPIVOTDATA("Montant",tcd_eurodata!$A$3,"class_payment",$E443,"mounth_year",K$6,"ss",$F443,"Années",2023)," ")</f>
        <v>72128900</v>
      </c>
      <c r="L443" s="14">
        <f>IFERROR(GETPIVOTDATA("Montant",tcd_eurodata!$A$3,"class_payment",$E443,"mounth_year",L$6,"ss",$F443,"Années",2023)," ")</f>
        <v>90778128</v>
      </c>
      <c r="M443" s="14">
        <f>IFERROR(GETPIVOTDATA("Montant",tcd_eurodata!$A$3,"class_payment",$E443,"mounth_year",M$6,"ss",$F443,"Années",2023)," ")</f>
        <v>93035767</v>
      </c>
      <c r="N443" s="14">
        <f>IFERROR(GETPIVOTDATA("Montant",tcd_eurodata!$A$3,"class_payment",$E443,"mounth_year",N$6,"ss",$F443,"Années",2023)," ")</f>
        <v>30370325</v>
      </c>
      <c r="O443" s="14">
        <f>IFERROR(GETPIVOTDATA("Montant",tcd_eurodata!$A$3,"class_payment",$E443,"mounth_year",O$6,"ss",$F443,"Années",2023)," ")</f>
        <v>44642819</v>
      </c>
      <c r="P443" s="14">
        <f>IFERROR(GETPIVOTDATA("Montant",tcd_eurodata!$A$3,"class_payment",$E443,"mounth_year",P$6,"ss",$F443,"Années",2023)," ")</f>
        <v>50021978</v>
      </c>
      <c r="Q443" s="14">
        <f>IFERROR(GETPIVOTDATA("Montant",tcd_eurodata!$A$3,"class_payment",$E443,"mounth_year",Q$6,"ss",$F443,"Années",2023)," ")</f>
        <v>58224559</v>
      </c>
      <c r="R443" s="14">
        <f>IFERROR(GETPIVOTDATA("Montant",tcd_eurodata!$A$3,"class_payment",$E443,"mounth_year",R$6,"ss",$F443,"Années",2023)," ")</f>
        <v>43298511</v>
      </c>
    </row>
    <row r="444" spans="2:18" s="13" customFormat="1" x14ac:dyDescent="0.25">
      <c r="B444" s="9">
        <f t="shared" si="7"/>
        <v>88</v>
      </c>
      <c r="C444" s="24" t="str">
        <f>IF(MOD(ROW(C444),5)=2,INDEX(liste_ss_eurodata!$A$1:$A$108,B444),"")</f>
        <v/>
      </c>
      <c r="D444" s="9"/>
      <c r="E444" s="13" t="s">
        <v>7</v>
      </c>
      <c r="F444" s="31" t="str">
        <f>INDEX(liste_ss_eurodata!$A:$A,'RECAP CA 2023'!B444)</f>
        <v>SOAVADIA</v>
      </c>
      <c r="G444" s="14">
        <f>IFERROR(GETPIVOTDATA("Montant",tcd_eurodata!$A$3,"class_payment",$E444,"mounth_year",G$6,"ss",$F444,"Années",2023)," ")</f>
        <v>25034100</v>
      </c>
      <c r="H444" s="14">
        <f>IFERROR(GETPIVOTDATA("Montant",tcd_eurodata!$A$3,"class_payment",$E444,"mounth_year",H$6,"ss",$F444,"Années",2023)," ")</f>
        <v>34715500</v>
      </c>
      <c r="I444" s="14">
        <f>IFERROR(GETPIVOTDATA("Montant",tcd_eurodata!$A$3,"class_payment",$E444,"mounth_year",I$6,"ss",$F444,"Années",2023)," ")</f>
        <v>25033900</v>
      </c>
      <c r="J444" s="14">
        <f>IFERROR(GETPIVOTDATA("Montant",tcd_eurodata!$A$3,"class_payment",$E444,"mounth_year",J$6,"ss",$F444,"Années",2023)," ")</f>
        <v>0</v>
      </c>
      <c r="K444" s="14">
        <f>IFERROR(GETPIVOTDATA("Montant",tcd_eurodata!$A$3,"class_payment",$E444,"mounth_year",K$6,"ss",$F444,"Années",2023)," ")</f>
        <v>11758000</v>
      </c>
      <c r="L444" s="14">
        <f>IFERROR(GETPIVOTDATA("Montant",tcd_eurodata!$A$3,"class_payment",$E444,"mounth_year",L$6,"ss",$F444,"Années",2023)," ")</f>
        <v>2430000</v>
      </c>
      <c r="M444" s="14">
        <f>IFERROR(GETPIVOTDATA("Montant",tcd_eurodata!$A$3,"class_payment",$E444,"mounth_year",M$6,"ss",$F444,"Années",2023)," ")</f>
        <v>124455483</v>
      </c>
      <c r="N444" s="14">
        <f>IFERROR(GETPIVOTDATA("Montant",tcd_eurodata!$A$3,"class_payment",$E444,"mounth_year",N$6,"ss",$F444,"Années",2023)," ")</f>
        <v>82160649</v>
      </c>
      <c r="O444" s="14">
        <f>IFERROR(GETPIVOTDATA("Montant",tcd_eurodata!$A$3,"class_payment",$E444,"mounth_year",O$6,"ss",$F444,"Années",2023)," ")</f>
        <v>64935000</v>
      </c>
      <c r="P444" s="14">
        <f>IFERROR(GETPIVOTDATA("Montant",tcd_eurodata!$A$3,"class_payment",$E444,"mounth_year",P$6,"ss",$F444,"Années",2023)," ")</f>
        <v>0</v>
      </c>
      <c r="Q444" s="14">
        <f>IFERROR(GETPIVOTDATA("Montant",tcd_eurodata!$A$3,"class_payment",$E444,"mounth_year",Q$6,"ss",$F444,"Années",2023)," ")</f>
        <v>1000000</v>
      </c>
      <c r="R444" s="14">
        <f>IFERROR(GETPIVOTDATA("Montant",tcd_eurodata!$A$3,"class_payment",$E444,"mounth_year",R$6,"ss",$F444,"Années",2023)," ")</f>
        <v>16000000</v>
      </c>
    </row>
    <row r="445" spans="2:18" s="13" customFormat="1" x14ac:dyDescent="0.25">
      <c r="B445" s="9">
        <f t="shared" si="7"/>
        <v>88</v>
      </c>
      <c r="C445" s="24" t="str">
        <f>IF(MOD(ROW(C445),5)=2,INDEX(liste_ss_eurodata!$A$1:$A$108,B445),"")</f>
        <v/>
      </c>
      <c r="D445" s="9"/>
      <c r="E445" s="13" t="s">
        <v>19</v>
      </c>
      <c r="F445" s="31" t="str">
        <f>INDEX(liste_ss_eurodata!$A:$A,'RECAP CA 2023'!B445)</f>
        <v>SOAVADIA</v>
      </c>
      <c r="G445" s="14">
        <f>IFERROR(GETPIVOTDATA("Montant",tcd_eurodata!$A$3,"class_payment",$E445,"mounth_year",G$6,"ss",$F445,"Années",2023)," ")</f>
        <v>0</v>
      </c>
      <c r="H445" s="14">
        <f>IFERROR(GETPIVOTDATA("Montant",tcd_eurodata!$A$3,"class_payment",$E445,"mounth_year",H$6,"ss",$F445,"Années",2023)," ")</f>
        <v>0</v>
      </c>
      <c r="I445" s="14">
        <f>IFERROR(GETPIVOTDATA("Montant",tcd_eurodata!$A$3,"class_payment",$E445,"mounth_year",I$6,"ss",$F445,"Années",2023)," ")</f>
        <v>0</v>
      </c>
      <c r="J445" s="14">
        <f>IFERROR(GETPIVOTDATA("Montant",tcd_eurodata!$A$3,"class_payment",$E445,"mounth_year",J$6,"ss",$F445,"Années",2023)," ")</f>
        <v>0</v>
      </c>
      <c r="K445" s="14">
        <f>IFERROR(GETPIVOTDATA("Montant",tcd_eurodata!$A$3,"class_payment",$E445,"mounth_year",K$6,"ss",$F445,"Années",2023)," ")</f>
        <v>0</v>
      </c>
      <c r="L445" s="14">
        <f>IFERROR(GETPIVOTDATA("Montant",tcd_eurodata!$A$3,"class_payment",$E445,"mounth_year",L$6,"ss",$F445,"Années",2023)," ")</f>
        <v>0</v>
      </c>
      <c r="M445" s="14">
        <f>IFERROR(GETPIVOTDATA("Montant",tcd_eurodata!$A$3,"class_payment",$E445,"mounth_year",M$6,"ss",$F445,"Années",2023)," ")</f>
        <v>0</v>
      </c>
      <c r="N445" s="14">
        <f>IFERROR(GETPIVOTDATA("Montant",tcd_eurodata!$A$3,"class_payment",$E445,"mounth_year",N$6,"ss",$F445,"Années",2023)," ")</f>
        <v>18072200</v>
      </c>
      <c r="O445" s="14">
        <f>IFERROR(GETPIVOTDATA("Montant",tcd_eurodata!$A$3,"class_payment",$E445,"mounth_year",O$6,"ss",$F445,"Années",2023)," ")</f>
        <v>13919500</v>
      </c>
      <c r="P445" s="14">
        <f>IFERROR(GETPIVOTDATA("Montant",tcd_eurodata!$A$3,"class_payment",$E445,"mounth_year",P$6,"ss",$F445,"Années",2023)," ")</f>
        <v>15041000</v>
      </c>
      <c r="Q445" s="14">
        <f>IFERROR(GETPIVOTDATA("Montant",tcd_eurodata!$A$3,"class_payment",$E445,"mounth_year",Q$6,"ss",$F445,"Années",2023)," ")</f>
        <v>5976000</v>
      </c>
      <c r="R445" s="14">
        <f>IFERROR(GETPIVOTDATA("Montant",tcd_eurodata!$A$3,"class_payment",$E445,"mounth_year",R$6,"ss",$F445,"Années",2023)," ")</f>
        <v>8334100</v>
      </c>
    </row>
    <row r="446" spans="2:18" s="18" customFormat="1" x14ac:dyDescent="0.25">
      <c r="B446" s="17">
        <f t="shared" si="7"/>
        <v>88</v>
      </c>
      <c r="C446" s="25" t="str">
        <f>IF(MOD(ROW(C446),5)=2,INDEX(liste_ss_eurodata!$A$1:$A$108,B446),"")</f>
        <v/>
      </c>
      <c r="D446" s="17"/>
      <c r="E446" s="18" t="s">
        <v>21</v>
      </c>
      <c r="F446" s="32" t="str">
        <f>INDEX(liste_ss_eurodata!$A:$A,'RECAP CA 2023'!B446)</f>
        <v>SOAVADIA</v>
      </c>
      <c r="G446" s="19">
        <f>IFERROR(GETPIVOTDATA("Montant",tcd_eurodata!$A$3,"class_payment",$E446,"mounth_year",G$6,"ss",$F446,"Années",2023)," ")</f>
        <v>5445500</v>
      </c>
      <c r="H446" s="19">
        <f>IFERROR(GETPIVOTDATA("Montant",tcd_eurodata!$A$3,"class_payment",$E446,"mounth_year",H$6,"ss",$F446,"Années",2023)," ")</f>
        <v>6383000</v>
      </c>
      <c r="I446" s="19">
        <f>IFERROR(GETPIVOTDATA("Montant",tcd_eurodata!$A$3,"class_payment",$E446,"mounth_year",I$6,"ss",$F446,"Années",2023)," ")</f>
        <v>9868000</v>
      </c>
      <c r="J446" s="19">
        <f>IFERROR(GETPIVOTDATA("Montant",tcd_eurodata!$A$3,"class_payment",$E446,"mounth_year",J$6,"ss",$F446,"Années",2023)," ")</f>
        <v>7509000</v>
      </c>
      <c r="K446" s="19">
        <f>IFERROR(GETPIVOTDATA("Montant",tcd_eurodata!$A$3,"class_payment",$E446,"mounth_year",K$6,"ss",$F446,"Années",2023)," ")</f>
        <v>4716000</v>
      </c>
      <c r="L446" s="19">
        <f>IFERROR(GETPIVOTDATA("Montant",tcd_eurodata!$A$3,"class_payment",$E446,"mounth_year",L$6,"ss",$F446,"Années",2023)," ")</f>
        <v>6663500</v>
      </c>
      <c r="M446" s="19">
        <f>IFERROR(GETPIVOTDATA("Montant",tcd_eurodata!$A$3,"class_payment",$E446,"mounth_year",M$6,"ss",$F446,"Années",2023)," ")</f>
        <v>21023850</v>
      </c>
      <c r="N446" s="19">
        <f>IFERROR(GETPIVOTDATA("Montant",tcd_eurodata!$A$3,"class_payment",$E446,"mounth_year",N$6,"ss",$F446,"Années",2023)," ")</f>
        <v>10829088</v>
      </c>
      <c r="O446" s="19">
        <f>IFERROR(GETPIVOTDATA("Montant",tcd_eurodata!$A$3,"class_payment",$E446,"mounth_year",O$6,"ss",$F446,"Années",2023)," ")</f>
        <v>12971758</v>
      </c>
      <c r="P446" s="19">
        <f>IFERROR(GETPIVOTDATA("Montant",tcd_eurodata!$A$3,"class_payment",$E446,"mounth_year",P$6,"ss",$F446,"Années",2023)," ")</f>
        <v>9528300</v>
      </c>
      <c r="Q446" s="19">
        <f>IFERROR(GETPIVOTDATA("Montant",tcd_eurodata!$A$3,"class_payment",$E446,"mounth_year",Q$6,"ss",$F446,"Années",2023)," ")</f>
        <v>6524386</v>
      </c>
      <c r="R446" s="19">
        <f>IFERROR(GETPIVOTDATA("Montant",tcd_eurodata!$A$3,"class_payment",$E446,"mounth_year",R$6,"ss",$F446,"Années",2023)," ")</f>
        <v>8073800</v>
      </c>
    </row>
    <row r="447" spans="2:18" s="13" customFormat="1" x14ac:dyDescent="0.25">
      <c r="B447" s="9">
        <f t="shared" si="7"/>
        <v>89</v>
      </c>
      <c r="C447" s="24" t="str">
        <f>IF(MOD(ROW(C447),5)=2,INDEX(liste_ss_eurodata!$A$1:$A$108,B447),"")</f>
        <v>TAKARIVA</v>
      </c>
      <c r="D447" s="9"/>
      <c r="E447" s="13" t="s">
        <v>5</v>
      </c>
      <c r="F447" s="31" t="str">
        <f>INDEX(liste_ss_eurodata!$A:$A,'RECAP CA 2023'!B447)</f>
        <v>TAKARIVA</v>
      </c>
      <c r="G447" s="14">
        <f>IFERROR(GETPIVOTDATA("Montant",tcd_eurodata!$A$3,"class_payment",$E447,"mounth_year",G$6,"ss",$F447,"Années",2023)," ")</f>
        <v>933872800</v>
      </c>
      <c r="H447" s="14">
        <f>IFERROR(GETPIVOTDATA("Montant",tcd_eurodata!$A$3,"class_payment",$E447,"mounth_year",H$6,"ss",$F447,"Années",2023)," ")</f>
        <v>858892950</v>
      </c>
      <c r="I447" s="14">
        <f>IFERROR(GETPIVOTDATA("Montant",tcd_eurodata!$A$3,"class_payment",$E447,"mounth_year",I$6,"ss",$F447,"Années",2023)," ")</f>
        <v>956849305</v>
      </c>
      <c r="J447" s="14">
        <f>IFERROR(GETPIVOTDATA("Montant",tcd_eurodata!$A$3,"class_payment",$E447,"mounth_year",J$6,"ss",$F447,"Années",2023)," ")</f>
        <v>1001453600</v>
      </c>
      <c r="K447" s="14">
        <f>IFERROR(GETPIVOTDATA("Montant",tcd_eurodata!$A$3,"class_payment",$E447,"mounth_year",K$6,"ss",$F447,"Années",2023)," ")</f>
        <v>1367453200</v>
      </c>
      <c r="L447" s="14">
        <f>IFERROR(GETPIVOTDATA("Montant",tcd_eurodata!$A$3,"class_payment",$E447,"mounth_year",L$6,"ss",$F447,"Années",2023)," ")</f>
        <v>1028268750</v>
      </c>
      <c r="M447" s="14">
        <f>IFERROR(GETPIVOTDATA("Montant",tcd_eurodata!$A$3,"class_payment",$E447,"mounth_year",M$6,"ss",$F447,"Années",2023)," ")</f>
        <v>1070775150</v>
      </c>
      <c r="N447" s="14">
        <f>IFERROR(GETPIVOTDATA("Montant",tcd_eurodata!$A$3,"class_payment",$E447,"mounth_year",N$6,"ss",$F447,"Années",2023)," ")</f>
        <v>1032513160</v>
      </c>
      <c r="O447" s="14">
        <f>IFERROR(GETPIVOTDATA("Montant",tcd_eurodata!$A$3,"class_payment",$E447,"mounth_year",O$6,"ss",$F447,"Années",2023)," ")</f>
        <v>1088057710</v>
      </c>
      <c r="P447" s="14">
        <f>IFERROR(GETPIVOTDATA("Montant",tcd_eurodata!$A$3,"class_payment",$E447,"mounth_year",P$6,"ss",$F447,"Années",2023)," ")</f>
        <v>1105701650</v>
      </c>
      <c r="Q447" s="14">
        <f>IFERROR(GETPIVOTDATA("Montant",tcd_eurodata!$A$3,"class_payment",$E447,"mounth_year",Q$6,"ss",$F447,"Années",2023)," ")</f>
        <v>1030688050</v>
      </c>
      <c r="R447" s="14">
        <f>IFERROR(GETPIVOTDATA("Montant",tcd_eurodata!$A$3,"class_payment",$E447,"mounth_year",R$6,"ss",$F447,"Années",2023)," ")</f>
        <v>1117092121</v>
      </c>
    </row>
    <row r="448" spans="2:18" s="13" customFormat="1" x14ac:dyDescent="0.25">
      <c r="B448" s="9">
        <f t="shared" si="7"/>
        <v>89</v>
      </c>
      <c r="C448" s="24" t="str">
        <f>IF(MOD(ROW(C448),5)=2,INDEX(liste_ss_eurodata!$A$1:$A$108,B448),"")</f>
        <v/>
      </c>
      <c r="D448" s="9"/>
      <c r="E448" s="13" t="s">
        <v>6</v>
      </c>
      <c r="F448" s="31" t="str">
        <f>INDEX(liste_ss_eurodata!$A:$A,'RECAP CA 2023'!B448)</f>
        <v>TAKARIVA</v>
      </c>
      <c r="G448" s="14">
        <f>IFERROR(GETPIVOTDATA("Montant",tcd_eurodata!$A$3,"class_payment",$E448,"mounth_year",G$6,"ss",$F448,"Années",2023)," ")</f>
        <v>123109183</v>
      </c>
      <c r="H448" s="14">
        <f>IFERROR(GETPIVOTDATA("Montant",tcd_eurodata!$A$3,"class_payment",$E448,"mounth_year",H$6,"ss",$F448,"Années",2023)," ")</f>
        <v>124321204</v>
      </c>
      <c r="I448" s="14">
        <f>IFERROR(GETPIVOTDATA("Montant",tcd_eurodata!$A$3,"class_payment",$E448,"mounth_year",I$6,"ss",$F448,"Années",2023)," ")</f>
        <v>134373351</v>
      </c>
      <c r="J448" s="14">
        <f>IFERROR(GETPIVOTDATA("Montant",tcd_eurodata!$A$3,"class_payment",$E448,"mounth_year",J$6,"ss",$F448,"Années",2023)," ")</f>
        <v>120843536</v>
      </c>
      <c r="K448" s="14">
        <f>IFERROR(GETPIVOTDATA("Montant",tcd_eurodata!$A$3,"class_payment",$E448,"mounth_year",K$6,"ss",$F448,"Années",2023)," ")</f>
        <v>107860484</v>
      </c>
      <c r="L448" s="14">
        <f>IFERROR(GETPIVOTDATA("Montant",tcd_eurodata!$A$3,"class_payment",$E448,"mounth_year",L$6,"ss",$F448,"Années",2023)," ")</f>
        <v>153376398</v>
      </c>
      <c r="M448" s="14">
        <f>IFERROR(GETPIVOTDATA("Montant",tcd_eurodata!$A$3,"class_payment",$E448,"mounth_year",M$6,"ss",$F448,"Années",2023)," ")</f>
        <v>149199532</v>
      </c>
      <c r="N448" s="14">
        <f>IFERROR(GETPIVOTDATA("Montant",tcd_eurodata!$A$3,"class_payment",$E448,"mounth_year",N$6,"ss",$F448,"Années",2023)," ")</f>
        <v>144258541</v>
      </c>
      <c r="O448" s="14">
        <f>IFERROR(GETPIVOTDATA("Montant",tcd_eurodata!$A$3,"class_payment",$E448,"mounth_year",O$6,"ss",$F448,"Années",2023)," ")</f>
        <v>150190855</v>
      </c>
      <c r="P448" s="14">
        <f>IFERROR(GETPIVOTDATA("Montant",tcd_eurodata!$A$3,"class_payment",$E448,"mounth_year",P$6,"ss",$F448,"Années",2023)," ")</f>
        <v>208564109</v>
      </c>
      <c r="Q448" s="14">
        <f>IFERROR(GETPIVOTDATA("Montant",tcd_eurodata!$A$3,"class_payment",$E448,"mounth_year",Q$6,"ss",$F448,"Années",2023)," ")</f>
        <v>139423823</v>
      </c>
      <c r="R448" s="14">
        <f>IFERROR(GETPIVOTDATA("Montant",tcd_eurodata!$A$3,"class_payment",$E448,"mounth_year",R$6,"ss",$F448,"Années",2023)," ")</f>
        <v>174559044</v>
      </c>
    </row>
    <row r="449" spans="2:18" s="13" customFormat="1" x14ac:dyDescent="0.25">
      <c r="B449" s="9">
        <f t="shared" si="7"/>
        <v>89</v>
      </c>
      <c r="C449" s="24" t="str">
        <f>IF(MOD(ROW(C449),5)=2,INDEX(liste_ss_eurodata!$A$1:$A$108,B449),"")</f>
        <v/>
      </c>
      <c r="D449" s="9"/>
      <c r="E449" s="13" t="s">
        <v>7</v>
      </c>
      <c r="F449" s="31" t="str">
        <f>INDEX(liste_ss_eurodata!$A:$A,'RECAP CA 2023'!B449)</f>
        <v>TAKARIVA</v>
      </c>
      <c r="G449" s="14">
        <f>IFERROR(GETPIVOTDATA("Montant",tcd_eurodata!$A$3,"class_payment",$E449,"mounth_year",G$6,"ss",$F449,"Années",2023)," ")</f>
        <v>100587446</v>
      </c>
      <c r="H449" s="14">
        <f>IFERROR(GETPIVOTDATA("Montant",tcd_eurodata!$A$3,"class_payment",$E449,"mounth_year",H$6,"ss",$F449,"Années",2023)," ")</f>
        <v>198009002</v>
      </c>
      <c r="I449" s="14">
        <f>IFERROR(GETPIVOTDATA("Montant",tcd_eurodata!$A$3,"class_payment",$E449,"mounth_year",I$6,"ss",$F449,"Années",2023)," ")</f>
        <v>77546650</v>
      </c>
      <c r="J449" s="14">
        <f>IFERROR(GETPIVOTDATA("Montant",tcd_eurodata!$A$3,"class_payment",$E449,"mounth_year",J$6,"ss",$F449,"Années",2023)," ")</f>
        <v>23100000</v>
      </c>
      <c r="K449" s="14">
        <f>IFERROR(GETPIVOTDATA("Montant",tcd_eurodata!$A$3,"class_payment",$E449,"mounth_year",K$6,"ss",$F449,"Années",2023)," ")</f>
        <v>181790182</v>
      </c>
      <c r="L449" s="14">
        <f>IFERROR(GETPIVOTDATA("Montant",tcd_eurodata!$A$3,"class_payment",$E449,"mounth_year",L$6,"ss",$F449,"Années",2023)," ")</f>
        <v>202126052</v>
      </c>
      <c r="M449" s="14">
        <f>IFERROR(GETPIVOTDATA("Montant",tcd_eurodata!$A$3,"class_payment",$E449,"mounth_year",M$6,"ss",$F449,"Années",2023)," ")</f>
        <v>179116100</v>
      </c>
      <c r="N449" s="14">
        <f>IFERROR(GETPIVOTDATA("Montant",tcd_eurodata!$A$3,"class_payment",$E449,"mounth_year",N$6,"ss",$F449,"Années",2023)," ")</f>
        <v>160000000</v>
      </c>
      <c r="O449" s="14">
        <f>IFERROR(GETPIVOTDATA("Montant",tcd_eurodata!$A$3,"class_payment",$E449,"mounth_year",O$6,"ss",$F449,"Années",2023)," ")</f>
        <v>0</v>
      </c>
      <c r="P449" s="14">
        <f>IFERROR(GETPIVOTDATA("Montant",tcd_eurodata!$A$3,"class_payment",$E449,"mounth_year",P$6,"ss",$F449,"Années",2023)," ")</f>
        <v>200000</v>
      </c>
      <c r="Q449" s="14">
        <f>IFERROR(GETPIVOTDATA("Montant",tcd_eurodata!$A$3,"class_payment",$E449,"mounth_year",Q$6,"ss",$F449,"Années",2023)," ")</f>
        <v>0</v>
      </c>
      <c r="R449" s="14">
        <f>IFERROR(GETPIVOTDATA("Montant",tcd_eurodata!$A$3,"class_payment",$E449,"mounth_year",R$6,"ss",$F449,"Années",2023)," ")</f>
        <v>0</v>
      </c>
    </row>
    <row r="450" spans="2:18" s="13" customFormat="1" x14ac:dyDescent="0.25">
      <c r="B450" s="9">
        <f t="shared" si="7"/>
        <v>89</v>
      </c>
      <c r="C450" s="24" t="str">
        <f>IF(MOD(ROW(C450),5)=2,INDEX(liste_ss_eurodata!$A$1:$A$108,B450),"")</f>
        <v/>
      </c>
      <c r="D450" s="9"/>
      <c r="E450" s="13" t="s">
        <v>19</v>
      </c>
      <c r="F450" s="31" t="str">
        <f>INDEX(liste_ss_eurodata!$A:$A,'RECAP CA 2023'!B450)</f>
        <v>TAKARIVA</v>
      </c>
      <c r="G450" s="14">
        <f>IFERROR(GETPIVOTDATA("Montant",tcd_eurodata!$A$3,"class_payment",$E450,"mounth_year",G$6,"ss",$F450,"Années",2023)," ")</f>
        <v>46555120</v>
      </c>
      <c r="H450" s="14">
        <f>IFERROR(GETPIVOTDATA("Montant",tcd_eurodata!$A$3,"class_payment",$E450,"mounth_year",H$6,"ss",$F450,"Années",2023)," ")</f>
        <v>38848800</v>
      </c>
      <c r="I450" s="14">
        <f>IFERROR(GETPIVOTDATA("Montant",tcd_eurodata!$A$3,"class_payment",$E450,"mounth_year",I$6,"ss",$F450,"Années",2023)," ")</f>
        <v>40277600</v>
      </c>
      <c r="J450" s="14">
        <f>IFERROR(GETPIVOTDATA("Montant",tcd_eurodata!$A$3,"class_payment",$E450,"mounth_year",J$6,"ss",$F450,"Années",2023)," ")</f>
        <v>30710400</v>
      </c>
      <c r="K450" s="14">
        <f>IFERROR(GETPIVOTDATA("Montant",tcd_eurodata!$A$3,"class_payment",$E450,"mounth_year",K$6,"ss",$F450,"Années",2023)," ")</f>
        <v>43582700</v>
      </c>
      <c r="L450" s="14">
        <f>IFERROR(GETPIVOTDATA("Montant",tcd_eurodata!$A$3,"class_payment",$E450,"mounth_year",L$6,"ss",$F450,"Années",2023)," ")</f>
        <v>27708200</v>
      </c>
      <c r="M450" s="14">
        <f>IFERROR(GETPIVOTDATA("Montant",tcd_eurodata!$A$3,"class_payment",$E450,"mounth_year",M$6,"ss",$F450,"Années",2023)," ")</f>
        <v>30053900</v>
      </c>
      <c r="N450" s="14">
        <f>IFERROR(GETPIVOTDATA("Montant",tcd_eurodata!$A$3,"class_payment",$E450,"mounth_year",N$6,"ss",$F450,"Années",2023)," ")</f>
        <v>31070300</v>
      </c>
      <c r="O450" s="14">
        <f>IFERROR(GETPIVOTDATA("Montant",tcd_eurodata!$A$3,"class_payment",$E450,"mounth_year",O$6,"ss",$F450,"Années",2023)," ")</f>
        <v>21902600</v>
      </c>
      <c r="P450" s="14">
        <f>IFERROR(GETPIVOTDATA("Montant",tcd_eurodata!$A$3,"class_payment",$E450,"mounth_year",P$6,"ss",$F450,"Années",2023)," ")</f>
        <v>29569500</v>
      </c>
      <c r="Q450" s="14">
        <f>IFERROR(GETPIVOTDATA("Montant",tcd_eurodata!$A$3,"class_payment",$E450,"mounth_year",Q$6,"ss",$F450,"Années",2023)," ")</f>
        <v>31046733</v>
      </c>
      <c r="R450" s="14">
        <f>IFERROR(GETPIVOTDATA("Montant",tcd_eurodata!$A$3,"class_payment",$E450,"mounth_year",R$6,"ss",$F450,"Années",2023)," ")</f>
        <v>36526600</v>
      </c>
    </row>
    <row r="451" spans="2:18" s="18" customFormat="1" x14ac:dyDescent="0.25">
      <c r="B451" s="17">
        <f t="shared" si="7"/>
        <v>89</v>
      </c>
      <c r="C451" s="25" t="str">
        <f>IF(MOD(ROW(C451),5)=2,INDEX(liste_ss_eurodata!$A$1:$A$108,B451),"")</f>
        <v/>
      </c>
      <c r="D451" s="17"/>
      <c r="E451" s="18" t="s">
        <v>21</v>
      </c>
      <c r="F451" s="32" t="str">
        <f>INDEX(liste_ss_eurodata!$A:$A,'RECAP CA 2023'!B451)</f>
        <v>TAKARIVA</v>
      </c>
      <c r="G451" s="19">
        <f>IFERROR(GETPIVOTDATA("Montant",tcd_eurodata!$A$3,"class_payment",$E451,"mounth_year",G$6,"ss",$F451,"Années",2023)," ")</f>
        <v>70930350</v>
      </c>
      <c r="H451" s="19">
        <f>IFERROR(GETPIVOTDATA("Montant",tcd_eurodata!$A$3,"class_payment",$E451,"mounth_year",H$6,"ss",$F451,"Années",2023)," ")</f>
        <v>47241062</v>
      </c>
      <c r="I451" s="19">
        <f>IFERROR(GETPIVOTDATA("Montant",tcd_eurodata!$A$3,"class_payment",$E451,"mounth_year",I$6,"ss",$F451,"Années",2023)," ")</f>
        <v>65569831</v>
      </c>
      <c r="J451" s="19">
        <f>IFERROR(GETPIVOTDATA("Montant",tcd_eurodata!$A$3,"class_payment",$E451,"mounth_year",J$6,"ss",$F451,"Années",2023)," ")</f>
        <v>73346972</v>
      </c>
      <c r="K451" s="19">
        <f>IFERROR(GETPIVOTDATA("Montant",tcd_eurodata!$A$3,"class_payment",$E451,"mounth_year",K$6,"ss",$F451,"Années",2023)," ")</f>
        <v>70453698</v>
      </c>
      <c r="L451" s="19">
        <f>IFERROR(GETPIVOTDATA("Montant",tcd_eurodata!$A$3,"class_payment",$E451,"mounth_year",L$6,"ss",$F451,"Années",2023)," ")</f>
        <v>67324678</v>
      </c>
      <c r="M451" s="19">
        <f>IFERROR(GETPIVOTDATA("Montant",tcd_eurodata!$A$3,"class_payment",$E451,"mounth_year",M$6,"ss",$F451,"Années",2023)," ")</f>
        <v>54966539</v>
      </c>
      <c r="N451" s="19">
        <f>IFERROR(GETPIVOTDATA("Montant",tcd_eurodata!$A$3,"class_payment",$E451,"mounth_year",N$6,"ss",$F451,"Années",2023)," ")</f>
        <v>57177700</v>
      </c>
      <c r="O451" s="19">
        <f>IFERROR(GETPIVOTDATA("Montant",tcd_eurodata!$A$3,"class_payment",$E451,"mounth_year",O$6,"ss",$F451,"Années",2023)," ")</f>
        <v>54359700</v>
      </c>
      <c r="P451" s="19">
        <f>IFERROR(GETPIVOTDATA("Montant",tcd_eurodata!$A$3,"class_payment",$E451,"mounth_year",P$6,"ss",$F451,"Années",2023)," ")</f>
        <v>58285200</v>
      </c>
      <c r="Q451" s="19">
        <f>IFERROR(GETPIVOTDATA("Montant",tcd_eurodata!$A$3,"class_payment",$E451,"mounth_year",Q$6,"ss",$F451,"Années",2023)," ")</f>
        <v>54863344</v>
      </c>
      <c r="R451" s="19">
        <f>IFERROR(GETPIVOTDATA("Montant",tcd_eurodata!$A$3,"class_payment",$E451,"mounth_year",R$6,"ss",$F451,"Années",2023)," ")</f>
        <v>84565396</v>
      </c>
    </row>
    <row r="452" spans="2:18" s="13" customFormat="1" x14ac:dyDescent="0.25">
      <c r="B452" s="9">
        <f t="shared" si="7"/>
        <v>90</v>
      </c>
      <c r="C452" s="24" t="str">
        <f>IF(MOD(ROW(C452),5)=2,INDEX(liste_ss_eurodata!$A$1:$A$108,B452),"")</f>
        <v>TANAMBE</v>
      </c>
      <c r="D452" s="9"/>
      <c r="E452" s="13" t="s">
        <v>5</v>
      </c>
      <c r="F452" s="31" t="str">
        <f>INDEX(liste_ss_eurodata!$A:$A,'RECAP CA 2023'!B452)</f>
        <v>TANAMBE</v>
      </c>
      <c r="G452" s="14">
        <f>IFERROR(GETPIVOTDATA("Montant",tcd_eurodata!$A$3,"class_payment",$E452,"mounth_year",G$6,"ss",$F452,"Années",2023)," ")</f>
        <v>698908300</v>
      </c>
      <c r="H452" s="14">
        <f>IFERROR(GETPIVOTDATA("Montant",tcd_eurodata!$A$3,"class_payment",$E452,"mounth_year",H$6,"ss",$F452,"Années",2023)," ")</f>
        <v>406723400</v>
      </c>
      <c r="I452" s="14">
        <f>IFERROR(GETPIVOTDATA("Montant",tcd_eurodata!$A$3,"class_payment",$E452,"mounth_year",I$6,"ss",$F452,"Années",2023)," ")</f>
        <v>354702500</v>
      </c>
      <c r="J452" s="14">
        <f>IFERROR(GETPIVOTDATA("Montant",tcd_eurodata!$A$3,"class_payment",$E452,"mounth_year",J$6,"ss",$F452,"Années",2023)," ")</f>
        <v>340795200</v>
      </c>
      <c r="K452" s="14">
        <f>IFERROR(GETPIVOTDATA("Montant",tcd_eurodata!$A$3,"class_payment",$E452,"mounth_year",K$6,"ss",$F452,"Années",2023)," ")</f>
        <v>484809190</v>
      </c>
      <c r="L452" s="14">
        <f>IFERROR(GETPIVOTDATA("Montant",tcd_eurodata!$A$3,"class_payment",$E452,"mounth_year",L$6,"ss",$F452,"Années",2023)," ")</f>
        <v>790662400</v>
      </c>
      <c r="M452" s="14">
        <f>IFERROR(GETPIVOTDATA("Montant",tcd_eurodata!$A$3,"class_payment",$E452,"mounth_year",M$6,"ss",$F452,"Années",2023)," ")</f>
        <v>657698000</v>
      </c>
      <c r="N452" s="14">
        <f>IFERROR(GETPIVOTDATA("Montant",tcd_eurodata!$A$3,"class_payment",$E452,"mounth_year",N$6,"ss",$F452,"Années",2023)," ")</f>
        <v>606269400</v>
      </c>
      <c r="O452" s="14">
        <f>IFERROR(GETPIVOTDATA("Montant",tcd_eurodata!$A$3,"class_payment",$E452,"mounth_year",O$6,"ss",$F452,"Années",2023)," ")</f>
        <v>617645300</v>
      </c>
      <c r="P452" s="14">
        <f>IFERROR(GETPIVOTDATA("Montant",tcd_eurodata!$A$3,"class_payment",$E452,"mounth_year",P$6,"ss",$F452,"Années",2023)," ")</f>
        <v>922927200</v>
      </c>
      <c r="Q452" s="14">
        <f>IFERROR(GETPIVOTDATA("Montant",tcd_eurodata!$A$3,"class_payment",$E452,"mounth_year",Q$6,"ss",$F452,"Années",2023)," ")</f>
        <v>947738100</v>
      </c>
      <c r="R452" s="14">
        <f>IFERROR(GETPIVOTDATA("Montant",tcd_eurodata!$A$3,"class_payment",$E452,"mounth_year",R$6,"ss",$F452,"Années",2023)," ")</f>
        <v>1095674500</v>
      </c>
    </row>
    <row r="453" spans="2:18" s="13" customFormat="1" x14ac:dyDescent="0.25">
      <c r="B453" s="9">
        <f t="shared" si="7"/>
        <v>90</v>
      </c>
      <c r="C453" s="24" t="str">
        <f>IF(MOD(ROW(C453),5)=2,INDEX(liste_ss_eurodata!$A$1:$A$108,B453),"")</f>
        <v/>
      </c>
      <c r="D453" s="9"/>
      <c r="E453" s="13" t="s">
        <v>6</v>
      </c>
      <c r="F453" s="31" t="str">
        <f>INDEX(liste_ss_eurodata!$A:$A,'RECAP CA 2023'!B453)</f>
        <v>TANAMBE</v>
      </c>
      <c r="G453" s="14">
        <f>IFERROR(GETPIVOTDATA("Montant",tcd_eurodata!$A$3,"class_payment",$E453,"mounth_year",G$6,"ss",$F453,"Années",2023)," ")</f>
        <v>18532600</v>
      </c>
      <c r="H453" s="14">
        <f>IFERROR(GETPIVOTDATA("Montant",tcd_eurodata!$A$3,"class_payment",$E453,"mounth_year",H$6,"ss",$F453,"Années",2023)," ")</f>
        <v>17408600</v>
      </c>
      <c r="I453" s="14">
        <f>IFERROR(GETPIVOTDATA("Montant",tcd_eurodata!$A$3,"class_payment",$E453,"mounth_year",I$6,"ss",$F453,"Années",2023)," ")</f>
        <v>9204492</v>
      </c>
      <c r="J453" s="14">
        <f>IFERROR(GETPIVOTDATA("Montant",tcd_eurodata!$A$3,"class_payment",$E453,"mounth_year",J$6,"ss",$F453,"Années",2023)," ")</f>
        <v>16034600</v>
      </c>
      <c r="K453" s="14">
        <f>IFERROR(GETPIVOTDATA("Montant",tcd_eurodata!$A$3,"class_payment",$E453,"mounth_year",K$6,"ss",$F453,"Années",2023)," ")</f>
        <v>71461555</v>
      </c>
      <c r="L453" s="14">
        <f>IFERROR(GETPIVOTDATA("Montant",tcd_eurodata!$A$3,"class_payment",$E453,"mounth_year",L$6,"ss",$F453,"Années",2023)," ")</f>
        <v>26234078</v>
      </c>
      <c r="M453" s="14">
        <f>IFERROR(GETPIVOTDATA("Montant",tcd_eurodata!$A$3,"class_payment",$E453,"mounth_year",M$6,"ss",$F453,"Années",2023)," ")</f>
        <v>23155000</v>
      </c>
      <c r="N453" s="14">
        <f>IFERROR(GETPIVOTDATA("Montant",tcd_eurodata!$A$3,"class_payment",$E453,"mounth_year",N$6,"ss",$F453,"Années",2023)," ")</f>
        <v>35255961</v>
      </c>
      <c r="O453" s="14">
        <f>IFERROR(GETPIVOTDATA("Montant",tcd_eurodata!$A$3,"class_payment",$E453,"mounth_year",O$6,"ss",$F453,"Années",2023)," ")</f>
        <v>27813500</v>
      </c>
      <c r="P453" s="14">
        <f>IFERROR(GETPIVOTDATA("Montant",tcd_eurodata!$A$3,"class_payment",$E453,"mounth_year",P$6,"ss",$F453,"Années",2023)," ")</f>
        <v>27063276</v>
      </c>
      <c r="Q453" s="14">
        <f>IFERROR(GETPIVOTDATA("Montant",tcd_eurodata!$A$3,"class_payment",$E453,"mounth_year",Q$6,"ss",$F453,"Années",2023)," ")</f>
        <v>28525087</v>
      </c>
      <c r="R453" s="14">
        <f>IFERROR(GETPIVOTDATA("Montant",tcd_eurodata!$A$3,"class_payment",$E453,"mounth_year",R$6,"ss",$F453,"Années",2023)," ")</f>
        <v>27256883</v>
      </c>
    </row>
    <row r="454" spans="2:18" s="13" customFormat="1" x14ac:dyDescent="0.25">
      <c r="B454" s="9">
        <f t="shared" si="7"/>
        <v>90</v>
      </c>
      <c r="C454" s="24" t="str">
        <f>IF(MOD(ROW(C454),5)=2,INDEX(liste_ss_eurodata!$A$1:$A$108,B454),"")</f>
        <v/>
      </c>
      <c r="D454" s="9"/>
      <c r="E454" s="13" t="s">
        <v>7</v>
      </c>
      <c r="F454" s="31" t="str">
        <f>INDEX(liste_ss_eurodata!$A:$A,'RECAP CA 2023'!B454)</f>
        <v>TANAMBE</v>
      </c>
      <c r="G454" s="14">
        <f>IFERROR(GETPIVOTDATA("Montant",tcd_eurodata!$A$3,"class_payment",$E454,"mounth_year",G$6,"ss",$F454,"Années",2023)," ")</f>
        <v>100000</v>
      </c>
      <c r="H454" s="14">
        <f>IFERROR(GETPIVOTDATA("Montant",tcd_eurodata!$A$3,"class_payment",$E454,"mounth_year",H$6,"ss",$F454,"Années",2023)," ")</f>
        <v>7312200</v>
      </c>
      <c r="I454" s="14">
        <f>IFERROR(GETPIVOTDATA("Montant",tcd_eurodata!$A$3,"class_payment",$E454,"mounth_year",I$6,"ss",$F454,"Années",2023)," ")</f>
        <v>2262900</v>
      </c>
      <c r="J454" s="14">
        <f>IFERROR(GETPIVOTDATA("Montant",tcd_eurodata!$A$3,"class_payment",$E454,"mounth_year",J$6,"ss",$F454,"Années",2023)," ")</f>
        <v>2900000</v>
      </c>
      <c r="K454" s="14">
        <f>IFERROR(GETPIVOTDATA("Montant",tcd_eurodata!$A$3,"class_payment",$E454,"mounth_year",K$6,"ss",$F454,"Années",2023)," ")</f>
        <v>12271500</v>
      </c>
      <c r="L454" s="14">
        <f>IFERROR(GETPIVOTDATA("Montant",tcd_eurodata!$A$3,"class_payment",$E454,"mounth_year",L$6,"ss",$F454,"Années",2023)," ")</f>
        <v>3500000</v>
      </c>
      <c r="M454" s="14">
        <f>IFERROR(GETPIVOTDATA("Montant",tcd_eurodata!$A$3,"class_payment",$E454,"mounth_year",M$6,"ss",$F454,"Années",2023)," ")</f>
        <v>3500000</v>
      </c>
      <c r="N454" s="14">
        <f>IFERROR(GETPIVOTDATA("Montant",tcd_eurodata!$A$3,"class_payment",$E454,"mounth_year",N$6,"ss",$F454,"Années",2023)," ")</f>
        <v>2500000</v>
      </c>
      <c r="O454" s="14">
        <f>IFERROR(GETPIVOTDATA("Montant",tcd_eurodata!$A$3,"class_payment",$E454,"mounth_year",O$6,"ss",$F454,"Années",2023)," ")</f>
        <v>5040000</v>
      </c>
      <c r="P454" s="14">
        <f>IFERROR(GETPIVOTDATA("Montant",tcd_eurodata!$A$3,"class_payment",$E454,"mounth_year",P$6,"ss",$F454,"Années",2023)," ")</f>
        <v>582600</v>
      </c>
      <c r="Q454" s="14">
        <f>IFERROR(GETPIVOTDATA("Montant",tcd_eurodata!$A$3,"class_payment",$E454,"mounth_year",Q$6,"ss",$F454,"Années",2023)," ")</f>
        <v>4100000</v>
      </c>
      <c r="R454" s="14">
        <f>IFERROR(GETPIVOTDATA("Montant",tcd_eurodata!$A$3,"class_payment",$E454,"mounth_year",R$6,"ss",$F454,"Années",2023)," ")</f>
        <v>2500000</v>
      </c>
    </row>
    <row r="455" spans="2:18" s="13" customFormat="1" x14ac:dyDescent="0.25">
      <c r="B455" s="9">
        <f t="shared" si="7"/>
        <v>90</v>
      </c>
      <c r="C455" s="24" t="str">
        <f>IF(MOD(ROW(C455),5)=2,INDEX(liste_ss_eurodata!$A$1:$A$108,B455),"")</f>
        <v/>
      </c>
      <c r="D455" s="9"/>
      <c r="E455" s="13" t="s">
        <v>19</v>
      </c>
      <c r="F455" s="31" t="str">
        <f>INDEX(liste_ss_eurodata!$A:$A,'RECAP CA 2023'!B455)</f>
        <v>TANAMBE</v>
      </c>
      <c r="G455" s="14">
        <f>IFERROR(GETPIVOTDATA("Montant",tcd_eurodata!$A$3,"class_payment",$E455,"mounth_year",G$6,"ss",$F455,"Années",2023)," ")</f>
        <v>45250600</v>
      </c>
      <c r="H455" s="14">
        <f>IFERROR(GETPIVOTDATA("Montant",tcd_eurodata!$A$3,"class_payment",$E455,"mounth_year",H$6,"ss",$F455,"Années",2023)," ")</f>
        <v>26605700</v>
      </c>
      <c r="I455" s="14">
        <f>IFERROR(GETPIVOTDATA("Montant",tcd_eurodata!$A$3,"class_payment",$E455,"mounth_year",I$6,"ss",$F455,"Années",2023)," ")</f>
        <v>22662500</v>
      </c>
      <c r="J455" s="14">
        <f>IFERROR(GETPIVOTDATA("Montant",tcd_eurodata!$A$3,"class_payment",$E455,"mounth_year",J$6,"ss",$F455,"Années",2023)," ")</f>
        <v>30764700</v>
      </c>
      <c r="K455" s="14">
        <f>IFERROR(GETPIVOTDATA("Montant",tcd_eurodata!$A$3,"class_payment",$E455,"mounth_year",K$6,"ss",$F455,"Années",2023)," ")</f>
        <v>47432300</v>
      </c>
      <c r="L455" s="14">
        <f>IFERROR(GETPIVOTDATA("Montant",tcd_eurodata!$A$3,"class_payment",$E455,"mounth_year",L$6,"ss",$F455,"Années",2023)," ")</f>
        <v>62584700</v>
      </c>
      <c r="M455" s="14">
        <f>IFERROR(GETPIVOTDATA("Montant",tcd_eurodata!$A$3,"class_payment",$E455,"mounth_year",M$6,"ss",$F455,"Années",2023)," ")</f>
        <v>70303000</v>
      </c>
      <c r="N455" s="14">
        <f>IFERROR(GETPIVOTDATA("Montant",tcd_eurodata!$A$3,"class_payment",$E455,"mounth_year",N$6,"ss",$F455,"Années",2023)," ")</f>
        <v>97880100</v>
      </c>
      <c r="O455" s="14">
        <f>IFERROR(GETPIVOTDATA("Montant",tcd_eurodata!$A$3,"class_payment",$E455,"mounth_year",O$6,"ss",$F455,"Années",2023)," ")</f>
        <v>143809300</v>
      </c>
      <c r="P455" s="14">
        <f>IFERROR(GETPIVOTDATA("Montant",tcd_eurodata!$A$3,"class_payment",$E455,"mounth_year",P$6,"ss",$F455,"Années",2023)," ")</f>
        <v>88582500</v>
      </c>
      <c r="Q455" s="14">
        <f>IFERROR(GETPIVOTDATA("Montant",tcd_eurodata!$A$3,"class_payment",$E455,"mounth_year",Q$6,"ss",$F455,"Années",2023)," ")</f>
        <v>115360200</v>
      </c>
      <c r="R455" s="14">
        <f>IFERROR(GETPIVOTDATA("Montant",tcd_eurodata!$A$3,"class_payment",$E455,"mounth_year",R$6,"ss",$F455,"Années",2023)," ")</f>
        <v>86600500</v>
      </c>
    </row>
    <row r="456" spans="2:18" s="18" customFormat="1" x14ac:dyDescent="0.25">
      <c r="B456" s="17">
        <f t="shared" ref="B456:B519" si="8">ROUNDUP((ROW(C456)-6)/5,0)</f>
        <v>90</v>
      </c>
      <c r="C456" s="25" t="str">
        <f>IF(MOD(ROW(C456),5)=2,INDEX(liste_ss_eurodata!$A$1:$A$108,B456),"")</f>
        <v/>
      </c>
      <c r="D456" s="17"/>
      <c r="E456" s="18" t="s">
        <v>21</v>
      </c>
      <c r="F456" s="32" t="str">
        <f>INDEX(liste_ss_eurodata!$A:$A,'RECAP CA 2023'!B456)</f>
        <v>TANAMBE</v>
      </c>
      <c r="G456" s="19">
        <f>IFERROR(GETPIVOTDATA("Montant",tcd_eurodata!$A$3,"class_payment",$E456,"mounth_year",G$6,"ss",$F456,"Années",2023)," ")</f>
        <v>2616100</v>
      </c>
      <c r="H456" s="19">
        <f>IFERROR(GETPIVOTDATA("Montant",tcd_eurodata!$A$3,"class_payment",$E456,"mounth_year",H$6,"ss",$F456,"Années",2023)," ")</f>
        <v>3357700</v>
      </c>
      <c r="I456" s="19">
        <f>IFERROR(GETPIVOTDATA("Montant",tcd_eurodata!$A$3,"class_payment",$E456,"mounth_year",I$6,"ss",$F456,"Années",2023)," ")</f>
        <v>2705900</v>
      </c>
      <c r="J456" s="19">
        <f>IFERROR(GETPIVOTDATA("Montant",tcd_eurodata!$A$3,"class_payment",$E456,"mounth_year",J$6,"ss",$F456,"Années",2023)," ")</f>
        <v>2773800</v>
      </c>
      <c r="K456" s="19">
        <f>IFERROR(GETPIVOTDATA("Montant",tcd_eurodata!$A$3,"class_payment",$E456,"mounth_year",K$6,"ss",$F456,"Années",2023)," ")</f>
        <v>3352900</v>
      </c>
      <c r="L456" s="19">
        <f>IFERROR(GETPIVOTDATA("Montant",tcd_eurodata!$A$3,"class_payment",$E456,"mounth_year",L$6,"ss",$F456,"Années",2023)," ")</f>
        <v>11900600</v>
      </c>
      <c r="M456" s="19">
        <f>IFERROR(GETPIVOTDATA("Montant",tcd_eurodata!$A$3,"class_payment",$E456,"mounth_year",M$6,"ss",$F456,"Années",2023)," ")</f>
        <v>9967100</v>
      </c>
      <c r="N456" s="19">
        <f>IFERROR(GETPIVOTDATA("Montant",tcd_eurodata!$A$3,"class_payment",$E456,"mounth_year",N$6,"ss",$F456,"Années",2023)," ")</f>
        <v>3201800</v>
      </c>
      <c r="O456" s="19">
        <f>IFERROR(GETPIVOTDATA("Montant",tcd_eurodata!$A$3,"class_payment",$E456,"mounth_year",O$6,"ss",$F456,"Années",2023)," ")</f>
        <v>5145200</v>
      </c>
      <c r="P456" s="19">
        <f>IFERROR(GETPIVOTDATA("Montant",tcd_eurodata!$A$3,"class_payment",$E456,"mounth_year",P$6,"ss",$F456,"Années",2023)," ")</f>
        <v>5101900</v>
      </c>
      <c r="Q456" s="19">
        <f>IFERROR(GETPIVOTDATA("Montant",tcd_eurodata!$A$3,"class_payment",$E456,"mounth_year",Q$6,"ss",$F456,"Années",2023)," ")</f>
        <v>2624900</v>
      </c>
      <c r="R456" s="19">
        <f>IFERROR(GETPIVOTDATA("Montant",tcd_eurodata!$A$3,"class_payment",$E456,"mounth_year",R$6,"ss",$F456,"Années",2023)," ")</f>
        <v>5033800</v>
      </c>
    </row>
    <row r="457" spans="2:18" s="13" customFormat="1" x14ac:dyDescent="0.25">
      <c r="B457" s="9">
        <f t="shared" si="8"/>
        <v>91</v>
      </c>
      <c r="C457" s="24" t="str">
        <f>IF(MOD(ROW(C457),5)=2,INDEX(liste_ss_eurodata!$A$1:$A$108,B457),"")</f>
        <v>TANIKELY</v>
      </c>
      <c r="D457" s="9"/>
      <c r="E457" s="13" t="s">
        <v>5</v>
      </c>
      <c r="F457" s="31" t="str">
        <f>INDEX(liste_ss_eurodata!$A:$A,'RECAP CA 2023'!B457)</f>
        <v>TANIKELY</v>
      </c>
      <c r="G457" s="14">
        <f>IFERROR(GETPIVOTDATA("Montant",tcd_eurodata!$A$3,"class_payment",$E457,"mounth_year",G$6,"ss",$F457,"Années",2023)," ")</f>
        <v>1105525100</v>
      </c>
      <c r="H457" s="14">
        <f>IFERROR(GETPIVOTDATA("Montant",tcd_eurodata!$A$3,"class_payment",$E457,"mounth_year",H$6,"ss",$F457,"Années",2023)," ")</f>
        <v>962368700</v>
      </c>
      <c r="I457" s="14">
        <f>IFERROR(GETPIVOTDATA("Montant",tcd_eurodata!$A$3,"class_payment",$E457,"mounth_year",I$6,"ss",$F457,"Années",2023)," ")</f>
        <v>1144911900</v>
      </c>
      <c r="J457" s="14">
        <f>IFERROR(GETPIVOTDATA("Montant",tcd_eurodata!$A$3,"class_payment",$E457,"mounth_year",J$6,"ss",$F457,"Années",2023)," ")</f>
        <v>1120784600</v>
      </c>
      <c r="K457" s="14">
        <f>IFERROR(GETPIVOTDATA("Montant",tcd_eurodata!$A$3,"class_payment",$E457,"mounth_year",K$6,"ss",$F457,"Années",2023)," ")</f>
        <v>1278737100</v>
      </c>
      <c r="L457" s="14">
        <f>IFERROR(GETPIVOTDATA("Montant",tcd_eurodata!$A$3,"class_payment",$E457,"mounth_year",L$6,"ss",$F457,"Années",2023)," ")</f>
        <v>918976600</v>
      </c>
      <c r="M457" s="14">
        <f>IFERROR(GETPIVOTDATA("Montant",tcd_eurodata!$A$3,"class_payment",$E457,"mounth_year",M$6,"ss",$F457,"Années",2023)," ")</f>
        <v>1244836600</v>
      </c>
      <c r="N457" s="14">
        <f>IFERROR(GETPIVOTDATA("Montant",tcd_eurodata!$A$3,"class_payment",$E457,"mounth_year",N$6,"ss",$F457,"Années",2023)," ")</f>
        <v>1450585100</v>
      </c>
      <c r="O457" s="14">
        <f>IFERROR(GETPIVOTDATA("Montant",tcd_eurodata!$A$3,"class_payment",$E457,"mounth_year",O$6,"ss",$F457,"Années",2023)," ")</f>
        <v>1321017400</v>
      </c>
      <c r="P457" s="14">
        <f>IFERROR(GETPIVOTDATA("Montant",tcd_eurodata!$A$3,"class_payment",$E457,"mounth_year",P$6,"ss",$F457,"Années",2023)," ")</f>
        <v>1345441800</v>
      </c>
      <c r="Q457" s="14">
        <f>IFERROR(GETPIVOTDATA("Montant",tcd_eurodata!$A$3,"class_payment",$E457,"mounth_year",Q$6,"ss",$F457,"Années",2023)," ")</f>
        <v>1125520100</v>
      </c>
      <c r="R457" s="14">
        <f>IFERROR(GETPIVOTDATA("Montant",tcd_eurodata!$A$3,"class_payment",$E457,"mounth_year",R$6,"ss",$F457,"Années",2023)," ")</f>
        <v>1182479100</v>
      </c>
    </row>
    <row r="458" spans="2:18" s="13" customFormat="1" x14ac:dyDescent="0.25">
      <c r="B458" s="9">
        <f t="shared" si="8"/>
        <v>91</v>
      </c>
      <c r="C458" s="24" t="str">
        <f>IF(MOD(ROW(C458),5)=2,INDEX(liste_ss_eurodata!$A$1:$A$108,B458),"")</f>
        <v/>
      </c>
      <c r="D458" s="9"/>
      <c r="E458" s="13" t="s">
        <v>6</v>
      </c>
      <c r="F458" s="31" t="str">
        <f>INDEX(liste_ss_eurodata!$A:$A,'RECAP CA 2023'!B458)</f>
        <v>TANIKELY</v>
      </c>
      <c r="G458" s="14">
        <f>IFERROR(GETPIVOTDATA("Montant",tcd_eurodata!$A$3,"class_payment",$E458,"mounth_year",G$6,"ss",$F458,"Années",2023)," ")</f>
        <v>229470361</v>
      </c>
      <c r="H458" s="14">
        <f>IFERROR(GETPIVOTDATA("Montant",tcd_eurodata!$A$3,"class_payment",$E458,"mounth_year",H$6,"ss",$F458,"Années",2023)," ")</f>
        <v>272282250</v>
      </c>
      <c r="I458" s="14">
        <f>IFERROR(GETPIVOTDATA("Montant",tcd_eurodata!$A$3,"class_payment",$E458,"mounth_year",I$6,"ss",$F458,"Années",2023)," ")</f>
        <v>328159065</v>
      </c>
      <c r="J458" s="14">
        <f>IFERROR(GETPIVOTDATA("Montant",tcd_eurodata!$A$3,"class_payment",$E458,"mounth_year",J$6,"ss",$F458,"Années",2023)," ")</f>
        <v>277553088</v>
      </c>
      <c r="K458" s="14">
        <f>IFERROR(GETPIVOTDATA("Montant",tcd_eurodata!$A$3,"class_payment",$E458,"mounth_year",K$6,"ss",$F458,"Années",2023)," ")</f>
        <v>280358995</v>
      </c>
      <c r="L458" s="14">
        <f>IFERROR(GETPIVOTDATA("Montant",tcd_eurodata!$A$3,"class_payment",$E458,"mounth_year",L$6,"ss",$F458,"Années",2023)," ")</f>
        <v>125479501</v>
      </c>
      <c r="M458" s="14">
        <f>IFERROR(GETPIVOTDATA("Montant",tcd_eurodata!$A$3,"class_payment",$E458,"mounth_year",M$6,"ss",$F458,"Années",2023)," ")</f>
        <v>269499871</v>
      </c>
      <c r="N458" s="14">
        <f>IFERROR(GETPIVOTDATA("Montant",tcd_eurodata!$A$3,"class_payment",$E458,"mounth_year",N$6,"ss",$F458,"Années",2023)," ")</f>
        <v>212935141</v>
      </c>
      <c r="O458" s="14">
        <f>IFERROR(GETPIVOTDATA("Montant",tcd_eurodata!$A$3,"class_payment",$E458,"mounth_year",O$6,"ss",$F458,"Années",2023)," ")</f>
        <v>149064208</v>
      </c>
      <c r="P458" s="14">
        <f>IFERROR(GETPIVOTDATA("Montant",tcd_eurodata!$A$3,"class_payment",$E458,"mounth_year",P$6,"ss",$F458,"Années",2023)," ")</f>
        <v>194073238</v>
      </c>
      <c r="Q458" s="14">
        <f>IFERROR(GETPIVOTDATA("Montant",tcd_eurodata!$A$3,"class_payment",$E458,"mounth_year",Q$6,"ss",$F458,"Années",2023)," ")</f>
        <v>180343106</v>
      </c>
      <c r="R458" s="14">
        <f>IFERROR(GETPIVOTDATA("Montant",tcd_eurodata!$A$3,"class_payment",$E458,"mounth_year",R$6,"ss",$F458,"Années",2023)," ")</f>
        <v>129488087</v>
      </c>
    </row>
    <row r="459" spans="2:18" s="13" customFormat="1" x14ac:dyDescent="0.25">
      <c r="B459" s="9">
        <f t="shared" si="8"/>
        <v>91</v>
      </c>
      <c r="C459" s="24" t="str">
        <f>IF(MOD(ROW(C459),5)=2,INDEX(liste_ss_eurodata!$A$1:$A$108,B459),"")</f>
        <v/>
      </c>
      <c r="D459" s="9"/>
      <c r="E459" s="13" t="s">
        <v>7</v>
      </c>
      <c r="F459" s="31" t="str">
        <f>INDEX(liste_ss_eurodata!$A:$A,'RECAP CA 2023'!B459)</f>
        <v>TANIKELY</v>
      </c>
      <c r="G459" s="14">
        <f>IFERROR(GETPIVOTDATA("Montant",tcd_eurodata!$A$3,"class_payment",$E459,"mounth_year",G$6,"ss",$F459,"Années",2023)," ")</f>
        <v>53964000</v>
      </c>
      <c r="H459" s="14">
        <f>IFERROR(GETPIVOTDATA("Montant",tcd_eurodata!$A$3,"class_payment",$E459,"mounth_year",H$6,"ss",$F459,"Années",2023)," ")</f>
        <v>128356546</v>
      </c>
      <c r="I459" s="14">
        <f>IFERROR(GETPIVOTDATA("Montant",tcd_eurodata!$A$3,"class_payment",$E459,"mounth_year",I$6,"ss",$F459,"Années",2023)," ")</f>
        <v>82638300</v>
      </c>
      <c r="J459" s="14">
        <f>IFERROR(GETPIVOTDATA("Montant",tcd_eurodata!$A$3,"class_payment",$E459,"mounth_year",J$6,"ss",$F459,"Années",2023)," ")</f>
        <v>42000000</v>
      </c>
      <c r="K459" s="14">
        <f>IFERROR(GETPIVOTDATA("Montant",tcd_eurodata!$A$3,"class_payment",$E459,"mounth_year",K$6,"ss",$F459,"Années",2023)," ")</f>
        <v>37990900</v>
      </c>
      <c r="L459" s="14">
        <f>IFERROR(GETPIVOTDATA("Montant",tcd_eurodata!$A$3,"class_payment",$E459,"mounth_year",L$6,"ss",$F459,"Années",2023)," ")</f>
        <v>36821200</v>
      </c>
      <c r="M459" s="14">
        <f>IFERROR(GETPIVOTDATA("Montant",tcd_eurodata!$A$3,"class_payment",$E459,"mounth_year",M$6,"ss",$F459,"Années",2023)," ")</f>
        <v>98840544</v>
      </c>
      <c r="N459" s="14">
        <f>IFERROR(GETPIVOTDATA("Montant",tcd_eurodata!$A$3,"class_payment",$E459,"mounth_year",N$6,"ss",$F459,"Années",2023)," ")</f>
        <v>58577800</v>
      </c>
      <c r="O459" s="14">
        <f>IFERROR(GETPIVOTDATA("Montant",tcd_eurodata!$A$3,"class_payment",$E459,"mounth_year",O$6,"ss",$F459,"Années",2023)," ")</f>
        <v>66111800</v>
      </c>
      <c r="P459" s="14">
        <f>IFERROR(GETPIVOTDATA("Montant",tcd_eurodata!$A$3,"class_payment",$E459,"mounth_year",P$6,"ss",$F459,"Années",2023)," ")</f>
        <v>84138000</v>
      </c>
      <c r="Q459" s="14">
        <f>IFERROR(GETPIVOTDATA("Montant",tcd_eurodata!$A$3,"class_payment",$E459,"mounth_year",Q$6,"ss",$F459,"Années",2023)," ")</f>
        <v>66747000</v>
      </c>
      <c r="R459" s="14">
        <f>IFERROR(GETPIVOTDATA("Montant",tcd_eurodata!$A$3,"class_payment",$E459,"mounth_year",R$6,"ss",$F459,"Années",2023)," ")</f>
        <v>124383400</v>
      </c>
    </row>
    <row r="460" spans="2:18" s="13" customFormat="1" x14ac:dyDescent="0.25">
      <c r="B460" s="9">
        <f t="shared" si="8"/>
        <v>91</v>
      </c>
      <c r="C460" s="24" t="str">
        <f>IF(MOD(ROW(C460),5)=2,INDEX(liste_ss_eurodata!$A$1:$A$108,B460),"")</f>
        <v/>
      </c>
      <c r="D460" s="9"/>
      <c r="E460" s="13" t="s">
        <v>19</v>
      </c>
      <c r="F460" s="31" t="str">
        <f>INDEX(liste_ss_eurodata!$A:$A,'RECAP CA 2023'!B460)</f>
        <v>TANIKELY</v>
      </c>
      <c r="G460" s="14">
        <f>IFERROR(GETPIVOTDATA("Montant",tcd_eurodata!$A$3,"class_payment",$E460,"mounth_year",G$6,"ss",$F460,"Années",2023)," ")</f>
        <v>183187100</v>
      </c>
      <c r="H460" s="14">
        <f>IFERROR(GETPIVOTDATA("Montant",tcd_eurodata!$A$3,"class_payment",$E460,"mounth_year",H$6,"ss",$F460,"Années",2023)," ")</f>
        <v>162987044</v>
      </c>
      <c r="I460" s="14">
        <f>IFERROR(GETPIVOTDATA("Montant",tcd_eurodata!$A$3,"class_payment",$E460,"mounth_year",I$6,"ss",$F460,"Années",2023)," ")</f>
        <v>222302730</v>
      </c>
      <c r="J460" s="14">
        <f>IFERROR(GETPIVOTDATA("Montant",tcd_eurodata!$A$3,"class_payment",$E460,"mounth_year",J$6,"ss",$F460,"Années",2023)," ")</f>
        <v>262687217</v>
      </c>
      <c r="K460" s="14">
        <f>IFERROR(GETPIVOTDATA("Montant",tcd_eurodata!$A$3,"class_payment",$E460,"mounth_year",K$6,"ss",$F460,"Années",2023)," ")</f>
        <v>180285907</v>
      </c>
      <c r="L460" s="14">
        <f>IFERROR(GETPIVOTDATA("Montant",tcd_eurodata!$A$3,"class_payment",$E460,"mounth_year",L$6,"ss",$F460,"Années",2023)," ")</f>
        <v>43629100</v>
      </c>
      <c r="M460" s="14">
        <f>IFERROR(GETPIVOTDATA("Montant",tcd_eurodata!$A$3,"class_payment",$E460,"mounth_year",M$6,"ss",$F460,"Années",2023)," ")</f>
        <v>47044300</v>
      </c>
      <c r="N460" s="14">
        <f>IFERROR(GETPIVOTDATA("Montant",tcd_eurodata!$A$3,"class_payment",$E460,"mounth_year",N$6,"ss",$F460,"Années",2023)," ")</f>
        <v>58981200</v>
      </c>
      <c r="O460" s="14">
        <f>IFERROR(GETPIVOTDATA("Montant",tcd_eurodata!$A$3,"class_payment",$E460,"mounth_year",O$6,"ss",$F460,"Années",2023)," ")</f>
        <v>37655900</v>
      </c>
      <c r="P460" s="14">
        <f>IFERROR(GETPIVOTDATA("Montant",tcd_eurodata!$A$3,"class_payment",$E460,"mounth_year",P$6,"ss",$F460,"Années",2023)," ")</f>
        <v>70478530</v>
      </c>
      <c r="Q460" s="14">
        <f>IFERROR(GETPIVOTDATA("Montant",tcd_eurodata!$A$3,"class_payment",$E460,"mounth_year",Q$6,"ss",$F460,"Années",2023)," ")</f>
        <v>136909341</v>
      </c>
      <c r="R460" s="14">
        <f>IFERROR(GETPIVOTDATA("Montant",tcd_eurodata!$A$3,"class_payment",$E460,"mounth_year",R$6,"ss",$F460,"Années",2023)," ")</f>
        <v>118149700</v>
      </c>
    </row>
    <row r="461" spans="2:18" s="18" customFormat="1" x14ac:dyDescent="0.25">
      <c r="B461" s="17">
        <f t="shared" si="8"/>
        <v>91</v>
      </c>
      <c r="C461" s="25" t="str">
        <f>IF(MOD(ROW(C461),5)=2,INDEX(liste_ss_eurodata!$A$1:$A$108,B461),"")</f>
        <v/>
      </c>
      <c r="D461" s="17"/>
      <c r="E461" s="18" t="s">
        <v>21</v>
      </c>
      <c r="F461" s="32" t="str">
        <f>INDEX(liste_ss_eurodata!$A:$A,'RECAP CA 2023'!B461)</f>
        <v>TANIKELY</v>
      </c>
      <c r="G461" s="19">
        <f>IFERROR(GETPIVOTDATA("Montant",tcd_eurodata!$A$3,"class_payment",$E461,"mounth_year",G$6,"ss",$F461,"Années",2023)," ")</f>
        <v>26975244</v>
      </c>
      <c r="H461" s="19">
        <f>IFERROR(GETPIVOTDATA("Montant",tcd_eurodata!$A$3,"class_payment",$E461,"mounth_year",H$6,"ss",$F461,"Années",2023)," ")</f>
        <v>64184486</v>
      </c>
      <c r="I461" s="19">
        <f>IFERROR(GETPIVOTDATA("Montant",tcd_eurodata!$A$3,"class_payment",$E461,"mounth_year",I$6,"ss",$F461,"Années",2023)," ")</f>
        <v>41260300</v>
      </c>
      <c r="J461" s="19">
        <f>IFERROR(GETPIVOTDATA("Montant",tcd_eurodata!$A$3,"class_payment",$E461,"mounth_year",J$6,"ss",$F461,"Années",2023)," ")</f>
        <v>41952430</v>
      </c>
      <c r="K461" s="19">
        <f>IFERROR(GETPIVOTDATA("Montant",tcd_eurodata!$A$3,"class_payment",$E461,"mounth_year",K$6,"ss",$F461,"Années",2023)," ")</f>
        <v>106988350</v>
      </c>
      <c r="L461" s="19">
        <f>IFERROR(GETPIVOTDATA("Montant",tcd_eurodata!$A$3,"class_payment",$E461,"mounth_year",L$6,"ss",$F461,"Années",2023)," ")</f>
        <v>22686975</v>
      </c>
      <c r="M461" s="19">
        <f>IFERROR(GETPIVOTDATA("Montant",tcd_eurodata!$A$3,"class_payment",$E461,"mounth_year",M$6,"ss",$F461,"Années",2023)," ")</f>
        <v>28052300</v>
      </c>
      <c r="N461" s="19">
        <f>IFERROR(GETPIVOTDATA("Montant",tcd_eurodata!$A$3,"class_payment",$E461,"mounth_year",N$6,"ss",$F461,"Années",2023)," ")</f>
        <v>47933645</v>
      </c>
      <c r="O461" s="19">
        <f>IFERROR(GETPIVOTDATA("Montant",tcd_eurodata!$A$3,"class_payment",$E461,"mounth_year",O$6,"ss",$F461,"Années",2023)," ")</f>
        <v>58405701</v>
      </c>
      <c r="P461" s="19">
        <f>IFERROR(GETPIVOTDATA("Montant",tcd_eurodata!$A$3,"class_payment",$E461,"mounth_year",P$6,"ss",$F461,"Années",2023)," ")</f>
        <v>30602130</v>
      </c>
      <c r="Q461" s="19">
        <f>IFERROR(GETPIVOTDATA("Montant",tcd_eurodata!$A$3,"class_payment",$E461,"mounth_year",Q$6,"ss",$F461,"Années",2023)," ")</f>
        <v>29759500</v>
      </c>
      <c r="R461" s="19">
        <f>IFERROR(GETPIVOTDATA("Montant",tcd_eurodata!$A$3,"class_payment",$E461,"mounth_year",R$6,"ss",$F461,"Années",2023)," ")</f>
        <v>45874380</v>
      </c>
    </row>
    <row r="462" spans="2:18" s="13" customFormat="1" x14ac:dyDescent="0.25">
      <c r="B462" s="9">
        <f t="shared" si="8"/>
        <v>92</v>
      </c>
      <c r="C462" s="24" t="str">
        <f>IF(MOD(ROW(C462),5)=2,INDEX(liste_ss_eurodata!$A$1:$A$108,B462),"")</f>
        <v>TANTELY</v>
      </c>
      <c r="D462" s="9"/>
      <c r="E462" s="13" t="s">
        <v>5</v>
      </c>
      <c r="F462" s="31" t="str">
        <f>INDEX(liste_ss_eurodata!$A:$A,'RECAP CA 2023'!B462)</f>
        <v>TANTELY</v>
      </c>
      <c r="G462" s="14">
        <f>IFERROR(GETPIVOTDATA("Montant",tcd_eurodata!$A$3,"class_payment",$E462,"mounth_year",G$6,"ss",$F462,"Années",2023)," ")</f>
        <v>360841280</v>
      </c>
      <c r="H462" s="14">
        <f>IFERROR(GETPIVOTDATA("Montant",tcd_eurodata!$A$3,"class_payment",$E462,"mounth_year",H$6,"ss",$F462,"Années",2023)," ")</f>
        <v>357085787</v>
      </c>
      <c r="I462" s="14">
        <f>IFERROR(GETPIVOTDATA("Montant",tcd_eurodata!$A$3,"class_payment",$E462,"mounth_year",I$6,"ss",$F462,"Années",2023)," ")</f>
        <v>464552551</v>
      </c>
      <c r="J462" s="14">
        <f>IFERROR(GETPIVOTDATA("Montant",tcd_eurodata!$A$3,"class_payment",$E462,"mounth_year",J$6,"ss",$F462,"Années",2023)," ")</f>
        <v>578253344</v>
      </c>
      <c r="K462" s="14">
        <f>IFERROR(GETPIVOTDATA("Montant",tcd_eurodata!$A$3,"class_payment",$E462,"mounth_year",K$6,"ss",$F462,"Années",2023)," ")</f>
        <v>520407040</v>
      </c>
      <c r="L462" s="14">
        <f>IFERROR(GETPIVOTDATA("Montant",tcd_eurodata!$A$3,"class_payment",$E462,"mounth_year",L$6,"ss",$F462,"Années",2023)," ")</f>
        <v>465818821</v>
      </c>
      <c r="M462" s="14">
        <f>IFERROR(GETPIVOTDATA("Montant",tcd_eurodata!$A$3,"class_payment",$E462,"mounth_year",M$6,"ss",$F462,"Années",2023)," ")</f>
        <v>514786333</v>
      </c>
      <c r="N462" s="14">
        <f>IFERROR(GETPIVOTDATA("Montant",tcd_eurodata!$A$3,"class_payment",$E462,"mounth_year",N$6,"ss",$F462,"Années",2023)," ")</f>
        <v>465795814</v>
      </c>
      <c r="O462" s="14">
        <f>IFERROR(GETPIVOTDATA("Montant",tcd_eurodata!$A$3,"class_payment",$E462,"mounth_year",O$6,"ss",$F462,"Années",2023)," ")</f>
        <v>459693533</v>
      </c>
      <c r="P462" s="14">
        <f>IFERROR(GETPIVOTDATA("Montant",tcd_eurodata!$A$3,"class_payment",$E462,"mounth_year",P$6,"ss",$F462,"Années",2023)," ")</f>
        <v>573653679</v>
      </c>
      <c r="Q462" s="14">
        <f>IFERROR(GETPIVOTDATA("Montant",tcd_eurodata!$A$3,"class_payment",$E462,"mounth_year",Q$6,"ss",$F462,"Années",2023)," ")</f>
        <v>529877405</v>
      </c>
      <c r="R462" s="14">
        <f>IFERROR(GETPIVOTDATA("Montant",tcd_eurodata!$A$3,"class_payment",$E462,"mounth_year",R$6,"ss",$F462,"Années",2023)," ")</f>
        <v>609551741</v>
      </c>
    </row>
    <row r="463" spans="2:18" s="13" customFormat="1" x14ac:dyDescent="0.25">
      <c r="B463" s="9">
        <f t="shared" si="8"/>
        <v>92</v>
      </c>
      <c r="C463" s="24" t="str">
        <f>IF(MOD(ROW(C463),5)=2,INDEX(liste_ss_eurodata!$A$1:$A$108,B463),"")</f>
        <v/>
      </c>
      <c r="D463" s="9"/>
      <c r="E463" s="13" t="s">
        <v>6</v>
      </c>
      <c r="F463" s="31" t="str">
        <f>INDEX(liste_ss_eurodata!$A:$A,'RECAP CA 2023'!B463)</f>
        <v>TANTELY</v>
      </c>
      <c r="G463" s="14">
        <f>IFERROR(GETPIVOTDATA("Montant",tcd_eurodata!$A$3,"class_payment",$E463,"mounth_year",G$6,"ss",$F463,"Années",2023)," ")</f>
        <v>114580581</v>
      </c>
      <c r="H463" s="14">
        <f>IFERROR(GETPIVOTDATA("Montant",tcd_eurodata!$A$3,"class_payment",$E463,"mounth_year",H$6,"ss",$F463,"Années",2023)," ")</f>
        <v>145157787</v>
      </c>
      <c r="I463" s="14">
        <f>IFERROR(GETPIVOTDATA("Montant",tcd_eurodata!$A$3,"class_payment",$E463,"mounth_year",I$6,"ss",$F463,"Années",2023)," ")</f>
        <v>149534442</v>
      </c>
      <c r="J463" s="14">
        <f>IFERROR(GETPIVOTDATA("Montant",tcd_eurodata!$A$3,"class_payment",$E463,"mounth_year",J$6,"ss",$F463,"Années",2023)," ")</f>
        <v>149877816</v>
      </c>
      <c r="K463" s="14">
        <f>IFERROR(GETPIVOTDATA("Montant",tcd_eurodata!$A$3,"class_payment",$E463,"mounth_year",K$6,"ss",$F463,"Années",2023)," ")</f>
        <v>152385018</v>
      </c>
      <c r="L463" s="14">
        <f>IFERROR(GETPIVOTDATA("Montant",tcd_eurodata!$A$3,"class_payment",$E463,"mounth_year",L$6,"ss",$F463,"Années",2023)," ")</f>
        <v>164718270</v>
      </c>
      <c r="M463" s="14">
        <f>IFERROR(GETPIVOTDATA("Montant",tcd_eurodata!$A$3,"class_payment",$E463,"mounth_year",M$6,"ss",$F463,"Années",2023)," ")</f>
        <v>171993945</v>
      </c>
      <c r="N463" s="14">
        <f>IFERROR(GETPIVOTDATA("Montant",tcd_eurodata!$A$3,"class_payment",$E463,"mounth_year",N$6,"ss",$F463,"Années",2023)," ")</f>
        <v>162879822</v>
      </c>
      <c r="O463" s="14">
        <f>IFERROR(GETPIVOTDATA("Montant",tcd_eurodata!$A$3,"class_payment",$E463,"mounth_year",O$6,"ss",$F463,"Années",2023)," ")</f>
        <v>168187735</v>
      </c>
      <c r="P463" s="14">
        <f>IFERROR(GETPIVOTDATA("Montant",tcd_eurodata!$A$3,"class_payment",$E463,"mounth_year",P$6,"ss",$F463,"Années",2023)," ")</f>
        <v>152403947</v>
      </c>
      <c r="Q463" s="14">
        <f>IFERROR(GETPIVOTDATA("Montant",tcd_eurodata!$A$3,"class_payment",$E463,"mounth_year",Q$6,"ss",$F463,"Années",2023)," ")</f>
        <v>140256928</v>
      </c>
      <c r="R463" s="14">
        <f>IFERROR(GETPIVOTDATA("Montant",tcd_eurodata!$A$3,"class_payment",$E463,"mounth_year",R$6,"ss",$F463,"Années",2023)," ")</f>
        <v>176824632</v>
      </c>
    </row>
    <row r="464" spans="2:18" s="13" customFormat="1" x14ac:dyDescent="0.25">
      <c r="B464" s="9">
        <f t="shared" si="8"/>
        <v>92</v>
      </c>
      <c r="C464" s="24" t="str">
        <f>IF(MOD(ROW(C464),5)=2,INDEX(liste_ss_eurodata!$A$1:$A$108,B464),"")</f>
        <v/>
      </c>
      <c r="D464" s="9"/>
      <c r="E464" s="13" t="s">
        <v>7</v>
      </c>
      <c r="F464" s="31" t="str">
        <f>INDEX(liste_ss_eurodata!$A:$A,'RECAP CA 2023'!B464)</f>
        <v>TANTELY</v>
      </c>
      <c r="G464" s="14">
        <f>IFERROR(GETPIVOTDATA("Montant",tcd_eurodata!$A$3,"class_payment",$E464,"mounth_year",G$6,"ss",$F464,"Années",2023)," ")</f>
        <v>141187372</v>
      </c>
      <c r="H464" s="14">
        <f>IFERROR(GETPIVOTDATA("Montant",tcd_eurodata!$A$3,"class_payment",$E464,"mounth_year",H$6,"ss",$F464,"Années",2023)," ")</f>
        <v>253867248</v>
      </c>
      <c r="I464" s="14">
        <f>IFERROR(GETPIVOTDATA("Montant",tcd_eurodata!$A$3,"class_payment",$E464,"mounth_year",I$6,"ss",$F464,"Années",2023)," ")</f>
        <v>191679160</v>
      </c>
      <c r="J464" s="14">
        <f>IFERROR(GETPIVOTDATA("Montant",tcd_eurodata!$A$3,"class_payment",$E464,"mounth_year",J$6,"ss",$F464,"Années",2023)," ")</f>
        <v>19300000</v>
      </c>
      <c r="K464" s="14">
        <f>IFERROR(GETPIVOTDATA("Montant",tcd_eurodata!$A$3,"class_payment",$E464,"mounth_year",K$6,"ss",$F464,"Années",2023)," ")</f>
        <v>232783377</v>
      </c>
      <c r="L464" s="14">
        <f>IFERROR(GETPIVOTDATA("Montant",tcd_eurodata!$A$3,"class_payment",$E464,"mounth_year",L$6,"ss",$F464,"Années",2023)," ")</f>
        <v>184371650</v>
      </c>
      <c r="M464" s="14">
        <f>IFERROR(GETPIVOTDATA("Montant",tcd_eurodata!$A$3,"class_payment",$E464,"mounth_year",M$6,"ss",$F464,"Années",2023)," ")</f>
        <v>178756520</v>
      </c>
      <c r="N464" s="14">
        <f>IFERROR(GETPIVOTDATA("Montant",tcd_eurodata!$A$3,"class_payment",$E464,"mounth_year",N$6,"ss",$F464,"Années",2023)," ")</f>
        <v>166486700</v>
      </c>
      <c r="O464" s="14">
        <f>IFERROR(GETPIVOTDATA("Montant",tcd_eurodata!$A$3,"class_payment",$E464,"mounth_year",O$6,"ss",$F464,"Années",2023)," ")</f>
        <v>161583000</v>
      </c>
      <c r="P464" s="14">
        <f>IFERROR(GETPIVOTDATA("Montant",tcd_eurodata!$A$3,"class_payment",$E464,"mounth_year",P$6,"ss",$F464,"Années",2023)," ")</f>
        <v>72451500</v>
      </c>
      <c r="Q464" s="14">
        <f>IFERROR(GETPIVOTDATA("Montant",tcd_eurodata!$A$3,"class_payment",$E464,"mounth_year",Q$6,"ss",$F464,"Années",2023)," ")</f>
        <v>122422000</v>
      </c>
      <c r="R464" s="14">
        <f>IFERROR(GETPIVOTDATA("Montant",tcd_eurodata!$A$3,"class_payment",$E464,"mounth_year",R$6,"ss",$F464,"Années",2023)," ")</f>
        <v>66640000</v>
      </c>
    </row>
    <row r="465" spans="2:18" s="13" customFormat="1" x14ac:dyDescent="0.25">
      <c r="B465" s="9">
        <f t="shared" si="8"/>
        <v>92</v>
      </c>
      <c r="C465" s="24" t="str">
        <f>IF(MOD(ROW(C465),5)=2,INDEX(liste_ss_eurodata!$A$1:$A$108,B465),"")</f>
        <v/>
      </c>
      <c r="D465" s="9"/>
      <c r="E465" s="13" t="s">
        <v>19</v>
      </c>
      <c r="F465" s="31" t="str">
        <f>INDEX(liste_ss_eurodata!$A:$A,'RECAP CA 2023'!B465)</f>
        <v>TANTELY</v>
      </c>
      <c r="G465" s="14">
        <f>IFERROR(GETPIVOTDATA("Montant",tcd_eurodata!$A$3,"class_payment",$E465,"mounth_year",G$6,"ss",$F465,"Années",2023)," ")</f>
        <v>38114600</v>
      </c>
      <c r="H465" s="14">
        <f>IFERROR(GETPIVOTDATA("Montant",tcd_eurodata!$A$3,"class_payment",$E465,"mounth_year",H$6,"ss",$F465,"Années",2023)," ")</f>
        <v>27266000</v>
      </c>
      <c r="I465" s="14">
        <f>IFERROR(GETPIVOTDATA("Montant",tcd_eurodata!$A$3,"class_payment",$E465,"mounth_year",I$6,"ss",$F465,"Années",2023)," ")</f>
        <v>12730000</v>
      </c>
      <c r="J465" s="14">
        <f>IFERROR(GETPIVOTDATA("Montant",tcd_eurodata!$A$3,"class_payment",$E465,"mounth_year",J$6,"ss",$F465,"Années",2023)," ")</f>
        <v>1600000</v>
      </c>
      <c r="K465" s="14">
        <f>IFERROR(GETPIVOTDATA("Montant",tcd_eurodata!$A$3,"class_payment",$E465,"mounth_year",K$6,"ss",$F465,"Années",2023)," ")</f>
        <v>0</v>
      </c>
      <c r="L465" s="14">
        <f>IFERROR(GETPIVOTDATA("Montant",tcd_eurodata!$A$3,"class_payment",$E465,"mounth_year",L$6,"ss",$F465,"Années",2023)," ")</f>
        <v>0</v>
      </c>
      <c r="M465" s="14">
        <f>IFERROR(GETPIVOTDATA("Montant",tcd_eurodata!$A$3,"class_payment",$E465,"mounth_year",M$6,"ss",$F465,"Années",2023)," ")</f>
        <v>0</v>
      </c>
      <c r="N465" s="14">
        <f>IFERROR(GETPIVOTDATA("Montant",tcd_eurodata!$A$3,"class_payment",$E465,"mounth_year",N$6,"ss",$F465,"Années",2023)," ")</f>
        <v>0</v>
      </c>
      <c r="O465" s="14">
        <f>IFERROR(GETPIVOTDATA("Montant",tcd_eurodata!$A$3,"class_payment",$E465,"mounth_year",O$6,"ss",$F465,"Années",2023)," ")</f>
        <v>0</v>
      </c>
      <c r="P465" s="14">
        <f>IFERROR(GETPIVOTDATA("Montant",tcd_eurodata!$A$3,"class_payment",$E465,"mounth_year",P$6,"ss",$F465,"Années",2023)," ")</f>
        <v>0</v>
      </c>
      <c r="Q465" s="14">
        <f>IFERROR(GETPIVOTDATA("Montant",tcd_eurodata!$A$3,"class_payment",$E465,"mounth_year",Q$6,"ss",$F465,"Années",2023)," ")</f>
        <v>0</v>
      </c>
      <c r="R465" s="14">
        <f>IFERROR(GETPIVOTDATA("Montant",tcd_eurodata!$A$3,"class_payment",$E465,"mounth_year",R$6,"ss",$F465,"Années",2023)," ")</f>
        <v>0</v>
      </c>
    </row>
    <row r="466" spans="2:18" s="18" customFormat="1" x14ac:dyDescent="0.25">
      <c r="B466" s="17">
        <f t="shared" si="8"/>
        <v>92</v>
      </c>
      <c r="C466" s="25" t="str">
        <f>IF(MOD(ROW(C466),5)=2,INDEX(liste_ss_eurodata!$A$1:$A$108,B466),"")</f>
        <v/>
      </c>
      <c r="D466" s="17"/>
      <c r="E466" s="18" t="s">
        <v>21</v>
      </c>
      <c r="F466" s="32" t="str">
        <f>INDEX(liste_ss_eurodata!$A:$A,'RECAP CA 2023'!B466)</f>
        <v>TANTELY</v>
      </c>
      <c r="G466" s="19">
        <f>IFERROR(GETPIVOTDATA("Montant",tcd_eurodata!$A$3,"class_payment",$E466,"mounth_year",G$6,"ss",$F466,"Années",2023)," ")</f>
        <v>6782800</v>
      </c>
      <c r="H466" s="19">
        <f>IFERROR(GETPIVOTDATA("Montant",tcd_eurodata!$A$3,"class_payment",$E466,"mounth_year",H$6,"ss",$F466,"Années",2023)," ")</f>
        <v>23904950</v>
      </c>
      <c r="I466" s="19">
        <f>IFERROR(GETPIVOTDATA("Montant",tcd_eurodata!$A$3,"class_payment",$E466,"mounth_year",I$6,"ss",$F466,"Années",2023)," ")</f>
        <v>11418300</v>
      </c>
      <c r="J466" s="19">
        <f>IFERROR(GETPIVOTDATA("Montant",tcd_eurodata!$A$3,"class_payment",$E466,"mounth_year",J$6,"ss",$F466,"Années",2023)," ")</f>
        <v>8990700</v>
      </c>
      <c r="K466" s="19">
        <f>IFERROR(GETPIVOTDATA("Montant",tcd_eurodata!$A$3,"class_payment",$E466,"mounth_year",K$6,"ss",$F466,"Années",2023)," ")</f>
        <v>7527500</v>
      </c>
      <c r="L466" s="19">
        <f>IFERROR(GETPIVOTDATA("Montant",tcd_eurodata!$A$3,"class_payment",$E466,"mounth_year",L$6,"ss",$F466,"Années",2023)," ")</f>
        <v>8141246</v>
      </c>
      <c r="M466" s="19">
        <f>IFERROR(GETPIVOTDATA("Montant",tcd_eurodata!$A$3,"class_payment",$E466,"mounth_year",M$6,"ss",$F466,"Années",2023)," ")</f>
        <v>11937544</v>
      </c>
      <c r="N466" s="19">
        <f>IFERROR(GETPIVOTDATA("Montant",tcd_eurodata!$A$3,"class_payment",$E466,"mounth_year",N$6,"ss",$F466,"Années",2023)," ")</f>
        <v>9371400</v>
      </c>
      <c r="O466" s="19">
        <f>IFERROR(GETPIVOTDATA("Montant",tcd_eurodata!$A$3,"class_payment",$E466,"mounth_year",O$6,"ss",$F466,"Années",2023)," ")</f>
        <v>7870900</v>
      </c>
      <c r="P466" s="19">
        <f>IFERROR(GETPIVOTDATA("Montant",tcd_eurodata!$A$3,"class_payment",$E466,"mounth_year",P$6,"ss",$F466,"Années",2023)," ")</f>
        <v>7699100</v>
      </c>
      <c r="Q466" s="19">
        <f>IFERROR(GETPIVOTDATA("Montant",tcd_eurodata!$A$3,"class_payment",$E466,"mounth_year",Q$6,"ss",$F466,"Années",2023)," ")</f>
        <v>5856522</v>
      </c>
      <c r="R466" s="19">
        <f>IFERROR(GETPIVOTDATA("Montant",tcd_eurodata!$A$3,"class_payment",$E466,"mounth_year",R$6,"ss",$F466,"Années",2023)," ")</f>
        <v>6429700</v>
      </c>
    </row>
    <row r="467" spans="2:18" s="13" customFormat="1" x14ac:dyDescent="0.25">
      <c r="B467" s="9">
        <f t="shared" si="8"/>
        <v>93</v>
      </c>
      <c r="C467" s="24" t="str">
        <f>IF(MOD(ROW(C467),5)=2,INDEX(liste_ss_eurodata!$A$1:$A$108,B467),"")</f>
        <v>TATSINANANA</v>
      </c>
      <c r="D467" s="9"/>
      <c r="E467" s="13" t="s">
        <v>5</v>
      </c>
      <c r="F467" s="31" t="str">
        <f>INDEX(liste_ss_eurodata!$A:$A,'RECAP CA 2023'!B467)</f>
        <v>TATSINANANA</v>
      </c>
      <c r="G467" s="14">
        <f>IFERROR(GETPIVOTDATA("Montant",tcd_eurodata!$A$3,"class_payment",$E467,"mounth_year",G$6,"ss",$F467,"Années",2023)," ")</f>
        <v>1229044700</v>
      </c>
      <c r="H467" s="14">
        <f>IFERROR(GETPIVOTDATA("Montant",tcd_eurodata!$A$3,"class_payment",$E467,"mounth_year",H$6,"ss",$F467,"Années",2023)," ")</f>
        <v>1157142900</v>
      </c>
      <c r="I467" s="14">
        <f>IFERROR(GETPIVOTDATA("Montant",tcd_eurodata!$A$3,"class_payment",$E467,"mounth_year",I$6,"ss",$F467,"Années",2023)," ")</f>
        <v>1449091000</v>
      </c>
      <c r="J467" s="14">
        <f>IFERROR(GETPIVOTDATA("Montant",tcd_eurodata!$A$3,"class_payment",$E467,"mounth_year",J$6,"ss",$F467,"Années",2023)," ")</f>
        <v>1384534700</v>
      </c>
      <c r="K467" s="14">
        <f>IFERROR(GETPIVOTDATA("Montant",tcd_eurodata!$A$3,"class_payment",$E467,"mounth_year",K$6,"ss",$F467,"Années",2023)," ")</f>
        <v>1156331876</v>
      </c>
      <c r="L467" s="14">
        <f>IFERROR(GETPIVOTDATA("Montant",tcd_eurodata!$A$3,"class_payment",$E467,"mounth_year",L$6,"ss",$F467,"Années",2023)," ")</f>
        <v>1155282800</v>
      </c>
      <c r="M467" s="14">
        <f>IFERROR(GETPIVOTDATA("Montant",tcd_eurodata!$A$3,"class_payment",$E467,"mounth_year",M$6,"ss",$F467,"Années",2023)," ")</f>
        <v>1222520900</v>
      </c>
      <c r="N467" s="14">
        <f>IFERROR(GETPIVOTDATA("Montant",tcd_eurodata!$A$3,"class_payment",$E467,"mounth_year",N$6,"ss",$F467,"Années",2023)," ")</f>
        <v>1212349800</v>
      </c>
      <c r="O467" s="14">
        <f>IFERROR(GETPIVOTDATA("Montant",tcd_eurodata!$A$3,"class_payment",$E467,"mounth_year",O$6,"ss",$F467,"Années",2023)," ")</f>
        <v>1139315500</v>
      </c>
      <c r="P467" s="14">
        <f>IFERROR(GETPIVOTDATA("Montant",tcd_eurodata!$A$3,"class_payment",$E467,"mounth_year",P$6,"ss",$F467,"Années",2023)," ")</f>
        <v>1252970100</v>
      </c>
      <c r="Q467" s="14">
        <f>IFERROR(GETPIVOTDATA("Montant",tcd_eurodata!$A$3,"class_payment",$E467,"mounth_year",Q$6,"ss",$F467,"Années",2023)," ")</f>
        <v>1159430400</v>
      </c>
      <c r="R467" s="14">
        <f>IFERROR(GETPIVOTDATA("Montant",tcd_eurodata!$A$3,"class_payment",$E467,"mounth_year",R$6,"ss",$F467,"Années",2023)," ")</f>
        <v>1371849800</v>
      </c>
    </row>
    <row r="468" spans="2:18" s="13" customFormat="1" x14ac:dyDescent="0.25">
      <c r="B468" s="9">
        <f t="shared" si="8"/>
        <v>93</v>
      </c>
      <c r="C468" s="24" t="str">
        <f>IF(MOD(ROW(C468),5)=2,INDEX(liste_ss_eurodata!$A$1:$A$108,B468),"")</f>
        <v/>
      </c>
      <c r="D468" s="9"/>
      <c r="E468" s="13" t="s">
        <v>6</v>
      </c>
      <c r="F468" s="31" t="str">
        <f>INDEX(liste_ss_eurodata!$A:$A,'RECAP CA 2023'!B468)</f>
        <v>TATSINANANA</v>
      </c>
      <c r="G468" s="14">
        <f>IFERROR(GETPIVOTDATA("Montant",tcd_eurodata!$A$3,"class_payment",$E468,"mounth_year",G$6,"ss",$F468,"Années",2023)," ")</f>
        <v>67714240</v>
      </c>
      <c r="H468" s="14">
        <f>IFERROR(GETPIVOTDATA("Montant",tcd_eurodata!$A$3,"class_payment",$E468,"mounth_year",H$6,"ss",$F468,"Années",2023)," ")</f>
        <v>85660044</v>
      </c>
      <c r="I468" s="14">
        <f>IFERROR(GETPIVOTDATA("Montant",tcd_eurodata!$A$3,"class_payment",$E468,"mounth_year",I$6,"ss",$F468,"Années",2023)," ")</f>
        <v>129156207</v>
      </c>
      <c r="J468" s="14">
        <f>IFERROR(GETPIVOTDATA("Montant",tcd_eurodata!$A$3,"class_payment",$E468,"mounth_year",J$6,"ss",$F468,"Années",2023)," ")</f>
        <v>110283049</v>
      </c>
      <c r="K468" s="14">
        <f>IFERROR(GETPIVOTDATA("Montant",tcd_eurodata!$A$3,"class_payment",$E468,"mounth_year",K$6,"ss",$F468,"Années",2023)," ")</f>
        <v>116019169</v>
      </c>
      <c r="L468" s="14">
        <f>IFERROR(GETPIVOTDATA("Montant",tcd_eurodata!$A$3,"class_payment",$E468,"mounth_year",L$6,"ss",$F468,"Années",2023)," ")</f>
        <v>146575170</v>
      </c>
      <c r="M468" s="14">
        <f>IFERROR(GETPIVOTDATA("Montant",tcd_eurodata!$A$3,"class_payment",$E468,"mounth_year",M$6,"ss",$F468,"Années",2023)," ")</f>
        <v>135666445</v>
      </c>
      <c r="N468" s="14">
        <f>IFERROR(GETPIVOTDATA("Montant",tcd_eurodata!$A$3,"class_payment",$E468,"mounth_year",N$6,"ss",$F468,"Années",2023)," ")</f>
        <v>134553403</v>
      </c>
      <c r="O468" s="14">
        <f>IFERROR(GETPIVOTDATA("Montant",tcd_eurodata!$A$3,"class_payment",$E468,"mounth_year",O$6,"ss",$F468,"Années",2023)," ")</f>
        <v>115639798</v>
      </c>
      <c r="P468" s="14">
        <f>IFERROR(GETPIVOTDATA("Montant",tcd_eurodata!$A$3,"class_payment",$E468,"mounth_year",P$6,"ss",$F468,"Années",2023)," ")</f>
        <v>109604965</v>
      </c>
      <c r="Q468" s="14">
        <f>IFERROR(GETPIVOTDATA("Montant",tcd_eurodata!$A$3,"class_payment",$E468,"mounth_year",Q$6,"ss",$F468,"Années",2023)," ")</f>
        <v>107104962</v>
      </c>
      <c r="R468" s="14">
        <f>IFERROR(GETPIVOTDATA("Montant",tcd_eurodata!$A$3,"class_payment",$E468,"mounth_year",R$6,"ss",$F468,"Années",2023)," ")</f>
        <v>107665311</v>
      </c>
    </row>
    <row r="469" spans="2:18" s="13" customFormat="1" x14ac:dyDescent="0.25">
      <c r="B469" s="9">
        <f t="shared" si="8"/>
        <v>93</v>
      </c>
      <c r="C469" s="24" t="str">
        <f>IF(MOD(ROW(C469),5)=2,INDEX(liste_ss_eurodata!$A$1:$A$108,B469),"")</f>
        <v/>
      </c>
      <c r="D469" s="9"/>
      <c r="E469" s="13" t="s">
        <v>7</v>
      </c>
      <c r="F469" s="31" t="str">
        <f>INDEX(liste_ss_eurodata!$A:$A,'RECAP CA 2023'!B469)</f>
        <v>TATSINANANA</v>
      </c>
      <c r="G469" s="14">
        <f>IFERROR(GETPIVOTDATA("Montant",tcd_eurodata!$A$3,"class_payment",$E469,"mounth_year",G$6,"ss",$F469,"Années",2023)," ")</f>
        <v>130616311</v>
      </c>
      <c r="H469" s="14">
        <f>IFERROR(GETPIVOTDATA("Montant",tcd_eurodata!$A$3,"class_payment",$E469,"mounth_year",H$6,"ss",$F469,"Années",2023)," ")</f>
        <v>154887970</v>
      </c>
      <c r="I469" s="14">
        <f>IFERROR(GETPIVOTDATA("Montant",tcd_eurodata!$A$3,"class_payment",$E469,"mounth_year",I$6,"ss",$F469,"Années",2023)," ")</f>
        <v>122446059</v>
      </c>
      <c r="J469" s="14">
        <f>IFERROR(GETPIVOTDATA("Montant",tcd_eurodata!$A$3,"class_payment",$E469,"mounth_year",J$6,"ss",$F469,"Années",2023)," ")</f>
        <v>450000</v>
      </c>
      <c r="K469" s="14">
        <f>IFERROR(GETPIVOTDATA("Montant",tcd_eurodata!$A$3,"class_payment",$E469,"mounth_year",K$6,"ss",$F469,"Années",2023)," ")</f>
        <v>260208763</v>
      </c>
      <c r="L469" s="14">
        <f>IFERROR(GETPIVOTDATA("Montant",tcd_eurodata!$A$3,"class_payment",$E469,"mounth_year",L$6,"ss",$F469,"Années",2023)," ")</f>
        <v>239004920</v>
      </c>
      <c r="M469" s="14">
        <f>IFERROR(GETPIVOTDATA("Montant",tcd_eurodata!$A$3,"class_payment",$E469,"mounth_year",M$6,"ss",$F469,"Années",2023)," ")</f>
        <v>187158000</v>
      </c>
      <c r="N469" s="14">
        <f>IFERROR(GETPIVOTDATA("Montant",tcd_eurodata!$A$3,"class_payment",$E469,"mounth_year",N$6,"ss",$F469,"Années",2023)," ")</f>
        <v>178465364</v>
      </c>
      <c r="O469" s="14">
        <f>IFERROR(GETPIVOTDATA("Montant",tcd_eurodata!$A$3,"class_payment",$E469,"mounth_year",O$6,"ss",$F469,"Années",2023)," ")</f>
        <v>144274478</v>
      </c>
      <c r="P469" s="14">
        <f>IFERROR(GETPIVOTDATA("Montant",tcd_eurodata!$A$3,"class_payment",$E469,"mounth_year",P$6,"ss",$F469,"Années",2023)," ")</f>
        <v>68167935</v>
      </c>
      <c r="Q469" s="14">
        <f>IFERROR(GETPIVOTDATA("Montant",tcd_eurodata!$A$3,"class_payment",$E469,"mounth_year",Q$6,"ss",$F469,"Années",2023)," ")</f>
        <v>6045191</v>
      </c>
      <c r="R469" s="14">
        <f>IFERROR(GETPIVOTDATA("Montant",tcd_eurodata!$A$3,"class_payment",$E469,"mounth_year",R$6,"ss",$F469,"Années",2023)," ")</f>
        <v>4057486</v>
      </c>
    </row>
    <row r="470" spans="2:18" s="13" customFormat="1" x14ac:dyDescent="0.25">
      <c r="B470" s="9">
        <f t="shared" si="8"/>
        <v>93</v>
      </c>
      <c r="C470" s="24" t="str">
        <f>IF(MOD(ROW(C470),5)=2,INDEX(liste_ss_eurodata!$A$1:$A$108,B470),"")</f>
        <v/>
      </c>
      <c r="D470" s="9"/>
      <c r="E470" s="13" t="s">
        <v>19</v>
      </c>
      <c r="F470" s="31" t="str">
        <f>INDEX(liste_ss_eurodata!$A:$A,'RECAP CA 2023'!B470)</f>
        <v>TATSINANANA</v>
      </c>
      <c r="G470" s="14">
        <f>IFERROR(GETPIVOTDATA("Montant",tcd_eurodata!$A$3,"class_payment",$E470,"mounth_year",G$6,"ss",$F470,"Années",2023)," ")</f>
        <v>5565450</v>
      </c>
      <c r="H470" s="14">
        <f>IFERROR(GETPIVOTDATA("Montant",tcd_eurodata!$A$3,"class_payment",$E470,"mounth_year",H$6,"ss",$F470,"Années",2023)," ")</f>
        <v>5773951</v>
      </c>
      <c r="I470" s="14">
        <f>IFERROR(GETPIVOTDATA("Montant",tcd_eurodata!$A$3,"class_payment",$E470,"mounth_year",I$6,"ss",$F470,"Années",2023)," ")</f>
        <v>5035234</v>
      </c>
      <c r="J470" s="14">
        <f>IFERROR(GETPIVOTDATA("Montant",tcd_eurodata!$A$3,"class_payment",$E470,"mounth_year",J$6,"ss",$F470,"Années",2023)," ")</f>
        <v>3949638</v>
      </c>
      <c r="K470" s="14">
        <f>IFERROR(GETPIVOTDATA("Montant",tcd_eurodata!$A$3,"class_payment",$E470,"mounth_year",K$6,"ss",$F470,"Années",2023)," ")</f>
        <v>6596146</v>
      </c>
      <c r="L470" s="14">
        <f>IFERROR(GETPIVOTDATA("Montant",tcd_eurodata!$A$3,"class_payment",$E470,"mounth_year",L$6,"ss",$F470,"Années",2023)," ")</f>
        <v>9676886</v>
      </c>
      <c r="M470" s="14">
        <f>IFERROR(GETPIVOTDATA("Montant",tcd_eurodata!$A$3,"class_payment",$E470,"mounth_year",M$6,"ss",$F470,"Années",2023)," ")</f>
        <v>50352795</v>
      </c>
      <c r="N470" s="14">
        <f>IFERROR(GETPIVOTDATA("Montant",tcd_eurodata!$A$3,"class_payment",$E470,"mounth_year",N$6,"ss",$F470,"Années",2023)," ")</f>
        <v>11450445</v>
      </c>
      <c r="O470" s="14">
        <f>IFERROR(GETPIVOTDATA("Montant",tcd_eurodata!$A$3,"class_payment",$E470,"mounth_year",O$6,"ss",$F470,"Années",2023)," ")</f>
        <v>146271338</v>
      </c>
      <c r="P470" s="14">
        <f>IFERROR(GETPIVOTDATA("Montant",tcd_eurodata!$A$3,"class_payment",$E470,"mounth_year",P$6,"ss",$F470,"Années",2023)," ")</f>
        <v>224396191</v>
      </c>
      <c r="Q470" s="14">
        <f>IFERROR(GETPIVOTDATA("Montant",tcd_eurodata!$A$3,"class_payment",$E470,"mounth_year",Q$6,"ss",$F470,"Années",2023)," ")</f>
        <v>263311896</v>
      </c>
      <c r="R470" s="14">
        <f>IFERROR(GETPIVOTDATA("Montant",tcd_eurodata!$A$3,"class_payment",$E470,"mounth_year",R$6,"ss",$F470,"Années",2023)," ")</f>
        <v>286926195</v>
      </c>
    </row>
    <row r="471" spans="2:18" s="18" customFormat="1" x14ac:dyDescent="0.25">
      <c r="B471" s="17">
        <f t="shared" si="8"/>
        <v>93</v>
      </c>
      <c r="C471" s="25" t="str">
        <f>IF(MOD(ROW(C471),5)=2,INDEX(liste_ss_eurodata!$A$1:$A$108,B471),"")</f>
        <v/>
      </c>
      <c r="D471" s="17"/>
      <c r="E471" s="18" t="s">
        <v>21</v>
      </c>
      <c r="F471" s="32" t="str">
        <f>INDEX(liste_ss_eurodata!$A:$A,'RECAP CA 2023'!B471)</f>
        <v>TATSINANANA</v>
      </c>
      <c r="G471" s="19">
        <f>IFERROR(GETPIVOTDATA("Montant",tcd_eurodata!$A$3,"class_payment",$E471,"mounth_year",G$6,"ss",$F471,"Années",2023)," ")</f>
        <v>31654071</v>
      </c>
      <c r="H471" s="19">
        <f>IFERROR(GETPIVOTDATA("Montant",tcd_eurodata!$A$3,"class_payment",$E471,"mounth_year",H$6,"ss",$F471,"Années",2023)," ")</f>
        <v>30059279</v>
      </c>
      <c r="I471" s="19">
        <f>IFERROR(GETPIVOTDATA("Montant",tcd_eurodata!$A$3,"class_payment",$E471,"mounth_year",I$6,"ss",$F471,"Années",2023)," ")</f>
        <v>42202796</v>
      </c>
      <c r="J471" s="19">
        <f>IFERROR(GETPIVOTDATA("Montant",tcd_eurodata!$A$3,"class_payment",$E471,"mounth_year",J$6,"ss",$F471,"Années",2023)," ")</f>
        <v>31339203</v>
      </c>
      <c r="K471" s="19">
        <f>IFERROR(GETPIVOTDATA("Montant",tcd_eurodata!$A$3,"class_payment",$E471,"mounth_year",K$6,"ss",$F471,"Années",2023)," ")</f>
        <v>36920793</v>
      </c>
      <c r="L471" s="19">
        <f>IFERROR(GETPIVOTDATA("Montant",tcd_eurodata!$A$3,"class_payment",$E471,"mounth_year",L$6,"ss",$F471,"Années",2023)," ")</f>
        <v>48256372</v>
      </c>
      <c r="M471" s="19">
        <f>IFERROR(GETPIVOTDATA("Montant",tcd_eurodata!$A$3,"class_payment",$E471,"mounth_year",M$6,"ss",$F471,"Années",2023)," ")</f>
        <v>35319124</v>
      </c>
      <c r="N471" s="19">
        <f>IFERROR(GETPIVOTDATA("Montant",tcd_eurodata!$A$3,"class_payment",$E471,"mounth_year",N$6,"ss",$F471,"Années",2023)," ")</f>
        <v>35184299</v>
      </c>
      <c r="O471" s="19">
        <f>IFERROR(GETPIVOTDATA("Montant",tcd_eurodata!$A$3,"class_payment",$E471,"mounth_year",O$6,"ss",$F471,"Années",2023)," ")</f>
        <v>38398888</v>
      </c>
      <c r="P471" s="19">
        <f>IFERROR(GETPIVOTDATA("Montant",tcd_eurodata!$A$3,"class_payment",$E471,"mounth_year",P$6,"ss",$F471,"Années",2023)," ")</f>
        <v>40173686</v>
      </c>
      <c r="Q471" s="19">
        <f>IFERROR(GETPIVOTDATA("Montant",tcd_eurodata!$A$3,"class_payment",$E471,"mounth_year",Q$6,"ss",$F471,"Années",2023)," ")</f>
        <v>38899953</v>
      </c>
      <c r="R471" s="19">
        <f>IFERROR(GETPIVOTDATA("Montant",tcd_eurodata!$A$3,"class_payment",$E471,"mounth_year",R$6,"ss",$F471,"Années",2023)," ")</f>
        <v>47669994</v>
      </c>
    </row>
    <row r="472" spans="2:18" s="13" customFormat="1" x14ac:dyDescent="0.25">
      <c r="B472" s="9">
        <f t="shared" si="8"/>
        <v>94</v>
      </c>
      <c r="C472" s="24" t="str">
        <f>IF(MOD(ROW(C472),5)=2,INDEX(liste_ss_eurodata!$A$1:$A$108,B472),"")</f>
        <v>TIANA</v>
      </c>
      <c r="D472" s="9"/>
      <c r="E472" s="13" t="s">
        <v>5</v>
      </c>
      <c r="F472" s="31" t="str">
        <f>INDEX(liste_ss_eurodata!$A:$A,'RECAP CA 2023'!B472)</f>
        <v>TIANA</v>
      </c>
      <c r="G472" s="14">
        <f>IFERROR(GETPIVOTDATA("Montant",tcd_eurodata!$A$3,"class_payment",$E472,"mounth_year",G$6,"ss",$F472,"Années",2023)," ")</f>
        <v>352440711</v>
      </c>
      <c r="H472" s="14">
        <f>IFERROR(GETPIVOTDATA("Montant",tcd_eurodata!$A$3,"class_payment",$E472,"mounth_year",H$6,"ss",$F472,"Années",2023)," ")</f>
        <v>256626410</v>
      </c>
      <c r="I472" s="14">
        <f>IFERROR(GETPIVOTDATA("Montant",tcd_eurodata!$A$3,"class_payment",$E472,"mounth_year",I$6,"ss",$F472,"Années",2023)," ")</f>
        <v>309730504</v>
      </c>
      <c r="J472" s="14">
        <f>IFERROR(GETPIVOTDATA("Montant",tcd_eurodata!$A$3,"class_payment",$E472,"mounth_year",J$6,"ss",$F472,"Années",2023)," ")</f>
        <v>571350706</v>
      </c>
      <c r="K472" s="14">
        <f>IFERROR(GETPIVOTDATA("Montant",tcd_eurodata!$A$3,"class_payment",$E472,"mounth_year",K$6,"ss",$F472,"Années",2023)," ")</f>
        <v>697372974</v>
      </c>
      <c r="L472" s="14">
        <f>IFERROR(GETPIVOTDATA("Montant",tcd_eurodata!$A$3,"class_payment",$E472,"mounth_year",L$6,"ss",$F472,"Années",2023)," ")</f>
        <v>663694299</v>
      </c>
      <c r="M472" s="14">
        <f>IFERROR(GETPIVOTDATA("Montant",tcd_eurodata!$A$3,"class_payment",$E472,"mounth_year",M$6,"ss",$F472,"Années",2023)," ")</f>
        <v>643552292</v>
      </c>
      <c r="N472" s="14">
        <f>IFERROR(GETPIVOTDATA("Montant",tcd_eurodata!$A$3,"class_payment",$E472,"mounth_year",N$6,"ss",$F472,"Années",2023)," ")</f>
        <v>726771247</v>
      </c>
      <c r="O472" s="14">
        <f>IFERROR(GETPIVOTDATA("Montant",tcd_eurodata!$A$3,"class_payment",$E472,"mounth_year",O$6,"ss",$F472,"Années",2023)," ")</f>
        <v>606743613</v>
      </c>
      <c r="P472" s="14">
        <f>IFERROR(GETPIVOTDATA("Montant",tcd_eurodata!$A$3,"class_payment",$E472,"mounth_year",P$6,"ss",$F472,"Années",2023)," ")</f>
        <v>897428827</v>
      </c>
      <c r="Q472" s="14">
        <f>IFERROR(GETPIVOTDATA("Montant",tcd_eurodata!$A$3,"class_payment",$E472,"mounth_year",Q$6,"ss",$F472,"Années",2023)," ")</f>
        <v>747135662</v>
      </c>
      <c r="R472" s="14">
        <f>IFERROR(GETPIVOTDATA("Montant",tcd_eurodata!$A$3,"class_payment",$E472,"mounth_year",R$6,"ss",$F472,"Années",2023)," ")</f>
        <v>716427553</v>
      </c>
    </row>
    <row r="473" spans="2:18" s="13" customFormat="1" x14ac:dyDescent="0.25">
      <c r="B473" s="9">
        <f t="shared" si="8"/>
        <v>94</v>
      </c>
      <c r="C473" s="24" t="str">
        <f>IF(MOD(ROW(C473),5)=2,INDEX(liste_ss_eurodata!$A$1:$A$108,B473),"")</f>
        <v/>
      </c>
      <c r="D473" s="9"/>
      <c r="E473" s="13" t="s">
        <v>6</v>
      </c>
      <c r="F473" s="31" t="str">
        <f>INDEX(liste_ss_eurodata!$A:$A,'RECAP CA 2023'!B473)</f>
        <v>TIANA</v>
      </c>
      <c r="G473" s="14">
        <f>IFERROR(GETPIVOTDATA("Montant",tcd_eurodata!$A$3,"class_payment",$E473,"mounth_year",G$6,"ss",$F473,"Années",2023)," ")</f>
        <v>153798181</v>
      </c>
      <c r="H473" s="14">
        <f>IFERROR(GETPIVOTDATA("Montant",tcd_eurodata!$A$3,"class_payment",$E473,"mounth_year",H$6,"ss",$F473,"Années",2023)," ")</f>
        <v>108614369</v>
      </c>
      <c r="I473" s="14">
        <f>IFERROR(GETPIVOTDATA("Montant",tcd_eurodata!$A$3,"class_payment",$E473,"mounth_year",I$6,"ss",$F473,"Années",2023)," ")</f>
        <v>134054627</v>
      </c>
      <c r="J473" s="14">
        <f>IFERROR(GETPIVOTDATA("Montant",tcd_eurodata!$A$3,"class_payment",$E473,"mounth_year",J$6,"ss",$F473,"Années",2023)," ")</f>
        <v>188044773</v>
      </c>
      <c r="K473" s="14">
        <f>IFERROR(GETPIVOTDATA("Montant",tcd_eurodata!$A$3,"class_payment",$E473,"mounth_year",K$6,"ss",$F473,"Années",2023)," ")</f>
        <v>212329238</v>
      </c>
      <c r="L473" s="14">
        <f>IFERROR(GETPIVOTDATA("Montant",tcd_eurodata!$A$3,"class_payment",$E473,"mounth_year",L$6,"ss",$F473,"Années",2023)," ")</f>
        <v>232645579</v>
      </c>
      <c r="M473" s="14">
        <f>IFERROR(GETPIVOTDATA("Montant",tcd_eurodata!$A$3,"class_payment",$E473,"mounth_year",M$6,"ss",$F473,"Années",2023)," ")</f>
        <v>252479552</v>
      </c>
      <c r="N473" s="14">
        <f>IFERROR(GETPIVOTDATA("Montant",tcd_eurodata!$A$3,"class_payment",$E473,"mounth_year",N$6,"ss",$F473,"Années",2023)," ")</f>
        <v>189793378</v>
      </c>
      <c r="O473" s="14">
        <f>IFERROR(GETPIVOTDATA("Montant",tcd_eurodata!$A$3,"class_payment",$E473,"mounth_year",O$6,"ss",$F473,"Années",2023)," ")</f>
        <v>145642874</v>
      </c>
      <c r="P473" s="14">
        <f>IFERROR(GETPIVOTDATA("Montant",tcd_eurodata!$A$3,"class_payment",$E473,"mounth_year",P$6,"ss",$F473,"Années",2023)," ")</f>
        <v>181239108</v>
      </c>
      <c r="Q473" s="14">
        <f>IFERROR(GETPIVOTDATA("Montant",tcd_eurodata!$A$3,"class_payment",$E473,"mounth_year",Q$6,"ss",$F473,"Années",2023)," ")</f>
        <v>228380752</v>
      </c>
      <c r="R473" s="14">
        <f>IFERROR(GETPIVOTDATA("Montant",tcd_eurodata!$A$3,"class_payment",$E473,"mounth_year",R$6,"ss",$F473,"Années",2023)," ")</f>
        <v>228645731</v>
      </c>
    </row>
    <row r="474" spans="2:18" s="13" customFormat="1" x14ac:dyDescent="0.25">
      <c r="B474" s="9">
        <f t="shared" si="8"/>
        <v>94</v>
      </c>
      <c r="C474" s="24" t="str">
        <f>IF(MOD(ROW(C474),5)=2,INDEX(liste_ss_eurodata!$A$1:$A$108,B474),"")</f>
        <v/>
      </c>
      <c r="D474" s="9"/>
      <c r="E474" s="13" t="s">
        <v>7</v>
      </c>
      <c r="F474" s="31" t="str">
        <f>INDEX(liste_ss_eurodata!$A:$A,'RECAP CA 2023'!B474)</f>
        <v>TIANA</v>
      </c>
      <c r="G474" s="14">
        <f>IFERROR(GETPIVOTDATA("Montant",tcd_eurodata!$A$3,"class_payment",$E474,"mounth_year",G$6,"ss",$F474,"Années",2023)," ")</f>
        <v>47193076</v>
      </c>
      <c r="H474" s="14">
        <f>IFERROR(GETPIVOTDATA("Montant",tcd_eurodata!$A$3,"class_payment",$E474,"mounth_year",H$6,"ss",$F474,"Années",2023)," ")</f>
        <v>127997401</v>
      </c>
      <c r="I474" s="14">
        <f>IFERROR(GETPIVOTDATA("Montant",tcd_eurodata!$A$3,"class_payment",$E474,"mounth_year",I$6,"ss",$F474,"Années",2023)," ")</f>
        <v>72534892</v>
      </c>
      <c r="J474" s="14">
        <f>IFERROR(GETPIVOTDATA("Montant",tcd_eurodata!$A$3,"class_payment",$E474,"mounth_year",J$6,"ss",$F474,"Années",2023)," ")</f>
        <v>2000000</v>
      </c>
      <c r="K474" s="14">
        <f>IFERROR(GETPIVOTDATA("Montant",tcd_eurodata!$A$3,"class_payment",$E474,"mounth_year",K$6,"ss",$F474,"Années",2023)," ")</f>
        <v>69791619</v>
      </c>
      <c r="L474" s="14">
        <f>IFERROR(GETPIVOTDATA("Montant",tcd_eurodata!$A$3,"class_payment",$E474,"mounth_year",L$6,"ss",$F474,"Années",2023)," ")</f>
        <v>73612543</v>
      </c>
      <c r="M474" s="14">
        <f>IFERROR(GETPIVOTDATA("Montant",tcd_eurodata!$A$3,"class_payment",$E474,"mounth_year",M$6,"ss",$F474,"Années",2023)," ")</f>
        <v>72592260</v>
      </c>
      <c r="N474" s="14">
        <f>IFERROR(GETPIVOTDATA("Montant",tcd_eurodata!$A$3,"class_payment",$E474,"mounth_year",N$6,"ss",$F474,"Années",2023)," ")</f>
        <v>68866184</v>
      </c>
      <c r="O474" s="14">
        <f>IFERROR(GETPIVOTDATA("Montant",tcd_eurodata!$A$3,"class_payment",$E474,"mounth_year",O$6,"ss",$F474,"Années",2023)," ")</f>
        <v>69990820</v>
      </c>
      <c r="P474" s="14">
        <f>IFERROR(GETPIVOTDATA("Montant",tcd_eurodata!$A$3,"class_payment",$E474,"mounth_year",P$6,"ss",$F474,"Années",2023)," ")</f>
        <v>72935877</v>
      </c>
      <c r="Q474" s="14">
        <f>IFERROR(GETPIVOTDATA("Montant",tcd_eurodata!$A$3,"class_payment",$E474,"mounth_year",Q$6,"ss",$F474,"Années",2023)," ")</f>
        <v>68715908</v>
      </c>
      <c r="R474" s="14">
        <f>IFERROR(GETPIVOTDATA("Montant",tcd_eurodata!$A$3,"class_payment",$E474,"mounth_year",R$6,"ss",$F474,"Années",2023)," ")</f>
        <v>31955635</v>
      </c>
    </row>
    <row r="475" spans="2:18" s="13" customFormat="1" x14ac:dyDescent="0.25">
      <c r="B475" s="9">
        <f t="shared" si="8"/>
        <v>94</v>
      </c>
      <c r="C475" s="24" t="str">
        <f>IF(MOD(ROW(C475),5)=2,INDEX(liste_ss_eurodata!$A$1:$A$108,B475),"")</f>
        <v/>
      </c>
      <c r="D475" s="9"/>
      <c r="E475" s="13" t="s">
        <v>19</v>
      </c>
      <c r="F475" s="31" t="str">
        <f>INDEX(liste_ss_eurodata!$A:$A,'RECAP CA 2023'!B475)</f>
        <v>TIANA</v>
      </c>
      <c r="G475" s="14">
        <f>IFERROR(GETPIVOTDATA("Montant",tcd_eurodata!$A$3,"class_payment",$E475,"mounth_year",G$6,"ss",$F475,"Années",2023)," ")</f>
        <v>63767400</v>
      </c>
      <c r="H475" s="14">
        <f>IFERROR(GETPIVOTDATA("Montant",tcd_eurodata!$A$3,"class_payment",$E475,"mounth_year",H$6,"ss",$F475,"Années",2023)," ")</f>
        <v>89994200</v>
      </c>
      <c r="I475" s="14">
        <f>IFERROR(GETPIVOTDATA("Montant",tcd_eurodata!$A$3,"class_payment",$E475,"mounth_year",I$6,"ss",$F475,"Années",2023)," ")</f>
        <v>75888032</v>
      </c>
      <c r="J475" s="14">
        <f>IFERROR(GETPIVOTDATA("Montant",tcd_eurodata!$A$3,"class_payment",$E475,"mounth_year",J$6,"ss",$F475,"Années",2023)," ")</f>
        <v>184619060</v>
      </c>
      <c r="K475" s="14">
        <f>IFERROR(GETPIVOTDATA("Montant",tcd_eurodata!$A$3,"class_payment",$E475,"mounth_year",K$6,"ss",$F475,"Années",2023)," ")</f>
        <v>268697100</v>
      </c>
      <c r="L475" s="14">
        <f>IFERROR(GETPIVOTDATA("Montant",tcd_eurodata!$A$3,"class_payment",$E475,"mounth_year",L$6,"ss",$F475,"Années",2023)," ")</f>
        <v>163879246</v>
      </c>
      <c r="M475" s="14">
        <f>IFERROR(GETPIVOTDATA("Montant",tcd_eurodata!$A$3,"class_payment",$E475,"mounth_year",M$6,"ss",$F475,"Années",2023)," ")</f>
        <v>161836907</v>
      </c>
      <c r="N475" s="14">
        <f>IFERROR(GETPIVOTDATA("Montant",tcd_eurodata!$A$3,"class_payment",$E475,"mounth_year",N$6,"ss",$F475,"Années",2023)," ")</f>
        <v>155032100</v>
      </c>
      <c r="O475" s="14">
        <f>IFERROR(GETPIVOTDATA("Montant",tcd_eurodata!$A$3,"class_payment",$E475,"mounth_year",O$6,"ss",$F475,"Années",2023)," ")</f>
        <v>117117766</v>
      </c>
      <c r="P475" s="14">
        <f>IFERROR(GETPIVOTDATA("Montant",tcd_eurodata!$A$3,"class_payment",$E475,"mounth_year",P$6,"ss",$F475,"Années",2023)," ")</f>
        <v>200856075</v>
      </c>
      <c r="Q475" s="14">
        <f>IFERROR(GETPIVOTDATA("Montant",tcd_eurodata!$A$3,"class_payment",$E475,"mounth_year",Q$6,"ss",$F475,"Années",2023)," ")</f>
        <v>197187821</v>
      </c>
      <c r="R475" s="14">
        <f>IFERROR(GETPIVOTDATA("Montant",tcd_eurodata!$A$3,"class_payment",$E475,"mounth_year",R$6,"ss",$F475,"Années",2023)," ")</f>
        <v>154377919</v>
      </c>
    </row>
    <row r="476" spans="2:18" s="18" customFormat="1" x14ac:dyDescent="0.25">
      <c r="B476" s="17">
        <f t="shared" si="8"/>
        <v>94</v>
      </c>
      <c r="C476" s="25" t="str">
        <f>IF(MOD(ROW(C476),5)=2,INDEX(liste_ss_eurodata!$A$1:$A$108,B476),"")</f>
        <v/>
      </c>
      <c r="D476" s="17"/>
      <c r="E476" s="18" t="s">
        <v>21</v>
      </c>
      <c r="F476" s="32" t="str">
        <f>INDEX(liste_ss_eurodata!$A:$A,'RECAP CA 2023'!B476)</f>
        <v>TIANA</v>
      </c>
      <c r="G476" s="19">
        <f>IFERROR(GETPIVOTDATA("Montant",tcd_eurodata!$A$3,"class_payment",$E476,"mounth_year",G$6,"ss",$F476,"Années",2023)," ")</f>
        <v>46677724</v>
      </c>
      <c r="H476" s="19">
        <f>IFERROR(GETPIVOTDATA("Montant",tcd_eurodata!$A$3,"class_payment",$E476,"mounth_year",H$6,"ss",$F476,"Années",2023)," ")</f>
        <v>28318320</v>
      </c>
      <c r="I476" s="19">
        <f>IFERROR(GETPIVOTDATA("Montant",tcd_eurodata!$A$3,"class_payment",$E476,"mounth_year",I$6,"ss",$F476,"Années",2023)," ")</f>
        <v>36785645</v>
      </c>
      <c r="J476" s="19">
        <f>IFERROR(GETPIVOTDATA("Montant",tcd_eurodata!$A$3,"class_payment",$E476,"mounth_year",J$6,"ss",$F476,"Années",2023)," ")</f>
        <v>41335158</v>
      </c>
      <c r="K476" s="19">
        <f>IFERROR(GETPIVOTDATA("Montant",tcd_eurodata!$A$3,"class_payment",$E476,"mounth_year",K$6,"ss",$F476,"Années",2023)," ")</f>
        <v>88080069</v>
      </c>
      <c r="L476" s="19">
        <f>IFERROR(GETPIVOTDATA("Montant",tcd_eurodata!$A$3,"class_payment",$E476,"mounth_year",L$6,"ss",$F476,"Années",2023)," ")</f>
        <v>46827033</v>
      </c>
      <c r="M476" s="19">
        <f>IFERROR(GETPIVOTDATA("Montant",tcd_eurodata!$A$3,"class_payment",$E476,"mounth_year",M$6,"ss",$F476,"Années",2023)," ")</f>
        <v>67768689</v>
      </c>
      <c r="N476" s="19">
        <f>IFERROR(GETPIVOTDATA("Montant",tcd_eurodata!$A$3,"class_payment",$E476,"mounth_year",N$6,"ss",$F476,"Années",2023)," ")</f>
        <v>73199091</v>
      </c>
      <c r="O476" s="19">
        <f>IFERROR(GETPIVOTDATA("Montant",tcd_eurodata!$A$3,"class_payment",$E476,"mounth_year",O$6,"ss",$F476,"Années",2023)," ")</f>
        <v>68298342</v>
      </c>
      <c r="P476" s="19">
        <f>IFERROR(GETPIVOTDATA("Montant",tcd_eurodata!$A$3,"class_payment",$E476,"mounth_year",P$6,"ss",$F476,"Années",2023)," ")</f>
        <v>87436247</v>
      </c>
      <c r="Q476" s="19">
        <f>IFERROR(GETPIVOTDATA("Montant",tcd_eurodata!$A$3,"class_payment",$E476,"mounth_year",Q$6,"ss",$F476,"Années",2023)," ")</f>
        <v>103311002</v>
      </c>
      <c r="R476" s="19">
        <f>IFERROR(GETPIVOTDATA("Montant",tcd_eurodata!$A$3,"class_payment",$E476,"mounth_year",R$6,"ss",$F476,"Années",2023)," ")</f>
        <v>64759874</v>
      </c>
    </row>
    <row r="477" spans="2:18" s="13" customFormat="1" x14ac:dyDescent="0.25">
      <c r="B477" s="9">
        <f t="shared" si="8"/>
        <v>95</v>
      </c>
      <c r="C477" s="24" t="str">
        <f>IF(MOD(ROW(C477),5)=2,INDEX(liste_ss_eurodata!$A$1:$A$108,B477),"")</f>
        <v>TOBY</v>
      </c>
      <c r="D477" s="9"/>
      <c r="E477" s="13" t="s">
        <v>5</v>
      </c>
      <c r="F477" s="31" t="str">
        <f>INDEX(liste_ss_eurodata!$A:$A,'RECAP CA 2023'!B477)</f>
        <v>TOBY</v>
      </c>
      <c r="G477" s="14" t="str">
        <f>IFERROR(GETPIVOTDATA("Montant",tcd_eurodata!$A$3,"class_payment",$E477,"mounth_year",G$6,"ss",$F477,"Années",2023)," ")</f>
        <v xml:space="preserve"> </v>
      </c>
      <c r="H477" s="14" t="str">
        <f>IFERROR(GETPIVOTDATA("Montant",tcd_eurodata!$A$3,"class_payment",$E477,"mounth_year",H$6,"ss",$F477,"Années",2023)," ")</f>
        <v xml:space="preserve"> </v>
      </c>
      <c r="I477" s="14" t="str">
        <f>IFERROR(GETPIVOTDATA("Montant",tcd_eurodata!$A$3,"class_payment",$E477,"mounth_year",I$6,"ss",$F477,"Années",2023)," ")</f>
        <v xml:space="preserve"> </v>
      </c>
      <c r="J477" s="14" t="str">
        <f>IFERROR(GETPIVOTDATA("Montant",tcd_eurodata!$A$3,"class_payment",$E477,"mounth_year",J$6,"ss",$F477,"Années",2023)," ")</f>
        <v xml:space="preserve"> </v>
      </c>
      <c r="K477" s="14" t="str">
        <f>IFERROR(GETPIVOTDATA("Montant",tcd_eurodata!$A$3,"class_payment",$E477,"mounth_year",K$6,"ss",$F477,"Années",2023)," ")</f>
        <v xml:space="preserve"> </v>
      </c>
      <c r="L477" s="14" t="str">
        <f>IFERROR(GETPIVOTDATA("Montant",tcd_eurodata!$A$3,"class_payment",$E477,"mounth_year",L$6,"ss",$F477,"Années",2023)," ")</f>
        <v xml:space="preserve"> </v>
      </c>
      <c r="M477" s="14" t="str">
        <f>IFERROR(GETPIVOTDATA("Montant",tcd_eurodata!$A$3,"class_payment",$E477,"mounth_year",M$6,"ss",$F477,"Années",2023)," ")</f>
        <v xml:space="preserve"> </v>
      </c>
      <c r="N477" s="14" t="str">
        <f>IFERROR(GETPIVOTDATA("Montant",tcd_eurodata!$A$3,"class_payment",$E477,"mounth_year",N$6,"ss",$F477,"Années",2023)," ")</f>
        <v xml:space="preserve"> </v>
      </c>
      <c r="O477" s="14" t="str">
        <f>IFERROR(GETPIVOTDATA("Montant",tcd_eurodata!$A$3,"class_payment",$E477,"mounth_year",O$6,"ss",$F477,"Années",2023)," ")</f>
        <v xml:space="preserve"> </v>
      </c>
      <c r="P477" s="14" t="str">
        <f>IFERROR(GETPIVOTDATA("Montant",tcd_eurodata!$A$3,"class_payment",$E477,"mounth_year",P$6,"ss",$F477,"Années",2023)," ")</f>
        <v xml:space="preserve"> </v>
      </c>
      <c r="Q477" s="14" t="str">
        <f>IFERROR(GETPIVOTDATA("Montant",tcd_eurodata!$A$3,"class_payment",$E477,"mounth_year",Q$6,"ss",$F477,"Années",2023)," ")</f>
        <v xml:space="preserve"> </v>
      </c>
      <c r="R477" s="14" t="str">
        <f>IFERROR(GETPIVOTDATA("Montant",tcd_eurodata!$A$3,"class_payment",$E477,"mounth_year",R$6,"ss",$F477,"Années",2023)," ")</f>
        <v xml:space="preserve"> </v>
      </c>
    </row>
    <row r="478" spans="2:18" s="13" customFormat="1" x14ac:dyDescent="0.25">
      <c r="B478" s="9">
        <f t="shared" si="8"/>
        <v>95</v>
      </c>
      <c r="C478" s="24" t="str">
        <f>IF(MOD(ROW(C478),5)=2,INDEX(liste_ss_eurodata!$A$1:$A$108,B478),"")</f>
        <v/>
      </c>
      <c r="D478" s="9"/>
      <c r="E478" s="13" t="s">
        <v>6</v>
      </c>
      <c r="F478" s="31" t="str">
        <f>INDEX(liste_ss_eurodata!$A:$A,'RECAP CA 2023'!B478)</f>
        <v>TOBY</v>
      </c>
      <c r="G478" s="14">
        <f>IFERROR(GETPIVOTDATA("Montant",tcd_eurodata!$A$3,"class_payment",$E478,"mounth_year",G$6,"ss",$F478,"Années",2023)," ")</f>
        <v>0</v>
      </c>
      <c r="H478" s="14">
        <f>IFERROR(GETPIVOTDATA("Montant",tcd_eurodata!$A$3,"class_payment",$E478,"mounth_year",H$6,"ss",$F478,"Années",2023)," ")</f>
        <v>0</v>
      </c>
      <c r="I478" s="14">
        <f>IFERROR(GETPIVOTDATA("Montant",tcd_eurodata!$A$3,"class_payment",$E478,"mounth_year",I$6,"ss",$F478,"Années",2023)," ")</f>
        <v>0</v>
      </c>
      <c r="J478" s="14">
        <f>IFERROR(GETPIVOTDATA("Montant",tcd_eurodata!$A$3,"class_payment",$E478,"mounth_year",J$6,"ss",$F478,"Années",2023)," ")</f>
        <v>0</v>
      </c>
      <c r="K478" s="14">
        <f>IFERROR(GETPIVOTDATA("Montant",tcd_eurodata!$A$3,"class_payment",$E478,"mounth_year",K$6,"ss",$F478,"Années",2023)," ")</f>
        <v>0</v>
      </c>
      <c r="L478" s="14">
        <f>IFERROR(GETPIVOTDATA("Montant",tcd_eurodata!$A$3,"class_payment",$E478,"mounth_year",L$6,"ss",$F478,"Années",2023)," ")</f>
        <v>0</v>
      </c>
      <c r="M478" s="14">
        <f>IFERROR(GETPIVOTDATA("Montant",tcd_eurodata!$A$3,"class_payment",$E478,"mounth_year",M$6,"ss",$F478,"Années",2023)," ")</f>
        <v>9070463</v>
      </c>
      <c r="N478" s="14">
        <f>IFERROR(GETPIVOTDATA("Montant",tcd_eurodata!$A$3,"class_payment",$E478,"mounth_year",N$6,"ss",$F478,"Années",2023)," ")</f>
        <v>0</v>
      </c>
      <c r="O478" s="14">
        <f>IFERROR(GETPIVOTDATA("Montant",tcd_eurodata!$A$3,"class_payment",$E478,"mounth_year",O$6,"ss",$F478,"Années",2023)," ")</f>
        <v>0</v>
      </c>
      <c r="P478" s="14">
        <f>IFERROR(GETPIVOTDATA("Montant",tcd_eurodata!$A$3,"class_payment",$E478,"mounth_year",P$6,"ss",$F478,"Années",2023)," ")</f>
        <v>0</v>
      </c>
      <c r="Q478" s="14">
        <f>IFERROR(GETPIVOTDATA("Montant",tcd_eurodata!$A$3,"class_payment",$E478,"mounth_year",Q$6,"ss",$F478,"Années",2023)," ")</f>
        <v>0</v>
      </c>
      <c r="R478" s="14">
        <f>IFERROR(GETPIVOTDATA("Montant",tcd_eurodata!$A$3,"class_payment",$E478,"mounth_year",R$6,"ss",$F478,"Années",2023)," ")</f>
        <v>0</v>
      </c>
    </row>
    <row r="479" spans="2:18" s="13" customFormat="1" x14ac:dyDescent="0.25">
      <c r="B479" s="9">
        <f t="shared" si="8"/>
        <v>95</v>
      </c>
      <c r="C479" s="24" t="str">
        <f>IF(MOD(ROW(C479),5)=2,INDEX(liste_ss_eurodata!$A$1:$A$108,B479),"")</f>
        <v/>
      </c>
      <c r="D479" s="9"/>
      <c r="E479" s="13" t="s">
        <v>7</v>
      </c>
      <c r="F479" s="31" t="str">
        <f>INDEX(liste_ss_eurodata!$A:$A,'RECAP CA 2023'!B479)</f>
        <v>TOBY</v>
      </c>
      <c r="G479" s="14">
        <f>IFERROR(GETPIVOTDATA("Montant",tcd_eurodata!$A$3,"class_payment",$E479,"mounth_year",G$6,"ss",$F479,"Années",2023)," ")</f>
        <v>0</v>
      </c>
      <c r="H479" s="14">
        <f>IFERROR(GETPIVOTDATA("Montant",tcd_eurodata!$A$3,"class_payment",$E479,"mounth_year",H$6,"ss",$F479,"Années",2023)," ")</f>
        <v>0</v>
      </c>
      <c r="I479" s="14">
        <f>IFERROR(GETPIVOTDATA("Montant",tcd_eurodata!$A$3,"class_payment",$E479,"mounth_year",I$6,"ss",$F479,"Années",2023)," ")</f>
        <v>0</v>
      </c>
      <c r="J479" s="14">
        <f>IFERROR(GETPIVOTDATA("Montant",tcd_eurodata!$A$3,"class_payment",$E479,"mounth_year",J$6,"ss",$F479,"Années",2023)," ")</f>
        <v>0</v>
      </c>
      <c r="K479" s="14">
        <f>IFERROR(GETPIVOTDATA("Montant",tcd_eurodata!$A$3,"class_payment",$E479,"mounth_year",K$6,"ss",$F479,"Années",2023)," ")</f>
        <v>0</v>
      </c>
      <c r="L479" s="14">
        <f>IFERROR(GETPIVOTDATA("Montant",tcd_eurodata!$A$3,"class_payment",$E479,"mounth_year",L$6,"ss",$F479,"Années",2023)," ")</f>
        <v>0</v>
      </c>
      <c r="M479" s="14">
        <f>IFERROR(GETPIVOTDATA("Montant",tcd_eurodata!$A$3,"class_payment",$E479,"mounth_year",M$6,"ss",$F479,"Années",2023)," ")</f>
        <v>435766</v>
      </c>
      <c r="N479" s="14">
        <f>IFERROR(GETPIVOTDATA("Montant",tcd_eurodata!$A$3,"class_payment",$E479,"mounth_year",N$6,"ss",$F479,"Années",2023)," ")</f>
        <v>0</v>
      </c>
      <c r="O479" s="14">
        <f>IFERROR(GETPIVOTDATA("Montant",tcd_eurodata!$A$3,"class_payment",$E479,"mounth_year",O$6,"ss",$F479,"Années",2023)," ")</f>
        <v>0</v>
      </c>
      <c r="P479" s="14">
        <f>IFERROR(GETPIVOTDATA("Montant",tcd_eurodata!$A$3,"class_payment",$E479,"mounth_year",P$6,"ss",$F479,"Années",2023)," ")</f>
        <v>0</v>
      </c>
      <c r="Q479" s="14">
        <f>IFERROR(GETPIVOTDATA("Montant",tcd_eurodata!$A$3,"class_payment",$E479,"mounth_year",Q$6,"ss",$F479,"Années",2023)," ")</f>
        <v>0</v>
      </c>
      <c r="R479" s="14">
        <f>IFERROR(GETPIVOTDATA("Montant",tcd_eurodata!$A$3,"class_payment",$E479,"mounth_year",R$6,"ss",$F479,"Années",2023)," ")</f>
        <v>0</v>
      </c>
    </row>
    <row r="480" spans="2:18" s="13" customFormat="1" x14ac:dyDescent="0.25">
      <c r="B480" s="9">
        <f t="shared" si="8"/>
        <v>95</v>
      </c>
      <c r="C480" s="24" t="str">
        <f>IF(MOD(ROW(C480),5)=2,INDEX(liste_ss_eurodata!$A$1:$A$108,B480),"")</f>
        <v/>
      </c>
      <c r="D480" s="9"/>
      <c r="E480" s="13" t="s">
        <v>19</v>
      </c>
      <c r="F480" s="31" t="str">
        <f>INDEX(liste_ss_eurodata!$A:$A,'RECAP CA 2023'!B480)</f>
        <v>TOBY</v>
      </c>
      <c r="G480" s="14" t="str">
        <f>IFERROR(GETPIVOTDATA("Montant",tcd_eurodata!$A$3,"class_payment",$E480,"mounth_year",G$6,"ss",$F480,"Années",2023)," ")</f>
        <v xml:space="preserve"> </v>
      </c>
      <c r="H480" s="14" t="str">
        <f>IFERROR(GETPIVOTDATA("Montant",tcd_eurodata!$A$3,"class_payment",$E480,"mounth_year",H$6,"ss",$F480,"Années",2023)," ")</f>
        <v xml:space="preserve"> </v>
      </c>
      <c r="I480" s="14" t="str">
        <f>IFERROR(GETPIVOTDATA("Montant",tcd_eurodata!$A$3,"class_payment",$E480,"mounth_year",I$6,"ss",$F480,"Années",2023)," ")</f>
        <v xml:space="preserve"> </v>
      </c>
      <c r="J480" s="14" t="str">
        <f>IFERROR(GETPIVOTDATA("Montant",tcd_eurodata!$A$3,"class_payment",$E480,"mounth_year",J$6,"ss",$F480,"Années",2023)," ")</f>
        <v xml:space="preserve"> </v>
      </c>
      <c r="K480" s="14" t="str">
        <f>IFERROR(GETPIVOTDATA("Montant",tcd_eurodata!$A$3,"class_payment",$E480,"mounth_year",K$6,"ss",$F480,"Années",2023)," ")</f>
        <v xml:space="preserve"> </v>
      </c>
      <c r="L480" s="14" t="str">
        <f>IFERROR(GETPIVOTDATA("Montant",tcd_eurodata!$A$3,"class_payment",$E480,"mounth_year",L$6,"ss",$F480,"Années",2023)," ")</f>
        <v xml:space="preserve"> </v>
      </c>
      <c r="M480" s="14" t="str">
        <f>IFERROR(GETPIVOTDATA("Montant",tcd_eurodata!$A$3,"class_payment",$E480,"mounth_year",M$6,"ss",$F480,"Années",2023)," ")</f>
        <v xml:space="preserve"> </v>
      </c>
      <c r="N480" s="14" t="str">
        <f>IFERROR(GETPIVOTDATA("Montant",tcd_eurodata!$A$3,"class_payment",$E480,"mounth_year",N$6,"ss",$F480,"Années",2023)," ")</f>
        <v xml:space="preserve"> </v>
      </c>
      <c r="O480" s="14" t="str">
        <f>IFERROR(GETPIVOTDATA("Montant",tcd_eurodata!$A$3,"class_payment",$E480,"mounth_year",O$6,"ss",$F480,"Années",2023)," ")</f>
        <v xml:space="preserve"> </v>
      </c>
      <c r="P480" s="14" t="str">
        <f>IFERROR(GETPIVOTDATA("Montant",tcd_eurodata!$A$3,"class_payment",$E480,"mounth_year",P$6,"ss",$F480,"Années",2023)," ")</f>
        <v xml:space="preserve"> </v>
      </c>
      <c r="Q480" s="14" t="str">
        <f>IFERROR(GETPIVOTDATA("Montant",tcd_eurodata!$A$3,"class_payment",$E480,"mounth_year",Q$6,"ss",$F480,"Années",2023)," ")</f>
        <v xml:space="preserve"> </v>
      </c>
      <c r="R480" s="14" t="str">
        <f>IFERROR(GETPIVOTDATA("Montant",tcd_eurodata!$A$3,"class_payment",$E480,"mounth_year",R$6,"ss",$F480,"Années",2023)," ")</f>
        <v xml:space="preserve"> </v>
      </c>
    </row>
    <row r="481" spans="2:18" s="18" customFormat="1" x14ac:dyDescent="0.25">
      <c r="B481" s="17">
        <f t="shared" si="8"/>
        <v>95</v>
      </c>
      <c r="C481" s="25" t="str">
        <f>IF(MOD(ROW(C481),5)=2,INDEX(liste_ss_eurodata!$A$1:$A$108,B481),"")</f>
        <v/>
      </c>
      <c r="D481" s="17"/>
      <c r="E481" s="18" t="s">
        <v>21</v>
      </c>
      <c r="F481" s="32" t="str">
        <f>INDEX(liste_ss_eurodata!$A:$A,'RECAP CA 2023'!B481)</f>
        <v>TOBY</v>
      </c>
      <c r="G481" s="19">
        <f>IFERROR(GETPIVOTDATA("Montant",tcd_eurodata!$A$3,"class_payment",$E481,"mounth_year",G$6,"ss",$F481,"Années",2023)," ")</f>
        <v>0</v>
      </c>
      <c r="H481" s="19">
        <f>IFERROR(GETPIVOTDATA("Montant",tcd_eurodata!$A$3,"class_payment",$E481,"mounth_year",H$6,"ss",$F481,"Années",2023)," ")</f>
        <v>0</v>
      </c>
      <c r="I481" s="19">
        <f>IFERROR(GETPIVOTDATA("Montant",tcd_eurodata!$A$3,"class_payment",$E481,"mounth_year",I$6,"ss",$F481,"Années",2023)," ")</f>
        <v>0</v>
      </c>
      <c r="J481" s="19">
        <f>IFERROR(GETPIVOTDATA("Montant",tcd_eurodata!$A$3,"class_payment",$E481,"mounth_year",J$6,"ss",$F481,"Années",2023)," ")</f>
        <v>0</v>
      </c>
      <c r="K481" s="19">
        <f>IFERROR(GETPIVOTDATA("Montant",tcd_eurodata!$A$3,"class_payment",$E481,"mounth_year",K$6,"ss",$F481,"Années",2023)," ")</f>
        <v>0</v>
      </c>
      <c r="L481" s="19">
        <f>IFERROR(GETPIVOTDATA("Montant",tcd_eurodata!$A$3,"class_payment",$E481,"mounth_year",L$6,"ss",$F481,"Années",2023)," ")</f>
        <v>0</v>
      </c>
      <c r="M481" s="19">
        <f>IFERROR(GETPIVOTDATA("Montant",tcd_eurodata!$A$3,"class_payment",$E481,"mounth_year",M$6,"ss",$F481,"Années",2023)," ")</f>
        <v>1796000</v>
      </c>
      <c r="N481" s="19">
        <f>IFERROR(GETPIVOTDATA("Montant",tcd_eurodata!$A$3,"class_payment",$E481,"mounth_year",N$6,"ss",$F481,"Années",2023)," ")</f>
        <v>0</v>
      </c>
      <c r="O481" s="19">
        <f>IFERROR(GETPIVOTDATA("Montant",tcd_eurodata!$A$3,"class_payment",$E481,"mounth_year",O$6,"ss",$F481,"Années",2023)," ")</f>
        <v>0</v>
      </c>
      <c r="P481" s="19">
        <f>IFERROR(GETPIVOTDATA("Montant",tcd_eurodata!$A$3,"class_payment",$E481,"mounth_year",P$6,"ss",$F481,"Années",2023)," ")</f>
        <v>0</v>
      </c>
      <c r="Q481" s="19">
        <f>IFERROR(GETPIVOTDATA("Montant",tcd_eurodata!$A$3,"class_payment",$E481,"mounth_year",Q$6,"ss",$F481,"Années",2023)," ")</f>
        <v>0</v>
      </c>
      <c r="R481" s="19">
        <f>IFERROR(GETPIVOTDATA("Montant",tcd_eurodata!$A$3,"class_payment",$E481,"mounth_year",R$6,"ss",$F481,"Années",2023)," ")</f>
        <v>0</v>
      </c>
    </row>
    <row r="482" spans="2:18" s="13" customFormat="1" x14ac:dyDescent="0.25">
      <c r="B482" s="9">
        <f t="shared" si="8"/>
        <v>96</v>
      </c>
      <c r="C482" s="24" t="str">
        <f>IF(MOD(ROW(C482),5)=2,INDEX(liste_ss_eurodata!$A$1:$A$108,B482),"")</f>
        <v>TROZOGNO</v>
      </c>
      <c r="D482" s="9"/>
      <c r="E482" s="13" t="s">
        <v>5</v>
      </c>
      <c r="F482" s="31" t="str">
        <f>INDEX(liste_ss_eurodata!$A:$A,'RECAP CA 2023'!B482)</f>
        <v>TROZOGNO</v>
      </c>
      <c r="G482" s="14">
        <f>IFERROR(GETPIVOTDATA("Montant",tcd_eurodata!$A$3,"class_payment",$E482,"mounth_year",G$6,"ss",$F482,"Années",2023)," ")</f>
        <v>117434300</v>
      </c>
      <c r="H482" s="14">
        <f>IFERROR(GETPIVOTDATA("Montant",tcd_eurodata!$A$3,"class_payment",$E482,"mounth_year",H$6,"ss",$F482,"Années",2023)," ")</f>
        <v>60278453</v>
      </c>
      <c r="I482" s="14">
        <f>IFERROR(GETPIVOTDATA("Montant",tcd_eurodata!$A$3,"class_payment",$E482,"mounth_year",I$6,"ss",$F482,"Années",2023)," ")</f>
        <v>86903447</v>
      </c>
      <c r="J482" s="14">
        <f>IFERROR(GETPIVOTDATA("Montant",tcd_eurodata!$A$3,"class_payment",$E482,"mounth_year",J$6,"ss",$F482,"Années",2023)," ")</f>
        <v>38210993</v>
      </c>
      <c r="K482" s="14">
        <f>IFERROR(GETPIVOTDATA("Montant",tcd_eurodata!$A$3,"class_payment",$E482,"mounth_year",K$6,"ss",$F482,"Années",2023)," ")</f>
        <v>16023974</v>
      </c>
      <c r="L482" s="14">
        <f>IFERROR(GETPIVOTDATA("Montant",tcd_eurodata!$A$3,"class_payment",$E482,"mounth_year",L$6,"ss",$F482,"Années",2023)," ")</f>
        <v>16036853</v>
      </c>
      <c r="M482" s="14">
        <f>IFERROR(GETPIVOTDATA("Montant",tcd_eurodata!$A$3,"class_payment",$E482,"mounth_year",M$6,"ss",$F482,"Années",2023)," ")</f>
        <v>29599801</v>
      </c>
      <c r="N482" s="14">
        <f>IFERROR(GETPIVOTDATA("Montant",tcd_eurodata!$A$3,"class_payment",$E482,"mounth_year",N$6,"ss",$F482,"Années",2023)," ")</f>
        <v>34608364</v>
      </c>
      <c r="O482" s="14">
        <f>IFERROR(GETPIVOTDATA("Montant",tcd_eurodata!$A$3,"class_payment",$E482,"mounth_year",O$6,"ss",$F482,"Années",2023)," ")</f>
        <v>23369746</v>
      </c>
      <c r="P482" s="14">
        <f>IFERROR(GETPIVOTDATA("Montant",tcd_eurodata!$A$3,"class_payment",$E482,"mounth_year",P$6,"ss",$F482,"Années",2023)," ")</f>
        <v>55892453</v>
      </c>
      <c r="Q482" s="14">
        <f>IFERROR(GETPIVOTDATA("Montant",tcd_eurodata!$A$3,"class_payment",$E482,"mounth_year",Q$6,"ss",$F482,"Années",2023)," ")</f>
        <v>212538089</v>
      </c>
      <c r="R482" s="14">
        <f>IFERROR(GETPIVOTDATA("Montant",tcd_eurodata!$A$3,"class_payment",$E482,"mounth_year",R$6,"ss",$F482,"Années",2023)," ")</f>
        <v>143262818</v>
      </c>
    </row>
    <row r="483" spans="2:18" s="13" customFormat="1" x14ac:dyDescent="0.25">
      <c r="B483" s="9">
        <f t="shared" si="8"/>
        <v>96</v>
      </c>
      <c r="C483" s="24" t="str">
        <f>IF(MOD(ROW(C483),5)=2,INDEX(liste_ss_eurodata!$A$1:$A$108,B483),"")</f>
        <v/>
      </c>
      <c r="D483" s="9"/>
      <c r="E483" s="13" t="s">
        <v>6</v>
      </c>
      <c r="F483" s="31" t="str">
        <f>INDEX(liste_ss_eurodata!$A:$A,'RECAP CA 2023'!B483)</f>
        <v>TROZOGNO</v>
      </c>
      <c r="G483" s="14">
        <f>IFERROR(GETPIVOTDATA("Montant",tcd_eurodata!$A$3,"class_payment",$E483,"mounth_year",G$6,"ss",$F483,"Années",2023)," ")</f>
        <v>162800002</v>
      </c>
      <c r="H483" s="14">
        <f>IFERROR(GETPIVOTDATA("Montant",tcd_eurodata!$A$3,"class_payment",$E483,"mounth_year",H$6,"ss",$F483,"Années",2023)," ")</f>
        <v>133904009</v>
      </c>
      <c r="I483" s="14">
        <f>IFERROR(GETPIVOTDATA("Montant",tcd_eurodata!$A$3,"class_payment",$E483,"mounth_year",I$6,"ss",$F483,"Années",2023)," ")</f>
        <v>177507153</v>
      </c>
      <c r="J483" s="14">
        <f>IFERROR(GETPIVOTDATA("Montant",tcd_eurodata!$A$3,"class_payment",$E483,"mounth_year",J$6,"ss",$F483,"Années",2023)," ")</f>
        <v>167037391</v>
      </c>
      <c r="K483" s="14">
        <f>IFERROR(GETPIVOTDATA("Montant",tcd_eurodata!$A$3,"class_payment",$E483,"mounth_year",K$6,"ss",$F483,"Années",2023)," ")</f>
        <v>164406726</v>
      </c>
      <c r="L483" s="14">
        <f>IFERROR(GETPIVOTDATA("Montant",tcd_eurodata!$A$3,"class_payment",$E483,"mounth_year",L$6,"ss",$F483,"Années",2023)," ")</f>
        <v>164042786</v>
      </c>
      <c r="M483" s="14">
        <f>IFERROR(GETPIVOTDATA("Montant",tcd_eurodata!$A$3,"class_payment",$E483,"mounth_year",M$6,"ss",$F483,"Années",2023)," ")</f>
        <v>179555599</v>
      </c>
      <c r="N483" s="14">
        <f>IFERROR(GETPIVOTDATA("Montant",tcd_eurodata!$A$3,"class_payment",$E483,"mounth_year",N$6,"ss",$F483,"Années",2023)," ")</f>
        <v>206178876</v>
      </c>
      <c r="O483" s="14">
        <f>IFERROR(GETPIVOTDATA("Montant",tcd_eurodata!$A$3,"class_payment",$E483,"mounth_year",O$6,"ss",$F483,"Années",2023)," ")</f>
        <v>163929628</v>
      </c>
      <c r="P483" s="14">
        <f>IFERROR(GETPIVOTDATA("Montant",tcd_eurodata!$A$3,"class_payment",$E483,"mounth_year",P$6,"ss",$F483,"Années",2023)," ")</f>
        <v>184210947</v>
      </c>
      <c r="Q483" s="14">
        <f>IFERROR(GETPIVOTDATA("Montant",tcd_eurodata!$A$3,"class_payment",$E483,"mounth_year",Q$6,"ss",$F483,"Années",2023)," ")</f>
        <v>162150088</v>
      </c>
      <c r="R483" s="14">
        <f>IFERROR(GETPIVOTDATA("Montant",tcd_eurodata!$A$3,"class_payment",$E483,"mounth_year",R$6,"ss",$F483,"Années",2023)," ")</f>
        <v>155364382</v>
      </c>
    </row>
    <row r="484" spans="2:18" s="13" customFormat="1" x14ac:dyDescent="0.25">
      <c r="B484" s="9">
        <f t="shared" si="8"/>
        <v>96</v>
      </c>
      <c r="C484" s="24" t="str">
        <f>IF(MOD(ROW(C484),5)=2,INDEX(liste_ss_eurodata!$A$1:$A$108,B484),"")</f>
        <v/>
      </c>
      <c r="D484" s="9"/>
      <c r="E484" s="13" t="s">
        <v>7</v>
      </c>
      <c r="F484" s="31" t="str">
        <f>INDEX(liste_ss_eurodata!$A:$A,'RECAP CA 2023'!B484)</f>
        <v>TROZOGNO</v>
      </c>
      <c r="G484" s="14" t="str">
        <f>IFERROR(GETPIVOTDATA("Montant",tcd_eurodata!$A$3,"class_payment",$E484,"mounth_year",G$6,"ss",$F484,"Années",2023)," ")</f>
        <v xml:space="preserve"> </v>
      </c>
      <c r="H484" s="14" t="str">
        <f>IFERROR(GETPIVOTDATA("Montant",tcd_eurodata!$A$3,"class_payment",$E484,"mounth_year",H$6,"ss",$F484,"Années",2023)," ")</f>
        <v xml:space="preserve"> </v>
      </c>
      <c r="I484" s="14" t="str">
        <f>IFERROR(GETPIVOTDATA("Montant",tcd_eurodata!$A$3,"class_payment",$E484,"mounth_year",I$6,"ss",$F484,"Années",2023)," ")</f>
        <v xml:space="preserve"> </v>
      </c>
      <c r="J484" s="14" t="str">
        <f>IFERROR(GETPIVOTDATA("Montant",tcd_eurodata!$A$3,"class_payment",$E484,"mounth_year",J$6,"ss",$F484,"Années",2023)," ")</f>
        <v xml:space="preserve"> </v>
      </c>
      <c r="K484" s="14" t="str">
        <f>IFERROR(GETPIVOTDATA("Montant",tcd_eurodata!$A$3,"class_payment",$E484,"mounth_year",K$6,"ss",$F484,"Années",2023)," ")</f>
        <v xml:space="preserve"> </v>
      </c>
      <c r="L484" s="14" t="str">
        <f>IFERROR(GETPIVOTDATA("Montant",tcd_eurodata!$A$3,"class_payment",$E484,"mounth_year",L$6,"ss",$F484,"Années",2023)," ")</f>
        <v xml:space="preserve"> </v>
      </c>
      <c r="M484" s="14" t="str">
        <f>IFERROR(GETPIVOTDATA("Montant",tcd_eurodata!$A$3,"class_payment",$E484,"mounth_year",M$6,"ss",$F484,"Années",2023)," ")</f>
        <v xml:space="preserve"> </v>
      </c>
      <c r="N484" s="14" t="str">
        <f>IFERROR(GETPIVOTDATA("Montant",tcd_eurodata!$A$3,"class_payment",$E484,"mounth_year",N$6,"ss",$F484,"Années",2023)," ")</f>
        <v xml:space="preserve"> </v>
      </c>
      <c r="O484" s="14" t="str">
        <f>IFERROR(GETPIVOTDATA("Montant",tcd_eurodata!$A$3,"class_payment",$E484,"mounth_year",O$6,"ss",$F484,"Années",2023)," ")</f>
        <v xml:space="preserve"> </v>
      </c>
      <c r="P484" s="14" t="str">
        <f>IFERROR(GETPIVOTDATA("Montant",tcd_eurodata!$A$3,"class_payment",$E484,"mounth_year",P$6,"ss",$F484,"Années",2023)," ")</f>
        <v xml:space="preserve"> </v>
      </c>
      <c r="Q484" s="14" t="str">
        <f>IFERROR(GETPIVOTDATA("Montant",tcd_eurodata!$A$3,"class_payment",$E484,"mounth_year",Q$6,"ss",$F484,"Années",2023)," ")</f>
        <v xml:space="preserve"> </v>
      </c>
      <c r="R484" s="14" t="str">
        <f>IFERROR(GETPIVOTDATA("Montant",tcd_eurodata!$A$3,"class_payment",$E484,"mounth_year",R$6,"ss",$F484,"Années",2023)," ")</f>
        <v xml:space="preserve"> </v>
      </c>
    </row>
    <row r="485" spans="2:18" s="13" customFormat="1" x14ac:dyDescent="0.25">
      <c r="B485" s="9">
        <f t="shared" si="8"/>
        <v>96</v>
      </c>
      <c r="C485" s="24" t="str">
        <f>IF(MOD(ROW(C485),5)=2,INDEX(liste_ss_eurodata!$A$1:$A$108,B485),"")</f>
        <v/>
      </c>
      <c r="D485" s="9"/>
      <c r="E485" s="13" t="s">
        <v>19</v>
      </c>
      <c r="F485" s="31" t="str">
        <f>INDEX(liste_ss_eurodata!$A:$A,'RECAP CA 2023'!B485)</f>
        <v>TROZOGNO</v>
      </c>
      <c r="G485" s="14">
        <f>IFERROR(GETPIVOTDATA("Montant",tcd_eurodata!$A$3,"class_payment",$E485,"mounth_year",G$6,"ss",$F485,"Années",2023)," ")</f>
        <v>0</v>
      </c>
      <c r="H485" s="14">
        <f>IFERROR(GETPIVOTDATA("Montant",tcd_eurodata!$A$3,"class_payment",$E485,"mounth_year",H$6,"ss",$F485,"Années",2023)," ")</f>
        <v>0</v>
      </c>
      <c r="I485" s="14">
        <f>IFERROR(GETPIVOTDATA("Montant",tcd_eurodata!$A$3,"class_payment",$E485,"mounth_year",I$6,"ss",$F485,"Années",2023)," ")</f>
        <v>0</v>
      </c>
      <c r="J485" s="14">
        <f>IFERROR(GETPIVOTDATA("Montant",tcd_eurodata!$A$3,"class_payment",$E485,"mounth_year",J$6,"ss",$F485,"Années",2023)," ")</f>
        <v>0</v>
      </c>
      <c r="K485" s="14">
        <f>IFERROR(GETPIVOTDATA("Montant",tcd_eurodata!$A$3,"class_payment",$E485,"mounth_year",K$6,"ss",$F485,"Années",2023)," ")</f>
        <v>0</v>
      </c>
      <c r="L485" s="14">
        <f>IFERROR(GETPIVOTDATA("Montant",tcd_eurodata!$A$3,"class_payment",$E485,"mounth_year",L$6,"ss",$F485,"Années",2023)," ")</f>
        <v>0</v>
      </c>
      <c r="M485" s="14">
        <f>IFERROR(GETPIVOTDATA("Montant",tcd_eurodata!$A$3,"class_payment",$E485,"mounth_year",M$6,"ss",$F485,"Années",2023)," ")</f>
        <v>108800</v>
      </c>
      <c r="N485" s="14">
        <f>IFERROR(GETPIVOTDATA("Montant",tcd_eurodata!$A$3,"class_payment",$E485,"mounth_year",N$6,"ss",$F485,"Années",2023)," ")</f>
        <v>0</v>
      </c>
      <c r="O485" s="14">
        <f>IFERROR(GETPIVOTDATA("Montant",tcd_eurodata!$A$3,"class_payment",$E485,"mounth_year",O$6,"ss",$F485,"Années",2023)," ")</f>
        <v>0</v>
      </c>
      <c r="P485" s="14">
        <f>IFERROR(GETPIVOTDATA("Montant",tcd_eurodata!$A$3,"class_payment",$E485,"mounth_year",P$6,"ss",$F485,"Années",2023)," ")</f>
        <v>0</v>
      </c>
      <c r="Q485" s="14">
        <f>IFERROR(GETPIVOTDATA("Montant",tcd_eurodata!$A$3,"class_payment",$E485,"mounth_year",Q$6,"ss",$F485,"Années",2023)," ")</f>
        <v>10800</v>
      </c>
      <c r="R485" s="14">
        <f>IFERROR(GETPIVOTDATA("Montant",tcd_eurodata!$A$3,"class_payment",$E485,"mounth_year",R$6,"ss",$F485,"Années",2023)," ")</f>
        <v>98000</v>
      </c>
    </row>
    <row r="486" spans="2:18" s="18" customFormat="1" x14ac:dyDescent="0.25">
      <c r="B486" s="17">
        <f t="shared" si="8"/>
        <v>96</v>
      </c>
      <c r="C486" s="25" t="str">
        <f>IF(MOD(ROW(C486),5)=2,INDEX(liste_ss_eurodata!$A$1:$A$108,B486),"")</f>
        <v/>
      </c>
      <c r="D486" s="17"/>
      <c r="E486" s="18" t="s">
        <v>21</v>
      </c>
      <c r="F486" s="32" t="str">
        <f>INDEX(liste_ss_eurodata!$A:$A,'RECAP CA 2023'!B486)</f>
        <v>TROZOGNO</v>
      </c>
      <c r="G486" s="19">
        <f>IFERROR(GETPIVOTDATA("Montant",tcd_eurodata!$A$3,"class_payment",$E486,"mounth_year",G$6,"ss",$F486,"Années",2023)," ")</f>
        <v>98000</v>
      </c>
      <c r="H486" s="19">
        <f>IFERROR(GETPIVOTDATA("Montant",tcd_eurodata!$A$3,"class_payment",$E486,"mounth_year",H$6,"ss",$F486,"Années",2023)," ")</f>
        <v>0</v>
      </c>
      <c r="I486" s="19">
        <f>IFERROR(GETPIVOTDATA("Montant",tcd_eurodata!$A$3,"class_payment",$E486,"mounth_year",I$6,"ss",$F486,"Années",2023)," ")</f>
        <v>10800</v>
      </c>
      <c r="J486" s="19">
        <f>IFERROR(GETPIVOTDATA("Montant",tcd_eurodata!$A$3,"class_payment",$E486,"mounth_year",J$6,"ss",$F486,"Années",2023)," ")</f>
        <v>98000</v>
      </c>
      <c r="K486" s="19">
        <f>IFERROR(GETPIVOTDATA("Montant",tcd_eurodata!$A$3,"class_payment",$E486,"mounth_year",K$6,"ss",$F486,"Années",2023)," ")</f>
        <v>0</v>
      </c>
      <c r="L486" s="19">
        <f>IFERROR(GETPIVOTDATA("Montant",tcd_eurodata!$A$3,"class_payment",$E486,"mounth_year",L$6,"ss",$F486,"Années",2023)," ")</f>
        <v>0</v>
      </c>
      <c r="M486" s="19">
        <f>IFERROR(GETPIVOTDATA("Montant",tcd_eurodata!$A$3,"class_payment",$E486,"mounth_year",M$6,"ss",$F486,"Années",2023)," ")</f>
        <v>0</v>
      </c>
      <c r="N486" s="19">
        <f>IFERROR(GETPIVOTDATA("Montant",tcd_eurodata!$A$3,"class_payment",$E486,"mounth_year",N$6,"ss",$F486,"Années",2023)," ")</f>
        <v>0</v>
      </c>
      <c r="O486" s="19">
        <f>IFERROR(GETPIVOTDATA("Montant",tcd_eurodata!$A$3,"class_payment",$E486,"mounth_year",O$6,"ss",$F486,"Années",2023)," ")</f>
        <v>0</v>
      </c>
      <c r="P486" s="19">
        <f>IFERROR(GETPIVOTDATA("Montant",tcd_eurodata!$A$3,"class_payment",$E486,"mounth_year",P$6,"ss",$F486,"Années",2023)," ")</f>
        <v>0</v>
      </c>
      <c r="Q486" s="19">
        <f>IFERROR(GETPIVOTDATA("Montant",tcd_eurodata!$A$3,"class_payment",$E486,"mounth_year",Q$6,"ss",$F486,"Années",2023)," ")</f>
        <v>0</v>
      </c>
      <c r="R486" s="19">
        <f>IFERROR(GETPIVOTDATA("Montant",tcd_eurodata!$A$3,"class_payment",$E486,"mounth_year",R$6,"ss",$F486,"Années",2023)," ")</f>
        <v>0</v>
      </c>
    </row>
    <row r="487" spans="2:18" s="13" customFormat="1" x14ac:dyDescent="0.25">
      <c r="B487" s="9">
        <f t="shared" si="8"/>
        <v>97</v>
      </c>
      <c r="C487" s="24" t="str">
        <f>IF(MOD(ROW(C487),5)=2,INDEX(liste_ss_eurodata!$A$1:$A$108,B487),"")</f>
        <v>TSARAZAZA</v>
      </c>
      <c r="D487" s="9"/>
      <c r="E487" s="13" t="s">
        <v>5</v>
      </c>
      <c r="F487" s="31" t="str">
        <f>INDEX(liste_ss_eurodata!$A:$A,'RECAP CA 2023'!B487)</f>
        <v>TSARAZAZA</v>
      </c>
      <c r="G487" s="14">
        <f>IFERROR(GETPIVOTDATA("Montant",tcd_eurodata!$A$3,"class_payment",$E487,"mounth_year",G$6,"ss",$F487,"Années",2023)," ")</f>
        <v>67485154</v>
      </c>
      <c r="H487" s="14">
        <f>IFERROR(GETPIVOTDATA("Montant",tcd_eurodata!$A$3,"class_payment",$E487,"mounth_year",H$6,"ss",$F487,"Années",2023)," ")</f>
        <v>84785549</v>
      </c>
      <c r="I487" s="14">
        <f>IFERROR(GETPIVOTDATA("Montant",tcd_eurodata!$A$3,"class_payment",$E487,"mounth_year",I$6,"ss",$F487,"Années",2023)," ")</f>
        <v>101568600</v>
      </c>
      <c r="J487" s="14">
        <f>IFERROR(GETPIVOTDATA("Montant",tcd_eurodata!$A$3,"class_payment",$E487,"mounth_year",J$6,"ss",$F487,"Années",2023)," ")</f>
        <v>156385960</v>
      </c>
      <c r="K487" s="14">
        <f>IFERROR(GETPIVOTDATA("Montant",tcd_eurodata!$A$3,"class_payment",$E487,"mounth_year",K$6,"ss",$F487,"Années",2023)," ")</f>
        <v>114837500</v>
      </c>
      <c r="L487" s="14">
        <f>IFERROR(GETPIVOTDATA("Montant",tcd_eurodata!$A$3,"class_payment",$E487,"mounth_year",L$6,"ss",$F487,"Années",2023)," ")</f>
        <v>130846863</v>
      </c>
      <c r="M487" s="14">
        <f>IFERROR(GETPIVOTDATA("Montant",tcd_eurodata!$A$3,"class_payment",$E487,"mounth_year",M$6,"ss",$F487,"Années",2023)," ")</f>
        <v>118149318</v>
      </c>
      <c r="N487" s="14">
        <f>IFERROR(GETPIVOTDATA("Montant",tcd_eurodata!$A$3,"class_payment",$E487,"mounth_year",N$6,"ss",$F487,"Années",2023)," ")</f>
        <v>144999730</v>
      </c>
      <c r="O487" s="14">
        <f>IFERROR(GETPIVOTDATA("Montant",tcd_eurodata!$A$3,"class_payment",$E487,"mounth_year",O$6,"ss",$F487,"Années",2023)," ")</f>
        <v>168090200</v>
      </c>
      <c r="P487" s="14">
        <f>IFERROR(GETPIVOTDATA("Montant",tcd_eurodata!$A$3,"class_payment",$E487,"mounth_year",P$6,"ss",$F487,"Années",2023)," ")</f>
        <v>263152800</v>
      </c>
      <c r="Q487" s="14">
        <f>IFERROR(GETPIVOTDATA("Montant",tcd_eurodata!$A$3,"class_payment",$E487,"mounth_year",Q$6,"ss",$F487,"Années",2023)," ")</f>
        <v>229311100</v>
      </c>
      <c r="R487" s="14">
        <f>IFERROR(GETPIVOTDATA("Montant",tcd_eurodata!$A$3,"class_payment",$E487,"mounth_year",R$6,"ss",$F487,"Années",2023)," ")</f>
        <v>215533413</v>
      </c>
    </row>
    <row r="488" spans="2:18" s="13" customFormat="1" x14ac:dyDescent="0.25">
      <c r="B488" s="9">
        <f t="shared" si="8"/>
        <v>97</v>
      </c>
      <c r="C488" s="24" t="str">
        <f>IF(MOD(ROW(C488),5)=2,INDEX(liste_ss_eurodata!$A$1:$A$108,B488),"")</f>
        <v/>
      </c>
      <c r="D488" s="9"/>
      <c r="E488" s="13" t="s">
        <v>6</v>
      </c>
      <c r="F488" s="31" t="str">
        <f>INDEX(liste_ss_eurodata!$A:$A,'RECAP CA 2023'!B488)</f>
        <v>TSARAZAZA</v>
      </c>
      <c r="G488" s="14">
        <f>IFERROR(GETPIVOTDATA("Montant",tcd_eurodata!$A$3,"class_payment",$E488,"mounth_year",G$6,"ss",$F488,"Années",2023)," ")</f>
        <v>5067163</v>
      </c>
      <c r="H488" s="14">
        <f>IFERROR(GETPIVOTDATA("Montant",tcd_eurodata!$A$3,"class_payment",$E488,"mounth_year",H$6,"ss",$F488,"Années",2023)," ")</f>
        <v>7648790</v>
      </c>
      <c r="I488" s="14">
        <f>IFERROR(GETPIVOTDATA("Montant",tcd_eurodata!$A$3,"class_payment",$E488,"mounth_year",I$6,"ss",$F488,"Années",2023)," ")</f>
        <v>7000034</v>
      </c>
      <c r="J488" s="14">
        <f>IFERROR(GETPIVOTDATA("Montant",tcd_eurodata!$A$3,"class_payment",$E488,"mounth_year",J$6,"ss",$F488,"Années",2023)," ")</f>
        <v>7428590</v>
      </c>
      <c r="K488" s="14">
        <f>IFERROR(GETPIVOTDATA("Montant",tcd_eurodata!$A$3,"class_payment",$E488,"mounth_year",K$6,"ss",$F488,"Années",2023)," ")</f>
        <v>16555949</v>
      </c>
      <c r="L488" s="14">
        <f>IFERROR(GETPIVOTDATA("Montant",tcd_eurodata!$A$3,"class_payment",$E488,"mounth_year",L$6,"ss",$F488,"Années",2023)," ")</f>
        <v>28230220</v>
      </c>
      <c r="M488" s="14">
        <f>IFERROR(GETPIVOTDATA("Montant",tcd_eurodata!$A$3,"class_payment",$E488,"mounth_year",M$6,"ss",$F488,"Années",2023)," ")</f>
        <v>25483234</v>
      </c>
      <c r="N488" s="14">
        <f>IFERROR(GETPIVOTDATA("Montant",tcd_eurodata!$A$3,"class_payment",$E488,"mounth_year",N$6,"ss",$F488,"Années",2023)," ")</f>
        <v>27878369</v>
      </c>
      <c r="O488" s="14">
        <f>IFERROR(GETPIVOTDATA("Montant",tcd_eurodata!$A$3,"class_payment",$E488,"mounth_year",O$6,"ss",$F488,"Années",2023)," ")</f>
        <v>14904813</v>
      </c>
      <c r="P488" s="14">
        <f>IFERROR(GETPIVOTDATA("Montant",tcd_eurodata!$A$3,"class_payment",$E488,"mounth_year",P$6,"ss",$F488,"Années",2023)," ")</f>
        <v>14194198</v>
      </c>
      <c r="Q488" s="14">
        <f>IFERROR(GETPIVOTDATA("Montant",tcd_eurodata!$A$3,"class_payment",$E488,"mounth_year",Q$6,"ss",$F488,"Années",2023)," ")</f>
        <v>13520719</v>
      </c>
      <c r="R488" s="14">
        <f>IFERROR(GETPIVOTDATA("Montant",tcd_eurodata!$A$3,"class_payment",$E488,"mounth_year",R$6,"ss",$F488,"Années",2023)," ")</f>
        <v>14479963</v>
      </c>
    </row>
    <row r="489" spans="2:18" s="13" customFormat="1" x14ac:dyDescent="0.25">
      <c r="B489" s="9">
        <f t="shared" si="8"/>
        <v>97</v>
      </c>
      <c r="C489" s="24" t="str">
        <f>IF(MOD(ROW(C489),5)=2,INDEX(liste_ss_eurodata!$A$1:$A$108,B489),"")</f>
        <v/>
      </c>
      <c r="D489" s="9"/>
      <c r="E489" s="13" t="s">
        <v>7</v>
      </c>
      <c r="F489" s="31" t="str">
        <f>INDEX(liste_ss_eurodata!$A:$A,'RECAP CA 2023'!B489)</f>
        <v>TSARAZAZA</v>
      </c>
      <c r="G489" s="14">
        <f>IFERROR(GETPIVOTDATA("Montant",tcd_eurodata!$A$3,"class_payment",$E489,"mounth_year",G$6,"ss",$F489,"Années",2023)," ")</f>
        <v>22110223</v>
      </c>
      <c r="H489" s="14">
        <f>IFERROR(GETPIVOTDATA("Montant",tcd_eurodata!$A$3,"class_payment",$E489,"mounth_year",H$6,"ss",$F489,"Années",2023)," ")</f>
        <v>25556056</v>
      </c>
      <c r="I489" s="14">
        <f>IFERROR(GETPIVOTDATA("Montant",tcd_eurodata!$A$3,"class_payment",$E489,"mounth_year",I$6,"ss",$F489,"Années",2023)," ")</f>
        <v>15899671</v>
      </c>
      <c r="J489" s="14">
        <f>IFERROR(GETPIVOTDATA("Montant",tcd_eurodata!$A$3,"class_payment",$E489,"mounth_year",J$6,"ss",$F489,"Années",2023)," ")</f>
        <v>2338000</v>
      </c>
      <c r="K489" s="14">
        <f>IFERROR(GETPIVOTDATA("Montant",tcd_eurodata!$A$3,"class_payment",$E489,"mounth_year",K$6,"ss",$F489,"Années",2023)," ")</f>
        <v>30003100</v>
      </c>
      <c r="L489" s="14">
        <f>IFERROR(GETPIVOTDATA("Montant",tcd_eurodata!$A$3,"class_payment",$E489,"mounth_year",L$6,"ss",$F489,"Années",2023)," ")</f>
        <v>18198200</v>
      </c>
      <c r="M489" s="14">
        <f>IFERROR(GETPIVOTDATA("Montant",tcd_eurodata!$A$3,"class_payment",$E489,"mounth_year",M$6,"ss",$F489,"Années",2023)," ")</f>
        <v>24260700</v>
      </c>
      <c r="N489" s="14">
        <f>IFERROR(GETPIVOTDATA("Montant",tcd_eurodata!$A$3,"class_payment",$E489,"mounth_year",N$6,"ss",$F489,"Années",2023)," ")</f>
        <v>13141000</v>
      </c>
      <c r="O489" s="14">
        <f>IFERROR(GETPIVOTDATA("Montant",tcd_eurodata!$A$3,"class_payment",$E489,"mounth_year",O$6,"ss",$F489,"Années",2023)," ")</f>
        <v>16207250</v>
      </c>
      <c r="P489" s="14">
        <f>IFERROR(GETPIVOTDATA("Montant",tcd_eurodata!$A$3,"class_payment",$E489,"mounth_year",P$6,"ss",$F489,"Années",2023)," ")</f>
        <v>23696200</v>
      </c>
      <c r="Q489" s="14">
        <f>IFERROR(GETPIVOTDATA("Montant",tcd_eurodata!$A$3,"class_payment",$E489,"mounth_year",Q$6,"ss",$F489,"Années",2023)," ")</f>
        <v>16891400</v>
      </c>
      <c r="R489" s="14">
        <f>IFERROR(GETPIVOTDATA("Montant",tcd_eurodata!$A$3,"class_payment",$E489,"mounth_year",R$6,"ss",$F489,"Années",2023)," ")</f>
        <v>700000</v>
      </c>
    </row>
    <row r="490" spans="2:18" s="13" customFormat="1" x14ac:dyDescent="0.25">
      <c r="B490" s="9">
        <f t="shared" si="8"/>
        <v>97</v>
      </c>
      <c r="C490" s="24" t="str">
        <f>IF(MOD(ROW(C490),5)=2,INDEX(liste_ss_eurodata!$A$1:$A$108,B490),"")</f>
        <v/>
      </c>
      <c r="D490" s="9"/>
      <c r="E490" s="13" t="s">
        <v>19</v>
      </c>
      <c r="F490" s="31" t="str">
        <f>INDEX(liste_ss_eurodata!$A:$A,'RECAP CA 2023'!B490)</f>
        <v>TSARAZAZA</v>
      </c>
      <c r="G490" s="14">
        <f>IFERROR(GETPIVOTDATA("Montant",tcd_eurodata!$A$3,"class_payment",$E490,"mounth_year",G$6,"ss",$F490,"Années",2023)," ")</f>
        <v>57189127</v>
      </c>
      <c r="H490" s="14">
        <f>IFERROR(GETPIVOTDATA("Montant",tcd_eurodata!$A$3,"class_payment",$E490,"mounth_year",H$6,"ss",$F490,"Années",2023)," ")</f>
        <v>77367465</v>
      </c>
      <c r="I490" s="14">
        <f>IFERROR(GETPIVOTDATA("Montant",tcd_eurodata!$A$3,"class_payment",$E490,"mounth_year",I$6,"ss",$F490,"Années",2023)," ")</f>
        <v>73155065</v>
      </c>
      <c r="J490" s="14">
        <f>IFERROR(GETPIVOTDATA("Montant",tcd_eurodata!$A$3,"class_payment",$E490,"mounth_year",J$6,"ss",$F490,"Années",2023)," ")</f>
        <v>108372080</v>
      </c>
      <c r="K490" s="14">
        <f>IFERROR(GETPIVOTDATA("Montant",tcd_eurodata!$A$3,"class_payment",$E490,"mounth_year",K$6,"ss",$F490,"Années",2023)," ")</f>
        <v>61184811</v>
      </c>
      <c r="L490" s="14">
        <f>IFERROR(GETPIVOTDATA("Montant",tcd_eurodata!$A$3,"class_payment",$E490,"mounth_year",L$6,"ss",$F490,"Années",2023)," ")</f>
        <v>72215587</v>
      </c>
      <c r="M490" s="14">
        <f>IFERROR(GETPIVOTDATA("Montant",tcd_eurodata!$A$3,"class_payment",$E490,"mounth_year",M$6,"ss",$F490,"Années",2023)," ")</f>
        <v>62808008</v>
      </c>
      <c r="N490" s="14">
        <f>IFERROR(GETPIVOTDATA("Montant",tcd_eurodata!$A$3,"class_payment",$E490,"mounth_year",N$6,"ss",$F490,"Années",2023)," ")</f>
        <v>67557771</v>
      </c>
      <c r="O490" s="14">
        <f>IFERROR(GETPIVOTDATA("Montant",tcd_eurodata!$A$3,"class_payment",$E490,"mounth_year",O$6,"ss",$F490,"Années",2023)," ")</f>
        <v>92379874</v>
      </c>
      <c r="P490" s="14">
        <f>IFERROR(GETPIVOTDATA("Montant",tcd_eurodata!$A$3,"class_payment",$E490,"mounth_year",P$6,"ss",$F490,"Années",2023)," ")</f>
        <v>81436972</v>
      </c>
      <c r="Q490" s="14">
        <f>IFERROR(GETPIVOTDATA("Montant",tcd_eurodata!$A$3,"class_payment",$E490,"mounth_year",Q$6,"ss",$F490,"Années",2023)," ")</f>
        <v>81354311</v>
      </c>
      <c r="R490" s="14">
        <f>IFERROR(GETPIVOTDATA("Montant",tcd_eurodata!$A$3,"class_payment",$E490,"mounth_year",R$6,"ss",$F490,"Années",2023)," ")</f>
        <v>69791404</v>
      </c>
    </row>
    <row r="491" spans="2:18" s="18" customFormat="1" x14ac:dyDescent="0.25">
      <c r="B491" s="17">
        <f t="shared" si="8"/>
        <v>97</v>
      </c>
      <c r="C491" s="25" t="str">
        <f>IF(MOD(ROW(C491),5)=2,INDEX(liste_ss_eurodata!$A$1:$A$108,B491),"")</f>
        <v/>
      </c>
      <c r="D491" s="17"/>
      <c r="E491" s="18" t="s">
        <v>21</v>
      </c>
      <c r="F491" s="32" t="str">
        <f>INDEX(liste_ss_eurodata!$A:$A,'RECAP CA 2023'!B491)</f>
        <v>TSARAZAZA</v>
      </c>
      <c r="G491" s="19">
        <f>IFERROR(GETPIVOTDATA("Montant",tcd_eurodata!$A$3,"class_payment",$E491,"mounth_year",G$6,"ss",$F491,"Années",2023)," ")</f>
        <v>21568000</v>
      </c>
      <c r="H491" s="19">
        <f>IFERROR(GETPIVOTDATA("Montant",tcd_eurodata!$A$3,"class_payment",$E491,"mounth_year",H$6,"ss",$F491,"Années",2023)," ")</f>
        <v>10533000</v>
      </c>
      <c r="I491" s="19">
        <f>IFERROR(GETPIVOTDATA("Montant",tcd_eurodata!$A$3,"class_payment",$E491,"mounth_year",I$6,"ss",$F491,"Années",2023)," ")</f>
        <v>10813300</v>
      </c>
      <c r="J491" s="19">
        <f>IFERROR(GETPIVOTDATA("Montant",tcd_eurodata!$A$3,"class_payment",$E491,"mounth_year",J$6,"ss",$F491,"Années",2023)," ")</f>
        <v>26671160</v>
      </c>
      <c r="K491" s="19">
        <f>IFERROR(GETPIVOTDATA("Montant",tcd_eurodata!$A$3,"class_payment",$E491,"mounth_year",K$6,"ss",$F491,"Années",2023)," ")</f>
        <v>40244100</v>
      </c>
      <c r="L491" s="19">
        <f>IFERROR(GETPIVOTDATA("Montant",tcd_eurodata!$A$3,"class_payment",$E491,"mounth_year",L$6,"ss",$F491,"Années",2023)," ")</f>
        <v>22152600</v>
      </c>
      <c r="M491" s="19">
        <f>IFERROR(GETPIVOTDATA("Montant",tcd_eurodata!$A$3,"class_payment",$E491,"mounth_year",M$6,"ss",$F491,"Années",2023)," ")</f>
        <v>39732700</v>
      </c>
      <c r="N491" s="19">
        <f>IFERROR(GETPIVOTDATA("Montant",tcd_eurodata!$A$3,"class_payment",$E491,"mounth_year",N$6,"ss",$F491,"Années",2023)," ")</f>
        <v>50460700</v>
      </c>
      <c r="O491" s="19">
        <f>IFERROR(GETPIVOTDATA("Montant",tcd_eurodata!$A$3,"class_payment",$E491,"mounth_year",O$6,"ss",$F491,"Années",2023)," ")</f>
        <v>45424243</v>
      </c>
      <c r="P491" s="19">
        <f>IFERROR(GETPIVOTDATA("Montant",tcd_eurodata!$A$3,"class_payment",$E491,"mounth_year",P$6,"ss",$F491,"Années",2023)," ")</f>
        <v>55540900</v>
      </c>
      <c r="Q491" s="19">
        <f>IFERROR(GETPIVOTDATA("Montant",tcd_eurodata!$A$3,"class_payment",$E491,"mounth_year",Q$6,"ss",$F491,"Années",2023)," ")</f>
        <v>51467600</v>
      </c>
      <c r="R491" s="19">
        <f>IFERROR(GETPIVOTDATA("Montant",tcd_eurodata!$A$3,"class_payment",$E491,"mounth_year",R$6,"ss",$F491,"Années",2023)," ")</f>
        <v>30673500</v>
      </c>
    </row>
    <row r="492" spans="2:18" s="13" customFormat="1" x14ac:dyDescent="0.25">
      <c r="B492" s="9">
        <f t="shared" si="8"/>
        <v>98</v>
      </c>
      <c r="C492" s="24" t="str">
        <f>IF(MOD(ROW(C492),5)=2,INDEX(liste_ss_eurodata!$A$1:$A$108,B492),"")</f>
        <v>TSIORY</v>
      </c>
      <c r="D492" s="9"/>
      <c r="E492" s="13" t="s">
        <v>5</v>
      </c>
      <c r="F492" s="31" t="str">
        <f>INDEX(liste_ss_eurodata!$A:$A,'RECAP CA 2023'!B492)</f>
        <v>TSIORY</v>
      </c>
      <c r="G492" s="14">
        <f>IFERROR(GETPIVOTDATA("Montant",tcd_eurodata!$A$3,"class_payment",$E492,"mounth_year",G$6,"ss",$F492,"Années",2023)," ")</f>
        <v>705806103</v>
      </c>
      <c r="H492" s="14">
        <f>IFERROR(GETPIVOTDATA("Montant",tcd_eurodata!$A$3,"class_payment",$E492,"mounth_year",H$6,"ss",$F492,"Années",2023)," ")</f>
        <v>653302276</v>
      </c>
      <c r="I492" s="14">
        <f>IFERROR(GETPIVOTDATA("Montant",tcd_eurodata!$A$3,"class_payment",$E492,"mounth_year",I$6,"ss",$F492,"Années",2023)," ")</f>
        <v>782391300</v>
      </c>
      <c r="J492" s="14">
        <f>IFERROR(GETPIVOTDATA("Montant",tcd_eurodata!$A$3,"class_payment",$E492,"mounth_year",J$6,"ss",$F492,"Années",2023)," ")</f>
        <v>1027554875</v>
      </c>
      <c r="K492" s="14">
        <f>IFERROR(GETPIVOTDATA("Montant",tcd_eurodata!$A$3,"class_payment",$E492,"mounth_year",K$6,"ss",$F492,"Années",2023)," ")</f>
        <v>930463100</v>
      </c>
      <c r="L492" s="14">
        <f>IFERROR(GETPIVOTDATA("Montant",tcd_eurodata!$A$3,"class_payment",$E492,"mounth_year",L$6,"ss",$F492,"Années",2023)," ")</f>
        <v>983769800</v>
      </c>
      <c r="M492" s="14">
        <f>IFERROR(GETPIVOTDATA("Montant",tcd_eurodata!$A$3,"class_payment",$E492,"mounth_year",M$6,"ss",$F492,"Années",2023)," ")</f>
        <v>1057328400</v>
      </c>
      <c r="N492" s="14">
        <f>IFERROR(GETPIVOTDATA("Montant",tcd_eurodata!$A$3,"class_payment",$E492,"mounth_year",N$6,"ss",$F492,"Années",2023)," ")</f>
        <v>1243262100</v>
      </c>
      <c r="O492" s="14">
        <f>IFERROR(GETPIVOTDATA("Montant",tcd_eurodata!$A$3,"class_payment",$E492,"mounth_year",O$6,"ss",$F492,"Années",2023)," ")</f>
        <v>1125655000</v>
      </c>
      <c r="P492" s="14">
        <f>IFERROR(GETPIVOTDATA("Montant",tcd_eurodata!$A$3,"class_payment",$E492,"mounth_year",P$6,"ss",$F492,"Années",2023)," ")</f>
        <v>1053026200</v>
      </c>
      <c r="Q492" s="14">
        <f>IFERROR(GETPIVOTDATA("Montant",tcd_eurodata!$A$3,"class_payment",$E492,"mounth_year",Q$6,"ss",$F492,"Années",2023)," ")</f>
        <v>947636100</v>
      </c>
      <c r="R492" s="14">
        <f>IFERROR(GETPIVOTDATA("Montant",tcd_eurodata!$A$3,"class_payment",$E492,"mounth_year",R$6,"ss",$F492,"Années",2023)," ")</f>
        <v>889490800</v>
      </c>
    </row>
    <row r="493" spans="2:18" s="13" customFormat="1" x14ac:dyDescent="0.25">
      <c r="B493" s="9">
        <f t="shared" si="8"/>
        <v>98</v>
      </c>
      <c r="C493" s="24" t="str">
        <f>IF(MOD(ROW(C493),5)=2,INDEX(liste_ss_eurodata!$A$1:$A$108,B493),"")</f>
        <v/>
      </c>
      <c r="D493" s="9"/>
      <c r="E493" s="13" t="s">
        <v>6</v>
      </c>
      <c r="F493" s="31" t="str">
        <f>INDEX(liste_ss_eurodata!$A:$A,'RECAP CA 2023'!B493)</f>
        <v>TSIORY</v>
      </c>
      <c r="G493" s="14">
        <f>IFERROR(GETPIVOTDATA("Montant",tcd_eurodata!$A$3,"class_payment",$E493,"mounth_year",G$6,"ss",$F493,"Années",2023)," ")</f>
        <v>37256097</v>
      </c>
      <c r="H493" s="14">
        <f>IFERROR(GETPIVOTDATA("Montant",tcd_eurodata!$A$3,"class_payment",$E493,"mounth_year",H$6,"ss",$F493,"Années",2023)," ")</f>
        <v>21326431</v>
      </c>
      <c r="I493" s="14">
        <f>IFERROR(GETPIVOTDATA("Montant",tcd_eurodata!$A$3,"class_payment",$E493,"mounth_year",I$6,"ss",$F493,"Années",2023)," ")</f>
        <v>76900033</v>
      </c>
      <c r="J493" s="14">
        <f>IFERROR(GETPIVOTDATA("Montant",tcd_eurodata!$A$3,"class_payment",$E493,"mounth_year",J$6,"ss",$F493,"Années",2023)," ")</f>
        <v>45528150</v>
      </c>
      <c r="K493" s="14">
        <f>IFERROR(GETPIVOTDATA("Montant",tcd_eurodata!$A$3,"class_payment",$E493,"mounth_year",K$6,"ss",$F493,"Années",2023)," ")</f>
        <v>42512284</v>
      </c>
      <c r="L493" s="14">
        <f>IFERROR(GETPIVOTDATA("Montant",tcd_eurodata!$A$3,"class_payment",$E493,"mounth_year",L$6,"ss",$F493,"Années",2023)," ")</f>
        <v>34541013</v>
      </c>
      <c r="M493" s="14">
        <f>IFERROR(GETPIVOTDATA("Montant",tcd_eurodata!$A$3,"class_payment",$E493,"mounth_year",M$6,"ss",$F493,"Années",2023)," ")</f>
        <v>43082564</v>
      </c>
      <c r="N493" s="14">
        <f>IFERROR(GETPIVOTDATA("Montant",tcd_eurodata!$A$3,"class_payment",$E493,"mounth_year",N$6,"ss",$F493,"Années",2023)," ")</f>
        <v>24021310</v>
      </c>
      <c r="O493" s="14">
        <f>IFERROR(GETPIVOTDATA("Montant",tcd_eurodata!$A$3,"class_payment",$E493,"mounth_year",O$6,"ss",$F493,"Années",2023)," ")</f>
        <v>14757399</v>
      </c>
      <c r="P493" s="14">
        <f>IFERROR(GETPIVOTDATA("Montant",tcd_eurodata!$A$3,"class_payment",$E493,"mounth_year",P$6,"ss",$F493,"Années",2023)," ")</f>
        <v>17620480</v>
      </c>
      <c r="Q493" s="14">
        <f>IFERROR(GETPIVOTDATA("Montant",tcd_eurodata!$A$3,"class_payment",$E493,"mounth_year",Q$6,"ss",$F493,"Années",2023)," ")</f>
        <v>34600876</v>
      </c>
      <c r="R493" s="14">
        <f>IFERROR(GETPIVOTDATA("Montant",tcd_eurodata!$A$3,"class_payment",$E493,"mounth_year",R$6,"ss",$F493,"Années",2023)," ")</f>
        <v>44527591</v>
      </c>
    </row>
    <row r="494" spans="2:18" s="13" customFormat="1" x14ac:dyDescent="0.25">
      <c r="B494" s="9">
        <f t="shared" si="8"/>
        <v>98</v>
      </c>
      <c r="C494" s="24" t="str">
        <f>IF(MOD(ROW(C494),5)=2,INDEX(liste_ss_eurodata!$A$1:$A$108,B494),"")</f>
        <v/>
      </c>
      <c r="D494" s="9"/>
      <c r="E494" s="13" t="s">
        <v>7</v>
      </c>
      <c r="F494" s="31" t="str">
        <f>INDEX(liste_ss_eurodata!$A:$A,'RECAP CA 2023'!B494)</f>
        <v>TSIORY</v>
      </c>
      <c r="G494" s="14">
        <f>IFERROR(GETPIVOTDATA("Montant",tcd_eurodata!$A$3,"class_payment",$E494,"mounth_year",G$6,"ss",$F494,"Années",2023)," ")</f>
        <v>15117464</v>
      </c>
      <c r="H494" s="14">
        <f>IFERROR(GETPIVOTDATA("Montant",tcd_eurodata!$A$3,"class_payment",$E494,"mounth_year",H$6,"ss",$F494,"Années",2023)," ")</f>
        <v>38805542</v>
      </c>
      <c r="I494" s="14">
        <f>IFERROR(GETPIVOTDATA("Montant",tcd_eurodata!$A$3,"class_payment",$E494,"mounth_year",I$6,"ss",$F494,"Années",2023)," ")</f>
        <v>12400171</v>
      </c>
      <c r="J494" s="14">
        <f>IFERROR(GETPIVOTDATA("Montant",tcd_eurodata!$A$3,"class_payment",$E494,"mounth_year",J$6,"ss",$F494,"Années",2023)," ")</f>
        <v>6700000</v>
      </c>
      <c r="K494" s="14">
        <f>IFERROR(GETPIVOTDATA("Montant",tcd_eurodata!$A$3,"class_payment",$E494,"mounth_year",K$6,"ss",$F494,"Années",2023)," ")</f>
        <v>72797495</v>
      </c>
      <c r="L494" s="14">
        <f>IFERROR(GETPIVOTDATA("Montant",tcd_eurodata!$A$3,"class_payment",$E494,"mounth_year",L$6,"ss",$F494,"Années",2023)," ")</f>
        <v>60006362</v>
      </c>
      <c r="M494" s="14">
        <f>IFERROR(GETPIVOTDATA("Montant",tcd_eurodata!$A$3,"class_payment",$E494,"mounth_year",M$6,"ss",$F494,"Années",2023)," ")</f>
        <v>59983000</v>
      </c>
      <c r="N494" s="14">
        <f>IFERROR(GETPIVOTDATA("Montant",tcd_eurodata!$A$3,"class_payment",$E494,"mounth_year",N$6,"ss",$F494,"Années",2023)," ")</f>
        <v>60000000</v>
      </c>
      <c r="O494" s="14">
        <f>IFERROR(GETPIVOTDATA("Montant",tcd_eurodata!$A$3,"class_payment",$E494,"mounth_year",O$6,"ss",$F494,"Années",2023)," ")</f>
        <v>59640000</v>
      </c>
      <c r="P494" s="14">
        <f>IFERROR(GETPIVOTDATA("Montant",tcd_eurodata!$A$3,"class_payment",$E494,"mounth_year",P$6,"ss",$F494,"Années",2023)," ")</f>
        <v>0</v>
      </c>
      <c r="Q494" s="14">
        <f>IFERROR(GETPIVOTDATA("Montant",tcd_eurodata!$A$3,"class_payment",$E494,"mounth_year",Q$6,"ss",$F494,"Années",2023)," ")</f>
        <v>50000000</v>
      </c>
      <c r="R494" s="14">
        <f>IFERROR(GETPIVOTDATA("Montant",tcd_eurodata!$A$3,"class_payment",$E494,"mounth_year",R$6,"ss",$F494,"Années",2023)," ")</f>
        <v>0</v>
      </c>
    </row>
    <row r="495" spans="2:18" s="13" customFormat="1" x14ac:dyDescent="0.25">
      <c r="B495" s="9">
        <f t="shared" si="8"/>
        <v>98</v>
      </c>
      <c r="C495" s="24" t="str">
        <f>IF(MOD(ROW(C495),5)=2,INDEX(liste_ss_eurodata!$A$1:$A$108,B495),"")</f>
        <v/>
      </c>
      <c r="D495" s="9"/>
      <c r="E495" s="13" t="s">
        <v>19</v>
      </c>
      <c r="F495" s="31" t="str">
        <f>INDEX(liste_ss_eurodata!$A:$A,'RECAP CA 2023'!B495)</f>
        <v>TSIORY</v>
      </c>
      <c r="G495" s="14" t="str">
        <f>IFERROR(GETPIVOTDATA("Montant",tcd_eurodata!$A$3,"class_payment",$E495,"mounth_year",G$6,"ss",$F495,"Années",2023)," ")</f>
        <v xml:space="preserve"> </v>
      </c>
      <c r="H495" s="14" t="str">
        <f>IFERROR(GETPIVOTDATA("Montant",tcd_eurodata!$A$3,"class_payment",$E495,"mounth_year",H$6,"ss",$F495,"Années",2023)," ")</f>
        <v xml:space="preserve"> </v>
      </c>
      <c r="I495" s="14" t="str">
        <f>IFERROR(GETPIVOTDATA("Montant",tcd_eurodata!$A$3,"class_payment",$E495,"mounth_year",I$6,"ss",$F495,"Années",2023)," ")</f>
        <v xml:space="preserve"> </v>
      </c>
      <c r="J495" s="14" t="str">
        <f>IFERROR(GETPIVOTDATA("Montant",tcd_eurodata!$A$3,"class_payment",$E495,"mounth_year",J$6,"ss",$F495,"Années",2023)," ")</f>
        <v xml:space="preserve"> </v>
      </c>
      <c r="K495" s="14" t="str">
        <f>IFERROR(GETPIVOTDATA("Montant",tcd_eurodata!$A$3,"class_payment",$E495,"mounth_year",K$6,"ss",$F495,"Années",2023)," ")</f>
        <v xml:space="preserve"> </v>
      </c>
      <c r="L495" s="14" t="str">
        <f>IFERROR(GETPIVOTDATA("Montant",tcd_eurodata!$A$3,"class_payment",$E495,"mounth_year",L$6,"ss",$F495,"Années",2023)," ")</f>
        <v xml:space="preserve"> </v>
      </c>
      <c r="M495" s="14" t="str">
        <f>IFERROR(GETPIVOTDATA("Montant",tcd_eurodata!$A$3,"class_payment",$E495,"mounth_year",M$6,"ss",$F495,"Années",2023)," ")</f>
        <v xml:space="preserve"> </v>
      </c>
      <c r="N495" s="14" t="str">
        <f>IFERROR(GETPIVOTDATA("Montant",tcd_eurodata!$A$3,"class_payment",$E495,"mounth_year",N$6,"ss",$F495,"Années",2023)," ")</f>
        <v xml:space="preserve"> </v>
      </c>
      <c r="O495" s="14" t="str">
        <f>IFERROR(GETPIVOTDATA("Montant",tcd_eurodata!$A$3,"class_payment",$E495,"mounth_year",O$6,"ss",$F495,"Années",2023)," ")</f>
        <v xml:space="preserve"> </v>
      </c>
      <c r="P495" s="14" t="str">
        <f>IFERROR(GETPIVOTDATA("Montant",tcd_eurodata!$A$3,"class_payment",$E495,"mounth_year",P$6,"ss",$F495,"Années",2023)," ")</f>
        <v xml:space="preserve"> </v>
      </c>
      <c r="Q495" s="14" t="str">
        <f>IFERROR(GETPIVOTDATA("Montant",tcd_eurodata!$A$3,"class_payment",$E495,"mounth_year",Q$6,"ss",$F495,"Années",2023)," ")</f>
        <v xml:space="preserve"> </v>
      </c>
      <c r="R495" s="14" t="str">
        <f>IFERROR(GETPIVOTDATA("Montant",tcd_eurodata!$A$3,"class_payment",$E495,"mounth_year",R$6,"ss",$F495,"Années",2023)," ")</f>
        <v xml:space="preserve"> </v>
      </c>
    </row>
    <row r="496" spans="2:18" s="18" customFormat="1" x14ac:dyDescent="0.25">
      <c r="B496" s="17">
        <f t="shared" si="8"/>
        <v>98</v>
      </c>
      <c r="C496" s="25" t="str">
        <f>IF(MOD(ROW(C496),5)=2,INDEX(liste_ss_eurodata!$A$1:$A$108,B496),"")</f>
        <v/>
      </c>
      <c r="D496" s="17"/>
      <c r="E496" s="18" t="s">
        <v>21</v>
      </c>
      <c r="F496" s="32" t="str">
        <f>INDEX(liste_ss_eurodata!$A:$A,'RECAP CA 2023'!B496)</f>
        <v>TSIORY</v>
      </c>
      <c r="G496" s="19">
        <f>IFERROR(GETPIVOTDATA("Montant",tcd_eurodata!$A$3,"class_payment",$E496,"mounth_year",G$6,"ss",$F496,"Années",2023)," ")</f>
        <v>21698200</v>
      </c>
      <c r="H496" s="19">
        <f>IFERROR(GETPIVOTDATA("Montant",tcd_eurodata!$A$3,"class_payment",$E496,"mounth_year",H$6,"ss",$F496,"Années",2023)," ")</f>
        <v>12425000</v>
      </c>
      <c r="I496" s="19">
        <f>IFERROR(GETPIVOTDATA("Montant",tcd_eurodata!$A$3,"class_payment",$E496,"mounth_year",I$6,"ss",$F496,"Années",2023)," ")</f>
        <v>9583541</v>
      </c>
      <c r="J496" s="19">
        <f>IFERROR(GETPIVOTDATA("Montant",tcd_eurodata!$A$3,"class_payment",$E496,"mounth_year",J$6,"ss",$F496,"Années",2023)," ")</f>
        <v>18830179</v>
      </c>
      <c r="K496" s="19">
        <f>IFERROR(GETPIVOTDATA("Montant",tcd_eurodata!$A$3,"class_payment",$E496,"mounth_year",K$6,"ss",$F496,"Années",2023)," ")</f>
        <v>24373880</v>
      </c>
      <c r="L496" s="19">
        <f>IFERROR(GETPIVOTDATA("Montant",tcd_eurodata!$A$3,"class_payment",$E496,"mounth_year",L$6,"ss",$F496,"Années",2023)," ")</f>
        <v>27952100</v>
      </c>
      <c r="M496" s="19">
        <f>IFERROR(GETPIVOTDATA("Montant",tcd_eurodata!$A$3,"class_payment",$E496,"mounth_year",M$6,"ss",$F496,"Années",2023)," ")</f>
        <v>30299900</v>
      </c>
      <c r="N496" s="19">
        <f>IFERROR(GETPIVOTDATA("Montant",tcd_eurodata!$A$3,"class_payment",$E496,"mounth_year",N$6,"ss",$F496,"Années",2023)," ")</f>
        <v>31333300</v>
      </c>
      <c r="O496" s="19">
        <f>IFERROR(GETPIVOTDATA("Montant",tcd_eurodata!$A$3,"class_payment",$E496,"mounth_year",O$6,"ss",$F496,"Années",2023)," ")</f>
        <v>28429300</v>
      </c>
      <c r="P496" s="19">
        <f>IFERROR(GETPIVOTDATA("Montant",tcd_eurodata!$A$3,"class_payment",$E496,"mounth_year",P$6,"ss",$F496,"Années",2023)," ")</f>
        <v>34625600</v>
      </c>
      <c r="Q496" s="19">
        <f>IFERROR(GETPIVOTDATA("Montant",tcd_eurodata!$A$3,"class_payment",$E496,"mounth_year",Q$6,"ss",$F496,"Années",2023)," ")</f>
        <v>43371100</v>
      </c>
      <c r="R496" s="19">
        <f>IFERROR(GETPIVOTDATA("Montant",tcd_eurodata!$A$3,"class_payment",$E496,"mounth_year",R$6,"ss",$F496,"Années",2023)," ")</f>
        <v>28068300</v>
      </c>
    </row>
    <row r="497" spans="2:18" s="13" customFormat="1" x14ac:dyDescent="0.25">
      <c r="B497" s="9">
        <f t="shared" si="8"/>
        <v>99</v>
      </c>
      <c r="C497" s="24" t="str">
        <f>IF(MOD(ROW(C497),5)=2,INDEX(liste_ss_eurodata!$A$1:$A$108,B497),"")</f>
        <v>VALASOA</v>
      </c>
      <c r="D497" s="9"/>
      <c r="E497" s="13" t="s">
        <v>5</v>
      </c>
      <c r="F497" s="31" t="str">
        <f>INDEX(liste_ss_eurodata!$A:$A,'RECAP CA 2023'!B497)</f>
        <v>VALASOA</v>
      </c>
      <c r="G497" s="14" t="str">
        <f>IFERROR(GETPIVOTDATA("Montant",tcd_eurodata!$A$3,"class_payment",$E497,"mounth_year",G$6,"ss",$F497,"Années",2023)," ")</f>
        <v xml:space="preserve"> </v>
      </c>
      <c r="H497" s="14" t="str">
        <f>IFERROR(GETPIVOTDATA("Montant",tcd_eurodata!$A$3,"class_payment",$E497,"mounth_year",H$6,"ss",$F497,"Années",2023)," ")</f>
        <v xml:space="preserve"> </v>
      </c>
      <c r="I497" s="14" t="str">
        <f>IFERROR(GETPIVOTDATA("Montant",tcd_eurodata!$A$3,"class_payment",$E497,"mounth_year",I$6,"ss",$F497,"Années",2023)," ")</f>
        <v xml:space="preserve"> </v>
      </c>
      <c r="J497" s="14" t="str">
        <f>IFERROR(GETPIVOTDATA("Montant",tcd_eurodata!$A$3,"class_payment",$E497,"mounth_year",J$6,"ss",$F497,"Années",2023)," ")</f>
        <v xml:space="preserve"> </v>
      </c>
      <c r="K497" s="14" t="str">
        <f>IFERROR(GETPIVOTDATA("Montant",tcd_eurodata!$A$3,"class_payment",$E497,"mounth_year",K$6,"ss",$F497,"Années",2023)," ")</f>
        <v xml:space="preserve"> </v>
      </c>
      <c r="L497" s="14" t="str">
        <f>IFERROR(GETPIVOTDATA("Montant",tcd_eurodata!$A$3,"class_payment",$E497,"mounth_year",L$6,"ss",$F497,"Années",2023)," ")</f>
        <v xml:space="preserve"> </v>
      </c>
      <c r="M497" s="14" t="str">
        <f>IFERROR(GETPIVOTDATA("Montant",tcd_eurodata!$A$3,"class_payment",$E497,"mounth_year",M$6,"ss",$F497,"Années",2023)," ")</f>
        <v xml:space="preserve"> </v>
      </c>
      <c r="N497" s="14" t="str">
        <f>IFERROR(GETPIVOTDATA("Montant",tcd_eurodata!$A$3,"class_payment",$E497,"mounth_year",N$6,"ss",$F497,"Années",2023)," ")</f>
        <v xml:space="preserve"> </v>
      </c>
      <c r="O497" s="14" t="str">
        <f>IFERROR(GETPIVOTDATA("Montant",tcd_eurodata!$A$3,"class_payment",$E497,"mounth_year",O$6,"ss",$F497,"Années",2023)," ")</f>
        <v xml:space="preserve"> </v>
      </c>
      <c r="P497" s="14" t="str">
        <f>IFERROR(GETPIVOTDATA("Montant",tcd_eurodata!$A$3,"class_payment",$E497,"mounth_year",P$6,"ss",$F497,"Années",2023)," ")</f>
        <v xml:space="preserve"> </v>
      </c>
      <c r="Q497" s="14" t="str">
        <f>IFERROR(GETPIVOTDATA("Montant",tcd_eurodata!$A$3,"class_payment",$E497,"mounth_year",Q$6,"ss",$F497,"Années",2023)," ")</f>
        <v xml:space="preserve"> </v>
      </c>
      <c r="R497" s="14" t="str">
        <f>IFERROR(GETPIVOTDATA("Montant",tcd_eurodata!$A$3,"class_payment",$E497,"mounth_year",R$6,"ss",$F497,"Années",2023)," ")</f>
        <v xml:space="preserve"> </v>
      </c>
    </row>
    <row r="498" spans="2:18" s="13" customFormat="1" x14ac:dyDescent="0.25">
      <c r="B498" s="9">
        <f t="shared" si="8"/>
        <v>99</v>
      </c>
      <c r="C498" s="24" t="str">
        <f>IF(MOD(ROW(C498),5)=2,INDEX(liste_ss_eurodata!$A$1:$A$108,B498),"")</f>
        <v/>
      </c>
      <c r="D498" s="9"/>
      <c r="E498" s="13" t="s">
        <v>6</v>
      </c>
      <c r="F498" s="31" t="str">
        <f>INDEX(liste_ss_eurodata!$A:$A,'RECAP CA 2023'!B498)</f>
        <v>VALASOA</v>
      </c>
      <c r="G498" s="14">
        <f>IFERROR(GETPIVOTDATA("Montant",tcd_eurodata!$A$3,"class_payment",$E498,"mounth_year",G$6,"ss",$F498,"Années",2023)," ")</f>
        <v>41808915</v>
      </c>
      <c r="H498" s="14">
        <f>IFERROR(GETPIVOTDATA("Montant",tcd_eurodata!$A$3,"class_payment",$E498,"mounth_year",H$6,"ss",$F498,"Années",2023)," ")</f>
        <v>25384159</v>
      </c>
      <c r="I498" s="14">
        <f>IFERROR(GETPIVOTDATA("Montant",tcd_eurodata!$A$3,"class_payment",$E498,"mounth_year",I$6,"ss",$F498,"Années",2023)," ")</f>
        <v>31915253</v>
      </c>
      <c r="J498" s="14">
        <f>IFERROR(GETPIVOTDATA("Montant",tcd_eurodata!$A$3,"class_payment",$E498,"mounth_year",J$6,"ss",$F498,"Années",2023)," ")</f>
        <v>59676708</v>
      </c>
      <c r="K498" s="14">
        <f>IFERROR(GETPIVOTDATA("Montant",tcd_eurodata!$A$3,"class_payment",$E498,"mounth_year",K$6,"ss",$F498,"Années",2023)," ")</f>
        <v>52347564</v>
      </c>
      <c r="L498" s="14">
        <f>IFERROR(GETPIVOTDATA("Montant",tcd_eurodata!$A$3,"class_payment",$E498,"mounth_year",L$6,"ss",$F498,"Années",2023)," ")</f>
        <v>42935711</v>
      </c>
      <c r="M498" s="14">
        <f>IFERROR(GETPIVOTDATA("Montant",tcd_eurodata!$A$3,"class_payment",$E498,"mounth_year",M$6,"ss",$F498,"Années",2023)," ")</f>
        <v>39242410</v>
      </c>
      <c r="N498" s="14">
        <f>IFERROR(GETPIVOTDATA("Montant",tcd_eurodata!$A$3,"class_payment",$E498,"mounth_year",N$6,"ss",$F498,"Années",2023)," ")</f>
        <v>36810166</v>
      </c>
      <c r="O498" s="14">
        <f>IFERROR(GETPIVOTDATA("Montant",tcd_eurodata!$A$3,"class_payment",$E498,"mounth_year",O$6,"ss",$F498,"Années",2023)," ")</f>
        <v>29759764</v>
      </c>
      <c r="P498" s="14">
        <f>IFERROR(GETPIVOTDATA("Montant",tcd_eurodata!$A$3,"class_payment",$E498,"mounth_year",P$6,"ss",$F498,"Années",2023)," ")</f>
        <v>36742909</v>
      </c>
      <c r="Q498" s="14">
        <f>IFERROR(GETPIVOTDATA("Montant",tcd_eurodata!$A$3,"class_payment",$E498,"mounth_year",Q$6,"ss",$F498,"Années",2023)," ")</f>
        <v>37492986</v>
      </c>
      <c r="R498" s="14">
        <f>IFERROR(GETPIVOTDATA("Montant",tcd_eurodata!$A$3,"class_payment",$E498,"mounth_year",R$6,"ss",$F498,"Années",2023)," ")</f>
        <v>54209619</v>
      </c>
    </row>
    <row r="499" spans="2:18" s="13" customFormat="1" x14ac:dyDescent="0.25">
      <c r="B499" s="9">
        <f t="shared" si="8"/>
        <v>99</v>
      </c>
      <c r="C499" s="24" t="str">
        <f>IF(MOD(ROW(C499),5)=2,INDEX(liste_ss_eurodata!$A$1:$A$108,B499),"")</f>
        <v/>
      </c>
      <c r="D499" s="9"/>
      <c r="E499" s="13" t="s">
        <v>7</v>
      </c>
      <c r="F499" s="31" t="str">
        <f>INDEX(liste_ss_eurodata!$A:$A,'RECAP CA 2023'!B499)</f>
        <v>VALASOA</v>
      </c>
      <c r="G499" s="14">
        <f>IFERROR(GETPIVOTDATA("Montant",tcd_eurodata!$A$3,"class_payment",$E499,"mounth_year",G$6,"ss",$F499,"Années",2023)," ")</f>
        <v>75983732</v>
      </c>
      <c r="H499" s="14">
        <f>IFERROR(GETPIVOTDATA("Montant",tcd_eurodata!$A$3,"class_payment",$E499,"mounth_year",H$6,"ss",$F499,"Années",2023)," ")</f>
        <v>103705003</v>
      </c>
      <c r="I499" s="14">
        <f>IFERROR(GETPIVOTDATA("Montant",tcd_eurodata!$A$3,"class_payment",$E499,"mounth_year",I$6,"ss",$F499,"Années",2023)," ")</f>
        <v>42929971</v>
      </c>
      <c r="J499" s="14">
        <f>IFERROR(GETPIVOTDATA("Montant",tcd_eurodata!$A$3,"class_payment",$E499,"mounth_year",J$6,"ss",$F499,"Années",2023)," ")</f>
        <v>7800000</v>
      </c>
      <c r="K499" s="14">
        <f>IFERROR(GETPIVOTDATA("Montant",tcd_eurodata!$A$3,"class_payment",$E499,"mounth_year",K$6,"ss",$F499,"Années",2023)," ")</f>
        <v>41348079</v>
      </c>
      <c r="L499" s="14">
        <f>IFERROR(GETPIVOTDATA("Montant",tcd_eurodata!$A$3,"class_payment",$E499,"mounth_year",L$6,"ss",$F499,"Années",2023)," ")</f>
        <v>95083168</v>
      </c>
      <c r="M499" s="14">
        <f>IFERROR(GETPIVOTDATA("Montant",tcd_eurodata!$A$3,"class_payment",$E499,"mounth_year",M$6,"ss",$F499,"Années",2023)," ")</f>
        <v>51764200</v>
      </c>
      <c r="N499" s="14">
        <f>IFERROR(GETPIVOTDATA("Montant",tcd_eurodata!$A$3,"class_payment",$E499,"mounth_year",N$6,"ss",$F499,"Années",2023)," ")</f>
        <v>50579083</v>
      </c>
      <c r="O499" s="14">
        <f>IFERROR(GETPIVOTDATA("Montant",tcd_eurodata!$A$3,"class_payment",$E499,"mounth_year",O$6,"ss",$F499,"Années",2023)," ")</f>
        <v>50766997</v>
      </c>
      <c r="P499" s="14">
        <f>IFERROR(GETPIVOTDATA("Montant",tcd_eurodata!$A$3,"class_payment",$E499,"mounth_year",P$6,"ss",$F499,"Années",2023)," ")</f>
        <v>53440400</v>
      </c>
      <c r="Q499" s="14">
        <f>IFERROR(GETPIVOTDATA("Montant",tcd_eurodata!$A$3,"class_payment",$E499,"mounth_year",Q$6,"ss",$F499,"Années",2023)," ")</f>
        <v>42242600</v>
      </c>
      <c r="R499" s="14">
        <f>IFERROR(GETPIVOTDATA("Montant",tcd_eurodata!$A$3,"class_payment",$E499,"mounth_year",R$6,"ss",$F499,"Années",2023)," ")</f>
        <v>24069823</v>
      </c>
    </row>
    <row r="500" spans="2:18" s="13" customFormat="1" x14ac:dyDescent="0.25">
      <c r="B500" s="9">
        <f t="shared" si="8"/>
        <v>99</v>
      </c>
      <c r="C500" s="24" t="str">
        <f>IF(MOD(ROW(C500),5)=2,INDEX(liste_ss_eurodata!$A$1:$A$108,B500),"")</f>
        <v/>
      </c>
      <c r="D500" s="9"/>
      <c r="E500" s="13" t="s">
        <v>19</v>
      </c>
      <c r="F500" s="31" t="str">
        <f>INDEX(liste_ss_eurodata!$A:$A,'RECAP CA 2023'!B500)</f>
        <v>VALASOA</v>
      </c>
      <c r="G500" s="14">
        <f>IFERROR(GETPIVOTDATA("Montant",tcd_eurodata!$A$3,"class_payment",$E500,"mounth_year",G$6,"ss",$F500,"Années",2023)," ")</f>
        <v>0</v>
      </c>
      <c r="H500" s="14">
        <f>IFERROR(GETPIVOTDATA("Montant",tcd_eurodata!$A$3,"class_payment",$E500,"mounth_year",H$6,"ss",$F500,"Années",2023)," ")</f>
        <v>125000</v>
      </c>
      <c r="I500" s="14">
        <f>IFERROR(GETPIVOTDATA("Montant",tcd_eurodata!$A$3,"class_payment",$E500,"mounth_year",I$6,"ss",$F500,"Années",2023)," ")</f>
        <v>0</v>
      </c>
      <c r="J500" s="14">
        <f>IFERROR(GETPIVOTDATA("Montant",tcd_eurodata!$A$3,"class_payment",$E500,"mounth_year",J$6,"ss",$F500,"Années",2023)," ")</f>
        <v>0</v>
      </c>
      <c r="K500" s="14">
        <f>IFERROR(GETPIVOTDATA("Montant",tcd_eurodata!$A$3,"class_payment",$E500,"mounth_year",K$6,"ss",$F500,"Années",2023)," ")</f>
        <v>0</v>
      </c>
      <c r="L500" s="14">
        <f>IFERROR(GETPIVOTDATA("Montant",tcd_eurodata!$A$3,"class_payment",$E500,"mounth_year",L$6,"ss",$F500,"Années",2023)," ")</f>
        <v>0</v>
      </c>
      <c r="M500" s="14">
        <f>IFERROR(GETPIVOTDATA("Montant",tcd_eurodata!$A$3,"class_payment",$E500,"mounth_year",M$6,"ss",$F500,"Années",2023)," ")</f>
        <v>0</v>
      </c>
      <c r="N500" s="14">
        <f>IFERROR(GETPIVOTDATA("Montant",tcd_eurodata!$A$3,"class_payment",$E500,"mounth_year",N$6,"ss",$F500,"Années",2023)," ")</f>
        <v>0</v>
      </c>
      <c r="O500" s="14">
        <f>IFERROR(GETPIVOTDATA("Montant",tcd_eurodata!$A$3,"class_payment",$E500,"mounth_year",O$6,"ss",$F500,"Années",2023)," ")</f>
        <v>0</v>
      </c>
      <c r="P500" s="14">
        <f>IFERROR(GETPIVOTDATA("Montant",tcd_eurodata!$A$3,"class_payment",$E500,"mounth_year",P$6,"ss",$F500,"Années",2023)," ")</f>
        <v>0</v>
      </c>
      <c r="Q500" s="14">
        <f>IFERROR(GETPIVOTDATA("Montant",tcd_eurodata!$A$3,"class_payment",$E500,"mounth_year",Q$6,"ss",$F500,"Années",2023)," ")</f>
        <v>0</v>
      </c>
      <c r="R500" s="14">
        <f>IFERROR(GETPIVOTDATA("Montant",tcd_eurodata!$A$3,"class_payment",$E500,"mounth_year",R$6,"ss",$F500,"Années",2023)," ")</f>
        <v>0</v>
      </c>
    </row>
    <row r="501" spans="2:18" s="18" customFormat="1" x14ac:dyDescent="0.25">
      <c r="B501" s="17">
        <f t="shared" si="8"/>
        <v>99</v>
      </c>
      <c r="C501" s="25" t="str">
        <f>IF(MOD(ROW(C501),5)=2,INDEX(liste_ss_eurodata!$A$1:$A$108,B501),"")</f>
        <v/>
      </c>
      <c r="D501" s="17"/>
      <c r="E501" s="18" t="s">
        <v>21</v>
      </c>
      <c r="F501" s="32" t="str">
        <f>INDEX(liste_ss_eurodata!$A:$A,'RECAP CA 2023'!B501)</f>
        <v>VALASOA</v>
      </c>
      <c r="G501" s="19">
        <f>IFERROR(GETPIVOTDATA("Montant",tcd_eurodata!$A$3,"class_payment",$E501,"mounth_year",G$6,"ss",$F501,"Années",2023)," ")</f>
        <v>18331900</v>
      </c>
      <c r="H501" s="19">
        <f>IFERROR(GETPIVOTDATA("Montant",tcd_eurodata!$A$3,"class_payment",$E501,"mounth_year",H$6,"ss",$F501,"Années",2023)," ")</f>
        <v>15396920</v>
      </c>
      <c r="I501" s="19">
        <f>IFERROR(GETPIVOTDATA("Montant",tcd_eurodata!$A$3,"class_payment",$E501,"mounth_year",I$6,"ss",$F501,"Années",2023)," ")</f>
        <v>13531419</v>
      </c>
      <c r="J501" s="19">
        <f>IFERROR(GETPIVOTDATA("Montant",tcd_eurodata!$A$3,"class_payment",$E501,"mounth_year",J$6,"ss",$F501,"Années",2023)," ")</f>
        <v>13793080</v>
      </c>
      <c r="K501" s="19">
        <f>IFERROR(GETPIVOTDATA("Montant",tcd_eurodata!$A$3,"class_payment",$E501,"mounth_year",K$6,"ss",$F501,"Années",2023)," ")</f>
        <v>19479214</v>
      </c>
      <c r="L501" s="19">
        <f>IFERROR(GETPIVOTDATA("Montant",tcd_eurodata!$A$3,"class_payment",$E501,"mounth_year",L$6,"ss",$F501,"Années",2023)," ")</f>
        <v>16066986</v>
      </c>
      <c r="M501" s="19">
        <f>IFERROR(GETPIVOTDATA("Montant",tcd_eurodata!$A$3,"class_payment",$E501,"mounth_year",M$6,"ss",$F501,"Années",2023)," ")</f>
        <v>23899141</v>
      </c>
      <c r="N501" s="19">
        <f>IFERROR(GETPIVOTDATA("Montant",tcd_eurodata!$A$3,"class_payment",$E501,"mounth_year",N$6,"ss",$F501,"Années",2023)," ")</f>
        <v>19112811</v>
      </c>
      <c r="O501" s="19">
        <f>IFERROR(GETPIVOTDATA("Montant",tcd_eurodata!$A$3,"class_payment",$E501,"mounth_year",O$6,"ss",$F501,"Années",2023)," ")</f>
        <v>19696312</v>
      </c>
      <c r="P501" s="19">
        <f>IFERROR(GETPIVOTDATA("Montant",tcd_eurodata!$A$3,"class_payment",$E501,"mounth_year",P$6,"ss",$F501,"Années",2023)," ")</f>
        <v>21218694</v>
      </c>
      <c r="Q501" s="19">
        <f>IFERROR(GETPIVOTDATA("Montant",tcd_eurodata!$A$3,"class_payment",$E501,"mounth_year",Q$6,"ss",$F501,"Années",2023)," ")</f>
        <v>14451745</v>
      </c>
      <c r="R501" s="19">
        <f>IFERROR(GETPIVOTDATA("Montant",tcd_eurodata!$A$3,"class_payment",$E501,"mounth_year",R$6,"ss",$F501,"Années",2023)," ")</f>
        <v>13526800</v>
      </c>
    </row>
    <row r="502" spans="2:18" s="13" customFormat="1" x14ac:dyDescent="0.25">
      <c r="B502" s="9">
        <f t="shared" si="8"/>
        <v>100</v>
      </c>
      <c r="C502" s="24" t="str">
        <f>IF(MOD(ROW(C502),5)=2,INDEX(liste_ss_eurodata!$A$1:$A$108,B502),"")</f>
        <v>VANILIA</v>
      </c>
      <c r="D502" s="9"/>
      <c r="E502" s="13" t="s">
        <v>5</v>
      </c>
      <c r="F502" s="31" t="str">
        <f>INDEX(liste_ss_eurodata!$A:$A,'RECAP CA 2023'!B502)</f>
        <v>VANILIA</v>
      </c>
      <c r="G502" s="14">
        <f>IFERROR(GETPIVOTDATA("Montant",tcd_eurodata!$A$3,"class_payment",$E502,"mounth_year",G$6,"ss",$F502,"Années",2023)," ")</f>
        <v>744472007</v>
      </c>
      <c r="H502" s="14">
        <f>IFERROR(GETPIVOTDATA("Montant",tcd_eurodata!$A$3,"class_payment",$E502,"mounth_year",H$6,"ss",$F502,"Années",2023)," ")</f>
        <v>621190394</v>
      </c>
      <c r="I502" s="14">
        <f>IFERROR(GETPIVOTDATA("Montant",tcd_eurodata!$A$3,"class_payment",$E502,"mounth_year",I$6,"ss",$F502,"Années",2023)," ")</f>
        <v>730694029</v>
      </c>
      <c r="J502" s="14">
        <f>IFERROR(GETPIVOTDATA("Montant",tcd_eurodata!$A$3,"class_payment",$E502,"mounth_year",J$6,"ss",$F502,"Années",2023)," ")</f>
        <v>720455549</v>
      </c>
      <c r="K502" s="14">
        <f>IFERROR(GETPIVOTDATA("Montant",tcd_eurodata!$A$3,"class_payment",$E502,"mounth_year",K$6,"ss",$F502,"Années",2023)," ")</f>
        <v>582080955</v>
      </c>
      <c r="L502" s="14">
        <f>IFERROR(GETPIVOTDATA("Montant",tcd_eurodata!$A$3,"class_payment",$E502,"mounth_year",L$6,"ss",$F502,"Années",2023)," ")</f>
        <v>529920132</v>
      </c>
      <c r="M502" s="14">
        <f>IFERROR(GETPIVOTDATA("Montant",tcd_eurodata!$A$3,"class_payment",$E502,"mounth_year",M$6,"ss",$F502,"Années",2023)," ")</f>
        <v>500149557</v>
      </c>
      <c r="N502" s="14">
        <f>IFERROR(GETPIVOTDATA("Montant",tcd_eurodata!$A$3,"class_payment",$E502,"mounth_year",N$6,"ss",$F502,"Années",2023)," ")</f>
        <v>556053665</v>
      </c>
      <c r="O502" s="14">
        <f>IFERROR(GETPIVOTDATA("Montant",tcd_eurodata!$A$3,"class_payment",$E502,"mounth_year",O$6,"ss",$F502,"Années",2023)," ")</f>
        <v>540947490</v>
      </c>
      <c r="P502" s="14">
        <f>IFERROR(GETPIVOTDATA("Montant",tcd_eurodata!$A$3,"class_payment",$E502,"mounth_year",P$6,"ss",$F502,"Années",2023)," ")</f>
        <v>603447589</v>
      </c>
      <c r="Q502" s="14">
        <f>IFERROR(GETPIVOTDATA("Montant",tcd_eurodata!$A$3,"class_payment",$E502,"mounth_year",Q$6,"ss",$F502,"Années",2023)," ")</f>
        <v>517700802</v>
      </c>
      <c r="R502" s="14">
        <f>IFERROR(GETPIVOTDATA("Montant",tcd_eurodata!$A$3,"class_payment",$E502,"mounth_year",R$6,"ss",$F502,"Années",2023)," ")</f>
        <v>620695083</v>
      </c>
    </row>
    <row r="503" spans="2:18" s="13" customFormat="1" x14ac:dyDescent="0.25">
      <c r="B503" s="9">
        <f t="shared" si="8"/>
        <v>100</v>
      </c>
      <c r="C503" s="24" t="str">
        <f>IF(MOD(ROW(C503),5)=2,INDEX(liste_ss_eurodata!$A$1:$A$108,B503),"")</f>
        <v/>
      </c>
      <c r="D503" s="9"/>
      <c r="E503" s="13" t="s">
        <v>6</v>
      </c>
      <c r="F503" s="31" t="str">
        <f>INDEX(liste_ss_eurodata!$A:$A,'RECAP CA 2023'!B503)</f>
        <v>VANILIA</v>
      </c>
      <c r="G503" s="14">
        <f>IFERROR(GETPIVOTDATA("Montant",tcd_eurodata!$A$3,"class_payment",$E503,"mounth_year",G$6,"ss",$F503,"Années",2023)," ")</f>
        <v>35584565</v>
      </c>
      <c r="H503" s="14">
        <f>IFERROR(GETPIVOTDATA("Montant",tcd_eurodata!$A$3,"class_payment",$E503,"mounth_year",H$6,"ss",$F503,"Années",2023)," ")</f>
        <v>45628059</v>
      </c>
      <c r="I503" s="14">
        <f>IFERROR(GETPIVOTDATA("Montant",tcd_eurodata!$A$3,"class_payment",$E503,"mounth_year",I$6,"ss",$F503,"Années",2023)," ")</f>
        <v>28708791</v>
      </c>
      <c r="J503" s="14">
        <f>IFERROR(GETPIVOTDATA("Montant",tcd_eurodata!$A$3,"class_payment",$E503,"mounth_year",J$6,"ss",$F503,"Années",2023)," ")</f>
        <v>33345629</v>
      </c>
      <c r="K503" s="14">
        <f>IFERROR(GETPIVOTDATA("Montant",tcd_eurodata!$A$3,"class_payment",$E503,"mounth_year",K$6,"ss",$F503,"Années",2023)," ")</f>
        <v>42558975</v>
      </c>
      <c r="L503" s="14">
        <f>IFERROR(GETPIVOTDATA("Montant",tcd_eurodata!$A$3,"class_payment",$E503,"mounth_year",L$6,"ss",$F503,"Années",2023)," ")</f>
        <v>43508468</v>
      </c>
      <c r="M503" s="14">
        <f>IFERROR(GETPIVOTDATA("Montant",tcd_eurodata!$A$3,"class_payment",$E503,"mounth_year",M$6,"ss",$F503,"Années",2023)," ")</f>
        <v>42814595</v>
      </c>
      <c r="N503" s="14">
        <f>IFERROR(GETPIVOTDATA("Montant",tcd_eurodata!$A$3,"class_payment",$E503,"mounth_year",N$6,"ss",$F503,"Années",2023)," ")</f>
        <v>51088619</v>
      </c>
      <c r="O503" s="14">
        <f>IFERROR(GETPIVOTDATA("Montant",tcd_eurodata!$A$3,"class_payment",$E503,"mounth_year",O$6,"ss",$F503,"Années",2023)," ")</f>
        <v>27197868</v>
      </c>
      <c r="P503" s="14">
        <f>IFERROR(GETPIVOTDATA("Montant",tcd_eurodata!$A$3,"class_payment",$E503,"mounth_year",P$6,"ss",$F503,"Années",2023)," ")</f>
        <v>17602011</v>
      </c>
      <c r="Q503" s="14">
        <f>IFERROR(GETPIVOTDATA("Montant",tcd_eurodata!$A$3,"class_payment",$E503,"mounth_year",Q$6,"ss",$F503,"Années",2023)," ")</f>
        <v>27004428</v>
      </c>
      <c r="R503" s="14">
        <f>IFERROR(GETPIVOTDATA("Montant",tcd_eurodata!$A$3,"class_payment",$E503,"mounth_year",R$6,"ss",$F503,"Années",2023)," ")</f>
        <v>28098217</v>
      </c>
    </row>
    <row r="504" spans="2:18" s="13" customFormat="1" x14ac:dyDescent="0.25">
      <c r="B504" s="9">
        <f t="shared" si="8"/>
        <v>100</v>
      </c>
      <c r="C504" s="24" t="str">
        <f>IF(MOD(ROW(C504),5)=2,INDEX(liste_ss_eurodata!$A$1:$A$108,B504),"")</f>
        <v/>
      </c>
      <c r="D504" s="9"/>
      <c r="E504" s="13" t="s">
        <v>7</v>
      </c>
      <c r="F504" s="31" t="str">
        <f>INDEX(liste_ss_eurodata!$A:$A,'RECAP CA 2023'!B504)</f>
        <v>VANILIA</v>
      </c>
      <c r="G504" s="14">
        <f>IFERROR(GETPIVOTDATA("Montant",tcd_eurodata!$A$3,"class_payment",$E504,"mounth_year",G$6,"ss",$F504,"Années",2023)," ")</f>
        <v>16415273</v>
      </c>
      <c r="H504" s="14">
        <f>IFERROR(GETPIVOTDATA("Montant",tcd_eurodata!$A$3,"class_payment",$E504,"mounth_year",H$6,"ss",$F504,"Années",2023)," ")</f>
        <v>10383813</v>
      </c>
      <c r="I504" s="14">
        <f>IFERROR(GETPIVOTDATA("Montant",tcd_eurodata!$A$3,"class_payment",$E504,"mounth_year",I$6,"ss",$F504,"Années",2023)," ")</f>
        <v>5621600</v>
      </c>
      <c r="J504" s="14">
        <f>IFERROR(GETPIVOTDATA("Montant",tcd_eurodata!$A$3,"class_payment",$E504,"mounth_year",J$6,"ss",$F504,"Années",2023)," ")</f>
        <v>0</v>
      </c>
      <c r="K504" s="14">
        <f>IFERROR(GETPIVOTDATA("Montant",tcd_eurodata!$A$3,"class_payment",$E504,"mounth_year",K$6,"ss",$F504,"Années",2023)," ")</f>
        <v>10503000</v>
      </c>
      <c r="L504" s="14">
        <f>IFERROR(GETPIVOTDATA("Montant",tcd_eurodata!$A$3,"class_payment",$E504,"mounth_year",L$6,"ss",$F504,"Années",2023)," ")</f>
        <v>30255330</v>
      </c>
      <c r="M504" s="14">
        <f>IFERROR(GETPIVOTDATA("Montant",tcd_eurodata!$A$3,"class_payment",$E504,"mounth_year",M$6,"ss",$F504,"Années",2023)," ")</f>
        <v>43843200</v>
      </c>
      <c r="N504" s="14">
        <f>IFERROR(GETPIVOTDATA("Montant",tcd_eurodata!$A$3,"class_payment",$E504,"mounth_year",N$6,"ss",$F504,"Années",2023)," ")</f>
        <v>29521300</v>
      </c>
      <c r="O504" s="14">
        <f>IFERROR(GETPIVOTDATA("Montant",tcd_eurodata!$A$3,"class_payment",$E504,"mounth_year",O$6,"ss",$F504,"Années",2023)," ")</f>
        <v>4882050</v>
      </c>
      <c r="P504" s="14">
        <f>IFERROR(GETPIVOTDATA("Montant",tcd_eurodata!$A$3,"class_payment",$E504,"mounth_year",P$6,"ss",$F504,"Années",2023)," ")</f>
        <v>6124200</v>
      </c>
      <c r="Q504" s="14">
        <f>IFERROR(GETPIVOTDATA("Montant",tcd_eurodata!$A$3,"class_payment",$E504,"mounth_year",Q$6,"ss",$F504,"Années",2023)," ")</f>
        <v>16108000</v>
      </c>
      <c r="R504" s="14">
        <f>IFERROR(GETPIVOTDATA("Montant",tcd_eurodata!$A$3,"class_payment",$E504,"mounth_year",R$6,"ss",$F504,"Années",2023)," ")</f>
        <v>0</v>
      </c>
    </row>
    <row r="505" spans="2:18" s="13" customFormat="1" x14ac:dyDescent="0.25">
      <c r="B505" s="9">
        <f t="shared" si="8"/>
        <v>100</v>
      </c>
      <c r="C505" s="24" t="str">
        <f>IF(MOD(ROW(C505),5)=2,INDEX(liste_ss_eurodata!$A$1:$A$108,B505),"")</f>
        <v/>
      </c>
      <c r="D505" s="9"/>
      <c r="E505" s="13" t="s">
        <v>19</v>
      </c>
      <c r="F505" s="31" t="str">
        <f>INDEX(liste_ss_eurodata!$A:$A,'RECAP CA 2023'!B505)</f>
        <v>VANILIA</v>
      </c>
      <c r="G505" s="14">
        <f>IFERROR(GETPIVOTDATA("Montant",tcd_eurodata!$A$3,"class_payment",$E505,"mounth_year",G$6,"ss",$F505,"Années",2023)," ")</f>
        <v>56140270</v>
      </c>
      <c r="H505" s="14">
        <f>IFERROR(GETPIVOTDATA("Montant",tcd_eurodata!$A$3,"class_payment",$E505,"mounth_year",H$6,"ss",$F505,"Années",2023)," ")</f>
        <v>186779025</v>
      </c>
      <c r="I505" s="14">
        <f>IFERROR(GETPIVOTDATA("Montant",tcd_eurodata!$A$3,"class_payment",$E505,"mounth_year",I$6,"ss",$F505,"Années",2023)," ")</f>
        <v>31270500</v>
      </c>
      <c r="J505" s="14">
        <f>IFERROR(GETPIVOTDATA("Montant",tcd_eurodata!$A$3,"class_payment",$E505,"mounth_year",J$6,"ss",$F505,"Années",2023)," ")</f>
        <v>57532952</v>
      </c>
      <c r="K505" s="14">
        <f>IFERROR(GETPIVOTDATA("Montant",tcd_eurodata!$A$3,"class_payment",$E505,"mounth_year",K$6,"ss",$F505,"Années",2023)," ")</f>
        <v>40321430</v>
      </c>
      <c r="L505" s="14">
        <f>IFERROR(GETPIVOTDATA("Montant",tcd_eurodata!$A$3,"class_payment",$E505,"mounth_year",L$6,"ss",$F505,"Années",2023)," ")</f>
        <v>44110900</v>
      </c>
      <c r="M505" s="14">
        <f>IFERROR(GETPIVOTDATA("Montant",tcd_eurodata!$A$3,"class_payment",$E505,"mounth_year",M$6,"ss",$F505,"Années",2023)," ")</f>
        <v>88561301</v>
      </c>
      <c r="N505" s="14">
        <f>IFERROR(GETPIVOTDATA("Montant",tcd_eurodata!$A$3,"class_payment",$E505,"mounth_year",N$6,"ss",$F505,"Années",2023)," ")</f>
        <v>140714718</v>
      </c>
      <c r="O505" s="14">
        <f>IFERROR(GETPIVOTDATA("Montant",tcd_eurodata!$A$3,"class_payment",$E505,"mounth_year",O$6,"ss",$F505,"Années",2023)," ")</f>
        <v>80202700</v>
      </c>
      <c r="P505" s="14">
        <f>IFERROR(GETPIVOTDATA("Montant",tcd_eurodata!$A$3,"class_payment",$E505,"mounth_year",P$6,"ss",$F505,"Années",2023)," ")</f>
        <v>77411600</v>
      </c>
      <c r="Q505" s="14">
        <f>IFERROR(GETPIVOTDATA("Montant",tcd_eurodata!$A$3,"class_payment",$E505,"mounth_year",Q$6,"ss",$F505,"Années",2023)," ")</f>
        <v>81734570</v>
      </c>
      <c r="R505" s="14">
        <f>IFERROR(GETPIVOTDATA("Montant",tcd_eurodata!$A$3,"class_payment",$E505,"mounth_year",R$6,"ss",$F505,"Années",2023)," ")</f>
        <v>66299300</v>
      </c>
    </row>
    <row r="506" spans="2:18" s="18" customFormat="1" x14ac:dyDescent="0.25">
      <c r="B506" s="17">
        <f t="shared" si="8"/>
        <v>100</v>
      </c>
      <c r="C506" s="25" t="str">
        <f>IF(MOD(ROW(C506),5)=2,INDEX(liste_ss_eurodata!$A$1:$A$108,B506),"")</f>
        <v/>
      </c>
      <c r="D506" s="17"/>
      <c r="E506" s="18" t="s">
        <v>21</v>
      </c>
      <c r="F506" s="32" t="str">
        <f>INDEX(liste_ss_eurodata!$A:$A,'RECAP CA 2023'!B506)</f>
        <v>VANILIA</v>
      </c>
      <c r="G506" s="19">
        <f>IFERROR(GETPIVOTDATA("Montant",tcd_eurodata!$A$3,"class_payment",$E506,"mounth_year",G$6,"ss",$F506,"Années",2023)," ")</f>
        <v>7601793</v>
      </c>
      <c r="H506" s="19">
        <f>IFERROR(GETPIVOTDATA("Montant",tcd_eurodata!$A$3,"class_payment",$E506,"mounth_year",H$6,"ss",$F506,"Années",2023)," ")</f>
        <v>22810819</v>
      </c>
      <c r="I506" s="19">
        <f>IFERROR(GETPIVOTDATA("Montant",tcd_eurodata!$A$3,"class_payment",$E506,"mounth_year",I$6,"ss",$F506,"Années",2023)," ")</f>
        <v>26055530</v>
      </c>
      <c r="J506" s="19">
        <f>IFERROR(GETPIVOTDATA("Montant",tcd_eurodata!$A$3,"class_payment",$E506,"mounth_year",J$6,"ss",$F506,"Années",2023)," ")</f>
        <v>24553700</v>
      </c>
      <c r="K506" s="19">
        <f>IFERROR(GETPIVOTDATA("Montant",tcd_eurodata!$A$3,"class_payment",$E506,"mounth_year",K$6,"ss",$F506,"Années",2023)," ")</f>
        <v>15471000</v>
      </c>
      <c r="L506" s="19">
        <f>IFERROR(GETPIVOTDATA("Montant",tcd_eurodata!$A$3,"class_payment",$E506,"mounth_year",L$6,"ss",$F506,"Années",2023)," ")</f>
        <v>15070200</v>
      </c>
      <c r="M506" s="19">
        <f>IFERROR(GETPIVOTDATA("Montant",tcd_eurodata!$A$3,"class_payment",$E506,"mounth_year",M$6,"ss",$F506,"Années",2023)," ")</f>
        <v>15384000</v>
      </c>
      <c r="N506" s="19">
        <f>IFERROR(GETPIVOTDATA("Montant",tcd_eurodata!$A$3,"class_payment",$E506,"mounth_year",N$6,"ss",$F506,"Années",2023)," ")</f>
        <v>28023900</v>
      </c>
      <c r="O506" s="19">
        <f>IFERROR(GETPIVOTDATA("Montant",tcd_eurodata!$A$3,"class_payment",$E506,"mounth_year",O$6,"ss",$F506,"Années",2023)," ")</f>
        <v>35545600</v>
      </c>
      <c r="P506" s="19">
        <f>IFERROR(GETPIVOTDATA("Montant",tcd_eurodata!$A$3,"class_payment",$E506,"mounth_year",P$6,"ss",$F506,"Années",2023)," ")</f>
        <v>28119500</v>
      </c>
      <c r="Q506" s="19">
        <f>IFERROR(GETPIVOTDATA("Montant",tcd_eurodata!$A$3,"class_payment",$E506,"mounth_year",Q$6,"ss",$F506,"Années",2023)," ")</f>
        <v>22520000</v>
      </c>
      <c r="R506" s="19">
        <f>IFERROR(GETPIVOTDATA("Montant",tcd_eurodata!$A$3,"class_payment",$E506,"mounth_year",R$6,"ss",$F506,"Années",2023)," ")</f>
        <v>26224300</v>
      </c>
    </row>
    <row r="507" spans="2:18" s="13" customFormat="1" x14ac:dyDescent="0.25">
      <c r="B507" s="9">
        <f t="shared" si="8"/>
        <v>101</v>
      </c>
      <c r="C507" s="24" t="str">
        <f>IF(MOD(ROW(C507),5)=2,INDEX(liste_ss_eurodata!$A$1:$A$108,B507),"")</f>
        <v>VATOVAVY</v>
      </c>
      <c r="D507" s="9"/>
      <c r="E507" s="13" t="s">
        <v>5</v>
      </c>
      <c r="F507" s="31" t="str">
        <f>INDEX(liste_ss_eurodata!$A:$A,'RECAP CA 2023'!B507)</f>
        <v>VATOVAVY</v>
      </c>
      <c r="G507" s="14">
        <f>IFERROR(GETPIVOTDATA("Montant",tcd_eurodata!$A$3,"class_payment",$E507,"mounth_year",G$6,"ss",$F507,"Années",2023)," ")</f>
        <v>258116442</v>
      </c>
      <c r="H507" s="14">
        <f>IFERROR(GETPIVOTDATA("Montant",tcd_eurodata!$A$3,"class_payment",$E507,"mounth_year",H$6,"ss",$F507,"Années",2023)," ")</f>
        <v>189605814</v>
      </c>
      <c r="I507" s="14">
        <f>IFERROR(GETPIVOTDATA("Montant",tcd_eurodata!$A$3,"class_payment",$E507,"mounth_year",I$6,"ss",$F507,"Années",2023)," ")</f>
        <v>233517613</v>
      </c>
      <c r="J507" s="14">
        <f>IFERROR(GETPIVOTDATA("Montant",tcd_eurodata!$A$3,"class_payment",$E507,"mounth_year",J$6,"ss",$F507,"Années",2023)," ")</f>
        <v>282927737</v>
      </c>
      <c r="K507" s="14">
        <f>IFERROR(GETPIVOTDATA("Montant",tcd_eurodata!$A$3,"class_payment",$E507,"mounth_year",K$6,"ss",$F507,"Années",2023)," ")</f>
        <v>260073064</v>
      </c>
      <c r="L507" s="14">
        <f>IFERROR(GETPIVOTDATA("Montant",tcd_eurodata!$A$3,"class_payment",$E507,"mounth_year",L$6,"ss",$F507,"Années",2023)," ")</f>
        <v>234261227</v>
      </c>
      <c r="M507" s="14">
        <f>IFERROR(GETPIVOTDATA("Montant",tcd_eurodata!$A$3,"class_payment",$E507,"mounth_year",M$6,"ss",$F507,"Années",2023)," ")</f>
        <v>396942346</v>
      </c>
      <c r="N507" s="14">
        <f>IFERROR(GETPIVOTDATA("Montant",tcd_eurodata!$A$3,"class_payment",$E507,"mounth_year",N$6,"ss",$F507,"Années",2023)," ")</f>
        <v>326102461</v>
      </c>
      <c r="O507" s="14">
        <f>IFERROR(GETPIVOTDATA("Montant",tcd_eurodata!$A$3,"class_payment",$E507,"mounth_year",O$6,"ss",$F507,"Années",2023)," ")</f>
        <v>362394682</v>
      </c>
      <c r="P507" s="14">
        <f>IFERROR(GETPIVOTDATA("Montant",tcd_eurodata!$A$3,"class_payment",$E507,"mounth_year",P$6,"ss",$F507,"Années",2023)," ")</f>
        <v>413053373</v>
      </c>
      <c r="Q507" s="14">
        <f>IFERROR(GETPIVOTDATA("Montant",tcd_eurodata!$A$3,"class_payment",$E507,"mounth_year",Q$6,"ss",$F507,"Années",2023)," ")</f>
        <v>406550909</v>
      </c>
      <c r="R507" s="14">
        <f>IFERROR(GETPIVOTDATA("Montant",tcd_eurodata!$A$3,"class_payment",$E507,"mounth_year",R$6,"ss",$F507,"Années",2023)," ")</f>
        <v>436280457</v>
      </c>
    </row>
    <row r="508" spans="2:18" s="13" customFormat="1" x14ac:dyDescent="0.25">
      <c r="B508" s="9">
        <f t="shared" si="8"/>
        <v>101</v>
      </c>
      <c r="C508" s="24" t="str">
        <f>IF(MOD(ROW(C508),5)=2,INDEX(liste_ss_eurodata!$A$1:$A$108,B508),"")</f>
        <v/>
      </c>
      <c r="D508" s="9"/>
      <c r="E508" s="13" t="s">
        <v>6</v>
      </c>
      <c r="F508" s="31" t="str">
        <f>INDEX(liste_ss_eurodata!$A:$A,'RECAP CA 2023'!B508)</f>
        <v>VATOVAVY</v>
      </c>
      <c r="G508" s="14">
        <f>IFERROR(GETPIVOTDATA("Montant",tcd_eurodata!$A$3,"class_payment",$E508,"mounth_year",G$6,"ss",$F508,"Années",2023)," ")</f>
        <v>41563783</v>
      </c>
      <c r="H508" s="14">
        <f>IFERROR(GETPIVOTDATA("Montant",tcd_eurodata!$A$3,"class_payment",$E508,"mounth_year",H$6,"ss",$F508,"Années",2023)," ")</f>
        <v>44780901</v>
      </c>
      <c r="I508" s="14">
        <f>IFERROR(GETPIVOTDATA("Montant",tcd_eurodata!$A$3,"class_payment",$E508,"mounth_year",I$6,"ss",$F508,"Années",2023)," ")</f>
        <v>58848254</v>
      </c>
      <c r="J508" s="14">
        <f>IFERROR(GETPIVOTDATA("Montant",tcd_eurodata!$A$3,"class_payment",$E508,"mounth_year",J$6,"ss",$F508,"Années",2023)," ")</f>
        <v>46381958</v>
      </c>
      <c r="K508" s="14">
        <f>IFERROR(GETPIVOTDATA("Montant",tcd_eurodata!$A$3,"class_payment",$E508,"mounth_year",K$6,"ss",$F508,"Années",2023)," ")</f>
        <v>53633151</v>
      </c>
      <c r="L508" s="14">
        <f>IFERROR(GETPIVOTDATA("Montant",tcd_eurodata!$A$3,"class_payment",$E508,"mounth_year",L$6,"ss",$F508,"Années",2023)," ")</f>
        <v>80331893</v>
      </c>
      <c r="M508" s="14">
        <f>IFERROR(GETPIVOTDATA("Montant",tcd_eurodata!$A$3,"class_payment",$E508,"mounth_year",M$6,"ss",$F508,"Années",2023)," ")</f>
        <v>44603233</v>
      </c>
      <c r="N508" s="14">
        <f>IFERROR(GETPIVOTDATA("Montant",tcd_eurodata!$A$3,"class_payment",$E508,"mounth_year",N$6,"ss",$F508,"Années",2023)," ")</f>
        <v>49290785</v>
      </c>
      <c r="O508" s="14">
        <f>IFERROR(GETPIVOTDATA("Montant",tcd_eurodata!$A$3,"class_payment",$E508,"mounth_year",O$6,"ss",$F508,"Années",2023)," ")</f>
        <v>49653082</v>
      </c>
      <c r="P508" s="14">
        <f>IFERROR(GETPIVOTDATA("Montant",tcd_eurodata!$A$3,"class_payment",$E508,"mounth_year",P$6,"ss",$F508,"Années",2023)," ")</f>
        <v>49519819</v>
      </c>
      <c r="Q508" s="14">
        <f>IFERROR(GETPIVOTDATA("Montant",tcd_eurodata!$A$3,"class_payment",$E508,"mounth_year",Q$6,"ss",$F508,"Années",2023)," ")</f>
        <v>51935556</v>
      </c>
      <c r="R508" s="14">
        <f>IFERROR(GETPIVOTDATA("Montant",tcd_eurodata!$A$3,"class_payment",$E508,"mounth_year",R$6,"ss",$F508,"Années",2023)," ")</f>
        <v>39953179</v>
      </c>
    </row>
    <row r="509" spans="2:18" s="13" customFormat="1" x14ac:dyDescent="0.25">
      <c r="B509" s="9">
        <f t="shared" si="8"/>
        <v>101</v>
      </c>
      <c r="C509" s="24" t="str">
        <f>IF(MOD(ROW(C509),5)=2,INDEX(liste_ss_eurodata!$A$1:$A$108,B509),"")</f>
        <v/>
      </c>
      <c r="D509" s="9"/>
      <c r="E509" s="13" t="s">
        <v>7</v>
      </c>
      <c r="F509" s="31" t="str">
        <f>INDEX(liste_ss_eurodata!$A:$A,'RECAP CA 2023'!B509)</f>
        <v>VATOVAVY</v>
      </c>
      <c r="G509" s="14">
        <f>IFERROR(GETPIVOTDATA("Montant",tcd_eurodata!$A$3,"class_payment",$E509,"mounth_year",G$6,"ss",$F509,"Années",2023)," ")</f>
        <v>19668578</v>
      </c>
      <c r="H509" s="14">
        <f>IFERROR(GETPIVOTDATA("Montant",tcd_eurodata!$A$3,"class_payment",$E509,"mounth_year",H$6,"ss",$F509,"Années",2023)," ")</f>
        <v>29280897</v>
      </c>
      <c r="I509" s="14">
        <f>IFERROR(GETPIVOTDATA("Montant",tcd_eurodata!$A$3,"class_payment",$E509,"mounth_year",I$6,"ss",$F509,"Années",2023)," ")</f>
        <v>10446020</v>
      </c>
      <c r="J509" s="14">
        <f>IFERROR(GETPIVOTDATA("Montant",tcd_eurodata!$A$3,"class_payment",$E509,"mounth_year",J$6,"ss",$F509,"Années",2023)," ")</f>
        <v>1400000</v>
      </c>
      <c r="K509" s="14">
        <f>IFERROR(GETPIVOTDATA("Montant",tcd_eurodata!$A$3,"class_payment",$E509,"mounth_year",K$6,"ss",$F509,"Années",2023)," ")</f>
        <v>61456631</v>
      </c>
      <c r="L509" s="14">
        <f>IFERROR(GETPIVOTDATA("Montant",tcd_eurodata!$A$3,"class_payment",$E509,"mounth_year",L$6,"ss",$F509,"Années",2023)," ")</f>
        <v>20494588</v>
      </c>
      <c r="M509" s="14">
        <f>IFERROR(GETPIVOTDATA("Montant",tcd_eurodata!$A$3,"class_payment",$E509,"mounth_year",M$6,"ss",$F509,"Années",2023)," ")</f>
        <v>20000000</v>
      </c>
      <c r="N509" s="14">
        <f>IFERROR(GETPIVOTDATA("Montant",tcd_eurodata!$A$3,"class_payment",$E509,"mounth_year",N$6,"ss",$F509,"Années",2023)," ")</f>
        <v>19998206</v>
      </c>
      <c r="O509" s="14">
        <f>IFERROR(GETPIVOTDATA("Montant",tcd_eurodata!$A$3,"class_payment",$E509,"mounth_year",O$6,"ss",$F509,"Années",2023)," ")</f>
        <v>15000000</v>
      </c>
      <c r="P509" s="14">
        <f>IFERROR(GETPIVOTDATA("Montant",tcd_eurodata!$A$3,"class_payment",$E509,"mounth_year",P$6,"ss",$F509,"Années",2023)," ")</f>
        <v>15000000</v>
      </c>
      <c r="Q509" s="14">
        <f>IFERROR(GETPIVOTDATA("Montant",tcd_eurodata!$A$3,"class_payment",$E509,"mounth_year",Q$6,"ss",$F509,"Années",2023)," ")</f>
        <v>15000000</v>
      </c>
      <c r="R509" s="14">
        <f>IFERROR(GETPIVOTDATA("Montant",tcd_eurodata!$A$3,"class_payment",$E509,"mounth_year",R$6,"ss",$F509,"Années",2023)," ")</f>
        <v>8000000</v>
      </c>
    </row>
    <row r="510" spans="2:18" s="13" customFormat="1" x14ac:dyDescent="0.25">
      <c r="B510" s="9">
        <f t="shared" si="8"/>
        <v>101</v>
      </c>
      <c r="C510" s="24" t="str">
        <f>IF(MOD(ROW(C510),5)=2,INDEX(liste_ss_eurodata!$A$1:$A$108,B510),"")</f>
        <v/>
      </c>
      <c r="D510" s="9"/>
      <c r="E510" s="13" t="s">
        <v>19</v>
      </c>
      <c r="F510" s="31" t="str">
        <f>INDEX(liste_ss_eurodata!$A:$A,'RECAP CA 2023'!B510)</f>
        <v>VATOVAVY</v>
      </c>
      <c r="G510" s="14">
        <f>IFERROR(GETPIVOTDATA("Montant",tcd_eurodata!$A$3,"class_payment",$E510,"mounth_year",G$6,"ss",$F510,"Années",2023)," ")</f>
        <v>33732536</v>
      </c>
      <c r="H510" s="14">
        <f>IFERROR(GETPIVOTDATA("Montant",tcd_eurodata!$A$3,"class_payment",$E510,"mounth_year",H$6,"ss",$F510,"Années",2023)," ")</f>
        <v>60794788</v>
      </c>
      <c r="I510" s="14">
        <f>IFERROR(GETPIVOTDATA("Montant",tcd_eurodata!$A$3,"class_payment",$E510,"mounth_year",I$6,"ss",$F510,"Années",2023)," ")</f>
        <v>66926781</v>
      </c>
      <c r="J510" s="14">
        <f>IFERROR(GETPIVOTDATA("Montant",tcd_eurodata!$A$3,"class_payment",$E510,"mounth_year",J$6,"ss",$F510,"Années",2023)," ")</f>
        <v>66255478</v>
      </c>
      <c r="K510" s="14">
        <f>IFERROR(GETPIVOTDATA("Montant",tcd_eurodata!$A$3,"class_payment",$E510,"mounth_year",K$6,"ss",$F510,"Années",2023)," ")</f>
        <v>40068182</v>
      </c>
      <c r="L510" s="14">
        <f>IFERROR(GETPIVOTDATA("Montant",tcd_eurodata!$A$3,"class_payment",$E510,"mounth_year",L$6,"ss",$F510,"Années",2023)," ")</f>
        <v>64152514</v>
      </c>
      <c r="M510" s="14">
        <f>IFERROR(GETPIVOTDATA("Montant",tcd_eurodata!$A$3,"class_payment",$E510,"mounth_year",M$6,"ss",$F510,"Années",2023)," ")</f>
        <v>37614388</v>
      </c>
      <c r="N510" s="14">
        <f>IFERROR(GETPIVOTDATA("Montant",tcd_eurodata!$A$3,"class_payment",$E510,"mounth_year",N$6,"ss",$F510,"Années",2023)," ")</f>
        <v>81910656</v>
      </c>
      <c r="O510" s="14">
        <f>IFERROR(GETPIVOTDATA("Montant",tcd_eurodata!$A$3,"class_payment",$E510,"mounth_year",O$6,"ss",$F510,"Années",2023)," ")</f>
        <v>85954678</v>
      </c>
      <c r="P510" s="14">
        <f>IFERROR(GETPIVOTDATA("Montant",tcd_eurodata!$A$3,"class_payment",$E510,"mounth_year",P$6,"ss",$F510,"Années",2023)," ")</f>
        <v>85522687</v>
      </c>
      <c r="Q510" s="14">
        <f>IFERROR(GETPIVOTDATA("Montant",tcd_eurodata!$A$3,"class_payment",$E510,"mounth_year",Q$6,"ss",$F510,"Années",2023)," ")</f>
        <v>78464660</v>
      </c>
      <c r="R510" s="14">
        <f>IFERROR(GETPIVOTDATA("Montant",tcd_eurodata!$A$3,"class_payment",$E510,"mounth_year",R$6,"ss",$F510,"Années",2023)," ")</f>
        <v>81981301</v>
      </c>
    </row>
    <row r="511" spans="2:18" s="18" customFormat="1" x14ac:dyDescent="0.25">
      <c r="B511" s="17">
        <f t="shared" si="8"/>
        <v>101</v>
      </c>
      <c r="C511" s="25" t="str">
        <f>IF(MOD(ROW(C511),5)=2,INDEX(liste_ss_eurodata!$A$1:$A$108,B511),"")</f>
        <v/>
      </c>
      <c r="D511" s="17"/>
      <c r="E511" s="18" t="s">
        <v>21</v>
      </c>
      <c r="F511" s="32" t="str">
        <f>INDEX(liste_ss_eurodata!$A:$A,'RECAP CA 2023'!B511)</f>
        <v>VATOVAVY</v>
      </c>
      <c r="G511" s="19">
        <f>IFERROR(GETPIVOTDATA("Montant",tcd_eurodata!$A$3,"class_payment",$E511,"mounth_year",G$6,"ss",$F511,"Années",2023)," ")</f>
        <v>49966657</v>
      </c>
      <c r="H511" s="19">
        <f>IFERROR(GETPIVOTDATA("Montant",tcd_eurodata!$A$3,"class_payment",$E511,"mounth_year",H$6,"ss",$F511,"Années",2023)," ")</f>
        <v>35463208</v>
      </c>
      <c r="I511" s="19">
        <f>IFERROR(GETPIVOTDATA("Montant",tcd_eurodata!$A$3,"class_payment",$E511,"mounth_year",I$6,"ss",$F511,"Années",2023)," ")</f>
        <v>44025020</v>
      </c>
      <c r="J511" s="19">
        <f>IFERROR(GETPIVOTDATA("Montant",tcd_eurodata!$A$3,"class_payment",$E511,"mounth_year",J$6,"ss",$F511,"Années",2023)," ")</f>
        <v>65311277</v>
      </c>
      <c r="K511" s="19">
        <f>IFERROR(GETPIVOTDATA("Montant",tcd_eurodata!$A$3,"class_payment",$E511,"mounth_year",K$6,"ss",$F511,"Années",2023)," ")</f>
        <v>46599452</v>
      </c>
      <c r="L511" s="19">
        <f>IFERROR(GETPIVOTDATA("Montant",tcd_eurodata!$A$3,"class_payment",$E511,"mounth_year",L$6,"ss",$F511,"Années",2023)," ")</f>
        <v>43684808</v>
      </c>
      <c r="M511" s="19">
        <f>IFERROR(GETPIVOTDATA("Montant",tcd_eurodata!$A$3,"class_payment",$E511,"mounth_year",M$6,"ss",$F511,"Années",2023)," ")</f>
        <v>47721923</v>
      </c>
      <c r="N511" s="19">
        <f>IFERROR(GETPIVOTDATA("Montant",tcd_eurodata!$A$3,"class_payment",$E511,"mounth_year",N$6,"ss",$F511,"Années",2023)," ")</f>
        <v>63270761</v>
      </c>
      <c r="O511" s="19">
        <f>IFERROR(GETPIVOTDATA("Montant",tcd_eurodata!$A$3,"class_payment",$E511,"mounth_year",O$6,"ss",$F511,"Années",2023)," ")</f>
        <v>62126141</v>
      </c>
      <c r="P511" s="19">
        <f>IFERROR(GETPIVOTDATA("Montant",tcd_eurodata!$A$3,"class_payment",$E511,"mounth_year",P$6,"ss",$F511,"Années",2023)," ")</f>
        <v>72288511</v>
      </c>
      <c r="Q511" s="19">
        <f>IFERROR(GETPIVOTDATA("Montant",tcd_eurodata!$A$3,"class_payment",$E511,"mounth_year",Q$6,"ss",$F511,"Années",2023)," ")</f>
        <v>90046602</v>
      </c>
      <c r="R511" s="19">
        <f>IFERROR(GETPIVOTDATA("Montant",tcd_eurodata!$A$3,"class_payment",$E511,"mounth_year",R$6,"ss",$F511,"Années",2023)," ")</f>
        <v>70308435</v>
      </c>
    </row>
    <row r="512" spans="2:18" s="13" customFormat="1" x14ac:dyDescent="0.25">
      <c r="B512" s="9">
        <f t="shared" si="8"/>
        <v>102</v>
      </c>
      <c r="C512" s="24" t="str">
        <f>IF(MOD(ROW(C512),5)=2,INDEX(liste_ss_eurodata!$A$1:$A$108,B512),"")</f>
        <v>VIA</v>
      </c>
      <c r="D512" s="9"/>
      <c r="E512" s="13" t="s">
        <v>5</v>
      </c>
      <c r="F512" s="31" t="str">
        <f>INDEX(liste_ss_eurodata!$A:$A,'RECAP CA 2023'!B512)</f>
        <v>VIA</v>
      </c>
      <c r="G512" s="14">
        <f>IFERROR(GETPIVOTDATA("Montant",tcd_eurodata!$A$3,"class_payment",$E512,"mounth_year",G$6,"ss",$F512,"Années",2023)," ")</f>
        <v>245136070</v>
      </c>
      <c r="H512" s="14">
        <f>IFERROR(GETPIVOTDATA("Montant",tcd_eurodata!$A$3,"class_payment",$E512,"mounth_year",H$6,"ss",$F512,"Années",2023)," ")</f>
        <v>239507852</v>
      </c>
      <c r="I512" s="14">
        <f>IFERROR(GETPIVOTDATA("Montant",tcd_eurodata!$A$3,"class_payment",$E512,"mounth_year",I$6,"ss",$F512,"Années",2023)," ")</f>
        <v>283203881</v>
      </c>
      <c r="J512" s="14">
        <f>IFERROR(GETPIVOTDATA("Montant",tcd_eurodata!$A$3,"class_payment",$E512,"mounth_year",J$6,"ss",$F512,"Années",2023)," ")</f>
        <v>320364103</v>
      </c>
      <c r="K512" s="14">
        <f>IFERROR(GETPIVOTDATA("Montant",tcd_eurodata!$A$3,"class_payment",$E512,"mounth_year",K$6,"ss",$F512,"Années",2023)," ")</f>
        <v>290403508</v>
      </c>
      <c r="L512" s="14">
        <f>IFERROR(GETPIVOTDATA("Montant",tcd_eurodata!$A$3,"class_payment",$E512,"mounth_year",L$6,"ss",$F512,"Années",2023)," ")</f>
        <v>293918825</v>
      </c>
      <c r="M512" s="14">
        <f>IFERROR(GETPIVOTDATA("Montant",tcd_eurodata!$A$3,"class_payment",$E512,"mounth_year",M$6,"ss",$F512,"Années",2023)," ")</f>
        <v>327011631</v>
      </c>
      <c r="N512" s="14">
        <f>IFERROR(GETPIVOTDATA("Montant",tcd_eurodata!$A$3,"class_payment",$E512,"mounth_year",N$6,"ss",$F512,"Années",2023)," ")</f>
        <v>259041289</v>
      </c>
      <c r="O512" s="14">
        <f>IFERROR(GETPIVOTDATA("Montant",tcd_eurodata!$A$3,"class_payment",$E512,"mounth_year",O$6,"ss",$F512,"Années",2023)," ")</f>
        <v>279096094</v>
      </c>
      <c r="P512" s="14">
        <f>IFERROR(GETPIVOTDATA("Montant",tcd_eurodata!$A$3,"class_payment",$E512,"mounth_year",P$6,"ss",$F512,"Années",2023)," ")</f>
        <v>277999837</v>
      </c>
      <c r="Q512" s="14">
        <f>IFERROR(GETPIVOTDATA("Montant",tcd_eurodata!$A$3,"class_payment",$E512,"mounth_year",Q$6,"ss",$F512,"Années",2023)," ")</f>
        <v>306153787</v>
      </c>
      <c r="R512" s="14">
        <f>IFERROR(GETPIVOTDATA("Montant",tcd_eurodata!$A$3,"class_payment",$E512,"mounth_year",R$6,"ss",$F512,"Années",2023)," ")</f>
        <v>379520929</v>
      </c>
    </row>
    <row r="513" spans="2:18" s="13" customFormat="1" x14ac:dyDescent="0.25">
      <c r="B513" s="9">
        <f t="shared" si="8"/>
        <v>102</v>
      </c>
      <c r="C513" s="24" t="str">
        <f>IF(MOD(ROW(C513),5)=2,INDEX(liste_ss_eurodata!$A$1:$A$108,B513),"")</f>
        <v/>
      </c>
      <c r="D513" s="9"/>
      <c r="E513" s="13" t="s">
        <v>6</v>
      </c>
      <c r="F513" s="31" t="str">
        <f>INDEX(liste_ss_eurodata!$A:$A,'RECAP CA 2023'!B513)</f>
        <v>VIA</v>
      </c>
      <c r="G513" s="14">
        <f>IFERROR(GETPIVOTDATA("Montant",tcd_eurodata!$A$3,"class_payment",$E513,"mounth_year",G$6,"ss",$F513,"Années",2023)," ")</f>
        <v>94162683</v>
      </c>
      <c r="H513" s="14">
        <f>IFERROR(GETPIVOTDATA("Montant",tcd_eurodata!$A$3,"class_payment",$E513,"mounth_year",H$6,"ss",$F513,"Années",2023)," ")</f>
        <v>98662538</v>
      </c>
      <c r="I513" s="14">
        <f>IFERROR(GETPIVOTDATA("Montant",tcd_eurodata!$A$3,"class_payment",$E513,"mounth_year",I$6,"ss",$F513,"Années",2023)," ")</f>
        <v>116020657</v>
      </c>
      <c r="J513" s="14">
        <f>IFERROR(GETPIVOTDATA("Montant",tcd_eurodata!$A$3,"class_payment",$E513,"mounth_year",J$6,"ss",$F513,"Années",2023)," ")</f>
        <v>102659138</v>
      </c>
      <c r="K513" s="14">
        <f>IFERROR(GETPIVOTDATA("Montant",tcd_eurodata!$A$3,"class_payment",$E513,"mounth_year",K$6,"ss",$F513,"Années",2023)," ")</f>
        <v>112956801</v>
      </c>
      <c r="L513" s="14">
        <f>IFERROR(GETPIVOTDATA("Montant",tcd_eurodata!$A$3,"class_payment",$E513,"mounth_year",L$6,"ss",$F513,"Années",2023)," ")</f>
        <v>109566818</v>
      </c>
      <c r="M513" s="14">
        <f>IFERROR(GETPIVOTDATA("Montant",tcd_eurodata!$A$3,"class_payment",$E513,"mounth_year",M$6,"ss",$F513,"Années",2023)," ")</f>
        <v>99549648</v>
      </c>
      <c r="N513" s="14">
        <f>IFERROR(GETPIVOTDATA("Montant",tcd_eurodata!$A$3,"class_payment",$E513,"mounth_year",N$6,"ss",$F513,"Années",2023)," ")</f>
        <v>129564289</v>
      </c>
      <c r="O513" s="14">
        <f>IFERROR(GETPIVOTDATA("Montant",tcd_eurodata!$A$3,"class_payment",$E513,"mounth_year",O$6,"ss",$F513,"Années",2023)," ")</f>
        <v>111141325</v>
      </c>
      <c r="P513" s="14">
        <f>IFERROR(GETPIVOTDATA("Montant",tcd_eurodata!$A$3,"class_payment",$E513,"mounth_year",P$6,"ss",$F513,"Années",2023)," ")</f>
        <v>113676437</v>
      </c>
      <c r="Q513" s="14">
        <f>IFERROR(GETPIVOTDATA("Montant",tcd_eurodata!$A$3,"class_payment",$E513,"mounth_year",Q$6,"ss",$F513,"Années",2023)," ")</f>
        <v>110171290</v>
      </c>
      <c r="R513" s="14">
        <f>IFERROR(GETPIVOTDATA("Montant",tcd_eurodata!$A$3,"class_payment",$E513,"mounth_year",R$6,"ss",$F513,"Années",2023)," ")</f>
        <v>104772433</v>
      </c>
    </row>
    <row r="514" spans="2:18" s="13" customFormat="1" x14ac:dyDescent="0.25">
      <c r="B514" s="9">
        <f t="shared" si="8"/>
        <v>102</v>
      </c>
      <c r="C514" s="24" t="str">
        <f>IF(MOD(ROW(C514),5)=2,INDEX(liste_ss_eurodata!$A$1:$A$108,B514),"")</f>
        <v/>
      </c>
      <c r="D514" s="9"/>
      <c r="E514" s="13" t="s">
        <v>7</v>
      </c>
      <c r="F514" s="31" t="str">
        <f>INDEX(liste_ss_eurodata!$A:$A,'RECAP CA 2023'!B514)</f>
        <v>VIA</v>
      </c>
      <c r="G514" s="14">
        <f>IFERROR(GETPIVOTDATA("Montant",tcd_eurodata!$A$3,"class_payment",$E514,"mounth_year",G$6,"ss",$F514,"Années",2023)," ")</f>
        <v>80902592</v>
      </c>
      <c r="H514" s="14">
        <f>IFERROR(GETPIVOTDATA("Montant",tcd_eurodata!$A$3,"class_payment",$E514,"mounth_year",H$6,"ss",$F514,"Années",2023)," ")</f>
        <v>90129149</v>
      </c>
      <c r="I514" s="14">
        <f>IFERROR(GETPIVOTDATA("Montant",tcd_eurodata!$A$3,"class_payment",$E514,"mounth_year",I$6,"ss",$F514,"Années",2023)," ")</f>
        <v>38887334</v>
      </c>
      <c r="J514" s="14">
        <f>IFERROR(GETPIVOTDATA("Montant",tcd_eurodata!$A$3,"class_payment",$E514,"mounth_year",J$6,"ss",$F514,"Années",2023)," ")</f>
        <v>3300000</v>
      </c>
      <c r="K514" s="14">
        <f>IFERROR(GETPIVOTDATA("Montant",tcd_eurodata!$A$3,"class_payment",$E514,"mounth_year",K$6,"ss",$F514,"Années",2023)," ")</f>
        <v>147635406</v>
      </c>
      <c r="L514" s="14">
        <f>IFERROR(GETPIVOTDATA("Montant",tcd_eurodata!$A$3,"class_payment",$E514,"mounth_year",L$6,"ss",$F514,"Années",2023)," ")</f>
        <v>72486235</v>
      </c>
      <c r="M514" s="14">
        <f>IFERROR(GETPIVOTDATA("Montant",tcd_eurodata!$A$3,"class_payment",$E514,"mounth_year",M$6,"ss",$F514,"Années",2023)," ")</f>
        <v>73371720</v>
      </c>
      <c r="N514" s="14">
        <f>IFERROR(GETPIVOTDATA("Montant",tcd_eurodata!$A$3,"class_payment",$E514,"mounth_year",N$6,"ss",$F514,"Années",2023)," ")</f>
        <v>75362175</v>
      </c>
      <c r="O514" s="14">
        <f>IFERROR(GETPIVOTDATA("Montant",tcd_eurodata!$A$3,"class_payment",$E514,"mounth_year",O$6,"ss",$F514,"Années",2023)," ")</f>
        <v>82161096</v>
      </c>
      <c r="P514" s="14">
        <f>IFERROR(GETPIVOTDATA("Montant",tcd_eurodata!$A$3,"class_payment",$E514,"mounth_year",P$6,"ss",$F514,"Années",2023)," ")</f>
        <v>61763224</v>
      </c>
      <c r="Q514" s="14">
        <f>IFERROR(GETPIVOTDATA("Montant",tcd_eurodata!$A$3,"class_payment",$E514,"mounth_year",Q$6,"ss",$F514,"Années",2023)," ")</f>
        <v>77739747</v>
      </c>
      <c r="R514" s="14">
        <f>IFERROR(GETPIVOTDATA("Montant",tcd_eurodata!$A$3,"class_payment",$E514,"mounth_year",R$6,"ss",$F514,"Années",2023)," ")</f>
        <v>34919971</v>
      </c>
    </row>
    <row r="515" spans="2:18" s="13" customFormat="1" x14ac:dyDescent="0.25">
      <c r="B515" s="9">
        <f t="shared" si="8"/>
        <v>102</v>
      </c>
      <c r="C515" s="24" t="str">
        <f>IF(MOD(ROW(C515),5)=2,INDEX(liste_ss_eurodata!$A$1:$A$108,B515),"")</f>
        <v/>
      </c>
      <c r="D515" s="9"/>
      <c r="E515" s="13" t="s">
        <v>19</v>
      </c>
      <c r="F515" s="31" t="str">
        <f>INDEX(liste_ss_eurodata!$A:$A,'RECAP CA 2023'!B515)</f>
        <v>VIA</v>
      </c>
      <c r="G515" s="14">
        <f>IFERROR(GETPIVOTDATA("Montant",tcd_eurodata!$A$3,"class_payment",$E515,"mounth_year",G$6,"ss",$F515,"Années",2023)," ")</f>
        <v>40541899</v>
      </c>
      <c r="H515" s="14">
        <f>IFERROR(GETPIVOTDATA("Montant",tcd_eurodata!$A$3,"class_payment",$E515,"mounth_year",H$6,"ss",$F515,"Années",2023)," ")</f>
        <v>47785347</v>
      </c>
      <c r="I515" s="14">
        <f>IFERROR(GETPIVOTDATA("Montant",tcd_eurodata!$A$3,"class_payment",$E515,"mounth_year",I$6,"ss",$F515,"Années",2023)," ")</f>
        <v>41044830</v>
      </c>
      <c r="J515" s="14">
        <f>IFERROR(GETPIVOTDATA("Montant",tcd_eurodata!$A$3,"class_payment",$E515,"mounth_year",J$6,"ss",$F515,"Années",2023)," ")</f>
        <v>40117889</v>
      </c>
      <c r="K515" s="14">
        <f>IFERROR(GETPIVOTDATA("Montant",tcd_eurodata!$A$3,"class_payment",$E515,"mounth_year",K$6,"ss",$F515,"Années",2023)," ")</f>
        <v>79242537</v>
      </c>
      <c r="L515" s="14">
        <f>IFERROR(GETPIVOTDATA("Montant",tcd_eurodata!$A$3,"class_payment",$E515,"mounth_year",L$6,"ss",$F515,"Années",2023)," ")</f>
        <v>110713003</v>
      </c>
      <c r="M515" s="14">
        <f>IFERROR(GETPIVOTDATA("Montant",tcd_eurodata!$A$3,"class_payment",$E515,"mounth_year",M$6,"ss",$F515,"Années",2023)," ")</f>
        <v>133488055</v>
      </c>
      <c r="N515" s="14">
        <f>IFERROR(GETPIVOTDATA("Montant",tcd_eurodata!$A$3,"class_payment",$E515,"mounth_year",N$6,"ss",$F515,"Années",2023)," ")</f>
        <v>129897322</v>
      </c>
      <c r="O515" s="14">
        <f>IFERROR(GETPIVOTDATA("Montant",tcd_eurodata!$A$3,"class_payment",$E515,"mounth_year",O$6,"ss",$F515,"Années",2023)," ")</f>
        <v>148687488</v>
      </c>
      <c r="P515" s="14">
        <f>IFERROR(GETPIVOTDATA("Montant",tcd_eurodata!$A$3,"class_payment",$E515,"mounth_year",P$6,"ss",$F515,"Années",2023)," ")</f>
        <v>140886324</v>
      </c>
      <c r="Q515" s="14">
        <f>IFERROR(GETPIVOTDATA("Montant",tcd_eurodata!$A$3,"class_payment",$E515,"mounth_year",Q$6,"ss",$F515,"Années",2023)," ")</f>
        <v>126944514</v>
      </c>
      <c r="R515" s="14">
        <f>IFERROR(GETPIVOTDATA("Montant",tcd_eurodata!$A$3,"class_payment",$E515,"mounth_year",R$6,"ss",$F515,"Années",2023)," ")</f>
        <v>149494517</v>
      </c>
    </row>
    <row r="516" spans="2:18" s="18" customFormat="1" x14ac:dyDescent="0.25">
      <c r="B516" s="17">
        <f t="shared" si="8"/>
        <v>102</v>
      </c>
      <c r="C516" s="25" t="str">
        <f>IF(MOD(ROW(C516),5)=2,INDEX(liste_ss_eurodata!$A$1:$A$108,B516),"")</f>
        <v/>
      </c>
      <c r="D516" s="17"/>
      <c r="E516" s="18" t="s">
        <v>21</v>
      </c>
      <c r="F516" s="32" t="str">
        <f>INDEX(liste_ss_eurodata!$A:$A,'RECAP CA 2023'!B516)</f>
        <v>VIA</v>
      </c>
      <c r="G516" s="19">
        <f>IFERROR(GETPIVOTDATA("Montant",tcd_eurodata!$A$3,"class_payment",$E516,"mounth_year",G$6,"ss",$F516,"Années",2023)," ")</f>
        <v>8262990</v>
      </c>
      <c r="H516" s="19">
        <f>IFERROR(GETPIVOTDATA("Montant",tcd_eurodata!$A$3,"class_payment",$E516,"mounth_year",H$6,"ss",$F516,"Années",2023)," ")</f>
        <v>8980950</v>
      </c>
      <c r="I516" s="19">
        <f>IFERROR(GETPIVOTDATA("Montant",tcd_eurodata!$A$3,"class_payment",$E516,"mounth_year",I$6,"ss",$F516,"Années",2023)," ")</f>
        <v>16784972</v>
      </c>
      <c r="J516" s="19">
        <f>IFERROR(GETPIVOTDATA("Montant",tcd_eurodata!$A$3,"class_payment",$E516,"mounth_year",J$6,"ss",$F516,"Années",2023)," ")</f>
        <v>17962176</v>
      </c>
      <c r="K516" s="19">
        <f>IFERROR(GETPIVOTDATA("Montant",tcd_eurodata!$A$3,"class_payment",$E516,"mounth_year",K$6,"ss",$F516,"Années",2023)," ")</f>
        <v>14244000</v>
      </c>
      <c r="L516" s="19">
        <f>IFERROR(GETPIVOTDATA("Montant",tcd_eurodata!$A$3,"class_payment",$E516,"mounth_year",L$6,"ss",$F516,"Années",2023)," ")</f>
        <v>30028764</v>
      </c>
      <c r="M516" s="19">
        <f>IFERROR(GETPIVOTDATA("Montant",tcd_eurodata!$A$3,"class_payment",$E516,"mounth_year",M$6,"ss",$F516,"Années",2023)," ")</f>
        <v>32374496</v>
      </c>
      <c r="N516" s="19">
        <f>IFERROR(GETPIVOTDATA("Montant",tcd_eurodata!$A$3,"class_payment",$E516,"mounth_year",N$6,"ss",$F516,"Années",2023)," ")</f>
        <v>9734213</v>
      </c>
      <c r="O516" s="19">
        <f>IFERROR(GETPIVOTDATA("Montant",tcd_eurodata!$A$3,"class_payment",$E516,"mounth_year",O$6,"ss",$F516,"Années",2023)," ")</f>
        <v>40917696</v>
      </c>
      <c r="P516" s="19">
        <f>IFERROR(GETPIVOTDATA("Montant",tcd_eurodata!$A$3,"class_payment",$E516,"mounth_year",P$6,"ss",$F516,"Années",2023)," ")</f>
        <v>22374252</v>
      </c>
      <c r="Q516" s="19">
        <f>IFERROR(GETPIVOTDATA("Montant",tcd_eurodata!$A$3,"class_payment",$E516,"mounth_year",Q$6,"ss",$F516,"Années",2023)," ")</f>
        <v>16757233</v>
      </c>
      <c r="R516" s="19">
        <f>IFERROR(GETPIVOTDATA("Montant",tcd_eurodata!$A$3,"class_payment",$E516,"mounth_year",R$6,"ss",$F516,"Années",2023)," ")</f>
        <v>16269970</v>
      </c>
    </row>
    <row r="517" spans="2:18" s="13" customFormat="1" x14ac:dyDescent="0.25">
      <c r="B517" s="9">
        <f t="shared" si="8"/>
        <v>103</v>
      </c>
      <c r="C517" s="24" t="str">
        <f>IF(MOD(ROW(C517),5)=2,INDEX(liste_ss_eurodata!$A$1:$A$108,B517),"")</f>
        <v>VOANIO</v>
      </c>
      <c r="D517" s="9"/>
      <c r="E517" s="13" t="s">
        <v>5</v>
      </c>
      <c r="F517" s="31" t="str">
        <f>INDEX(liste_ss_eurodata!$A:$A,'RECAP CA 2023'!B517)</f>
        <v>VOANIO</v>
      </c>
      <c r="G517" s="14">
        <f>IFERROR(GETPIVOTDATA("Montant",tcd_eurodata!$A$3,"class_payment",$E517,"mounth_year",G$6,"ss",$F517,"Années",2023)," ")</f>
        <v>611291900</v>
      </c>
      <c r="H517" s="14">
        <f>IFERROR(GETPIVOTDATA("Montant",tcd_eurodata!$A$3,"class_payment",$E517,"mounth_year",H$6,"ss",$F517,"Années",2023)," ")</f>
        <v>560705300</v>
      </c>
      <c r="I517" s="14">
        <f>IFERROR(GETPIVOTDATA("Montant",tcd_eurodata!$A$3,"class_payment",$E517,"mounth_year",I$6,"ss",$F517,"Années",2023)," ")</f>
        <v>603190100</v>
      </c>
      <c r="J517" s="14">
        <f>IFERROR(GETPIVOTDATA("Montant",tcd_eurodata!$A$3,"class_payment",$E517,"mounth_year",J$6,"ss",$F517,"Années",2023)," ")</f>
        <v>601412500</v>
      </c>
      <c r="K517" s="14">
        <f>IFERROR(GETPIVOTDATA("Montant",tcd_eurodata!$A$3,"class_payment",$E517,"mounth_year",K$6,"ss",$F517,"Années",2023)," ")</f>
        <v>490395300</v>
      </c>
      <c r="L517" s="14">
        <f>IFERROR(GETPIVOTDATA("Montant",tcd_eurodata!$A$3,"class_payment",$E517,"mounth_year",L$6,"ss",$F517,"Années",2023)," ")</f>
        <v>532376000</v>
      </c>
      <c r="M517" s="14">
        <f>IFERROR(GETPIVOTDATA("Montant",tcd_eurodata!$A$3,"class_payment",$E517,"mounth_year",M$6,"ss",$F517,"Années",2023)," ")</f>
        <v>571613000</v>
      </c>
      <c r="N517" s="14">
        <f>IFERROR(GETPIVOTDATA("Montant",tcd_eurodata!$A$3,"class_payment",$E517,"mounth_year",N$6,"ss",$F517,"Années",2023)," ")</f>
        <v>532326200</v>
      </c>
      <c r="O517" s="14">
        <f>IFERROR(GETPIVOTDATA("Montant",tcd_eurodata!$A$3,"class_payment",$E517,"mounth_year",O$6,"ss",$F517,"Années",2023)," ")</f>
        <v>535016800</v>
      </c>
      <c r="P517" s="14">
        <f>IFERROR(GETPIVOTDATA("Montant",tcd_eurodata!$A$3,"class_payment",$E517,"mounth_year",P$6,"ss",$F517,"Années",2023)," ")</f>
        <v>608840100</v>
      </c>
      <c r="Q517" s="14">
        <f>IFERROR(GETPIVOTDATA("Montant",tcd_eurodata!$A$3,"class_payment",$E517,"mounth_year",Q$6,"ss",$F517,"Années",2023)," ")</f>
        <v>628587000</v>
      </c>
      <c r="R517" s="14">
        <f>IFERROR(GETPIVOTDATA("Montant",tcd_eurodata!$A$3,"class_payment",$E517,"mounth_year",R$6,"ss",$F517,"Années",2023)," ")</f>
        <v>710927300</v>
      </c>
    </row>
    <row r="518" spans="2:18" s="13" customFormat="1" x14ac:dyDescent="0.25">
      <c r="B518" s="9">
        <f t="shared" si="8"/>
        <v>103</v>
      </c>
      <c r="C518" s="24" t="str">
        <f>IF(MOD(ROW(C518),5)=2,INDEX(liste_ss_eurodata!$A$1:$A$108,B518),"")</f>
        <v/>
      </c>
      <c r="D518" s="9"/>
      <c r="E518" s="13" t="s">
        <v>6</v>
      </c>
      <c r="F518" s="31" t="str">
        <f>INDEX(liste_ss_eurodata!$A:$A,'RECAP CA 2023'!B518)</f>
        <v>VOANIO</v>
      </c>
      <c r="G518" s="14">
        <f>IFERROR(GETPIVOTDATA("Montant",tcd_eurodata!$A$3,"class_payment",$E518,"mounth_year",G$6,"ss",$F518,"Années",2023)," ")</f>
        <v>221504145</v>
      </c>
      <c r="H518" s="14">
        <f>IFERROR(GETPIVOTDATA("Montant",tcd_eurodata!$A$3,"class_payment",$E518,"mounth_year",H$6,"ss",$F518,"Années",2023)," ")</f>
        <v>258187015</v>
      </c>
      <c r="I518" s="14">
        <f>IFERROR(GETPIVOTDATA("Montant",tcd_eurodata!$A$3,"class_payment",$E518,"mounth_year",I$6,"ss",$F518,"Années",2023)," ")</f>
        <v>237297541</v>
      </c>
      <c r="J518" s="14">
        <f>IFERROR(GETPIVOTDATA("Montant",tcd_eurodata!$A$3,"class_payment",$E518,"mounth_year",J$6,"ss",$F518,"Années",2023)," ")</f>
        <v>217893253</v>
      </c>
      <c r="K518" s="14">
        <f>IFERROR(GETPIVOTDATA("Montant",tcd_eurodata!$A$3,"class_payment",$E518,"mounth_year",K$6,"ss",$F518,"Années",2023)," ")</f>
        <v>238590912</v>
      </c>
      <c r="L518" s="14">
        <f>IFERROR(GETPIVOTDATA("Montant",tcd_eurodata!$A$3,"class_payment",$E518,"mounth_year",L$6,"ss",$F518,"Années",2023)," ")</f>
        <v>229840958</v>
      </c>
      <c r="M518" s="14">
        <f>IFERROR(GETPIVOTDATA("Montant",tcd_eurodata!$A$3,"class_payment",$E518,"mounth_year",M$6,"ss",$F518,"Années",2023)," ")</f>
        <v>216630364</v>
      </c>
      <c r="N518" s="14">
        <f>IFERROR(GETPIVOTDATA("Montant",tcd_eurodata!$A$3,"class_payment",$E518,"mounth_year",N$6,"ss",$F518,"Années",2023)," ")</f>
        <v>189478271</v>
      </c>
      <c r="O518" s="14">
        <f>IFERROR(GETPIVOTDATA("Montant",tcd_eurodata!$A$3,"class_payment",$E518,"mounth_year",O$6,"ss",$F518,"Années",2023)," ")</f>
        <v>191733622</v>
      </c>
      <c r="P518" s="14">
        <f>IFERROR(GETPIVOTDATA("Montant",tcd_eurodata!$A$3,"class_payment",$E518,"mounth_year",P$6,"ss",$F518,"Années",2023)," ")</f>
        <v>193071922</v>
      </c>
      <c r="Q518" s="14">
        <f>IFERROR(GETPIVOTDATA("Montant",tcd_eurodata!$A$3,"class_payment",$E518,"mounth_year",Q$6,"ss",$F518,"Années",2023)," ")</f>
        <v>168626104</v>
      </c>
      <c r="R518" s="14">
        <f>IFERROR(GETPIVOTDATA("Montant",tcd_eurodata!$A$3,"class_payment",$E518,"mounth_year",R$6,"ss",$F518,"Années",2023)," ")</f>
        <v>183094876</v>
      </c>
    </row>
    <row r="519" spans="2:18" s="13" customFormat="1" x14ac:dyDescent="0.25">
      <c r="B519" s="9">
        <f t="shared" si="8"/>
        <v>103</v>
      </c>
      <c r="C519" s="24" t="str">
        <f>IF(MOD(ROW(C519),5)=2,INDEX(liste_ss_eurodata!$A$1:$A$108,B519),"")</f>
        <v/>
      </c>
      <c r="D519" s="9"/>
      <c r="E519" s="13" t="s">
        <v>7</v>
      </c>
      <c r="F519" s="31" t="str">
        <f>INDEX(liste_ss_eurodata!$A:$A,'RECAP CA 2023'!B519)</f>
        <v>VOANIO</v>
      </c>
      <c r="G519" s="14">
        <f>IFERROR(GETPIVOTDATA("Montant",tcd_eurodata!$A$3,"class_payment",$E519,"mounth_year",G$6,"ss",$F519,"Années",2023)," ")</f>
        <v>53724483</v>
      </c>
      <c r="H519" s="14">
        <f>IFERROR(GETPIVOTDATA("Montant",tcd_eurodata!$A$3,"class_payment",$E519,"mounth_year",H$6,"ss",$F519,"Années",2023)," ")</f>
        <v>92489580</v>
      </c>
      <c r="I519" s="14">
        <f>IFERROR(GETPIVOTDATA("Montant",tcd_eurodata!$A$3,"class_payment",$E519,"mounth_year",I$6,"ss",$F519,"Années",2023)," ")</f>
        <v>40468122</v>
      </c>
      <c r="J519" s="14">
        <f>IFERROR(GETPIVOTDATA("Montant",tcd_eurodata!$A$3,"class_payment",$E519,"mounth_year",J$6,"ss",$F519,"Années",2023)," ")</f>
        <v>8930000</v>
      </c>
      <c r="K519" s="14">
        <f>IFERROR(GETPIVOTDATA("Montant",tcd_eurodata!$A$3,"class_payment",$E519,"mounth_year",K$6,"ss",$F519,"Années",2023)," ")</f>
        <v>160184804</v>
      </c>
      <c r="L519" s="14">
        <f>IFERROR(GETPIVOTDATA("Montant",tcd_eurodata!$A$3,"class_payment",$E519,"mounth_year",L$6,"ss",$F519,"Années",2023)," ")</f>
        <v>71157878</v>
      </c>
      <c r="M519" s="14">
        <f>IFERROR(GETPIVOTDATA("Montant",tcd_eurodata!$A$3,"class_payment",$E519,"mounth_year",M$6,"ss",$F519,"Années",2023)," ")</f>
        <v>29667000</v>
      </c>
      <c r="N519" s="14">
        <f>IFERROR(GETPIVOTDATA("Montant",tcd_eurodata!$A$3,"class_payment",$E519,"mounth_year",N$6,"ss",$F519,"Années",2023)," ")</f>
        <v>163159999</v>
      </c>
      <c r="O519" s="14">
        <f>IFERROR(GETPIVOTDATA("Montant",tcd_eurodata!$A$3,"class_payment",$E519,"mounth_year",O$6,"ss",$F519,"Années",2023)," ")</f>
        <v>105623271</v>
      </c>
      <c r="P519" s="14">
        <f>IFERROR(GETPIVOTDATA("Montant",tcd_eurodata!$A$3,"class_payment",$E519,"mounth_year",P$6,"ss",$F519,"Années",2023)," ")</f>
        <v>58990692</v>
      </c>
      <c r="Q519" s="14">
        <f>IFERROR(GETPIVOTDATA("Montant",tcd_eurodata!$A$3,"class_payment",$E519,"mounth_year",Q$6,"ss",$F519,"Années",2023)," ")</f>
        <v>52127700</v>
      </c>
      <c r="R519" s="14">
        <f>IFERROR(GETPIVOTDATA("Montant",tcd_eurodata!$A$3,"class_payment",$E519,"mounth_year",R$6,"ss",$F519,"Années",2023)," ")</f>
        <v>455000</v>
      </c>
    </row>
    <row r="520" spans="2:18" s="13" customFormat="1" x14ac:dyDescent="0.25">
      <c r="B520" s="9">
        <f t="shared" ref="B520:B546" si="9">ROUNDUP((ROW(C520)-6)/5,0)</f>
        <v>103</v>
      </c>
      <c r="C520" s="24" t="str">
        <f>IF(MOD(ROW(C520),5)=2,INDEX(liste_ss_eurodata!$A$1:$A$108,B520),"")</f>
        <v/>
      </c>
      <c r="D520" s="9"/>
      <c r="E520" s="13" t="s">
        <v>19</v>
      </c>
      <c r="F520" s="31" t="str">
        <f>INDEX(liste_ss_eurodata!$A:$A,'RECAP CA 2023'!B520)</f>
        <v>VOANIO</v>
      </c>
      <c r="G520" s="14">
        <f>IFERROR(GETPIVOTDATA("Montant",tcd_eurodata!$A$3,"class_payment",$E520,"mounth_year",G$6,"ss",$F520,"Années",2023)," ")</f>
        <v>266683622</v>
      </c>
      <c r="H520" s="14">
        <f>IFERROR(GETPIVOTDATA("Montant",tcd_eurodata!$A$3,"class_payment",$E520,"mounth_year",H$6,"ss",$F520,"Années",2023)," ")</f>
        <v>307838571</v>
      </c>
      <c r="I520" s="14">
        <f>IFERROR(GETPIVOTDATA("Montant",tcd_eurodata!$A$3,"class_payment",$E520,"mounth_year",I$6,"ss",$F520,"Années",2023)," ")</f>
        <v>287928239</v>
      </c>
      <c r="J520" s="14">
        <f>IFERROR(GETPIVOTDATA("Montant",tcd_eurodata!$A$3,"class_payment",$E520,"mounth_year",J$6,"ss",$F520,"Années",2023)," ")</f>
        <v>279470748</v>
      </c>
      <c r="K520" s="14">
        <f>IFERROR(GETPIVOTDATA("Montant",tcd_eurodata!$A$3,"class_payment",$E520,"mounth_year",K$6,"ss",$F520,"Années",2023)," ")</f>
        <v>288012474</v>
      </c>
      <c r="L520" s="14">
        <f>IFERROR(GETPIVOTDATA("Montant",tcd_eurodata!$A$3,"class_payment",$E520,"mounth_year",L$6,"ss",$F520,"Années",2023)," ")</f>
        <v>285254854</v>
      </c>
      <c r="M520" s="14">
        <f>IFERROR(GETPIVOTDATA("Montant",tcd_eurodata!$A$3,"class_payment",$E520,"mounth_year",M$6,"ss",$F520,"Années",2023)," ")</f>
        <v>257907033</v>
      </c>
      <c r="N520" s="14">
        <f>IFERROR(GETPIVOTDATA("Montant",tcd_eurodata!$A$3,"class_payment",$E520,"mounth_year",N$6,"ss",$F520,"Années",2023)," ")</f>
        <v>248885167</v>
      </c>
      <c r="O520" s="14">
        <f>IFERROR(GETPIVOTDATA("Montant",tcd_eurodata!$A$3,"class_payment",$E520,"mounth_year",O$6,"ss",$F520,"Années",2023)," ")</f>
        <v>219317049</v>
      </c>
      <c r="P520" s="14">
        <f>IFERROR(GETPIVOTDATA("Montant",tcd_eurodata!$A$3,"class_payment",$E520,"mounth_year",P$6,"ss",$F520,"Années",2023)," ")</f>
        <v>265124819</v>
      </c>
      <c r="Q520" s="14">
        <f>IFERROR(GETPIVOTDATA("Montant",tcd_eurodata!$A$3,"class_payment",$E520,"mounth_year",Q$6,"ss",$F520,"Années",2023)," ")</f>
        <v>288772868</v>
      </c>
      <c r="R520" s="14">
        <f>IFERROR(GETPIVOTDATA("Montant",tcd_eurodata!$A$3,"class_payment",$E520,"mounth_year",R$6,"ss",$F520,"Années",2023)," ")</f>
        <v>250502512</v>
      </c>
    </row>
    <row r="521" spans="2:18" s="18" customFormat="1" x14ac:dyDescent="0.25">
      <c r="B521" s="17">
        <f t="shared" si="9"/>
        <v>103</v>
      </c>
      <c r="C521" s="25" t="str">
        <f>IF(MOD(ROW(C521),5)=2,INDEX(liste_ss_eurodata!$A$1:$A$108,B521),"")</f>
        <v/>
      </c>
      <c r="D521" s="17"/>
      <c r="E521" s="18" t="s">
        <v>21</v>
      </c>
      <c r="F521" s="32" t="str">
        <f>INDEX(liste_ss_eurodata!$A:$A,'RECAP CA 2023'!B521)</f>
        <v>VOANIO</v>
      </c>
      <c r="G521" s="19">
        <f>IFERROR(GETPIVOTDATA("Montant",tcd_eurodata!$A$3,"class_payment",$E521,"mounth_year",G$6,"ss",$F521,"Années",2023)," ")</f>
        <v>27148150</v>
      </c>
      <c r="H521" s="19">
        <f>IFERROR(GETPIVOTDATA("Montant",tcd_eurodata!$A$3,"class_payment",$E521,"mounth_year",H$6,"ss",$F521,"Années",2023)," ")</f>
        <v>21305113</v>
      </c>
      <c r="I521" s="19">
        <f>IFERROR(GETPIVOTDATA("Montant",tcd_eurodata!$A$3,"class_payment",$E521,"mounth_year",I$6,"ss",$F521,"Années",2023)," ")</f>
        <v>41642238</v>
      </c>
      <c r="J521" s="19">
        <f>IFERROR(GETPIVOTDATA("Montant",tcd_eurodata!$A$3,"class_payment",$E521,"mounth_year",J$6,"ss",$F521,"Années",2023)," ")</f>
        <v>33647500</v>
      </c>
      <c r="K521" s="19">
        <f>IFERROR(GETPIVOTDATA("Montant",tcd_eurodata!$A$3,"class_payment",$E521,"mounth_year",K$6,"ss",$F521,"Années",2023)," ")</f>
        <v>52182900</v>
      </c>
      <c r="L521" s="19">
        <f>IFERROR(GETPIVOTDATA("Montant",tcd_eurodata!$A$3,"class_payment",$E521,"mounth_year",L$6,"ss",$F521,"Années",2023)," ")</f>
        <v>42634300</v>
      </c>
      <c r="M521" s="19">
        <f>IFERROR(GETPIVOTDATA("Montant",tcd_eurodata!$A$3,"class_payment",$E521,"mounth_year",M$6,"ss",$F521,"Années",2023)," ")</f>
        <v>57111343</v>
      </c>
      <c r="N521" s="19">
        <f>IFERROR(GETPIVOTDATA("Montant",tcd_eurodata!$A$3,"class_payment",$E521,"mounth_year",N$6,"ss",$F521,"Années",2023)," ")</f>
        <v>46799853</v>
      </c>
      <c r="O521" s="19">
        <f>IFERROR(GETPIVOTDATA("Montant",tcd_eurodata!$A$3,"class_payment",$E521,"mounth_year",O$6,"ss",$F521,"Années",2023)," ")</f>
        <v>45327868</v>
      </c>
      <c r="P521" s="19">
        <f>IFERROR(GETPIVOTDATA("Montant",tcd_eurodata!$A$3,"class_payment",$E521,"mounth_year",P$6,"ss",$F521,"Années",2023)," ")</f>
        <v>45707657</v>
      </c>
      <c r="Q521" s="19">
        <f>IFERROR(GETPIVOTDATA("Montant",tcd_eurodata!$A$3,"class_payment",$E521,"mounth_year",Q$6,"ss",$F521,"Années",2023)," ")</f>
        <v>44357298</v>
      </c>
      <c r="R521" s="19">
        <f>IFERROR(GETPIVOTDATA("Montant",tcd_eurodata!$A$3,"class_payment",$E521,"mounth_year",R$6,"ss",$F521,"Années",2023)," ")</f>
        <v>40734820</v>
      </c>
    </row>
    <row r="522" spans="2:18" s="13" customFormat="1" x14ac:dyDescent="0.25">
      <c r="B522" s="9">
        <f t="shared" si="9"/>
        <v>104</v>
      </c>
      <c r="C522" s="24" t="str">
        <f>IF(MOD(ROW(C522),5)=2,INDEX(liste_ss_eurodata!$A$1:$A$108,B522),"")</f>
        <v>VOHIMARINA</v>
      </c>
      <c r="D522" s="9"/>
      <c r="E522" s="13" t="s">
        <v>5</v>
      </c>
      <c r="F522" s="31" t="str">
        <f>INDEX(liste_ss_eurodata!$A:$A,'RECAP CA 2023'!B522)</f>
        <v>VOHIMARINA</v>
      </c>
      <c r="G522" s="14">
        <f>IFERROR(GETPIVOTDATA("Montant",tcd_eurodata!$A$3,"class_payment",$E522,"mounth_year",G$6,"ss",$F522,"Années",2023)," ")</f>
        <v>477583700</v>
      </c>
      <c r="H522" s="14">
        <f>IFERROR(GETPIVOTDATA("Montant",tcd_eurodata!$A$3,"class_payment",$E522,"mounth_year",H$6,"ss",$F522,"Années",2023)," ")</f>
        <v>497464800</v>
      </c>
      <c r="I522" s="14">
        <f>IFERROR(GETPIVOTDATA("Montant",tcd_eurodata!$A$3,"class_payment",$E522,"mounth_year",I$6,"ss",$F522,"Années",2023)," ")</f>
        <v>443403200</v>
      </c>
      <c r="J522" s="14">
        <f>IFERROR(GETPIVOTDATA("Montant",tcd_eurodata!$A$3,"class_payment",$E522,"mounth_year",J$6,"ss",$F522,"Années",2023)," ")</f>
        <v>322561500</v>
      </c>
      <c r="K522" s="14">
        <f>IFERROR(GETPIVOTDATA("Montant",tcd_eurodata!$A$3,"class_payment",$E522,"mounth_year",K$6,"ss",$F522,"Années",2023)," ")</f>
        <v>361835900</v>
      </c>
      <c r="L522" s="14">
        <f>IFERROR(GETPIVOTDATA("Montant",tcd_eurodata!$A$3,"class_payment",$E522,"mounth_year",L$6,"ss",$F522,"Années",2023)," ")</f>
        <v>367043082</v>
      </c>
      <c r="M522" s="14">
        <f>IFERROR(GETPIVOTDATA("Montant",tcd_eurodata!$A$3,"class_payment",$E522,"mounth_year",M$6,"ss",$F522,"Années",2023)," ")</f>
        <v>378736126</v>
      </c>
      <c r="N522" s="14">
        <f>IFERROR(GETPIVOTDATA("Montant",tcd_eurodata!$A$3,"class_payment",$E522,"mounth_year",N$6,"ss",$F522,"Années",2023)," ")</f>
        <v>374083088</v>
      </c>
      <c r="O522" s="14">
        <f>IFERROR(GETPIVOTDATA("Montant",tcd_eurodata!$A$3,"class_payment",$E522,"mounth_year",O$6,"ss",$F522,"Années",2023)," ")</f>
        <v>350310744</v>
      </c>
      <c r="P522" s="14">
        <f>IFERROR(GETPIVOTDATA("Montant",tcd_eurodata!$A$3,"class_payment",$E522,"mounth_year",P$6,"ss",$F522,"Années",2023)," ")</f>
        <v>360644139</v>
      </c>
      <c r="Q522" s="14">
        <f>IFERROR(GETPIVOTDATA("Montant",tcd_eurodata!$A$3,"class_payment",$E522,"mounth_year",Q$6,"ss",$F522,"Années",2023)," ")</f>
        <v>384524866</v>
      </c>
      <c r="R522" s="14">
        <f>IFERROR(GETPIVOTDATA("Montant",tcd_eurodata!$A$3,"class_payment",$E522,"mounth_year",R$6,"ss",$F522,"Années",2023)," ")</f>
        <v>372968250</v>
      </c>
    </row>
    <row r="523" spans="2:18" s="13" customFormat="1" x14ac:dyDescent="0.25">
      <c r="B523" s="9">
        <f t="shared" si="9"/>
        <v>104</v>
      </c>
      <c r="C523" s="24" t="str">
        <f>IF(MOD(ROW(C523),5)=2,INDEX(liste_ss_eurodata!$A$1:$A$108,B523),"")</f>
        <v/>
      </c>
      <c r="D523" s="9"/>
      <c r="E523" s="13" t="s">
        <v>6</v>
      </c>
      <c r="F523" s="31" t="str">
        <f>INDEX(liste_ss_eurodata!$A:$A,'RECAP CA 2023'!B523)</f>
        <v>VOHIMARINA</v>
      </c>
      <c r="G523" s="14">
        <f>IFERROR(GETPIVOTDATA("Montant",tcd_eurodata!$A$3,"class_payment",$E523,"mounth_year",G$6,"ss",$F523,"Années",2023)," ")</f>
        <v>57889914</v>
      </c>
      <c r="H523" s="14">
        <f>IFERROR(GETPIVOTDATA("Montant",tcd_eurodata!$A$3,"class_payment",$E523,"mounth_year",H$6,"ss",$F523,"Années",2023)," ")</f>
        <v>61712199</v>
      </c>
      <c r="I523" s="14">
        <f>IFERROR(GETPIVOTDATA("Montant",tcd_eurodata!$A$3,"class_payment",$E523,"mounth_year",I$6,"ss",$F523,"Années",2023)," ")</f>
        <v>70549881</v>
      </c>
      <c r="J523" s="14">
        <f>IFERROR(GETPIVOTDATA("Montant",tcd_eurodata!$A$3,"class_payment",$E523,"mounth_year",J$6,"ss",$F523,"Années",2023)," ")</f>
        <v>44361872</v>
      </c>
      <c r="K523" s="14">
        <f>IFERROR(GETPIVOTDATA("Montant",tcd_eurodata!$A$3,"class_payment",$E523,"mounth_year",K$6,"ss",$F523,"Années",2023)," ")</f>
        <v>61714537</v>
      </c>
      <c r="L523" s="14">
        <f>IFERROR(GETPIVOTDATA("Montant",tcd_eurodata!$A$3,"class_payment",$E523,"mounth_year",L$6,"ss",$F523,"Années",2023)," ")</f>
        <v>53769552</v>
      </c>
      <c r="M523" s="14">
        <f>IFERROR(GETPIVOTDATA("Montant",tcd_eurodata!$A$3,"class_payment",$E523,"mounth_year",M$6,"ss",$F523,"Années",2023)," ")</f>
        <v>103764794</v>
      </c>
      <c r="N523" s="14">
        <f>IFERROR(GETPIVOTDATA("Montant",tcd_eurodata!$A$3,"class_payment",$E523,"mounth_year",N$6,"ss",$F523,"Années",2023)," ")</f>
        <v>125453662</v>
      </c>
      <c r="O523" s="14">
        <f>IFERROR(GETPIVOTDATA("Montant",tcd_eurodata!$A$3,"class_payment",$E523,"mounth_year",O$6,"ss",$F523,"Années",2023)," ")</f>
        <v>106585656</v>
      </c>
      <c r="P523" s="14">
        <f>IFERROR(GETPIVOTDATA("Montant",tcd_eurodata!$A$3,"class_payment",$E523,"mounth_year",P$6,"ss",$F523,"Années",2023)," ")</f>
        <v>116854801</v>
      </c>
      <c r="Q523" s="14">
        <f>IFERROR(GETPIVOTDATA("Montant",tcd_eurodata!$A$3,"class_payment",$E523,"mounth_year",Q$6,"ss",$F523,"Années",2023)," ")</f>
        <v>109309974</v>
      </c>
      <c r="R523" s="14">
        <f>IFERROR(GETPIVOTDATA("Montant",tcd_eurodata!$A$3,"class_payment",$E523,"mounth_year",R$6,"ss",$F523,"Années",2023)," ")</f>
        <v>105842640</v>
      </c>
    </row>
    <row r="524" spans="2:18" s="13" customFormat="1" x14ac:dyDescent="0.25">
      <c r="B524" s="9">
        <f t="shared" si="9"/>
        <v>104</v>
      </c>
      <c r="C524" s="24" t="str">
        <f>IF(MOD(ROW(C524),5)=2,INDEX(liste_ss_eurodata!$A$1:$A$108,B524),"")</f>
        <v/>
      </c>
      <c r="D524" s="9"/>
      <c r="E524" s="13" t="s">
        <v>7</v>
      </c>
      <c r="F524" s="31" t="str">
        <f>INDEX(liste_ss_eurodata!$A:$A,'RECAP CA 2023'!B524)</f>
        <v>VOHIMARINA</v>
      </c>
      <c r="G524" s="14">
        <f>IFERROR(GETPIVOTDATA("Montant",tcd_eurodata!$A$3,"class_payment",$E524,"mounth_year",G$6,"ss",$F524,"Années",2023)," ")</f>
        <v>20426936</v>
      </c>
      <c r="H524" s="14">
        <f>IFERROR(GETPIVOTDATA("Montant",tcd_eurodata!$A$3,"class_payment",$E524,"mounth_year",H$6,"ss",$F524,"Années",2023)," ")</f>
        <v>29280500</v>
      </c>
      <c r="I524" s="14">
        <f>IFERROR(GETPIVOTDATA("Montant",tcd_eurodata!$A$3,"class_payment",$E524,"mounth_year",I$6,"ss",$F524,"Années",2023)," ")</f>
        <v>4966000</v>
      </c>
      <c r="J524" s="14">
        <f>IFERROR(GETPIVOTDATA("Montant",tcd_eurodata!$A$3,"class_payment",$E524,"mounth_year",J$6,"ss",$F524,"Années",2023)," ")</f>
        <v>0</v>
      </c>
      <c r="K524" s="14">
        <f>IFERROR(GETPIVOTDATA("Montant",tcd_eurodata!$A$3,"class_payment",$E524,"mounth_year",K$6,"ss",$F524,"Années",2023)," ")</f>
        <v>0</v>
      </c>
      <c r="L524" s="14">
        <f>IFERROR(GETPIVOTDATA("Montant",tcd_eurodata!$A$3,"class_payment",$E524,"mounth_year",L$6,"ss",$F524,"Années",2023)," ")</f>
        <v>0</v>
      </c>
      <c r="M524" s="14">
        <f>IFERROR(GETPIVOTDATA("Montant",tcd_eurodata!$A$3,"class_payment",$E524,"mounth_year",M$6,"ss",$F524,"Années",2023)," ")</f>
        <v>0</v>
      </c>
      <c r="N524" s="14">
        <f>IFERROR(GETPIVOTDATA("Montant",tcd_eurodata!$A$3,"class_payment",$E524,"mounth_year",N$6,"ss",$F524,"Années",2023)," ")</f>
        <v>0</v>
      </c>
      <c r="O524" s="14">
        <f>IFERROR(GETPIVOTDATA("Montant",tcd_eurodata!$A$3,"class_payment",$E524,"mounth_year",O$6,"ss",$F524,"Années",2023)," ")</f>
        <v>0</v>
      </c>
      <c r="P524" s="14">
        <f>IFERROR(GETPIVOTDATA("Montant",tcd_eurodata!$A$3,"class_payment",$E524,"mounth_year",P$6,"ss",$F524,"Années",2023)," ")</f>
        <v>0</v>
      </c>
      <c r="Q524" s="14">
        <f>IFERROR(GETPIVOTDATA("Montant",tcd_eurodata!$A$3,"class_payment",$E524,"mounth_year",Q$6,"ss",$F524,"Années",2023)," ")</f>
        <v>0</v>
      </c>
      <c r="R524" s="14">
        <f>IFERROR(GETPIVOTDATA("Montant",tcd_eurodata!$A$3,"class_payment",$E524,"mounth_year",R$6,"ss",$F524,"Années",2023)," ")</f>
        <v>0</v>
      </c>
    </row>
    <row r="525" spans="2:18" s="13" customFormat="1" x14ac:dyDescent="0.25">
      <c r="B525" s="9">
        <f t="shared" si="9"/>
        <v>104</v>
      </c>
      <c r="C525" s="24" t="str">
        <f>IF(MOD(ROW(C525),5)=2,INDEX(liste_ss_eurodata!$A$1:$A$108,B525),"")</f>
        <v/>
      </c>
      <c r="D525" s="9"/>
      <c r="E525" s="13" t="s">
        <v>19</v>
      </c>
      <c r="F525" s="31" t="str">
        <f>INDEX(liste_ss_eurodata!$A:$A,'RECAP CA 2023'!B525)</f>
        <v>VOHIMARINA</v>
      </c>
      <c r="G525" s="14" t="str">
        <f>IFERROR(GETPIVOTDATA("Montant",tcd_eurodata!$A$3,"class_payment",$E525,"mounth_year",G$6,"ss",$F525,"Années",2023)," ")</f>
        <v xml:space="preserve"> </v>
      </c>
      <c r="H525" s="14" t="str">
        <f>IFERROR(GETPIVOTDATA("Montant",tcd_eurodata!$A$3,"class_payment",$E525,"mounth_year",H$6,"ss",$F525,"Années",2023)," ")</f>
        <v xml:space="preserve"> </v>
      </c>
      <c r="I525" s="14" t="str">
        <f>IFERROR(GETPIVOTDATA("Montant",tcd_eurodata!$A$3,"class_payment",$E525,"mounth_year",I$6,"ss",$F525,"Années",2023)," ")</f>
        <v xml:space="preserve"> </v>
      </c>
      <c r="J525" s="14" t="str">
        <f>IFERROR(GETPIVOTDATA("Montant",tcd_eurodata!$A$3,"class_payment",$E525,"mounth_year",J$6,"ss",$F525,"Années",2023)," ")</f>
        <v xml:space="preserve"> </v>
      </c>
      <c r="K525" s="14" t="str">
        <f>IFERROR(GETPIVOTDATA("Montant",tcd_eurodata!$A$3,"class_payment",$E525,"mounth_year",K$6,"ss",$F525,"Années",2023)," ")</f>
        <v xml:space="preserve"> </v>
      </c>
      <c r="L525" s="14" t="str">
        <f>IFERROR(GETPIVOTDATA("Montant",tcd_eurodata!$A$3,"class_payment",$E525,"mounth_year",L$6,"ss",$F525,"Années",2023)," ")</f>
        <v xml:space="preserve"> </v>
      </c>
      <c r="M525" s="14" t="str">
        <f>IFERROR(GETPIVOTDATA("Montant",tcd_eurodata!$A$3,"class_payment",$E525,"mounth_year",M$6,"ss",$F525,"Années",2023)," ")</f>
        <v xml:space="preserve"> </v>
      </c>
      <c r="N525" s="14" t="str">
        <f>IFERROR(GETPIVOTDATA("Montant",tcd_eurodata!$A$3,"class_payment",$E525,"mounth_year",N$6,"ss",$F525,"Années",2023)," ")</f>
        <v xml:space="preserve"> </v>
      </c>
      <c r="O525" s="14" t="str">
        <f>IFERROR(GETPIVOTDATA("Montant",tcd_eurodata!$A$3,"class_payment",$E525,"mounth_year",O$6,"ss",$F525,"Années",2023)," ")</f>
        <v xml:space="preserve"> </v>
      </c>
      <c r="P525" s="14" t="str">
        <f>IFERROR(GETPIVOTDATA("Montant",tcd_eurodata!$A$3,"class_payment",$E525,"mounth_year",P$6,"ss",$F525,"Années",2023)," ")</f>
        <v xml:space="preserve"> </v>
      </c>
      <c r="Q525" s="14" t="str">
        <f>IFERROR(GETPIVOTDATA("Montant",tcd_eurodata!$A$3,"class_payment",$E525,"mounth_year",Q$6,"ss",$F525,"Années",2023)," ")</f>
        <v xml:space="preserve"> </v>
      </c>
      <c r="R525" s="14" t="str">
        <f>IFERROR(GETPIVOTDATA("Montant",tcd_eurodata!$A$3,"class_payment",$E525,"mounth_year",R$6,"ss",$F525,"Années",2023)," ")</f>
        <v xml:space="preserve"> </v>
      </c>
    </row>
    <row r="526" spans="2:18" s="18" customFormat="1" x14ac:dyDescent="0.25">
      <c r="B526" s="17">
        <f t="shared" si="9"/>
        <v>104</v>
      </c>
      <c r="C526" s="25" t="str">
        <f>IF(MOD(ROW(C526),5)=2,INDEX(liste_ss_eurodata!$A$1:$A$108,B526),"")</f>
        <v/>
      </c>
      <c r="D526" s="17"/>
      <c r="E526" s="18" t="s">
        <v>21</v>
      </c>
      <c r="F526" s="32" t="str">
        <f>INDEX(liste_ss_eurodata!$A:$A,'RECAP CA 2023'!B526)</f>
        <v>VOHIMARINA</v>
      </c>
      <c r="G526" s="19">
        <f>IFERROR(GETPIVOTDATA("Montant",tcd_eurodata!$A$3,"class_payment",$E526,"mounth_year",G$6,"ss",$F526,"Années",2023)," ")</f>
        <v>0</v>
      </c>
      <c r="H526" s="19">
        <f>IFERROR(GETPIVOTDATA("Montant",tcd_eurodata!$A$3,"class_payment",$E526,"mounth_year",H$6,"ss",$F526,"Années",2023)," ")</f>
        <v>0</v>
      </c>
      <c r="I526" s="19">
        <f>IFERROR(GETPIVOTDATA("Montant",tcd_eurodata!$A$3,"class_payment",$E526,"mounth_year",I$6,"ss",$F526,"Années",2023)," ")</f>
        <v>0</v>
      </c>
      <c r="J526" s="19">
        <f>IFERROR(GETPIVOTDATA("Montant",tcd_eurodata!$A$3,"class_payment",$E526,"mounth_year",J$6,"ss",$F526,"Années",2023)," ")</f>
        <v>0</v>
      </c>
      <c r="K526" s="19">
        <f>IFERROR(GETPIVOTDATA("Montant",tcd_eurodata!$A$3,"class_payment",$E526,"mounth_year",K$6,"ss",$F526,"Années",2023)," ")</f>
        <v>0</v>
      </c>
      <c r="L526" s="19">
        <f>IFERROR(GETPIVOTDATA("Montant",tcd_eurodata!$A$3,"class_payment",$E526,"mounth_year",L$6,"ss",$F526,"Années",2023)," ")</f>
        <v>0</v>
      </c>
      <c r="M526" s="19">
        <f>IFERROR(GETPIVOTDATA("Montant",tcd_eurodata!$A$3,"class_payment",$E526,"mounth_year",M$6,"ss",$F526,"Années",2023)," ")</f>
        <v>0</v>
      </c>
      <c r="N526" s="19">
        <f>IFERROR(GETPIVOTDATA("Montant",tcd_eurodata!$A$3,"class_payment",$E526,"mounth_year",N$6,"ss",$F526,"Années",2023)," ")</f>
        <v>0</v>
      </c>
      <c r="O526" s="19">
        <f>IFERROR(GETPIVOTDATA("Montant",tcd_eurodata!$A$3,"class_payment",$E526,"mounth_year",O$6,"ss",$F526,"Années",2023)," ")</f>
        <v>0</v>
      </c>
      <c r="P526" s="19">
        <f>IFERROR(GETPIVOTDATA("Montant",tcd_eurodata!$A$3,"class_payment",$E526,"mounth_year",P$6,"ss",$F526,"Années",2023)," ")</f>
        <v>0</v>
      </c>
      <c r="Q526" s="19">
        <f>IFERROR(GETPIVOTDATA("Montant",tcd_eurodata!$A$3,"class_payment",$E526,"mounth_year",Q$6,"ss",$F526,"Années",2023)," ")</f>
        <v>0</v>
      </c>
      <c r="R526" s="19">
        <f>IFERROR(GETPIVOTDATA("Montant",tcd_eurodata!$A$3,"class_payment",$E526,"mounth_year",R$6,"ss",$F526,"Années",2023)," ")</f>
        <v>0</v>
      </c>
    </row>
    <row r="527" spans="2:18" s="13" customFormat="1" x14ac:dyDescent="0.25">
      <c r="B527" s="9">
        <f t="shared" si="9"/>
        <v>105</v>
      </c>
      <c r="C527" s="24" t="str">
        <f>IF(MOD(ROW(C527),5)=2,INDEX(liste_ss_eurodata!$A$1:$A$108,B527),"")</f>
        <v>VOLOBE</v>
      </c>
      <c r="D527" s="9"/>
      <c r="E527" s="13" t="s">
        <v>5</v>
      </c>
      <c r="F527" s="31" t="str">
        <f>INDEX(liste_ss_eurodata!$A:$A,'RECAP CA 2023'!B527)</f>
        <v>VOLOBE</v>
      </c>
      <c r="G527" s="14">
        <f>IFERROR(GETPIVOTDATA("Montant",tcd_eurodata!$A$3,"class_payment",$E527,"mounth_year",G$6,"ss",$F527,"Années",2023)," ")</f>
        <v>420876138</v>
      </c>
      <c r="H527" s="14">
        <f>IFERROR(GETPIVOTDATA("Montant",tcd_eurodata!$A$3,"class_payment",$E527,"mounth_year",H$6,"ss",$F527,"Années",2023)," ")</f>
        <v>267749062</v>
      </c>
      <c r="I527" s="14">
        <f>IFERROR(GETPIVOTDATA("Montant",tcd_eurodata!$A$3,"class_payment",$E527,"mounth_year",I$6,"ss",$F527,"Années",2023)," ")</f>
        <v>403472368</v>
      </c>
      <c r="J527" s="14">
        <f>IFERROR(GETPIVOTDATA("Montant",tcd_eurodata!$A$3,"class_payment",$E527,"mounth_year",J$6,"ss",$F527,"Années",2023)," ")</f>
        <v>647703173</v>
      </c>
      <c r="K527" s="14">
        <f>IFERROR(GETPIVOTDATA("Montant",tcd_eurodata!$A$3,"class_payment",$E527,"mounth_year",K$6,"ss",$F527,"Années",2023)," ")</f>
        <v>430594643</v>
      </c>
      <c r="L527" s="14">
        <f>IFERROR(GETPIVOTDATA("Montant",tcd_eurodata!$A$3,"class_payment",$E527,"mounth_year",L$6,"ss",$F527,"Années",2023)," ")</f>
        <v>642276236</v>
      </c>
      <c r="M527" s="14">
        <f>IFERROR(GETPIVOTDATA("Montant",tcd_eurodata!$A$3,"class_payment",$E527,"mounth_year",M$6,"ss",$F527,"Années",2023)," ")</f>
        <v>498279607</v>
      </c>
      <c r="N527" s="14">
        <f>IFERROR(GETPIVOTDATA("Montant",tcd_eurodata!$A$3,"class_payment",$E527,"mounth_year",N$6,"ss",$F527,"Années",2023)," ")</f>
        <v>402471186</v>
      </c>
      <c r="O527" s="14">
        <f>IFERROR(GETPIVOTDATA("Montant",tcd_eurodata!$A$3,"class_payment",$E527,"mounth_year",O$6,"ss",$F527,"Années",2023)," ")</f>
        <v>415955269</v>
      </c>
      <c r="P527" s="14">
        <f>IFERROR(GETPIVOTDATA("Montant",tcd_eurodata!$A$3,"class_payment",$E527,"mounth_year",P$6,"ss",$F527,"Années",2023)," ")</f>
        <v>691136228</v>
      </c>
      <c r="Q527" s="14">
        <f>IFERROR(GETPIVOTDATA("Montant",tcd_eurodata!$A$3,"class_payment",$E527,"mounth_year",Q$6,"ss",$F527,"Années",2023)," ")</f>
        <v>1011056794</v>
      </c>
      <c r="R527" s="14">
        <f>IFERROR(GETPIVOTDATA("Montant",tcd_eurodata!$A$3,"class_payment",$E527,"mounth_year",R$6,"ss",$F527,"Années",2023)," ")</f>
        <v>1026565461</v>
      </c>
    </row>
    <row r="528" spans="2:18" s="13" customFormat="1" x14ac:dyDescent="0.25">
      <c r="B528" s="9">
        <f t="shared" si="9"/>
        <v>105</v>
      </c>
      <c r="C528" s="24" t="str">
        <f>IF(MOD(ROW(C528),5)=2,INDEX(liste_ss_eurodata!$A$1:$A$108,B528),"")</f>
        <v/>
      </c>
      <c r="D528" s="9"/>
      <c r="E528" s="13" t="s">
        <v>6</v>
      </c>
      <c r="F528" s="31" t="str">
        <f>INDEX(liste_ss_eurodata!$A:$A,'RECAP CA 2023'!B528)</f>
        <v>VOLOBE</v>
      </c>
      <c r="G528" s="14">
        <f>IFERROR(GETPIVOTDATA("Montant",tcd_eurodata!$A$3,"class_payment",$E528,"mounth_year",G$6,"ss",$F528,"Années",2023)," ")</f>
        <v>14428378</v>
      </c>
      <c r="H528" s="14">
        <f>IFERROR(GETPIVOTDATA("Montant",tcd_eurodata!$A$3,"class_payment",$E528,"mounth_year",H$6,"ss",$F528,"Années",2023)," ")</f>
        <v>12348995</v>
      </c>
      <c r="I528" s="14">
        <f>IFERROR(GETPIVOTDATA("Montant",tcd_eurodata!$A$3,"class_payment",$E528,"mounth_year",I$6,"ss",$F528,"Années",2023)," ")</f>
        <v>10398782</v>
      </c>
      <c r="J528" s="14">
        <f>IFERROR(GETPIVOTDATA("Montant",tcd_eurodata!$A$3,"class_payment",$E528,"mounth_year",J$6,"ss",$F528,"Années",2023)," ")</f>
        <v>14126647</v>
      </c>
      <c r="K528" s="14">
        <f>IFERROR(GETPIVOTDATA("Montant",tcd_eurodata!$A$3,"class_payment",$E528,"mounth_year",K$6,"ss",$F528,"Années",2023)," ")</f>
        <v>9661369</v>
      </c>
      <c r="L528" s="14">
        <f>IFERROR(GETPIVOTDATA("Montant",tcd_eurodata!$A$3,"class_payment",$E528,"mounth_year",L$6,"ss",$F528,"Années",2023)," ")</f>
        <v>19709140</v>
      </c>
      <c r="M528" s="14">
        <f>IFERROR(GETPIVOTDATA("Montant",tcd_eurodata!$A$3,"class_payment",$E528,"mounth_year",M$6,"ss",$F528,"Années",2023)," ")</f>
        <v>18945823</v>
      </c>
      <c r="N528" s="14">
        <f>IFERROR(GETPIVOTDATA("Montant",tcd_eurodata!$A$3,"class_payment",$E528,"mounth_year",N$6,"ss",$F528,"Années",2023)," ")</f>
        <v>30740864</v>
      </c>
      <c r="O528" s="14">
        <f>IFERROR(GETPIVOTDATA("Montant",tcd_eurodata!$A$3,"class_payment",$E528,"mounth_year",O$6,"ss",$F528,"Années",2023)," ")</f>
        <v>31037044</v>
      </c>
      <c r="P528" s="14">
        <f>IFERROR(GETPIVOTDATA("Montant",tcd_eurodata!$A$3,"class_payment",$E528,"mounth_year",P$6,"ss",$F528,"Années",2023)," ")</f>
        <v>34031792</v>
      </c>
      <c r="Q528" s="14">
        <f>IFERROR(GETPIVOTDATA("Montant",tcd_eurodata!$A$3,"class_payment",$E528,"mounth_year",Q$6,"ss",$F528,"Années",2023)," ")</f>
        <v>14266278</v>
      </c>
      <c r="R528" s="14">
        <f>IFERROR(GETPIVOTDATA("Montant",tcd_eurodata!$A$3,"class_payment",$E528,"mounth_year",R$6,"ss",$F528,"Années",2023)," ")</f>
        <v>24798009</v>
      </c>
    </row>
    <row r="529" spans="2:18" s="13" customFormat="1" x14ac:dyDescent="0.25">
      <c r="B529" s="9">
        <f t="shared" si="9"/>
        <v>105</v>
      </c>
      <c r="C529" s="24" t="str">
        <f>IF(MOD(ROW(C529),5)=2,INDEX(liste_ss_eurodata!$A$1:$A$108,B529),"")</f>
        <v/>
      </c>
      <c r="D529" s="9"/>
      <c r="E529" s="13" t="s">
        <v>7</v>
      </c>
      <c r="F529" s="31" t="str">
        <f>INDEX(liste_ss_eurodata!$A:$A,'RECAP CA 2023'!B529)</f>
        <v>VOLOBE</v>
      </c>
      <c r="G529" s="14">
        <f>IFERROR(GETPIVOTDATA("Montant",tcd_eurodata!$A$3,"class_payment",$E529,"mounth_year",G$6,"ss",$F529,"Années",2023)," ")</f>
        <v>91374554</v>
      </c>
      <c r="H529" s="14">
        <f>IFERROR(GETPIVOTDATA("Montant",tcd_eurodata!$A$3,"class_payment",$E529,"mounth_year",H$6,"ss",$F529,"Années",2023)," ")</f>
        <v>197014143</v>
      </c>
      <c r="I529" s="14">
        <f>IFERROR(GETPIVOTDATA("Montant",tcd_eurodata!$A$3,"class_payment",$E529,"mounth_year",I$6,"ss",$F529,"Années",2023)," ")</f>
        <v>144396750</v>
      </c>
      <c r="J529" s="14">
        <f>IFERROR(GETPIVOTDATA("Montant",tcd_eurodata!$A$3,"class_payment",$E529,"mounth_year",J$6,"ss",$F529,"Années",2023)," ")</f>
        <v>6700000</v>
      </c>
      <c r="K529" s="14">
        <f>IFERROR(GETPIVOTDATA("Montant",tcd_eurodata!$A$3,"class_payment",$E529,"mounth_year",K$6,"ss",$F529,"Années",2023)," ")</f>
        <v>140973828</v>
      </c>
      <c r="L529" s="14">
        <f>IFERROR(GETPIVOTDATA("Montant",tcd_eurodata!$A$3,"class_payment",$E529,"mounth_year",L$6,"ss",$F529,"Années",2023)," ")</f>
        <v>104941754</v>
      </c>
      <c r="M529" s="14">
        <f>IFERROR(GETPIVOTDATA("Montant",tcd_eurodata!$A$3,"class_payment",$E529,"mounth_year",M$6,"ss",$F529,"Années",2023)," ")</f>
        <v>150469700</v>
      </c>
      <c r="N529" s="14">
        <f>IFERROR(GETPIVOTDATA("Montant",tcd_eurodata!$A$3,"class_payment",$E529,"mounth_year",N$6,"ss",$F529,"Années",2023)," ")</f>
        <v>129953600</v>
      </c>
      <c r="O529" s="14">
        <f>IFERROR(GETPIVOTDATA("Montant",tcd_eurodata!$A$3,"class_payment",$E529,"mounth_year",O$6,"ss",$F529,"Années",2023)," ")</f>
        <v>119806300</v>
      </c>
      <c r="P529" s="14">
        <f>IFERROR(GETPIVOTDATA("Montant",tcd_eurodata!$A$3,"class_payment",$E529,"mounth_year",P$6,"ss",$F529,"Années",2023)," ")</f>
        <v>101169000</v>
      </c>
      <c r="Q529" s="14">
        <f>IFERROR(GETPIVOTDATA("Montant",tcd_eurodata!$A$3,"class_payment",$E529,"mounth_year",Q$6,"ss",$F529,"Années",2023)," ")</f>
        <v>89728200</v>
      </c>
      <c r="R529" s="14">
        <f>IFERROR(GETPIVOTDATA("Montant",tcd_eurodata!$A$3,"class_payment",$E529,"mounth_year",R$6,"ss",$F529,"Années",2023)," ")</f>
        <v>69000000</v>
      </c>
    </row>
    <row r="530" spans="2:18" s="13" customFormat="1" x14ac:dyDescent="0.25">
      <c r="B530" s="9">
        <f t="shared" si="9"/>
        <v>105</v>
      </c>
      <c r="C530" s="24" t="str">
        <f>IF(MOD(ROW(C530),5)=2,INDEX(liste_ss_eurodata!$A$1:$A$108,B530),"")</f>
        <v/>
      </c>
      <c r="D530" s="9"/>
      <c r="E530" s="13" t="s">
        <v>19</v>
      </c>
      <c r="F530" s="31" t="str">
        <f>INDEX(liste_ss_eurodata!$A:$A,'RECAP CA 2023'!B530)</f>
        <v>VOLOBE</v>
      </c>
      <c r="G530" s="14">
        <f>IFERROR(GETPIVOTDATA("Montant",tcd_eurodata!$A$3,"class_payment",$E530,"mounth_year",G$6,"ss",$F530,"Années",2023)," ")</f>
        <v>23172934</v>
      </c>
      <c r="H530" s="14">
        <f>IFERROR(GETPIVOTDATA("Montant",tcd_eurodata!$A$3,"class_payment",$E530,"mounth_year",H$6,"ss",$F530,"Années",2023)," ")</f>
        <v>49200000</v>
      </c>
      <c r="I530" s="14">
        <f>IFERROR(GETPIVOTDATA("Montant",tcd_eurodata!$A$3,"class_payment",$E530,"mounth_year",I$6,"ss",$F530,"Années",2023)," ")</f>
        <v>62927500</v>
      </c>
      <c r="J530" s="14">
        <f>IFERROR(GETPIVOTDATA("Montant",tcd_eurodata!$A$3,"class_payment",$E530,"mounth_year",J$6,"ss",$F530,"Années",2023)," ")</f>
        <v>2000000</v>
      </c>
      <c r="K530" s="14">
        <f>IFERROR(GETPIVOTDATA("Montant",tcd_eurodata!$A$3,"class_payment",$E530,"mounth_year",K$6,"ss",$F530,"Années",2023)," ")</f>
        <v>3000000</v>
      </c>
      <c r="L530" s="14">
        <f>IFERROR(GETPIVOTDATA("Montant",tcd_eurodata!$A$3,"class_payment",$E530,"mounth_year",L$6,"ss",$F530,"Années",2023)," ")</f>
        <v>2000000</v>
      </c>
      <c r="M530" s="14">
        <f>IFERROR(GETPIVOTDATA("Montant",tcd_eurodata!$A$3,"class_payment",$E530,"mounth_year",M$6,"ss",$F530,"Années",2023)," ")</f>
        <v>27781000</v>
      </c>
      <c r="N530" s="14">
        <f>IFERROR(GETPIVOTDATA("Montant",tcd_eurodata!$A$3,"class_payment",$E530,"mounth_year",N$6,"ss",$F530,"Années",2023)," ")</f>
        <v>43550000</v>
      </c>
      <c r="O530" s="14">
        <f>IFERROR(GETPIVOTDATA("Montant",tcd_eurodata!$A$3,"class_payment",$E530,"mounth_year",O$6,"ss",$F530,"Années",2023)," ")</f>
        <v>0</v>
      </c>
      <c r="P530" s="14">
        <f>IFERROR(GETPIVOTDATA("Montant",tcd_eurodata!$A$3,"class_payment",$E530,"mounth_year",P$6,"ss",$F530,"Années",2023)," ")</f>
        <v>0</v>
      </c>
      <c r="Q530" s="14">
        <f>IFERROR(GETPIVOTDATA("Montant",tcd_eurodata!$A$3,"class_payment",$E530,"mounth_year",Q$6,"ss",$F530,"Années",2023)," ")</f>
        <v>0</v>
      </c>
      <c r="R530" s="14">
        <f>IFERROR(GETPIVOTDATA("Montant",tcd_eurodata!$A$3,"class_payment",$E530,"mounth_year",R$6,"ss",$F530,"Années",2023)," ")</f>
        <v>0</v>
      </c>
    </row>
    <row r="531" spans="2:18" s="18" customFormat="1" x14ac:dyDescent="0.25">
      <c r="B531" s="17">
        <f t="shared" si="9"/>
        <v>105</v>
      </c>
      <c r="C531" s="25" t="str">
        <f>IF(MOD(ROW(C531),5)=2,INDEX(liste_ss_eurodata!$A$1:$A$108,B531),"")</f>
        <v/>
      </c>
      <c r="D531" s="17"/>
      <c r="E531" s="18" t="s">
        <v>21</v>
      </c>
      <c r="F531" s="32" t="str">
        <f>INDEX(liste_ss_eurodata!$A:$A,'RECAP CA 2023'!B531)</f>
        <v>VOLOBE</v>
      </c>
      <c r="G531" s="19">
        <f>IFERROR(GETPIVOTDATA("Montant",tcd_eurodata!$A$3,"class_payment",$E531,"mounth_year",G$6,"ss",$F531,"Années",2023)," ")</f>
        <v>1923500</v>
      </c>
      <c r="H531" s="19">
        <f>IFERROR(GETPIVOTDATA("Montant",tcd_eurodata!$A$3,"class_payment",$E531,"mounth_year",H$6,"ss",$F531,"Années",2023)," ")</f>
        <v>1309600</v>
      </c>
      <c r="I531" s="19">
        <f>IFERROR(GETPIVOTDATA("Montant",tcd_eurodata!$A$3,"class_payment",$E531,"mounth_year",I$6,"ss",$F531,"Années",2023)," ")</f>
        <v>1582300</v>
      </c>
      <c r="J531" s="19">
        <f>IFERROR(GETPIVOTDATA("Montant",tcd_eurodata!$A$3,"class_payment",$E531,"mounth_year",J$6,"ss",$F531,"Années",2023)," ")</f>
        <v>6728330</v>
      </c>
      <c r="K531" s="19">
        <f>IFERROR(GETPIVOTDATA("Montant",tcd_eurodata!$A$3,"class_payment",$E531,"mounth_year",K$6,"ss",$F531,"Années",2023)," ")</f>
        <v>2411100</v>
      </c>
      <c r="L531" s="19">
        <f>IFERROR(GETPIVOTDATA("Montant",tcd_eurodata!$A$3,"class_payment",$E531,"mounth_year",L$6,"ss",$F531,"Années",2023)," ")</f>
        <v>4730500</v>
      </c>
      <c r="M531" s="19">
        <f>IFERROR(GETPIVOTDATA("Montant",tcd_eurodata!$A$3,"class_payment",$E531,"mounth_year",M$6,"ss",$F531,"Années",2023)," ")</f>
        <v>3566200</v>
      </c>
      <c r="N531" s="19">
        <f>IFERROR(GETPIVOTDATA("Montant",tcd_eurodata!$A$3,"class_payment",$E531,"mounth_year",N$6,"ss",$F531,"Années",2023)," ")</f>
        <v>3779200</v>
      </c>
      <c r="O531" s="19">
        <f>IFERROR(GETPIVOTDATA("Montant",tcd_eurodata!$A$3,"class_payment",$E531,"mounth_year",O$6,"ss",$F531,"Années",2023)," ")</f>
        <v>1245427</v>
      </c>
      <c r="P531" s="19">
        <f>IFERROR(GETPIVOTDATA("Montant",tcd_eurodata!$A$3,"class_payment",$E531,"mounth_year",P$6,"ss",$F531,"Années",2023)," ")</f>
        <v>3739600</v>
      </c>
      <c r="Q531" s="19">
        <f>IFERROR(GETPIVOTDATA("Montant",tcd_eurodata!$A$3,"class_payment",$E531,"mounth_year",Q$6,"ss",$F531,"Années",2023)," ")</f>
        <v>33440038</v>
      </c>
      <c r="R531" s="19">
        <f>IFERROR(GETPIVOTDATA("Montant",tcd_eurodata!$A$3,"class_payment",$E531,"mounth_year",R$6,"ss",$F531,"Années",2023)," ")</f>
        <v>23936380</v>
      </c>
    </row>
    <row r="532" spans="2:18" s="13" customFormat="1" x14ac:dyDescent="0.25">
      <c r="B532" s="9">
        <f t="shared" si="9"/>
        <v>106</v>
      </c>
      <c r="C532" s="24" t="str">
        <f>IF(MOD(ROW(C532),5)=2,INDEX(liste_ss_eurodata!$A$1:$A$108,B532),"")</f>
        <v>VONJY</v>
      </c>
      <c r="D532" s="9"/>
      <c r="E532" s="13" t="s">
        <v>5</v>
      </c>
      <c r="F532" s="31" t="str">
        <f>INDEX(liste_ss_eurodata!$A:$A,'RECAP CA 2023'!B532)</f>
        <v>VONJY</v>
      </c>
      <c r="G532" s="14">
        <f>IFERROR(GETPIVOTDATA("Montant",tcd_eurodata!$A$3,"class_payment",$E532,"mounth_year",G$6,"ss",$F532,"Années",2023)," ")</f>
        <v>465916600</v>
      </c>
      <c r="H532" s="14">
        <f>IFERROR(GETPIVOTDATA("Montant",tcd_eurodata!$A$3,"class_payment",$E532,"mounth_year",H$6,"ss",$F532,"Années",2023)," ")</f>
        <v>335193300</v>
      </c>
      <c r="I532" s="14">
        <f>IFERROR(GETPIVOTDATA("Montant",tcd_eurodata!$A$3,"class_payment",$E532,"mounth_year",I$6,"ss",$F532,"Années",2023)," ")</f>
        <v>466150900</v>
      </c>
      <c r="J532" s="14">
        <f>IFERROR(GETPIVOTDATA("Montant",tcd_eurodata!$A$3,"class_payment",$E532,"mounth_year",J$6,"ss",$F532,"Années",2023)," ")</f>
        <v>535214800</v>
      </c>
      <c r="K532" s="14">
        <f>IFERROR(GETPIVOTDATA("Montant",tcd_eurodata!$A$3,"class_payment",$E532,"mounth_year",K$6,"ss",$F532,"Années",2023)," ")</f>
        <v>595158200</v>
      </c>
      <c r="L532" s="14">
        <f>IFERROR(GETPIVOTDATA("Montant",tcd_eurodata!$A$3,"class_payment",$E532,"mounth_year",L$6,"ss",$F532,"Années",2023)," ")</f>
        <v>568057400</v>
      </c>
      <c r="M532" s="14">
        <f>IFERROR(GETPIVOTDATA("Montant",tcd_eurodata!$A$3,"class_payment",$E532,"mounth_year",M$6,"ss",$F532,"Années",2023)," ")</f>
        <v>563879000</v>
      </c>
      <c r="N532" s="14">
        <f>IFERROR(GETPIVOTDATA("Montant",tcd_eurodata!$A$3,"class_payment",$E532,"mounth_year",N$6,"ss",$F532,"Années",2023)," ")</f>
        <v>540569400</v>
      </c>
      <c r="O532" s="14">
        <f>IFERROR(GETPIVOTDATA("Montant",tcd_eurodata!$A$3,"class_payment",$E532,"mounth_year",O$6,"ss",$F532,"Années",2023)," ")</f>
        <v>585342300</v>
      </c>
      <c r="P532" s="14">
        <f>IFERROR(GETPIVOTDATA("Montant",tcd_eurodata!$A$3,"class_payment",$E532,"mounth_year",P$6,"ss",$F532,"Années",2023)," ")</f>
        <v>630863499</v>
      </c>
      <c r="Q532" s="14">
        <f>IFERROR(GETPIVOTDATA("Montant",tcd_eurodata!$A$3,"class_payment",$E532,"mounth_year",Q$6,"ss",$F532,"Années",2023)," ")</f>
        <v>575224700</v>
      </c>
      <c r="R532" s="14">
        <f>IFERROR(GETPIVOTDATA("Montant",tcd_eurodata!$A$3,"class_payment",$E532,"mounth_year",R$6,"ss",$F532,"Années",2023)," ")</f>
        <v>613967100</v>
      </c>
    </row>
    <row r="533" spans="2:18" s="13" customFormat="1" x14ac:dyDescent="0.25">
      <c r="B533" s="9">
        <f t="shared" si="9"/>
        <v>106</v>
      </c>
      <c r="C533" s="24" t="str">
        <f>IF(MOD(ROW(C533),5)=2,INDEX(liste_ss_eurodata!$A$1:$A$108,B533),"")</f>
        <v/>
      </c>
      <c r="D533" s="9"/>
      <c r="E533" s="13" t="s">
        <v>6</v>
      </c>
      <c r="F533" s="31" t="str">
        <f>INDEX(liste_ss_eurodata!$A:$A,'RECAP CA 2023'!B533)</f>
        <v>VONJY</v>
      </c>
      <c r="G533" s="14">
        <f>IFERROR(GETPIVOTDATA("Montant",tcd_eurodata!$A$3,"class_payment",$E533,"mounth_year",G$6,"ss",$F533,"Années",2023)," ")</f>
        <v>309567538</v>
      </c>
      <c r="H533" s="14">
        <f>IFERROR(GETPIVOTDATA("Montant",tcd_eurodata!$A$3,"class_payment",$E533,"mounth_year",H$6,"ss",$F533,"Années",2023)," ")</f>
        <v>283433259</v>
      </c>
      <c r="I533" s="14">
        <f>IFERROR(GETPIVOTDATA("Montant",tcd_eurodata!$A$3,"class_payment",$E533,"mounth_year",I$6,"ss",$F533,"Années",2023)," ")</f>
        <v>328269490</v>
      </c>
      <c r="J533" s="14">
        <f>IFERROR(GETPIVOTDATA("Montant",tcd_eurodata!$A$3,"class_payment",$E533,"mounth_year",J$6,"ss",$F533,"Années",2023)," ")</f>
        <v>278104980</v>
      </c>
      <c r="K533" s="14">
        <f>IFERROR(GETPIVOTDATA("Montant",tcd_eurodata!$A$3,"class_payment",$E533,"mounth_year",K$6,"ss",$F533,"Années",2023)," ")</f>
        <v>309176736</v>
      </c>
      <c r="L533" s="14">
        <f>IFERROR(GETPIVOTDATA("Montant",tcd_eurodata!$A$3,"class_payment",$E533,"mounth_year",L$6,"ss",$F533,"Années",2023)," ")</f>
        <v>321999160</v>
      </c>
      <c r="M533" s="14">
        <f>IFERROR(GETPIVOTDATA("Montant",tcd_eurodata!$A$3,"class_payment",$E533,"mounth_year",M$6,"ss",$F533,"Années",2023)," ")</f>
        <v>397806446</v>
      </c>
      <c r="N533" s="14">
        <f>IFERROR(GETPIVOTDATA("Montant",tcd_eurodata!$A$3,"class_payment",$E533,"mounth_year",N$6,"ss",$F533,"Années",2023)," ")</f>
        <v>286068764</v>
      </c>
      <c r="O533" s="14">
        <f>IFERROR(GETPIVOTDATA("Montant",tcd_eurodata!$A$3,"class_payment",$E533,"mounth_year",O$6,"ss",$F533,"Années",2023)," ")</f>
        <v>281120245</v>
      </c>
      <c r="P533" s="14">
        <f>IFERROR(GETPIVOTDATA("Montant",tcd_eurodata!$A$3,"class_payment",$E533,"mounth_year",P$6,"ss",$F533,"Années",2023)," ")</f>
        <v>317682322</v>
      </c>
      <c r="Q533" s="14">
        <f>IFERROR(GETPIVOTDATA("Montant",tcd_eurodata!$A$3,"class_payment",$E533,"mounth_year",Q$6,"ss",$F533,"Années",2023)," ")</f>
        <v>306343845</v>
      </c>
      <c r="R533" s="14">
        <f>IFERROR(GETPIVOTDATA("Montant",tcd_eurodata!$A$3,"class_payment",$E533,"mounth_year",R$6,"ss",$F533,"Années",2023)," ")</f>
        <v>262460436</v>
      </c>
    </row>
    <row r="534" spans="2:18" s="13" customFormat="1" x14ac:dyDescent="0.25">
      <c r="B534" s="9">
        <f t="shared" si="9"/>
        <v>106</v>
      </c>
      <c r="C534" s="24" t="str">
        <f>IF(MOD(ROW(C534),5)=2,INDEX(liste_ss_eurodata!$A$1:$A$108,B534),"")</f>
        <v/>
      </c>
      <c r="D534" s="9"/>
      <c r="E534" s="13" t="s">
        <v>7</v>
      </c>
      <c r="F534" s="31" t="str">
        <f>INDEX(liste_ss_eurodata!$A:$A,'RECAP CA 2023'!B534)</f>
        <v>VONJY</v>
      </c>
      <c r="G534" s="14">
        <f>IFERROR(GETPIVOTDATA("Montant",tcd_eurodata!$A$3,"class_payment",$E534,"mounth_year",G$6,"ss",$F534,"Années",2023)," ")</f>
        <v>36074300</v>
      </c>
      <c r="H534" s="14">
        <f>IFERROR(GETPIVOTDATA("Montant",tcd_eurodata!$A$3,"class_payment",$E534,"mounth_year",H$6,"ss",$F534,"Années",2023)," ")</f>
        <v>34739554</v>
      </c>
      <c r="I534" s="14">
        <f>IFERROR(GETPIVOTDATA("Montant",tcd_eurodata!$A$3,"class_payment",$E534,"mounth_year",I$6,"ss",$F534,"Années",2023)," ")</f>
        <v>15210198</v>
      </c>
      <c r="J534" s="14">
        <f>IFERROR(GETPIVOTDATA("Montant",tcd_eurodata!$A$3,"class_payment",$E534,"mounth_year",J$6,"ss",$F534,"Années",2023)," ")</f>
        <v>150000</v>
      </c>
      <c r="K534" s="14">
        <f>IFERROR(GETPIVOTDATA("Montant",tcd_eurodata!$A$3,"class_payment",$E534,"mounth_year",K$6,"ss",$F534,"Années",2023)," ")</f>
        <v>60663898</v>
      </c>
      <c r="L534" s="14">
        <f>IFERROR(GETPIVOTDATA("Montant",tcd_eurodata!$A$3,"class_payment",$E534,"mounth_year",L$6,"ss",$F534,"Années",2023)," ")</f>
        <v>5616409</v>
      </c>
      <c r="M534" s="14">
        <f>IFERROR(GETPIVOTDATA("Montant",tcd_eurodata!$A$3,"class_payment",$E534,"mounth_year",M$6,"ss",$F534,"Années",2023)," ")</f>
        <v>4093422</v>
      </c>
      <c r="N534" s="14">
        <f>IFERROR(GETPIVOTDATA("Montant",tcd_eurodata!$A$3,"class_payment",$E534,"mounth_year",N$6,"ss",$F534,"Années",2023)," ")</f>
        <v>3096000</v>
      </c>
      <c r="O534" s="14">
        <f>IFERROR(GETPIVOTDATA("Montant",tcd_eurodata!$A$3,"class_payment",$E534,"mounth_year",O$6,"ss",$F534,"Années",2023)," ")</f>
        <v>1100000</v>
      </c>
      <c r="P534" s="14">
        <f>IFERROR(GETPIVOTDATA("Montant",tcd_eurodata!$A$3,"class_payment",$E534,"mounth_year",P$6,"ss",$F534,"Années",2023)," ")</f>
        <v>40000</v>
      </c>
      <c r="Q534" s="14">
        <f>IFERROR(GETPIVOTDATA("Montant",tcd_eurodata!$A$3,"class_payment",$E534,"mounth_year",Q$6,"ss",$F534,"Années",2023)," ")</f>
        <v>1700000</v>
      </c>
      <c r="R534" s="14">
        <f>IFERROR(GETPIVOTDATA("Montant",tcd_eurodata!$A$3,"class_payment",$E534,"mounth_year",R$6,"ss",$F534,"Années",2023)," ")</f>
        <v>0</v>
      </c>
    </row>
    <row r="535" spans="2:18" s="13" customFormat="1" x14ac:dyDescent="0.25">
      <c r="B535" s="9">
        <f t="shared" si="9"/>
        <v>106</v>
      </c>
      <c r="C535" s="24" t="str">
        <f>IF(MOD(ROW(C535),5)=2,INDEX(liste_ss_eurodata!$A$1:$A$108,B535),"")</f>
        <v/>
      </c>
      <c r="D535" s="9"/>
      <c r="E535" s="13" t="s">
        <v>19</v>
      </c>
      <c r="F535" s="31" t="str">
        <f>INDEX(liste_ss_eurodata!$A:$A,'RECAP CA 2023'!B535)</f>
        <v>VONJY</v>
      </c>
      <c r="G535" s="14">
        <f>IFERROR(GETPIVOTDATA("Montant",tcd_eurodata!$A$3,"class_payment",$E535,"mounth_year",G$6,"ss",$F535,"Années",2023)," ")</f>
        <v>808500</v>
      </c>
      <c r="H535" s="14">
        <f>IFERROR(GETPIVOTDATA("Montant",tcd_eurodata!$A$3,"class_payment",$E535,"mounth_year",H$6,"ss",$F535,"Années",2023)," ")</f>
        <v>3915372</v>
      </c>
      <c r="I535" s="14">
        <f>IFERROR(GETPIVOTDATA("Montant",tcd_eurodata!$A$3,"class_payment",$E535,"mounth_year",I$6,"ss",$F535,"Années",2023)," ")</f>
        <v>2641000</v>
      </c>
      <c r="J535" s="14">
        <f>IFERROR(GETPIVOTDATA("Montant",tcd_eurodata!$A$3,"class_payment",$E535,"mounth_year",J$6,"ss",$F535,"Années",2023)," ")</f>
        <v>1442300</v>
      </c>
      <c r="K535" s="14">
        <f>IFERROR(GETPIVOTDATA("Montant",tcd_eurodata!$A$3,"class_payment",$E535,"mounth_year",K$6,"ss",$F535,"Années",2023)," ")</f>
        <v>2047844</v>
      </c>
      <c r="L535" s="14">
        <f>IFERROR(GETPIVOTDATA("Montant",tcd_eurodata!$A$3,"class_payment",$E535,"mounth_year",L$6,"ss",$F535,"Années",2023)," ")</f>
        <v>149000</v>
      </c>
      <c r="M535" s="14">
        <f>IFERROR(GETPIVOTDATA("Montant",tcd_eurodata!$A$3,"class_payment",$E535,"mounth_year",M$6,"ss",$F535,"Années",2023)," ")</f>
        <v>196000</v>
      </c>
      <c r="N535" s="14">
        <f>IFERROR(GETPIVOTDATA("Montant",tcd_eurodata!$A$3,"class_payment",$E535,"mounth_year",N$6,"ss",$F535,"Années",2023)," ")</f>
        <v>111700</v>
      </c>
      <c r="O535" s="14">
        <f>IFERROR(GETPIVOTDATA("Montant",tcd_eurodata!$A$3,"class_payment",$E535,"mounth_year",O$6,"ss",$F535,"Années",2023)," ")</f>
        <v>128000</v>
      </c>
      <c r="P535" s="14">
        <f>IFERROR(GETPIVOTDATA("Montant",tcd_eurodata!$A$3,"class_payment",$E535,"mounth_year",P$6,"ss",$F535,"Années",2023)," ")</f>
        <v>1287000</v>
      </c>
      <c r="Q535" s="14">
        <f>IFERROR(GETPIVOTDATA("Montant",tcd_eurodata!$A$3,"class_payment",$E535,"mounth_year",Q$6,"ss",$F535,"Années",2023)," ")</f>
        <v>377000</v>
      </c>
      <c r="R535" s="14">
        <f>IFERROR(GETPIVOTDATA("Montant",tcd_eurodata!$A$3,"class_payment",$E535,"mounth_year",R$6,"ss",$F535,"Années",2023)," ")</f>
        <v>150000</v>
      </c>
    </row>
    <row r="536" spans="2:18" s="18" customFormat="1" x14ac:dyDescent="0.25">
      <c r="B536" s="17">
        <f t="shared" si="9"/>
        <v>106</v>
      </c>
      <c r="C536" s="25" t="str">
        <f>IF(MOD(ROW(C536),5)=2,INDEX(liste_ss_eurodata!$A$1:$A$108,B536),"")</f>
        <v/>
      </c>
      <c r="D536" s="17"/>
      <c r="E536" s="18" t="s">
        <v>21</v>
      </c>
      <c r="F536" s="32" t="str">
        <f>INDEX(liste_ss_eurodata!$A:$A,'RECAP CA 2023'!B536)</f>
        <v>VONJY</v>
      </c>
      <c r="G536" s="19">
        <f>IFERROR(GETPIVOTDATA("Montant",tcd_eurodata!$A$3,"class_payment",$E536,"mounth_year",G$6,"ss",$F536,"Années",2023)," ")</f>
        <v>9640508</v>
      </c>
      <c r="H536" s="19">
        <f>IFERROR(GETPIVOTDATA("Montant",tcd_eurodata!$A$3,"class_payment",$E536,"mounth_year",H$6,"ss",$F536,"Années",2023)," ")</f>
        <v>7260200</v>
      </c>
      <c r="I536" s="19">
        <f>IFERROR(GETPIVOTDATA("Montant",tcd_eurodata!$A$3,"class_payment",$E536,"mounth_year",I$6,"ss",$F536,"Années",2023)," ")</f>
        <v>9933700</v>
      </c>
      <c r="J536" s="19">
        <f>IFERROR(GETPIVOTDATA("Montant",tcd_eurodata!$A$3,"class_payment",$E536,"mounth_year",J$6,"ss",$F536,"Années",2023)," ")</f>
        <v>9696269</v>
      </c>
      <c r="K536" s="19">
        <f>IFERROR(GETPIVOTDATA("Montant",tcd_eurodata!$A$3,"class_payment",$E536,"mounth_year",K$6,"ss",$F536,"Années",2023)," ")</f>
        <v>11590160</v>
      </c>
      <c r="L536" s="19">
        <f>IFERROR(GETPIVOTDATA("Montant",tcd_eurodata!$A$3,"class_payment",$E536,"mounth_year",L$6,"ss",$F536,"Années",2023)," ")</f>
        <v>17722200</v>
      </c>
      <c r="M536" s="19">
        <f>IFERROR(GETPIVOTDATA("Montant",tcd_eurodata!$A$3,"class_payment",$E536,"mounth_year",M$6,"ss",$F536,"Années",2023)," ")</f>
        <v>21788424</v>
      </c>
      <c r="N536" s="19">
        <f>IFERROR(GETPIVOTDATA("Montant",tcd_eurodata!$A$3,"class_payment",$E536,"mounth_year",N$6,"ss",$F536,"Années",2023)," ")</f>
        <v>16100613</v>
      </c>
      <c r="O536" s="19">
        <f>IFERROR(GETPIVOTDATA("Montant",tcd_eurodata!$A$3,"class_payment",$E536,"mounth_year",O$6,"ss",$F536,"Années",2023)," ")</f>
        <v>20071339</v>
      </c>
      <c r="P536" s="19">
        <f>IFERROR(GETPIVOTDATA("Montant",tcd_eurodata!$A$3,"class_payment",$E536,"mounth_year",P$6,"ss",$F536,"Années",2023)," ")</f>
        <v>17867838</v>
      </c>
      <c r="Q536" s="19">
        <f>IFERROR(GETPIVOTDATA("Montant",tcd_eurodata!$A$3,"class_payment",$E536,"mounth_year",Q$6,"ss",$F536,"Années",2023)," ")</f>
        <v>16994405</v>
      </c>
      <c r="R536" s="19">
        <f>IFERROR(GETPIVOTDATA("Montant",tcd_eurodata!$A$3,"class_payment",$E536,"mounth_year",R$6,"ss",$F536,"Années",2023)," ")</f>
        <v>24157378</v>
      </c>
    </row>
    <row r="537" spans="2:18" s="13" customFormat="1" x14ac:dyDescent="0.25">
      <c r="B537" s="9">
        <f t="shared" si="9"/>
        <v>107</v>
      </c>
      <c r="C537" s="24" t="str">
        <f>IF(MOD(ROW(C537),5)=2,INDEX(liste_ss_eurodata!$A$1:$A$108,B537),"")</f>
        <v>YLANG YLANG</v>
      </c>
      <c r="D537" s="9"/>
      <c r="E537" s="13" t="s">
        <v>5</v>
      </c>
      <c r="F537" s="31" t="str">
        <f>INDEX(liste_ss_eurodata!$A:$A,'RECAP CA 2023'!B537)</f>
        <v>YLANG YLANG</v>
      </c>
      <c r="G537" s="14">
        <f>IFERROR(GETPIVOTDATA("Montant",tcd_eurodata!$A$3,"class_payment",$E537,"mounth_year",G$6,"ss",$F537,"Années",2023)," ")</f>
        <v>880238300</v>
      </c>
      <c r="H537" s="14">
        <f>IFERROR(GETPIVOTDATA("Montant",tcd_eurodata!$A$3,"class_payment",$E537,"mounth_year",H$6,"ss",$F537,"Années",2023)," ")</f>
        <v>767095700</v>
      </c>
      <c r="I537" s="14">
        <f>IFERROR(GETPIVOTDATA("Montant",tcd_eurodata!$A$3,"class_payment",$E537,"mounth_year",I$6,"ss",$F537,"Années",2023)," ")</f>
        <v>1047214360</v>
      </c>
      <c r="J537" s="14">
        <f>IFERROR(GETPIVOTDATA("Montant",tcd_eurodata!$A$3,"class_payment",$E537,"mounth_year",J$6,"ss",$F537,"Années",2023)," ")</f>
        <v>1261684800</v>
      </c>
      <c r="K537" s="14">
        <f>IFERROR(GETPIVOTDATA("Montant",tcd_eurodata!$A$3,"class_payment",$E537,"mounth_year",K$6,"ss",$F537,"Années",2023)," ")</f>
        <v>1213404900</v>
      </c>
      <c r="L537" s="14">
        <f>IFERROR(GETPIVOTDATA("Montant",tcd_eurodata!$A$3,"class_payment",$E537,"mounth_year",L$6,"ss",$F537,"Années",2023)," ")</f>
        <v>1161308330</v>
      </c>
      <c r="M537" s="14">
        <f>IFERROR(GETPIVOTDATA("Montant",tcd_eurodata!$A$3,"class_payment",$E537,"mounth_year",M$6,"ss",$F537,"Années",2023)," ")</f>
        <v>1336770680</v>
      </c>
      <c r="N537" s="14">
        <f>IFERROR(GETPIVOTDATA("Montant",tcd_eurodata!$A$3,"class_payment",$E537,"mounth_year",N$6,"ss",$F537,"Années",2023)," ")</f>
        <v>2106553800</v>
      </c>
      <c r="O537" s="14">
        <f>IFERROR(GETPIVOTDATA("Montant",tcd_eurodata!$A$3,"class_payment",$E537,"mounth_year",O$6,"ss",$F537,"Années",2023)," ")</f>
        <v>1357949360</v>
      </c>
      <c r="P537" s="14">
        <f>IFERROR(GETPIVOTDATA("Montant",tcd_eurodata!$A$3,"class_payment",$E537,"mounth_year",P$6,"ss",$F537,"Années",2023)," ")</f>
        <v>1580583600</v>
      </c>
      <c r="Q537" s="14">
        <f>IFERROR(GETPIVOTDATA("Montant",tcd_eurodata!$A$3,"class_payment",$E537,"mounth_year",Q$6,"ss",$F537,"Années",2023)," ")</f>
        <v>1501703100</v>
      </c>
      <c r="R537" s="14">
        <f>IFERROR(GETPIVOTDATA("Montant",tcd_eurodata!$A$3,"class_payment",$E537,"mounth_year",R$6,"ss",$F537,"Années",2023)," ")</f>
        <v>1286903400</v>
      </c>
    </row>
    <row r="538" spans="2:18" s="13" customFormat="1" x14ac:dyDescent="0.25">
      <c r="B538" s="9">
        <f t="shared" si="9"/>
        <v>107</v>
      </c>
      <c r="C538" s="24" t="str">
        <f>IF(MOD(ROW(C538),5)=2,INDEX(liste_ss_eurodata!$A$1:$A$108,B538),"")</f>
        <v/>
      </c>
      <c r="D538" s="9"/>
      <c r="E538" s="13" t="s">
        <v>6</v>
      </c>
      <c r="F538" s="31" t="str">
        <f>INDEX(liste_ss_eurodata!$A:$A,'RECAP CA 2023'!B538)</f>
        <v>YLANG YLANG</v>
      </c>
      <c r="G538" s="14">
        <f>IFERROR(GETPIVOTDATA("Montant",tcd_eurodata!$A$3,"class_payment",$E538,"mounth_year",G$6,"ss",$F538,"Années",2023)," ")</f>
        <v>123153351</v>
      </c>
      <c r="H538" s="14">
        <f>IFERROR(GETPIVOTDATA("Montant",tcd_eurodata!$A$3,"class_payment",$E538,"mounth_year",H$6,"ss",$F538,"Années",2023)," ")</f>
        <v>100922110</v>
      </c>
      <c r="I538" s="14">
        <f>IFERROR(GETPIVOTDATA("Montant",tcd_eurodata!$A$3,"class_payment",$E538,"mounth_year",I$6,"ss",$F538,"Années",2023)," ")</f>
        <v>155745710</v>
      </c>
      <c r="J538" s="14">
        <f>IFERROR(GETPIVOTDATA("Montant",tcd_eurodata!$A$3,"class_payment",$E538,"mounth_year",J$6,"ss",$F538,"Années",2023)," ")</f>
        <v>137108817</v>
      </c>
      <c r="K538" s="14">
        <f>IFERROR(GETPIVOTDATA("Montant",tcd_eurodata!$A$3,"class_payment",$E538,"mounth_year",K$6,"ss",$F538,"Années",2023)," ")</f>
        <v>150354011</v>
      </c>
      <c r="L538" s="14">
        <f>IFERROR(GETPIVOTDATA("Montant",tcd_eurodata!$A$3,"class_payment",$E538,"mounth_year",L$6,"ss",$F538,"Années",2023)," ")</f>
        <v>135073045</v>
      </c>
      <c r="M538" s="14">
        <f>IFERROR(GETPIVOTDATA("Montant",tcd_eurodata!$A$3,"class_payment",$E538,"mounth_year",M$6,"ss",$F538,"Années",2023)," ")</f>
        <v>124937548</v>
      </c>
      <c r="N538" s="14">
        <f>IFERROR(GETPIVOTDATA("Montant",tcd_eurodata!$A$3,"class_payment",$E538,"mounth_year",N$6,"ss",$F538,"Années",2023)," ")</f>
        <v>172039923</v>
      </c>
      <c r="O538" s="14">
        <f>IFERROR(GETPIVOTDATA("Montant",tcd_eurodata!$A$3,"class_payment",$E538,"mounth_year",O$6,"ss",$F538,"Années",2023)," ")</f>
        <v>153592357</v>
      </c>
      <c r="P538" s="14">
        <f>IFERROR(GETPIVOTDATA("Montant",tcd_eurodata!$A$3,"class_payment",$E538,"mounth_year",P$6,"ss",$F538,"Années",2023)," ")</f>
        <v>185520395</v>
      </c>
      <c r="Q538" s="14">
        <f>IFERROR(GETPIVOTDATA("Montant",tcd_eurodata!$A$3,"class_payment",$E538,"mounth_year",Q$6,"ss",$F538,"Années",2023)," ")</f>
        <v>248636753</v>
      </c>
      <c r="R538" s="14">
        <f>IFERROR(GETPIVOTDATA("Montant",tcd_eurodata!$A$3,"class_payment",$E538,"mounth_year",R$6,"ss",$F538,"Années",2023)," ")</f>
        <v>275486530</v>
      </c>
    </row>
    <row r="539" spans="2:18" s="13" customFormat="1" x14ac:dyDescent="0.25">
      <c r="B539" s="9">
        <f t="shared" si="9"/>
        <v>107</v>
      </c>
      <c r="C539" s="24" t="str">
        <f>IF(MOD(ROW(C539),5)=2,INDEX(liste_ss_eurodata!$A$1:$A$108,B539),"")</f>
        <v/>
      </c>
      <c r="D539" s="9"/>
      <c r="E539" s="13" t="s">
        <v>7</v>
      </c>
      <c r="F539" s="31" t="str">
        <f>INDEX(liste_ss_eurodata!$A:$A,'RECAP CA 2023'!B539)</f>
        <v>YLANG YLANG</v>
      </c>
      <c r="G539" s="14">
        <f>IFERROR(GETPIVOTDATA("Montant",tcd_eurodata!$A$3,"class_payment",$E539,"mounth_year",G$6,"ss",$F539,"Années",2023)," ")</f>
        <v>14308108</v>
      </c>
      <c r="H539" s="14">
        <f>IFERROR(GETPIVOTDATA("Montant",tcd_eurodata!$A$3,"class_payment",$E539,"mounth_year",H$6,"ss",$F539,"Années",2023)," ")</f>
        <v>11851500</v>
      </c>
      <c r="I539" s="14">
        <f>IFERROR(GETPIVOTDATA("Montant",tcd_eurodata!$A$3,"class_payment",$E539,"mounth_year",I$6,"ss",$F539,"Années",2023)," ")</f>
        <v>4478000</v>
      </c>
      <c r="J539" s="14">
        <f>IFERROR(GETPIVOTDATA("Montant",tcd_eurodata!$A$3,"class_payment",$E539,"mounth_year",J$6,"ss",$F539,"Années",2023)," ")</f>
        <v>0</v>
      </c>
      <c r="K539" s="14">
        <f>IFERROR(GETPIVOTDATA("Montant",tcd_eurodata!$A$3,"class_payment",$E539,"mounth_year",K$6,"ss",$F539,"Années",2023)," ")</f>
        <v>10343384</v>
      </c>
      <c r="L539" s="14">
        <f>IFERROR(GETPIVOTDATA("Montant",tcd_eurodata!$A$3,"class_payment",$E539,"mounth_year",L$6,"ss",$F539,"Années",2023)," ")</f>
        <v>16362000</v>
      </c>
      <c r="M539" s="14">
        <f>IFERROR(GETPIVOTDATA("Montant",tcd_eurodata!$A$3,"class_payment",$E539,"mounth_year",M$6,"ss",$F539,"Années",2023)," ")</f>
        <v>800000</v>
      </c>
      <c r="N539" s="14">
        <f>IFERROR(GETPIVOTDATA("Montant",tcd_eurodata!$A$3,"class_payment",$E539,"mounth_year",N$6,"ss",$F539,"Années",2023)," ")</f>
        <v>3584000</v>
      </c>
      <c r="O539" s="14">
        <f>IFERROR(GETPIVOTDATA("Montant",tcd_eurodata!$A$3,"class_payment",$E539,"mounth_year",O$6,"ss",$F539,"Années",2023)," ")</f>
        <v>2500000</v>
      </c>
      <c r="P539" s="14">
        <f>IFERROR(GETPIVOTDATA("Montant",tcd_eurodata!$A$3,"class_payment",$E539,"mounth_year",P$6,"ss",$F539,"Années",2023)," ")</f>
        <v>27200000</v>
      </c>
      <c r="Q539" s="14">
        <f>IFERROR(GETPIVOTDATA("Montant",tcd_eurodata!$A$3,"class_payment",$E539,"mounth_year",Q$6,"ss",$F539,"Années",2023)," ")</f>
        <v>35000000</v>
      </c>
      <c r="R539" s="14">
        <f>IFERROR(GETPIVOTDATA("Montant",tcd_eurodata!$A$3,"class_payment",$E539,"mounth_year",R$6,"ss",$F539,"Années",2023)," ")</f>
        <v>13300000</v>
      </c>
    </row>
    <row r="540" spans="2:18" s="13" customFormat="1" x14ac:dyDescent="0.25">
      <c r="B540" s="9">
        <f t="shared" si="9"/>
        <v>107</v>
      </c>
      <c r="C540" s="24" t="str">
        <f>IF(MOD(ROW(C540),5)=2,INDEX(liste_ss_eurodata!$A$1:$A$108,B540),"")</f>
        <v/>
      </c>
      <c r="D540" s="9"/>
      <c r="E540" s="13" t="s">
        <v>19</v>
      </c>
      <c r="F540" s="31" t="str">
        <f>INDEX(liste_ss_eurodata!$A:$A,'RECAP CA 2023'!B540)</f>
        <v>YLANG YLANG</v>
      </c>
      <c r="G540" s="14">
        <f>IFERROR(GETPIVOTDATA("Montant",tcd_eurodata!$A$3,"class_payment",$E540,"mounth_year",G$6,"ss",$F540,"Années",2023)," ")</f>
        <v>42140294</v>
      </c>
      <c r="H540" s="14">
        <f>IFERROR(GETPIVOTDATA("Montant",tcd_eurodata!$A$3,"class_payment",$E540,"mounth_year",H$6,"ss",$F540,"Années",2023)," ")</f>
        <v>36174294</v>
      </c>
      <c r="I540" s="14">
        <f>IFERROR(GETPIVOTDATA("Montant",tcd_eurodata!$A$3,"class_payment",$E540,"mounth_year",I$6,"ss",$F540,"Années",2023)," ")</f>
        <v>57641700</v>
      </c>
      <c r="J540" s="14">
        <f>IFERROR(GETPIVOTDATA("Montant",tcd_eurodata!$A$3,"class_payment",$E540,"mounth_year",J$6,"ss",$F540,"Années",2023)," ")</f>
        <v>64211267</v>
      </c>
      <c r="K540" s="14">
        <f>IFERROR(GETPIVOTDATA("Montant",tcd_eurodata!$A$3,"class_payment",$E540,"mounth_year",K$6,"ss",$F540,"Années",2023)," ")</f>
        <v>72761740</v>
      </c>
      <c r="L540" s="14">
        <f>IFERROR(GETPIVOTDATA("Montant",tcd_eurodata!$A$3,"class_payment",$E540,"mounth_year",L$6,"ss",$F540,"Années",2023)," ")</f>
        <v>50479594</v>
      </c>
      <c r="M540" s="14">
        <f>IFERROR(GETPIVOTDATA("Montant",tcd_eurodata!$A$3,"class_payment",$E540,"mounth_year",M$6,"ss",$F540,"Années",2023)," ")</f>
        <v>135797490</v>
      </c>
      <c r="N540" s="14">
        <f>IFERROR(GETPIVOTDATA("Montant",tcd_eurodata!$A$3,"class_payment",$E540,"mounth_year",N$6,"ss",$F540,"Années",2023)," ")</f>
        <v>70230794</v>
      </c>
      <c r="O540" s="14">
        <f>IFERROR(GETPIVOTDATA("Montant",tcd_eurodata!$A$3,"class_payment",$E540,"mounth_year",O$6,"ss",$F540,"Années",2023)," ")</f>
        <v>75473344</v>
      </c>
      <c r="P540" s="14">
        <f>IFERROR(GETPIVOTDATA("Montant",tcd_eurodata!$A$3,"class_payment",$E540,"mounth_year",P$6,"ss",$F540,"Années",2023)," ")</f>
        <v>73176487</v>
      </c>
      <c r="Q540" s="14">
        <f>IFERROR(GETPIVOTDATA("Montant",tcd_eurodata!$A$3,"class_payment",$E540,"mounth_year",Q$6,"ss",$F540,"Années",2023)," ")</f>
        <v>73306963</v>
      </c>
      <c r="R540" s="14">
        <f>IFERROR(GETPIVOTDATA("Montant",tcd_eurodata!$A$3,"class_payment",$E540,"mounth_year",R$6,"ss",$F540,"Années",2023)," ")</f>
        <v>66767900</v>
      </c>
    </row>
    <row r="541" spans="2:18" s="18" customFormat="1" x14ac:dyDescent="0.25">
      <c r="B541" s="17">
        <f t="shared" si="9"/>
        <v>107</v>
      </c>
      <c r="C541" s="25" t="str">
        <f>IF(MOD(ROW(C541),5)=2,INDEX(liste_ss_eurodata!$A$1:$A$108,B541),"")</f>
        <v/>
      </c>
      <c r="D541" s="17"/>
      <c r="E541" s="18" t="s">
        <v>21</v>
      </c>
      <c r="F541" s="32" t="str">
        <f>INDEX(liste_ss_eurodata!$A:$A,'RECAP CA 2023'!B541)</f>
        <v>YLANG YLANG</v>
      </c>
      <c r="G541" s="19">
        <f>IFERROR(GETPIVOTDATA("Montant",tcd_eurodata!$A$3,"class_payment",$E541,"mounth_year",G$6,"ss",$F541,"Années",2023)," ")</f>
        <v>106486600</v>
      </c>
      <c r="H541" s="19">
        <f>IFERROR(GETPIVOTDATA("Montant",tcd_eurodata!$A$3,"class_payment",$E541,"mounth_year",H$6,"ss",$F541,"Années",2023)," ")</f>
        <v>121078345</v>
      </c>
      <c r="I541" s="19">
        <f>IFERROR(GETPIVOTDATA("Montant",tcd_eurodata!$A$3,"class_payment",$E541,"mounth_year",I$6,"ss",$F541,"Années",2023)," ")</f>
        <v>190526760</v>
      </c>
      <c r="J541" s="19">
        <f>IFERROR(GETPIVOTDATA("Montant",tcd_eurodata!$A$3,"class_payment",$E541,"mounth_year",J$6,"ss",$F541,"Années",2023)," ")</f>
        <v>230653097</v>
      </c>
      <c r="K541" s="19">
        <f>IFERROR(GETPIVOTDATA("Montant",tcd_eurodata!$A$3,"class_payment",$E541,"mounth_year",K$6,"ss",$F541,"Années",2023)," ")</f>
        <v>217934881</v>
      </c>
      <c r="L541" s="19">
        <f>IFERROR(GETPIVOTDATA("Montant",tcd_eurodata!$A$3,"class_payment",$E541,"mounth_year",L$6,"ss",$F541,"Années",2023)," ")</f>
        <v>233513600</v>
      </c>
      <c r="M541" s="19">
        <f>IFERROR(GETPIVOTDATA("Montant",tcd_eurodata!$A$3,"class_payment",$E541,"mounth_year",M$6,"ss",$F541,"Années",2023)," ")</f>
        <v>325275158</v>
      </c>
      <c r="N541" s="19">
        <f>IFERROR(GETPIVOTDATA("Montant",tcd_eurodata!$A$3,"class_payment",$E541,"mounth_year",N$6,"ss",$F541,"Années",2023)," ")</f>
        <v>407781260</v>
      </c>
      <c r="O541" s="19">
        <f>IFERROR(GETPIVOTDATA("Montant",tcd_eurodata!$A$3,"class_payment",$E541,"mounth_year",O$6,"ss",$F541,"Années",2023)," ")</f>
        <v>266294042</v>
      </c>
      <c r="P541" s="19">
        <f>IFERROR(GETPIVOTDATA("Montant",tcd_eurodata!$A$3,"class_payment",$E541,"mounth_year",P$6,"ss",$F541,"Années",2023)," ")</f>
        <v>450935739</v>
      </c>
      <c r="Q541" s="19">
        <f>IFERROR(GETPIVOTDATA("Montant",tcd_eurodata!$A$3,"class_payment",$E541,"mounth_year",Q$6,"ss",$F541,"Années",2023)," ")</f>
        <v>431910586</v>
      </c>
      <c r="R541" s="19">
        <f>IFERROR(GETPIVOTDATA("Montant",tcd_eurodata!$A$3,"class_payment",$E541,"mounth_year",R$6,"ss",$F541,"Années",2023)," ")</f>
        <v>336197143</v>
      </c>
    </row>
    <row r="542" spans="2:18" s="13" customFormat="1" x14ac:dyDescent="0.25">
      <c r="B542" s="9">
        <f t="shared" si="9"/>
        <v>108</v>
      </c>
      <c r="C542" s="24" t="str">
        <f>IF(MOD(ROW(C542),5)=2,INDEX(liste_ss_eurodata!$A$1:$A$108,B542),"")</f>
        <v>ZATO</v>
      </c>
      <c r="D542" s="9"/>
      <c r="E542" s="13" t="s">
        <v>5</v>
      </c>
      <c r="F542" s="31" t="str">
        <f>INDEX(liste_ss_eurodata!$A:$A,'RECAP CA 2023'!B542)</f>
        <v>ZATO</v>
      </c>
      <c r="G542" s="14">
        <f>IFERROR(GETPIVOTDATA("Montant",tcd_eurodata!$A$3,"class_payment",$E542,"mounth_year",G$6,"ss",$F542,"Années",2023)," ")</f>
        <v>587128900</v>
      </c>
      <c r="H542" s="14">
        <f>IFERROR(GETPIVOTDATA("Montant",tcd_eurodata!$A$3,"class_payment",$E542,"mounth_year",H$6,"ss",$F542,"Années",2023)," ")</f>
        <v>480281300</v>
      </c>
      <c r="I542" s="14">
        <f>IFERROR(GETPIVOTDATA("Montant",tcd_eurodata!$A$3,"class_payment",$E542,"mounth_year",I$6,"ss",$F542,"Années",2023)," ")</f>
        <v>616370600</v>
      </c>
      <c r="J542" s="14">
        <f>IFERROR(GETPIVOTDATA("Montant",tcd_eurodata!$A$3,"class_payment",$E542,"mounth_year",J$6,"ss",$F542,"Années",2023)," ")</f>
        <v>697671100</v>
      </c>
      <c r="K542" s="14">
        <f>IFERROR(GETPIVOTDATA("Montant",tcd_eurodata!$A$3,"class_payment",$E542,"mounth_year",K$6,"ss",$F542,"Années",2023)," ")</f>
        <v>712321400</v>
      </c>
      <c r="L542" s="14">
        <f>IFERROR(GETPIVOTDATA("Montant",tcd_eurodata!$A$3,"class_payment",$E542,"mounth_year",L$6,"ss",$F542,"Années",2023)," ")</f>
        <v>696405100</v>
      </c>
      <c r="M542" s="14">
        <f>IFERROR(GETPIVOTDATA("Montant",tcd_eurodata!$A$3,"class_payment",$E542,"mounth_year",M$6,"ss",$F542,"Années",2023)," ")</f>
        <v>834144200</v>
      </c>
      <c r="N542" s="14">
        <f>IFERROR(GETPIVOTDATA("Montant",tcd_eurodata!$A$3,"class_payment",$E542,"mounth_year",N$6,"ss",$F542,"Années",2023)," ")</f>
        <v>1057379300</v>
      </c>
      <c r="O542" s="14">
        <f>IFERROR(GETPIVOTDATA("Montant",tcd_eurodata!$A$3,"class_payment",$E542,"mounth_year",O$6,"ss",$F542,"Années",2023)," ")</f>
        <v>702124300</v>
      </c>
      <c r="P542" s="14">
        <f>IFERROR(GETPIVOTDATA("Montant",tcd_eurodata!$A$3,"class_payment",$E542,"mounth_year",P$6,"ss",$F542,"Années",2023)," ")</f>
        <v>680651938</v>
      </c>
      <c r="Q542" s="14">
        <f>IFERROR(GETPIVOTDATA("Montant",tcd_eurodata!$A$3,"class_payment",$E542,"mounth_year",Q$6,"ss",$F542,"Années",2023)," ")</f>
        <v>721253508</v>
      </c>
      <c r="R542" s="14">
        <f>IFERROR(GETPIVOTDATA("Montant",tcd_eurodata!$A$3,"class_payment",$E542,"mounth_year",R$6,"ss",$F542,"Années",2023)," ")</f>
        <v>749082600</v>
      </c>
    </row>
    <row r="543" spans="2:18" s="13" customFormat="1" x14ac:dyDescent="0.25">
      <c r="B543" s="9">
        <f t="shared" si="9"/>
        <v>108</v>
      </c>
      <c r="C543" s="24" t="str">
        <f>IF(MOD(ROW(C543),5)=2,INDEX(liste_ss_eurodata!$A$1:$A$108,B543),"")</f>
        <v/>
      </c>
      <c r="D543" s="9"/>
      <c r="E543" s="13" t="s">
        <v>6</v>
      </c>
      <c r="F543" s="31" t="str">
        <f>INDEX(liste_ss_eurodata!$A:$A,'RECAP CA 2023'!B543)</f>
        <v>ZATO</v>
      </c>
      <c r="G543" s="14">
        <f>IFERROR(GETPIVOTDATA("Montant",tcd_eurodata!$A$3,"class_payment",$E543,"mounth_year",G$6,"ss",$F543,"Années",2023)," ")</f>
        <v>70176870</v>
      </c>
      <c r="H543" s="14">
        <f>IFERROR(GETPIVOTDATA("Montant",tcd_eurodata!$A$3,"class_payment",$E543,"mounth_year",H$6,"ss",$F543,"Années",2023)," ")</f>
        <v>63050681</v>
      </c>
      <c r="I543" s="14">
        <f>IFERROR(GETPIVOTDATA("Montant",tcd_eurodata!$A$3,"class_payment",$E543,"mounth_year",I$6,"ss",$F543,"Années",2023)," ")</f>
        <v>64588750</v>
      </c>
      <c r="J543" s="14">
        <f>IFERROR(GETPIVOTDATA("Montant",tcd_eurodata!$A$3,"class_payment",$E543,"mounth_year",J$6,"ss",$F543,"Années",2023)," ")</f>
        <v>67949601</v>
      </c>
      <c r="K543" s="14">
        <f>IFERROR(GETPIVOTDATA("Montant",tcd_eurodata!$A$3,"class_payment",$E543,"mounth_year",K$6,"ss",$F543,"Années",2023)," ")</f>
        <v>80282331</v>
      </c>
      <c r="L543" s="14">
        <f>IFERROR(GETPIVOTDATA("Montant",tcd_eurodata!$A$3,"class_payment",$E543,"mounth_year",L$6,"ss",$F543,"Années",2023)," ")</f>
        <v>104376760</v>
      </c>
      <c r="M543" s="14">
        <f>IFERROR(GETPIVOTDATA("Montant",tcd_eurodata!$A$3,"class_payment",$E543,"mounth_year",M$6,"ss",$F543,"Années",2023)," ")</f>
        <v>125086826</v>
      </c>
      <c r="N543" s="14">
        <f>IFERROR(GETPIVOTDATA("Montant",tcd_eurodata!$A$3,"class_payment",$E543,"mounth_year",N$6,"ss",$F543,"Années",2023)," ")</f>
        <v>97836770</v>
      </c>
      <c r="O543" s="14">
        <f>IFERROR(GETPIVOTDATA("Montant",tcd_eurodata!$A$3,"class_payment",$E543,"mounth_year",O$6,"ss",$F543,"Années",2023)," ")</f>
        <v>55228058</v>
      </c>
      <c r="P543" s="14">
        <f>IFERROR(GETPIVOTDATA("Montant",tcd_eurodata!$A$3,"class_payment",$E543,"mounth_year",P$6,"ss",$F543,"Années",2023)," ")</f>
        <v>54588381</v>
      </c>
      <c r="Q543" s="14">
        <f>IFERROR(GETPIVOTDATA("Montant",tcd_eurodata!$A$3,"class_payment",$E543,"mounth_year",Q$6,"ss",$F543,"Années",2023)," ")</f>
        <v>52377696</v>
      </c>
      <c r="R543" s="14">
        <f>IFERROR(GETPIVOTDATA("Montant",tcd_eurodata!$A$3,"class_payment",$E543,"mounth_year",R$6,"ss",$F543,"Années",2023)," ")</f>
        <v>63356066</v>
      </c>
    </row>
    <row r="544" spans="2:18" s="13" customFormat="1" x14ac:dyDescent="0.25">
      <c r="B544" s="9">
        <f t="shared" si="9"/>
        <v>108</v>
      </c>
      <c r="C544" s="24" t="str">
        <f>IF(MOD(ROW(C544),5)=2,INDEX(liste_ss_eurodata!$A$1:$A$108,B544),"")</f>
        <v/>
      </c>
      <c r="D544" s="9"/>
      <c r="E544" s="13" t="s">
        <v>7</v>
      </c>
      <c r="F544" s="31" t="str">
        <f>INDEX(liste_ss_eurodata!$A:$A,'RECAP CA 2023'!B544)</f>
        <v>ZATO</v>
      </c>
      <c r="G544" s="14">
        <f>IFERROR(GETPIVOTDATA("Montant",tcd_eurodata!$A$3,"class_payment",$E544,"mounth_year",G$6,"ss",$F544,"Années",2023)," ")</f>
        <v>102857259</v>
      </c>
      <c r="H544" s="14">
        <f>IFERROR(GETPIVOTDATA("Montant",tcd_eurodata!$A$3,"class_payment",$E544,"mounth_year",H$6,"ss",$F544,"Années",2023)," ")</f>
        <v>107674518</v>
      </c>
      <c r="I544" s="14">
        <f>IFERROR(GETPIVOTDATA("Montant",tcd_eurodata!$A$3,"class_payment",$E544,"mounth_year",I$6,"ss",$F544,"Années",2023)," ")</f>
        <v>68936911</v>
      </c>
      <c r="J544" s="14">
        <f>IFERROR(GETPIVOTDATA("Montant",tcd_eurodata!$A$3,"class_payment",$E544,"mounth_year",J$6,"ss",$F544,"Années",2023)," ")</f>
        <v>1511000</v>
      </c>
      <c r="K544" s="14">
        <f>IFERROR(GETPIVOTDATA("Montant",tcd_eurodata!$A$3,"class_payment",$E544,"mounth_year",K$6,"ss",$F544,"Années",2023)," ")</f>
        <v>76724100</v>
      </c>
      <c r="L544" s="14">
        <f>IFERROR(GETPIVOTDATA("Montant",tcd_eurodata!$A$3,"class_payment",$E544,"mounth_year",L$6,"ss",$F544,"Années",2023)," ")</f>
        <v>87558224</v>
      </c>
      <c r="M544" s="14">
        <f>IFERROR(GETPIVOTDATA("Montant",tcd_eurodata!$A$3,"class_payment",$E544,"mounth_year",M$6,"ss",$F544,"Années",2023)," ")</f>
        <v>86978800</v>
      </c>
      <c r="N544" s="14">
        <f>IFERROR(GETPIVOTDATA("Montant",tcd_eurodata!$A$3,"class_payment",$E544,"mounth_year",N$6,"ss",$F544,"Années",2023)," ")</f>
        <v>91871000</v>
      </c>
      <c r="O544" s="14">
        <f>IFERROR(GETPIVOTDATA("Montant",tcd_eurodata!$A$3,"class_payment",$E544,"mounth_year",O$6,"ss",$F544,"Années",2023)," ")</f>
        <v>89906200</v>
      </c>
      <c r="P544" s="14">
        <f>IFERROR(GETPIVOTDATA("Montant",tcd_eurodata!$A$3,"class_payment",$E544,"mounth_year",P$6,"ss",$F544,"Années",2023)," ")</f>
        <v>81463800</v>
      </c>
      <c r="Q544" s="14">
        <f>IFERROR(GETPIVOTDATA("Montant",tcd_eurodata!$A$3,"class_payment",$E544,"mounth_year",Q$6,"ss",$F544,"Années",2023)," ")</f>
        <v>70239700</v>
      </c>
      <c r="R544" s="14">
        <f>IFERROR(GETPIVOTDATA("Montant",tcd_eurodata!$A$3,"class_payment",$E544,"mounth_year",R$6,"ss",$F544,"Années",2023)," ")</f>
        <v>31274050</v>
      </c>
    </row>
    <row r="545" spans="2:18" s="13" customFormat="1" x14ac:dyDescent="0.25">
      <c r="B545" s="9">
        <f t="shared" si="9"/>
        <v>108</v>
      </c>
      <c r="C545" s="24" t="str">
        <f>IF(MOD(ROW(C545),5)=2,INDEX(liste_ss_eurodata!$A$1:$A$108,B545),"")</f>
        <v/>
      </c>
      <c r="D545" s="9"/>
      <c r="E545" s="13" t="s">
        <v>19</v>
      </c>
      <c r="F545" s="31" t="str">
        <f>INDEX(liste_ss_eurodata!$A:$A,'RECAP CA 2023'!B545)</f>
        <v>ZATO</v>
      </c>
      <c r="G545" s="14">
        <f>IFERROR(GETPIVOTDATA("Montant",tcd_eurodata!$A$3,"class_payment",$E545,"mounth_year",G$6,"ss",$F545,"Années",2023)," ")</f>
        <v>103340537</v>
      </c>
      <c r="H545" s="14">
        <f>IFERROR(GETPIVOTDATA("Montant",tcd_eurodata!$A$3,"class_payment",$E545,"mounth_year",H$6,"ss",$F545,"Années",2023)," ")</f>
        <v>154556600</v>
      </c>
      <c r="I545" s="14">
        <f>IFERROR(GETPIVOTDATA("Montant",tcd_eurodata!$A$3,"class_payment",$E545,"mounth_year",I$6,"ss",$F545,"Années",2023)," ")</f>
        <v>17512000</v>
      </c>
      <c r="J545" s="14">
        <f>IFERROR(GETPIVOTDATA("Montant",tcd_eurodata!$A$3,"class_payment",$E545,"mounth_year",J$6,"ss",$F545,"Années",2023)," ")</f>
        <v>27724200</v>
      </c>
      <c r="K545" s="14">
        <f>IFERROR(GETPIVOTDATA("Montant",tcd_eurodata!$A$3,"class_payment",$E545,"mounth_year",K$6,"ss",$F545,"Années",2023)," ")</f>
        <v>42466790</v>
      </c>
      <c r="L545" s="14">
        <f>IFERROR(GETPIVOTDATA("Montant",tcd_eurodata!$A$3,"class_payment",$E545,"mounth_year",L$6,"ss",$F545,"Années",2023)," ")</f>
        <v>44422050</v>
      </c>
      <c r="M545" s="14">
        <f>IFERROR(GETPIVOTDATA("Montant",tcd_eurodata!$A$3,"class_payment",$E545,"mounth_year",M$6,"ss",$F545,"Années",2023)," ")</f>
        <v>90760280</v>
      </c>
      <c r="N545" s="14">
        <f>IFERROR(GETPIVOTDATA("Montant",tcd_eurodata!$A$3,"class_payment",$E545,"mounth_year",N$6,"ss",$F545,"Années",2023)," ")</f>
        <v>69032100</v>
      </c>
      <c r="O545" s="14">
        <f>IFERROR(GETPIVOTDATA("Montant",tcd_eurodata!$A$3,"class_payment",$E545,"mounth_year",O$6,"ss",$F545,"Années",2023)," ")</f>
        <v>85469200</v>
      </c>
      <c r="P545" s="14">
        <f>IFERROR(GETPIVOTDATA("Montant",tcd_eurodata!$A$3,"class_payment",$E545,"mounth_year",P$6,"ss",$F545,"Années",2023)," ")</f>
        <v>71071260</v>
      </c>
      <c r="Q545" s="14">
        <f>IFERROR(GETPIVOTDATA("Montant",tcd_eurodata!$A$3,"class_payment",$E545,"mounth_year",Q$6,"ss",$F545,"Années",2023)," ")</f>
        <v>75840187</v>
      </c>
      <c r="R545" s="14">
        <f>IFERROR(GETPIVOTDATA("Montant",tcd_eurodata!$A$3,"class_payment",$E545,"mounth_year",R$6,"ss",$F545,"Années",2023)," ")</f>
        <v>45763900</v>
      </c>
    </row>
    <row r="546" spans="2:18" s="18" customFormat="1" x14ac:dyDescent="0.25">
      <c r="B546" s="17">
        <f t="shared" si="9"/>
        <v>108</v>
      </c>
      <c r="C546" s="25" t="str">
        <f>IF(MOD(ROW(C546),5)=2,INDEX(liste_ss_eurodata!$A$1:$A$108,B546),"")</f>
        <v/>
      </c>
      <c r="D546" s="17"/>
      <c r="E546" s="18" t="s">
        <v>21</v>
      </c>
      <c r="F546" s="32" t="str">
        <f>INDEX(liste_ss_eurodata!$A:$A,'RECAP CA 2023'!B546)</f>
        <v>ZATO</v>
      </c>
      <c r="G546" s="19">
        <f>IFERROR(GETPIVOTDATA("Montant",tcd_eurodata!$A$3,"class_payment",$E546,"mounth_year",G$6,"ss",$F546,"Années",2023)," ")</f>
        <v>81921674</v>
      </c>
      <c r="H546" s="19">
        <f>IFERROR(GETPIVOTDATA("Montant",tcd_eurodata!$A$3,"class_payment",$E546,"mounth_year",H$6,"ss",$F546,"Années",2023)," ")</f>
        <v>40745763</v>
      </c>
      <c r="I546" s="19">
        <f>IFERROR(GETPIVOTDATA("Montant",tcd_eurodata!$A$3,"class_payment",$E546,"mounth_year",I$6,"ss",$F546,"Années",2023)," ")</f>
        <v>48993573</v>
      </c>
      <c r="J546" s="19">
        <f>IFERROR(GETPIVOTDATA("Montant",tcd_eurodata!$A$3,"class_payment",$E546,"mounth_year",J$6,"ss",$F546,"Années",2023)," ")</f>
        <v>61461359</v>
      </c>
      <c r="K546" s="19">
        <f>IFERROR(GETPIVOTDATA("Montant",tcd_eurodata!$A$3,"class_payment",$E546,"mounth_year",K$6,"ss",$F546,"Années",2023)," ")</f>
        <v>69991600</v>
      </c>
      <c r="L546" s="19">
        <f>IFERROR(GETPIVOTDATA("Montant",tcd_eurodata!$A$3,"class_payment",$E546,"mounth_year",L$6,"ss",$F546,"Années",2023)," ")</f>
        <v>74244800</v>
      </c>
      <c r="M546" s="19">
        <f>IFERROR(GETPIVOTDATA("Montant",tcd_eurodata!$A$3,"class_payment",$E546,"mounth_year",M$6,"ss",$F546,"Années",2023)," ")</f>
        <v>69956799</v>
      </c>
      <c r="N546" s="19">
        <f>IFERROR(GETPIVOTDATA("Montant",tcd_eurodata!$A$3,"class_payment",$E546,"mounth_year",N$6,"ss",$F546,"Années",2023)," ")</f>
        <v>103790800</v>
      </c>
      <c r="O546" s="19">
        <f>IFERROR(GETPIVOTDATA("Montant",tcd_eurodata!$A$3,"class_payment",$E546,"mounth_year",O$6,"ss",$F546,"Années",2023)," ")</f>
        <v>37227600</v>
      </c>
      <c r="P546" s="19">
        <f>IFERROR(GETPIVOTDATA("Montant",tcd_eurodata!$A$3,"class_payment",$E546,"mounth_year",P$6,"ss",$F546,"Années",2023)," ")</f>
        <v>56628212</v>
      </c>
      <c r="Q546" s="19">
        <f>IFERROR(GETPIVOTDATA("Montant",tcd_eurodata!$A$3,"class_payment",$E546,"mounth_year",Q$6,"ss",$F546,"Années",2023)," ")</f>
        <v>62003837</v>
      </c>
      <c r="R546" s="19">
        <f>IFERROR(GETPIVOTDATA("Montant",tcd_eurodata!$A$3,"class_payment",$E546,"mounth_year",R$6,"ss",$F546,"Années",2023)," ")</f>
        <v>64118300</v>
      </c>
    </row>
  </sheetData>
  <autoFilter ref="C5:R546"/>
  <conditionalFormatting sqref="G7:R546">
    <cfRule type="containsText" dxfId="1" priority="3" operator="containsText" text=" ">
      <formula>NOT(ISERROR(SEARCH(" ",G7)))</formula>
    </cfRule>
    <cfRule type="cellIs" dxfId="0" priority="4" operator="less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liste_ss_eurodata</vt:lpstr>
      <vt:lpstr>tcd_eurodata</vt:lpstr>
      <vt:lpstr>données_eurodata</vt:lpstr>
      <vt:lpstr>RECAP CA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2024-01-29T13:57:34Z</dcterms:modified>
</cp:coreProperties>
</file>