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bondal\Desktop\"/>
    </mc:Choice>
  </mc:AlternateContent>
  <bookViews>
    <workbookView xWindow="0" yWindow="0" windowWidth="28800" windowHeight="12300" activeTab="1"/>
  </bookViews>
  <sheets>
    <sheet name="метод увеличения" sheetId="1" r:id="rId1"/>
    <sheet name="Наивный прогноз" sheetId="2" r:id="rId2"/>
  </sheets>
  <definedNames>
    <definedName name="solver_adj" localSheetId="0" hidden="1">'метод увеличения'!$K$3</definedName>
    <definedName name="solver_adj" localSheetId="1" hidden="1">'Наивный прогноз'!$K$3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'метод увеличения'!$K$3</definedName>
    <definedName name="solver_lhs1" localSheetId="1" hidden="1">'Наивный прогноз'!$K$3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'метод увеличения'!$I$2</definedName>
    <definedName name="solver_opt" localSheetId="1" hidden="1">'Наивный прогноз'!$I$2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0.0000001</definedName>
    <definedName name="solver_rhs1" localSheetId="1" hidden="1">0.000001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F6" i="2" s="1"/>
  <c r="D6" i="2" s="1"/>
  <c r="E6" i="2" s="1"/>
  <c r="C7" i="2"/>
  <c r="F7" i="2" s="1"/>
  <c r="D7" i="2" s="1"/>
  <c r="E7" i="2" s="1"/>
  <c r="C8" i="2"/>
  <c r="F8" i="2" s="1"/>
  <c r="D8" i="2" s="1"/>
  <c r="E8" i="2" s="1"/>
  <c r="C9" i="2"/>
  <c r="C10" i="2"/>
  <c r="F10" i="2" s="1"/>
  <c r="D10" i="2" s="1"/>
  <c r="E10" i="2" s="1"/>
  <c r="C11" i="2"/>
  <c r="C12" i="2"/>
  <c r="F12" i="2" s="1"/>
  <c r="D12" i="2" s="1"/>
  <c r="E12" i="2" s="1"/>
  <c r="C13" i="2"/>
  <c r="C14" i="2"/>
  <c r="F14" i="2" s="1"/>
  <c r="D14" i="2" s="1"/>
  <c r="E14" i="2" s="1"/>
  <c r="C15" i="2"/>
  <c r="F15" i="2" s="1"/>
  <c r="D15" i="2" s="1"/>
  <c r="E15" i="2" s="1"/>
  <c r="C3" i="2"/>
  <c r="F3" i="2" s="1"/>
  <c r="D3" i="2" s="1"/>
  <c r="C4" i="2"/>
  <c r="F13" i="2"/>
  <c r="D13" i="2" s="1"/>
  <c r="E13" i="2" s="1"/>
  <c r="F11" i="2"/>
  <c r="D11" i="2" s="1"/>
  <c r="E11" i="2" s="1"/>
  <c r="F9" i="2"/>
  <c r="D9" i="2" s="1"/>
  <c r="E9" i="2" s="1"/>
  <c r="F5" i="2"/>
  <c r="D5" i="2" s="1"/>
  <c r="E5" i="2" s="1"/>
  <c r="F4" i="2"/>
  <c r="D4" i="2" s="1"/>
  <c r="E4" i="2" s="1"/>
  <c r="C4" i="1"/>
  <c r="F4" i="1" s="1"/>
  <c r="D4" i="1" s="1"/>
  <c r="E4" i="1" s="1"/>
  <c r="C5" i="1"/>
  <c r="C6" i="1"/>
  <c r="C7" i="1"/>
  <c r="F7" i="1" s="1"/>
  <c r="D7" i="1" s="1"/>
  <c r="E7" i="1" s="1"/>
  <c r="C8" i="1"/>
  <c r="F8" i="1" s="1"/>
  <c r="D8" i="1" s="1"/>
  <c r="E8" i="1" s="1"/>
  <c r="C9" i="1"/>
  <c r="F9" i="1" s="1"/>
  <c r="D9" i="1" s="1"/>
  <c r="E9" i="1" s="1"/>
  <c r="C10" i="1"/>
  <c r="F10" i="1" s="1"/>
  <c r="D10" i="1" s="1"/>
  <c r="E10" i="1" s="1"/>
  <c r="C11" i="1"/>
  <c r="F11" i="1" s="1"/>
  <c r="D11" i="1" s="1"/>
  <c r="E11" i="1" s="1"/>
  <c r="C12" i="1"/>
  <c r="F12" i="1" s="1"/>
  <c r="D12" i="1" s="1"/>
  <c r="E12" i="1" s="1"/>
  <c r="C13" i="1"/>
  <c r="F13" i="1" s="1"/>
  <c r="D13" i="1" s="1"/>
  <c r="E13" i="1" s="1"/>
  <c r="C14" i="1"/>
  <c r="F14" i="1" s="1"/>
  <c r="D14" i="1" s="1"/>
  <c r="E14" i="1" s="1"/>
  <c r="C15" i="1"/>
  <c r="F15" i="1" s="1"/>
  <c r="D15" i="1" s="1"/>
  <c r="E15" i="1" s="1"/>
  <c r="C3" i="1"/>
  <c r="F3" i="1" s="1"/>
  <c r="D3" i="1" s="1"/>
  <c r="E3" i="1" s="1"/>
  <c r="F5" i="1"/>
  <c r="D5" i="1" s="1"/>
  <c r="E5" i="1" s="1"/>
  <c r="F6" i="1"/>
  <c r="D6" i="1" s="1"/>
  <c r="E6" i="1" s="1"/>
  <c r="E3" i="2" l="1"/>
  <c r="I2" i="2" s="1"/>
  <c r="H2" i="2"/>
  <c r="I2" i="1"/>
  <c r="H2" i="1"/>
</calcChain>
</file>

<file path=xl/sharedStrings.xml><?xml version="1.0" encoding="utf-8"?>
<sst xmlns="http://schemas.openxmlformats.org/spreadsheetml/2006/main" count="16" uniqueCount="8">
  <si>
    <t>Время</t>
  </si>
  <si>
    <t>Продажа</t>
  </si>
  <si>
    <t>Прогноз</t>
  </si>
  <si>
    <t>MAE</t>
  </si>
  <si>
    <t>MAPE</t>
  </si>
  <si>
    <t>AE</t>
  </si>
  <si>
    <t>APE</t>
  </si>
  <si>
    <t>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</si>
</sst>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арбузов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'метод увеличения'!$B$2:$B$15</c:f>
              <c:numCache>
                <c:formatCode>General</c:formatCode>
                <c:ptCount val="14"/>
                <c:pt idx="0">
                  <c:v>65.44</c:v>
                </c:pt>
                <c:pt idx="1">
                  <c:v>68.66</c:v>
                </c:pt>
                <c:pt idx="2">
                  <c:v>71</c:v>
                </c:pt>
                <c:pt idx="3">
                  <c:v>71.94</c:v>
                </c:pt>
                <c:pt idx="4">
                  <c:v>70.61</c:v>
                </c:pt>
                <c:pt idx="5">
                  <c:v>71.98</c:v>
                </c:pt>
                <c:pt idx="6">
                  <c:v>72.58</c:v>
                </c:pt>
                <c:pt idx="7">
                  <c:v>72.16</c:v>
                </c:pt>
                <c:pt idx="8">
                  <c:v>71.680000000000007</c:v>
                </c:pt>
                <c:pt idx="9">
                  <c:v>71.31</c:v>
                </c:pt>
                <c:pt idx="10">
                  <c:v>72.86</c:v>
                </c:pt>
                <c:pt idx="11">
                  <c:v>72.569999999999993</c:v>
                </c:pt>
                <c:pt idx="12">
                  <c:v>72.06</c:v>
                </c:pt>
                <c:pt idx="13">
                  <c:v>72.290000000000006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B-449A-888C-01C66CDB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873439"/>
        <c:axId val="1965875935"/>
      </c:lineChart>
      <c:catAx>
        <c:axId val="196587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прошедших дней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875935"/>
        <c:crosses val="autoZero"/>
        <c:auto val="1"/>
        <c:lblAlgn val="ctr"/>
        <c:lblOffset val="100"/>
        <c:noMultiLvlLbl val="0"/>
      </c:catAx>
      <c:valAx>
        <c:axId val="19658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проданных арбузов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87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Продажа арбузов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'метод увеличения'!$B$2:$B$16</c:f>
              <c:numCache>
                <c:formatCode>General</c:formatCode>
                <c:ptCount val="15"/>
                <c:pt idx="0">
                  <c:v>65.44</c:v>
                </c:pt>
                <c:pt idx="1">
                  <c:v>68.66</c:v>
                </c:pt>
                <c:pt idx="2">
                  <c:v>71</c:v>
                </c:pt>
                <c:pt idx="3">
                  <c:v>71.94</c:v>
                </c:pt>
                <c:pt idx="4">
                  <c:v>70.61</c:v>
                </c:pt>
                <c:pt idx="5">
                  <c:v>71.98</c:v>
                </c:pt>
                <c:pt idx="6">
                  <c:v>72.58</c:v>
                </c:pt>
                <c:pt idx="7">
                  <c:v>72.16</c:v>
                </c:pt>
                <c:pt idx="8">
                  <c:v>71.680000000000007</c:v>
                </c:pt>
                <c:pt idx="9">
                  <c:v>71.31</c:v>
                </c:pt>
                <c:pt idx="10">
                  <c:v>72.86</c:v>
                </c:pt>
                <c:pt idx="11">
                  <c:v>72.569999999999993</c:v>
                </c:pt>
                <c:pt idx="12">
                  <c:v>72.06</c:v>
                </c:pt>
                <c:pt idx="13">
                  <c:v>72.290000000000006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D70-878D-F90E4CA3D8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'метод увеличения'!$C$2:$C$16</c:f>
              <c:numCache>
                <c:formatCode>0.00</c:formatCode>
                <c:ptCount val="15"/>
                <c:pt idx="1">
                  <c:v>65.64886246431513</c:v>
                </c:pt>
                <c:pt idx="2">
                  <c:v>68.879139621025004</c:v>
                </c:pt>
                <c:pt idx="3">
                  <c:v>71.226608113789339</c:v>
                </c:pt>
                <c:pt idx="4">
                  <c:v>72.169608277549358</c:v>
                </c:pt>
                <c:pt idx="5">
                  <c:v>70.835363364995288</c:v>
                </c:pt>
                <c:pt idx="6">
                  <c:v>72.209735944092358</c:v>
                </c:pt>
                <c:pt idx="7">
                  <c:v>72.811650942237037</c:v>
                </c:pt>
                <c:pt idx="8">
                  <c:v>72.390310443535753</c:v>
                </c:pt>
                <c:pt idx="9">
                  <c:v>71.908778445020005</c:v>
                </c:pt>
                <c:pt idx="10">
                  <c:v>71.537597529497432</c:v>
                </c:pt>
                <c:pt idx="11">
                  <c:v>73.092544608037912</c:v>
                </c:pt>
                <c:pt idx="12">
                  <c:v>72.801619025601298</c:v>
                </c:pt>
                <c:pt idx="13">
                  <c:v>72.289991277178316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4D70-878D-F90E4CA3D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604591"/>
        <c:axId val="1960609167"/>
      </c:lineChart>
      <c:catAx>
        <c:axId val="196060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Количество прошедших дней</a:t>
                </a:r>
                <a:endParaRPr lang="ru-RU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609167"/>
        <c:crosses val="autoZero"/>
        <c:auto val="1"/>
        <c:lblAlgn val="ctr"/>
        <c:lblOffset val="100"/>
        <c:noMultiLvlLbl val="0"/>
      </c:catAx>
      <c:valAx>
        <c:axId val="19606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Количество проданных арбузов</a:t>
                </a:r>
                <a:endParaRPr lang="ru-RU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6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'Наивный прогноз'!$B$2:$B$15</c:f>
              <c:numCache>
                <c:formatCode>General</c:formatCode>
                <c:ptCount val="14"/>
                <c:pt idx="0">
                  <c:v>65.44</c:v>
                </c:pt>
                <c:pt idx="1">
                  <c:v>68.66</c:v>
                </c:pt>
                <c:pt idx="2">
                  <c:v>71</c:v>
                </c:pt>
                <c:pt idx="3">
                  <c:v>71.94</c:v>
                </c:pt>
                <c:pt idx="4">
                  <c:v>70.61</c:v>
                </c:pt>
                <c:pt idx="5">
                  <c:v>71.98</c:v>
                </c:pt>
                <c:pt idx="6">
                  <c:v>72.58</c:v>
                </c:pt>
                <c:pt idx="7">
                  <c:v>72.16</c:v>
                </c:pt>
                <c:pt idx="8">
                  <c:v>71.680000000000007</c:v>
                </c:pt>
                <c:pt idx="9">
                  <c:v>71.31</c:v>
                </c:pt>
                <c:pt idx="10">
                  <c:v>72.86</c:v>
                </c:pt>
                <c:pt idx="11">
                  <c:v>72.569999999999993</c:v>
                </c:pt>
                <c:pt idx="12">
                  <c:v>72.06</c:v>
                </c:pt>
                <c:pt idx="13">
                  <c:v>72.290000000000006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D-47A5-8689-923BBC3F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95103"/>
        <c:axId val="1450291775"/>
      </c:lineChart>
      <c:catAx>
        <c:axId val="145029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291775"/>
        <c:crosses val="autoZero"/>
        <c:auto val="1"/>
        <c:lblAlgn val="ctr"/>
        <c:lblOffset val="100"/>
        <c:noMultiLvlLbl val="0"/>
      </c:catAx>
      <c:valAx>
        <c:axId val="14502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2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'Наивный прогноз'!$B$2:$B$15</c:f>
              <c:numCache>
                <c:formatCode>General</c:formatCode>
                <c:ptCount val="14"/>
                <c:pt idx="0">
                  <c:v>65.44</c:v>
                </c:pt>
                <c:pt idx="1">
                  <c:v>68.66</c:v>
                </c:pt>
                <c:pt idx="2">
                  <c:v>71</c:v>
                </c:pt>
                <c:pt idx="3">
                  <c:v>71.94</c:v>
                </c:pt>
                <c:pt idx="4">
                  <c:v>70.61</c:v>
                </c:pt>
                <c:pt idx="5">
                  <c:v>71.98</c:v>
                </c:pt>
                <c:pt idx="6">
                  <c:v>72.58</c:v>
                </c:pt>
                <c:pt idx="7">
                  <c:v>72.16</c:v>
                </c:pt>
                <c:pt idx="8">
                  <c:v>71.680000000000007</c:v>
                </c:pt>
                <c:pt idx="9">
                  <c:v>71.31</c:v>
                </c:pt>
                <c:pt idx="10">
                  <c:v>72.86</c:v>
                </c:pt>
                <c:pt idx="11">
                  <c:v>72.569999999999993</c:v>
                </c:pt>
                <c:pt idx="12">
                  <c:v>72.06</c:v>
                </c:pt>
                <c:pt idx="13">
                  <c:v>72.290000000000006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2-4998-9BDC-04C3ECE054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'Наивный прогноз'!$C$2:$C$15</c:f>
              <c:numCache>
                <c:formatCode>General</c:formatCode>
                <c:ptCount val="14"/>
                <c:pt idx="1">
                  <c:v>65.44</c:v>
                </c:pt>
                <c:pt idx="2">
                  <c:v>68.66</c:v>
                </c:pt>
                <c:pt idx="3">
                  <c:v>71</c:v>
                </c:pt>
                <c:pt idx="4">
                  <c:v>71.94</c:v>
                </c:pt>
                <c:pt idx="5">
                  <c:v>70.61</c:v>
                </c:pt>
                <c:pt idx="6">
                  <c:v>71.98</c:v>
                </c:pt>
                <c:pt idx="7">
                  <c:v>72.58</c:v>
                </c:pt>
                <c:pt idx="8">
                  <c:v>72.16</c:v>
                </c:pt>
                <c:pt idx="9">
                  <c:v>71.680000000000007</c:v>
                </c:pt>
                <c:pt idx="10">
                  <c:v>71.31</c:v>
                </c:pt>
                <c:pt idx="11">
                  <c:v>72.86</c:v>
                </c:pt>
                <c:pt idx="12">
                  <c:v>72.569999999999993</c:v>
                </c:pt>
                <c:pt idx="13">
                  <c:v>72.06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2-4998-9BDC-04C3ECE05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872479"/>
        <c:axId val="1459876223"/>
      </c:lineChart>
      <c:catAx>
        <c:axId val="145987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876223"/>
        <c:crosses val="autoZero"/>
        <c:auto val="1"/>
        <c:lblAlgn val="ctr"/>
        <c:lblOffset val="100"/>
        <c:noMultiLvlLbl val="0"/>
      </c:catAx>
      <c:valAx>
        <c:axId val="14598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8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5</xdr:row>
      <xdr:rowOff>171450</xdr:rowOff>
    </xdr:from>
    <xdr:to>
      <xdr:col>26</xdr:col>
      <xdr:colOff>190500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21</xdr:row>
      <xdr:rowOff>161925</xdr:rowOff>
    </xdr:from>
    <xdr:to>
      <xdr:col>26</xdr:col>
      <xdr:colOff>457200</xdr:colOff>
      <xdr:row>36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171450</xdr:colOff>
      <xdr:row>7</xdr:row>
      <xdr:rowOff>47625</xdr:rowOff>
    </xdr:from>
    <xdr:to>
      <xdr:col>27</xdr:col>
      <xdr:colOff>476250</xdr:colOff>
      <xdr:row>21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L8" sqref="L8"/>
    </sheetView>
  </sheetViews>
  <sheetFormatPr defaultRowHeight="15" x14ac:dyDescent="0.25"/>
  <cols>
    <col min="3" max="3" width="10.140625" bestFit="1" customWidth="1"/>
    <col min="4" max="7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H1" s="3" t="s">
        <v>3</v>
      </c>
      <c r="I1" s="3" t="s">
        <v>4</v>
      </c>
    </row>
    <row r="2" spans="1:11" x14ac:dyDescent="0.25">
      <c r="A2">
        <v>1</v>
      </c>
      <c r="B2">
        <v>65.44</v>
      </c>
      <c r="C2" s="1"/>
      <c r="D2" s="1"/>
      <c r="E2" s="1"/>
      <c r="F2" s="1"/>
      <c r="G2" s="1"/>
      <c r="H2" s="2">
        <f>AVERAGE(D3:D15)</f>
        <v>1.0359394943914226</v>
      </c>
      <c r="I2" s="2">
        <f>AVERAGE(E3:E15)</f>
        <v>1.4593384786309769</v>
      </c>
    </row>
    <row r="3" spans="1:11" x14ac:dyDescent="0.25">
      <c r="A3">
        <v>2</v>
      </c>
      <c r="B3">
        <v>68.66</v>
      </c>
      <c r="C3" s="1">
        <f>B2*K$3</f>
        <v>65.64886246431513</v>
      </c>
      <c r="D3" s="1">
        <f>ABS(F3)</f>
        <v>3.0111375356848669</v>
      </c>
      <c r="E3" s="1">
        <f>D3/B3*100</f>
        <v>4.3855775352241002</v>
      </c>
      <c r="F3" s="1">
        <f>B3-C3</f>
        <v>3.0111375356848669</v>
      </c>
      <c r="G3" s="1"/>
      <c r="K3">
        <v>1.0031916635744977</v>
      </c>
    </row>
    <row r="4" spans="1:11" x14ac:dyDescent="0.25">
      <c r="A4">
        <v>3</v>
      </c>
      <c r="B4">
        <v>71</v>
      </c>
      <c r="C4" s="1">
        <f t="shared" ref="C4:C15" si="0">B3*K$3</f>
        <v>68.879139621025004</v>
      </c>
      <c r="D4" s="1">
        <f>ABS(F4)</f>
        <v>2.1208603789749958</v>
      </c>
      <c r="E4" s="1">
        <f>D4/B4*100</f>
        <v>2.9871272943309801</v>
      </c>
      <c r="F4" s="1">
        <f>B4-C4</f>
        <v>2.1208603789749958</v>
      </c>
      <c r="G4" s="1"/>
    </row>
    <row r="5" spans="1:11" x14ac:dyDescent="0.25">
      <c r="A5">
        <v>4</v>
      </c>
      <c r="B5">
        <v>71.94</v>
      </c>
      <c r="C5" s="1">
        <f t="shared" si="0"/>
        <v>71.226608113789339</v>
      </c>
      <c r="D5" s="1">
        <f t="shared" ref="D5:D15" si="1">ABS(F5)</f>
        <v>0.7133918862106583</v>
      </c>
      <c r="E5" s="1">
        <f t="shared" ref="E5:E15" si="2">D5/B5*100</f>
        <v>0.99164843787970303</v>
      </c>
      <c r="F5" s="1">
        <f t="shared" ref="F5:F15" si="3">B5-C5</f>
        <v>0.7133918862106583</v>
      </c>
      <c r="G5" s="1"/>
    </row>
    <row r="6" spans="1:11" x14ac:dyDescent="0.25">
      <c r="A6">
        <v>5</v>
      </c>
      <c r="B6">
        <v>70.61</v>
      </c>
      <c r="C6" s="1">
        <f t="shared" si="0"/>
        <v>72.169608277549358</v>
      </c>
      <c r="D6" s="1">
        <f t="shared" si="1"/>
        <v>1.5596082775493585</v>
      </c>
      <c r="E6" s="1">
        <f t="shared" si="2"/>
        <v>2.208764024287436</v>
      </c>
      <c r="F6" s="1">
        <f t="shared" si="3"/>
        <v>-1.5596082775493585</v>
      </c>
      <c r="G6" s="1"/>
    </row>
    <row r="7" spans="1:11" x14ac:dyDescent="0.25">
      <c r="A7">
        <v>6</v>
      </c>
      <c r="B7">
        <v>71.98</v>
      </c>
      <c r="C7" s="1">
        <f t="shared" si="0"/>
        <v>70.835363364995288</v>
      </c>
      <c r="D7" s="1">
        <f t="shared" si="1"/>
        <v>1.1446366350047157</v>
      </c>
      <c r="E7" s="1">
        <f t="shared" si="2"/>
        <v>1.5902148305150257</v>
      </c>
      <c r="F7" s="1">
        <f t="shared" si="3"/>
        <v>1.1446366350047157</v>
      </c>
      <c r="G7" s="1"/>
    </row>
    <row r="8" spans="1:11" x14ac:dyDescent="0.25">
      <c r="A8">
        <v>7</v>
      </c>
      <c r="B8">
        <v>72.58</v>
      </c>
      <c r="C8" s="1">
        <f t="shared" si="0"/>
        <v>72.209735944092358</v>
      </c>
      <c r="D8" s="1">
        <f t="shared" si="1"/>
        <v>0.37026405590764</v>
      </c>
      <c r="E8" s="1">
        <f t="shared" si="2"/>
        <v>0.51014612277161753</v>
      </c>
      <c r="F8" s="1">
        <f t="shared" si="3"/>
        <v>0.37026405590764</v>
      </c>
      <c r="G8" s="1"/>
    </row>
    <row r="9" spans="1:11" x14ac:dyDescent="0.25">
      <c r="A9">
        <v>8</v>
      </c>
      <c r="B9">
        <v>72.16</v>
      </c>
      <c r="C9" s="1">
        <f t="shared" si="0"/>
        <v>72.811650942237037</v>
      </c>
      <c r="D9" s="1">
        <f t="shared" si="1"/>
        <v>0.65165094223704045</v>
      </c>
      <c r="E9" s="1">
        <f t="shared" si="2"/>
        <v>0.90306394434179671</v>
      </c>
      <c r="F9" s="1">
        <f t="shared" si="3"/>
        <v>-0.65165094223704045</v>
      </c>
      <c r="G9" s="1"/>
    </row>
    <row r="10" spans="1:11" x14ac:dyDescent="0.25">
      <c r="A10">
        <v>9</v>
      </c>
      <c r="B10">
        <v>71.680000000000007</v>
      </c>
      <c r="C10" s="1">
        <f t="shared" si="0"/>
        <v>72.390310443535753</v>
      </c>
      <c r="D10" s="1">
        <f t="shared" si="1"/>
        <v>0.71031044353574657</v>
      </c>
      <c r="E10" s="1">
        <f t="shared" si="2"/>
        <v>0.99094648930768203</v>
      </c>
      <c r="F10" s="1">
        <f t="shared" si="3"/>
        <v>-0.71031044353574657</v>
      </c>
      <c r="G10" s="1"/>
    </row>
    <row r="11" spans="1:11" x14ac:dyDescent="0.25">
      <c r="A11">
        <v>10</v>
      </c>
      <c r="B11">
        <v>71.31</v>
      </c>
      <c r="C11" s="1">
        <f t="shared" si="0"/>
        <v>71.908778445020005</v>
      </c>
      <c r="D11" s="1">
        <f t="shared" si="1"/>
        <v>0.59877844502000244</v>
      </c>
      <c r="E11" s="1">
        <f t="shared" si="2"/>
        <v>0.83968369796662801</v>
      </c>
      <c r="F11" s="1">
        <f t="shared" si="3"/>
        <v>-0.59877844502000244</v>
      </c>
      <c r="G11" s="1"/>
    </row>
    <row r="12" spans="1:11" x14ac:dyDescent="0.25">
      <c r="A12">
        <v>11</v>
      </c>
      <c r="B12">
        <v>72.86</v>
      </c>
      <c r="C12" s="1">
        <f t="shared" si="0"/>
        <v>71.537597529497432</v>
      </c>
      <c r="D12" s="1">
        <f t="shared" si="1"/>
        <v>1.322402470502567</v>
      </c>
      <c r="E12" s="1">
        <f t="shared" si="2"/>
        <v>1.8149910382961389</v>
      </c>
      <c r="F12" s="1">
        <f t="shared" si="3"/>
        <v>1.322402470502567</v>
      </c>
      <c r="G12" s="1"/>
    </row>
    <row r="13" spans="1:11" x14ac:dyDescent="0.25">
      <c r="A13">
        <v>12</v>
      </c>
      <c r="B13">
        <v>72.569999999999993</v>
      </c>
      <c r="C13" s="1">
        <f t="shared" si="0"/>
        <v>73.092544608037912</v>
      </c>
      <c r="D13" s="1">
        <f t="shared" si="1"/>
        <v>0.52254460803791858</v>
      </c>
      <c r="E13" s="1">
        <f t="shared" si="2"/>
        <v>0.72005595705927883</v>
      </c>
      <c r="F13" s="1">
        <f t="shared" si="3"/>
        <v>-0.52254460803791858</v>
      </c>
      <c r="G13" s="1"/>
    </row>
    <row r="14" spans="1:11" x14ac:dyDescent="0.25">
      <c r="A14">
        <v>13</v>
      </c>
      <c r="B14">
        <v>72.06</v>
      </c>
      <c r="C14" s="1">
        <f t="shared" si="0"/>
        <v>72.801619025601298</v>
      </c>
      <c r="D14" s="1">
        <f t="shared" si="1"/>
        <v>0.74161902560129533</v>
      </c>
      <c r="E14" s="1">
        <f t="shared" si="2"/>
        <v>1.0291687837930825</v>
      </c>
      <c r="F14" s="1">
        <f t="shared" si="3"/>
        <v>-0.74161902560129533</v>
      </c>
      <c r="G14" s="1"/>
    </row>
    <row r="15" spans="1:11" x14ac:dyDescent="0.25">
      <c r="A15">
        <v>14</v>
      </c>
      <c r="B15">
        <v>72.290000000000006</v>
      </c>
      <c r="C15" s="1">
        <f t="shared" si="0"/>
        <v>72.289991277178316</v>
      </c>
      <c r="D15" s="1">
        <f t="shared" si="1"/>
        <v>8.7228216898438404E-6</v>
      </c>
      <c r="E15" s="1">
        <f t="shared" si="2"/>
        <v>1.2066429229276304E-5</v>
      </c>
      <c r="F15" s="1">
        <f t="shared" si="3"/>
        <v>8.7228216898438404E-6</v>
      </c>
      <c r="G15" s="1"/>
    </row>
    <row r="16" spans="1:11" x14ac:dyDescent="0.25">
      <c r="C16" s="1"/>
      <c r="D16" s="1"/>
      <c r="E16" s="1"/>
      <c r="F16" s="1"/>
      <c r="G1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2" sqref="B2:C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H1" s="3" t="s">
        <v>3</v>
      </c>
      <c r="I1" s="3" t="s">
        <v>4</v>
      </c>
    </row>
    <row r="2" spans="1:11" x14ac:dyDescent="0.25">
      <c r="A2">
        <v>1</v>
      </c>
      <c r="B2">
        <v>65.44</v>
      </c>
      <c r="C2" s="1"/>
      <c r="D2" s="1"/>
      <c r="E2" s="1"/>
      <c r="F2" s="1"/>
      <c r="G2" s="1"/>
      <c r="H2" s="2">
        <f>AVERAGE(D3:D15)</f>
        <v>1.0499999999999994</v>
      </c>
      <c r="I2" s="2">
        <f>AVERAGE(E3:E15)</f>
        <v>1.4791687279468211</v>
      </c>
    </row>
    <row r="3" spans="1:11" x14ac:dyDescent="0.25">
      <c r="A3">
        <v>2</v>
      </c>
      <c r="B3">
        <v>68.66</v>
      </c>
      <c r="C3" s="4">
        <f>B2</f>
        <v>65.44</v>
      </c>
      <c r="D3" s="1">
        <f>ABS(F3)</f>
        <v>3.2199999999999989</v>
      </c>
      <c r="E3" s="1">
        <f>D3/B3*100</f>
        <v>4.6897757063792591</v>
      </c>
      <c r="F3" s="1">
        <f>B3-C3</f>
        <v>3.2199999999999989</v>
      </c>
      <c r="G3" s="1"/>
      <c r="K3">
        <v>1.1034482543562976</v>
      </c>
    </row>
    <row r="4" spans="1:11" x14ac:dyDescent="0.25">
      <c r="A4">
        <v>3</v>
      </c>
      <c r="B4">
        <v>71</v>
      </c>
      <c r="C4" s="4">
        <f>B3</f>
        <v>68.66</v>
      </c>
      <c r="D4" s="1">
        <f>ABS(F4)</f>
        <v>2.3400000000000034</v>
      </c>
      <c r="E4" s="1">
        <f>D4/B4*100</f>
        <v>3.2957746478873284</v>
      </c>
      <c r="F4" s="1">
        <f>B4-C4</f>
        <v>2.3400000000000034</v>
      </c>
      <c r="G4" s="1"/>
    </row>
    <row r="5" spans="1:11" x14ac:dyDescent="0.25">
      <c r="A5">
        <v>4</v>
      </c>
      <c r="B5">
        <v>71.94</v>
      </c>
      <c r="C5" s="4">
        <f t="shared" ref="C5:C15" si="0">B4</f>
        <v>71</v>
      </c>
      <c r="D5" s="1">
        <f t="shared" ref="D5:D15" si="1">ABS(F5)</f>
        <v>0.93999999999999773</v>
      </c>
      <c r="E5" s="1">
        <f t="shared" ref="E5:E15" si="2">D5/B5*100</f>
        <v>1.3066444259104777</v>
      </c>
      <c r="F5" s="1">
        <f t="shared" ref="F5:F15" si="3">B5-C5</f>
        <v>0.93999999999999773</v>
      </c>
      <c r="G5" s="1"/>
    </row>
    <row r="6" spans="1:11" x14ac:dyDescent="0.25">
      <c r="A6">
        <v>5</v>
      </c>
      <c r="B6">
        <v>70.61</v>
      </c>
      <c r="C6" s="4">
        <f t="shared" si="0"/>
        <v>71.94</v>
      </c>
      <c r="D6" s="1">
        <f t="shared" si="1"/>
        <v>1.3299999999999983</v>
      </c>
      <c r="E6" s="1">
        <f t="shared" si="2"/>
        <v>1.8835858943492398</v>
      </c>
      <c r="F6" s="1">
        <f t="shared" si="3"/>
        <v>-1.3299999999999983</v>
      </c>
      <c r="G6" s="1"/>
    </row>
    <row r="7" spans="1:11" x14ac:dyDescent="0.25">
      <c r="A7">
        <v>6</v>
      </c>
      <c r="B7">
        <v>71.98</v>
      </c>
      <c r="C7" s="4">
        <f t="shared" si="0"/>
        <v>70.61</v>
      </c>
      <c r="D7" s="1">
        <f t="shared" si="1"/>
        <v>1.3700000000000045</v>
      </c>
      <c r="E7" s="1">
        <f t="shared" si="2"/>
        <v>1.9033064740205674</v>
      </c>
      <c r="F7" s="1">
        <f t="shared" si="3"/>
        <v>1.3700000000000045</v>
      </c>
      <c r="G7" s="1"/>
    </row>
    <row r="8" spans="1:11" x14ac:dyDescent="0.25">
      <c r="A8">
        <v>7</v>
      </c>
      <c r="B8">
        <v>72.58</v>
      </c>
      <c r="C8" s="4">
        <f t="shared" si="0"/>
        <v>71.98</v>
      </c>
      <c r="D8" s="1">
        <f t="shared" si="1"/>
        <v>0.59999999999999432</v>
      </c>
      <c r="E8" s="1">
        <f t="shared" si="2"/>
        <v>0.82667401488012437</v>
      </c>
      <c r="F8" s="1">
        <f t="shared" si="3"/>
        <v>0.59999999999999432</v>
      </c>
      <c r="G8" s="1"/>
    </row>
    <row r="9" spans="1:11" x14ac:dyDescent="0.25">
      <c r="A9">
        <v>8</v>
      </c>
      <c r="B9">
        <v>72.16</v>
      </c>
      <c r="C9" s="4">
        <f t="shared" si="0"/>
        <v>72.58</v>
      </c>
      <c r="D9" s="1">
        <f t="shared" si="1"/>
        <v>0.42000000000000171</v>
      </c>
      <c r="E9" s="1">
        <f t="shared" si="2"/>
        <v>0.58203991130820643</v>
      </c>
      <c r="F9" s="1">
        <f t="shared" si="3"/>
        <v>-0.42000000000000171</v>
      </c>
      <c r="G9" s="1"/>
    </row>
    <row r="10" spans="1:11" x14ac:dyDescent="0.25">
      <c r="A10">
        <v>9</v>
      </c>
      <c r="B10">
        <v>71.680000000000007</v>
      </c>
      <c r="C10" s="4">
        <f t="shared" si="0"/>
        <v>72.16</v>
      </c>
      <c r="D10" s="1">
        <f t="shared" si="1"/>
        <v>0.47999999999998977</v>
      </c>
      <c r="E10" s="1">
        <f t="shared" si="2"/>
        <v>0.66964285714284277</v>
      </c>
      <c r="F10" s="1">
        <f t="shared" si="3"/>
        <v>-0.47999999999998977</v>
      </c>
      <c r="G10" s="1"/>
    </row>
    <row r="11" spans="1:11" x14ac:dyDescent="0.25">
      <c r="A11">
        <v>10</v>
      </c>
      <c r="B11">
        <v>71.31</v>
      </c>
      <c r="C11" s="4">
        <f t="shared" si="0"/>
        <v>71.680000000000007</v>
      </c>
      <c r="D11" s="1">
        <f t="shared" si="1"/>
        <v>0.37000000000000455</v>
      </c>
      <c r="E11" s="1">
        <f t="shared" si="2"/>
        <v>0.51886130977423162</v>
      </c>
      <c r="F11" s="1">
        <f t="shared" si="3"/>
        <v>-0.37000000000000455</v>
      </c>
      <c r="G11" s="1"/>
    </row>
    <row r="12" spans="1:11" x14ac:dyDescent="0.25">
      <c r="A12">
        <v>11</v>
      </c>
      <c r="B12">
        <v>72.86</v>
      </c>
      <c r="C12" s="4">
        <f t="shared" si="0"/>
        <v>71.31</v>
      </c>
      <c r="D12" s="1">
        <f t="shared" si="1"/>
        <v>1.5499999999999972</v>
      </c>
      <c r="E12" s="1">
        <f t="shared" si="2"/>
        <v>2.1273675542135564</v>
      </c>
      <c r="F12" s="1">
        <f t="shared" si="3"/>
        <v>1.5499999999999972</v>
      </c>
      <c r="G12" s="1"/>
    </row>
    <row r="13" spans="1:11" x14ac:dyDescent="0.25">
      <c r="A13">
        <v>12</v>
      </c>
      <c r="B13">
        <v>72.569999999999993</v>
      </c>
      <c r="C13" s="4">
        <f t="shared" si="0"/>
        <v>72.86</v>
      </c>
      <c r="D13" s="1">
        <f t="shared" si="1"/>
        <v>0.29000000000000625</v>
      </c>
      <c r="E13" s="1">
        <f t="shared" si="2"/>
        <v>0.39961416563319035</v>
      </c>
      <c r="F13" s="1">
        <f t="shared" si="3"/>
        <v>-0.29000000000000625</v>
      </c>
      <c r="G13" s="1"/>
    </row>
    <row r="14" spans="1:11" x14ac:dyDescent="0.25">
      <c r="A14">
        <v>13</v>
      </c>
      <c r="B14">
        <v>72.06</v>
      </c>
      <c r="C14" s="4">
        <f t="shared" si="0"/>
        <v>72.569999999999993</v>
      </c>
      <c r="D14" s="1">
        <f t="shared" si="1"/>
        <v>0.50999999999999091</v>
      </c>
      <c r="E14" s="1">
        <f t="shared" si="2"/>
        <v>0.70774354704411724</v>
      </c>
      <c r="F14" s="1">
        <f t="shared" si="3"/>
        <v>-0.50999999999999091</v>
      </c>
      <c r="G14" s="1"/>
    </row>
    <row r="15" spans="1:11" x14ac:dyDescent="0.25">
      <c r="A15">
        <v>14</v>
      </c>
      <c r="B15">
        <v>72.290000000000006</v>
      </c>
      <c r="C15" s="4">
        <f t="shared" si="0"/>
        <v>72.06</v>
      </c>
      <c r="D15" s="1">
        <f t="shared" si="1"/>
        <v>0.23000000000000398</v>
      </c>
      <c r="E15" s="1">
        <f t="shared" si="2"/>
        <v>0.31816295476553319</v>
      </c>
      <c r="F15" s="1">
        <f t="shared" si="3"/>
        <v>0.23000000000000398</v>
      </c>
      <c r="G15" s="1"/>
    </row>
    <row r="16" spans="1:11" x14ac:dyDescent="0.25">
      <c r="C16" s="1"/>
      <c r="D16" s="1"/>
      <c r="E16" s="1"/>
      <c r="F16" s="1"/>
      <c r="G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метод увеличения</vt:lpstr>
      <vt:lpstr>Наивный прогноз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Бондал Андрей Алексеевич</dc:creator>
  <cp:lastModifiedBy>Бондал Андрей Алексеевич</cp:lastModifiedBy>
  <dcterms:created xsi:type="dcterms:W3CDTF">2021-09-07T11:08:07Z</dcterms:created>
  <dcterms:modified xsi:type="dcterms:W3CDTF">2021-09-07T12:32:01Z</dcterms:modified>
</cp:coreProperties>
</file>