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pt_edu\2sem\labs\2.1.1\process\"/>
    </mc:Choice>
  </mc:AlternateContent>
  <xr:revisionPtr revIDLastSave="0" documentId="13_ncr:1_{641F73EC-882B-48FC-81DC-3CEE2E2E17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E4" i="1"/>
  <c r="AB7" i="1"/>
  <c r="AB6" i="1"/>
  <c r="AB5" i="1"/>
  <c r="AB4" i="1"/>
  <c r="U7" i="1"/>
  <c r="U6" i="1"/>
  <c r="U5" i="1"/>
  <c r="U4" i="1"/>
  <c r="AB3" i="1"/>
  <c r="AA3" i="1"/>
  <c r="U3" i="1"/>
  <c r="T3" i="1"/>
  <c r="N4" i="1"/>
  <c r="N5" i="1"/>
  <c r="N6" i="1"/>
  <c r="N7" i="1"/>
  <c r="N3" i="1"/>
  <c r="M3" i="1"/>
  <c r="M4" i="1"/>
  <c r="M5" i="1"/>
  <c r="M6" i="1"/>
  <c r="M7" i="1"/>
  <c r="T4" i="1"/>
  <c r="T5" i="1"/>
  <c r="T6" i="1"/>
  <c r="T7" i="1"/>
  <c r="AA4" i="1"/>
  <c r="AA5" i="1"/>
  <c r="AA6" i="1"/>
  <c r="AA7" i="1"/>
  <c r="AE6" i="1"/>
  <c r="AE5" i="1"/>
  <c r="AE4" i="1"/>
</calcChain>
</file>

<file path=xl/sharedStrings.xml><?xml version="1.0" encoding="utf-8"?>
<sst xmlns="http://schemas.openxmlformats.org/spreadsheetml/2006/main" count="41" uniqueCount="18">
  <si>
    <t>Values</t>
  </si>
  <si>
    <t>Name</t>
  </si>
  <si>
    <t>Error</t>
  </si>
  <si>
    <t>Exp</t>
  </si>
  <si>
    <t>T0</t>
  </si>
  <si>
    <t>hPa</t>
  </si>
  <si>
    <t>Q</t>
  </si>
  <si>
    <t>e1</t>
  </si>
  <si>
    <t>e2</t>
  </si>
  <si>
    <t>e3</t>
  </si>
  <si>
    <t>U</t>
  </si>
  <si>
    <t>I</t>
  </si>
  <si>
    <t>E</t>
  </si>
  <si>
    <t>rr</t>
  </si>
  <si>
    <t>T</t>
  </si>
  <si>
    <t>q</t>
  </si>
  <si>
    <t>nu</t>
  </si>
  <si>
    <t>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</si>
</sst>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topLeftCell="R1" zoomScale="101" zoomScaleNormal="42" workbookViewId="0">
      <selection activeCell="AD13" sqref="AD13"/>
    </sheetView>
  </sheetViews>
  <sheetFormatPr defaultRowHeight="14.4" x14ac:dyDescent="0.3"/>
  <cols>
    <col min="3" max="3" width="10.88671875" bestFit="1" customWidth="1"/>
    <col min="17" max="17" width="7.5546875" bestFit="1" customWidth="1"/>
    <col min="18" max="18" width="11" customWidth="1"/>
    <col min="28" max="28" width="8.6640625" bestFit="1" customWidth="1"/>
    <col min="31" max="31" width="10.88671875" bestFit="1" customWidth="1"/>
  </cols>
  <sheetData>
    <row r="1" spans="1:31" x14ac:dyDescent="0.3">
      <c r="A1" t="s">
        <v>3</v>
      </c>
      <c r="I1" s="1" t="s">
        <v>7</v>
      </c>
      <c r="P1" s="1" t="s">
        <v>8</v>
      </c>
      <c r="W1" s="1" t="s">
        <v>9</v>
      </c>
      <c r="AD1" t="s">
        <v>6</v>
      </c>
    </row>
    <row r="2" spans="1:31" x14ac:dyDescent="0.3">
      <c r="A2" t="s">
        <v>1</v>
      </c>
      <c r="B2" t="s">
        <v>4</v>
      </c>
      <c r="C2" t="s">
        <v>5</v>
      </c>
      <c r="D2" t="s">
        <v>15</v>
      </c>
      <c r="E2" t="s">
        <v>16</v>
      </c>
      <c r="F2" t="s">
        <v>17</v>
      </c>
      <c r="I2" t="s">
        <v>1</v>
      </c>
      <c r="J2" t="s">
        <v>10</v>
      </c>
      <c r="K2" t="s">
        <v>13</v>
      </c>
      <c r="L2" t="s">
        <v>12</v>
      </c>
      <c r="M2" t="s">
        <v>14</v>
      </c>
      <c r="N2" t="s">
        <v>11</v>
      </c>
      <c r="P2" t="s">
        <v>1</v>
      </c>
      <c r="Q2" t="s">
        <v>10</v>
      </c>
      <c r="R2" t="s">
        <v>13</v>
      </c>
      <c r="S2" t="s">
        <v>12</v>
      </c>
      <c r="T2" t="s">
        <v>14</v>
      </c>
      <c r="U2" t="s">
        <v>11</v>
      </c>
      <c r="W2" t="s">
        <v>1</v>
      </c>
      <c r="X2" t="s">
        <v>10</v>
      </c>
      <c r="Y2" t="s">
        <v>13</v>
      </c>
      <c r="Z2" t="s">
        <v>12</v>
      </c>
      <c r="AA2" t="s">
        <v>14</v>
      </c>
      <c r="AB2" t="s">
        <v>11</v>
      </c>
      <c r="AD2" t="s">
        <v>1</v>
      </c>
      <c r="AE2" t="s">
        <v>6</v>
      </c>
    </row>
    <row r="3" spans="1:31" x14ac:dyDescent="0.3">
      <c r="A3" t="s">
        <v>2</v>
      </c>
      <c r="B3">
        <v>0.1</v>
      </c>
      <c r="C3">
        <v>0.1</v>
      </c>
      <c r="D3">
        <v>0.1</v>
      </c>
      <c r="E3">
        <v>0</v>
      </c>
      <c r="F3">
        <v>0</v>
      </c>
      <c r="I3" t="s">
        <v>2</v>
      </c>
      <c r="J3">
        <v>1E-3</v>
      </c>
      <c r="K3">
        <v>0.01</v>
      </c>
      <c r="L3">
        <v>1</v>
      </c>
      <c r="M3">
        <f>L3/$F$4</f>
        <v>2.4570024570024569E-2</v>
      </c>
      <c r="N3">
        <f>K3/1000</f>
        <v>1.0000000000000001E-5</v>
      </c>
      <c r="P3" t="s">
        <v>2</v>
      </c>
      <c r="Q3">
        <v>1E-3</v>
      </c>
      <c r="R3">
        <v>0.01</v>
      </c>
      <c r="S3">
        <v>1</v>
      </c>
      <c r="T3">
        <f>S3/$F$4</f>
        <v>2.4570024570024569E-2</v>
      </c>
      <c r="U3">
        <f>R3/1000</f>
        <v>1.0000000000000001E-5</v>
      </c>
      <c r="W3" t="s">
        <v>2</v>
      </c>
      <c r="X3">
        <v>1E-3</v>
      </c>
      <c r="Y3">
        <v>0.01</v>
      </c>
      <c r="Z3">
        <v>1</v>
      </c>
      <c r="AA3">
        <f>Z3/$F$4</f>
        <v>2.4570024570024569E-2</v>
      </c>
      <c r="AB3">
        <f>Y3/1000</f>
        <v>1.0000000000000001E-5</v>
      </c>
      <c r="AD3" t="s">
        <v>2</v>
      </c>
      <c r="AE3">
        <f>1/1000000</f>
        <v>9.9999999999999995E-7</v>
      </c>
    </row>
    <row r="4" spans="1:31" x14ac:dyDescent="0.3">
      <c r="A4" t="s">
        <v>0</v>
      </c>
      <c r="B4">
        <v>23</v>
      </c>
      <c r="C4">
        <v>1005.2</v>
      </c>
      <c r="D4">
        <v>18.600000000000001</v>
      </c>
      <c r="E4">
        <f>29/1000</f>
        <v>2.9000000000000001E-2</v>
      </c>
      <c r="F4">
        <v>40.700000000000003</v>
      </c>
      <c r="I4" t="s">
        <v>0</v>
      </c>
      <c r="J4">
        <v>3.573</v>
      </c>
      <c r="K4">
        <v>116</v>
      </c>
      <c r="L4">
        <v>64</v>
      </c>
      <c r="M4">
        <f>L4/$F$4</f>
        <v>1.5724815724815724</v>
      </c>
      <c r="N4">
        <f t="shared" ref="N4:N7" si="0">K4/1000</f>
        <v>0.11600000000000001</v>
      </c>
      <c r="P4" t="s">
        <v>0</v>
      </c>
      <c r="Q4">
        <v>2.601</v>
      </c>
      <c r="R4">
        <v>90.4</v>
      </c>
      <c r="S4">
        <v>54</v>
      </c>
      <c r="T4">
        <f>S4/$F$4</f>
        <v>1.3267813267813267</v>
      </c>
      <c r="U4">
        <f t="shared" ref="U4:U7" si="1">R4/1000</f>
        <v>9.0400000000000008E-2</v>
      </c>
      <c r="W4" t="s">
        <v>0</v>
      </c>
      <c r="X4">
        <v>1.7150000000000001</v>
      </c>
      <c r="Y4">
        <v>59.9</v>
      </c>
      <c r="Z4">
        <v>45</v>
      </c>
      <c r="AA4">
        <f>Z4/$F$4</f>
        <v>1.1056511056511056</v>
      </c>
      <c r="AB4">
        <f t="shared" ref="AB4:AB7" si="2">Y4/1000</f>
        <v>5.9900000000000002E-2</v>
      </c>
      <c r="AD4" t="s">
        <v>0</v>
      </c>
      <c r="AE4">
        <f>5/35/1000</f>
        <v>1.4285714285714284E-4</v>
      </c>
    </row>
    <row r="5" spans="1:31" x14ac:dyDescent="0.3">
      <c r="J5">
        <v>4.9569999999999999</v>
      </c>
      <c r="K5">
        <v>162.91999999999999</v>
      </c>
      <c r="L5">
        <v>130</v>
      </c>
      <c r="M5">
        <f>L5/$F$4</f>
        <v>3.1941031941031941</v>
      </c>
      <c r="N5">
        <f t="shared" si="0"/>
        <v>0.16291999999999998</v>
      </c>
      <c r="Q5">
        <v>4.0209999999999999</v>
      </c>
      <c r="R5">
        <v>139.69999999999999</v>
      </c>
      <c r="S5">
        <v>129</v>
      </c>
      <c r="T5">
        <f>S5/$F$4</f>
        <v>3.1695331695331692</v>
      </c>
      <c r="U5">
        <f t="shared" si="1"/>
        <v>0.13969999999999999</v>
      </c>
      <c r="X5">
        <v>2.5649999999999999</v>
      </c>
      <c r="Y5">
        <v>89.4</v>
      </c>
      <c r="Z5">
        <v>92</v>
      </c>
      <c r="AA5">
        <f>Z5/$F$4</f>
        <v>2.2604422604422605</v>
      </c>
      <c r="AB5">
        <f t="shared" si="2"/>
        <v>8.9400000000000007E-2</v>
      </c>
      <c r="AE5">
        <f>5/53/1000</f>
        <v>9.4339622641509443E-5</v>
      </c>
    </row>
    <row r="6" spans="1:31" x14ac:dyDescent="0.3">
      <c r="J6">
        <v>5.9649999999999999</v>
      </c>
      <c r="K6">
        <v>197.22</v>
      </c>
      <c r="L6">
        <v>193</v>
      </c>
      <c r="M6">
        <f>L6/$F$4</f>
        <v>4.7420147420147414</v>
      </c>
      <c r="N6">
        <f t="shared" si="0"/>
        <v>0.19722000000000001</v>
      </c>
      <c r="Q6">
        <v>4.867</v>
      </c>
      <c r="R6">
        <v>169.2</v>
      </c>
      <c r="S6">
        <v>196</v>
      </c>
      <c r="T6">
        <f>S6/$F$4</f>
        <v>4.8157248157248151</v>
      </c>
      <c r="U6">
        <f t="shared" si="1"/>
        <v>0.16919999999999999</v>
      </c>
      <c r="X6">
        <v>3.43</v>
      </c>
      <c r="Y6">
        <v>119.4</v>
      </c>
      <c r="Z6">
        <v>161</v>
      </c>
      <c r="AA6">
        <f>Z6/$F$4</f>
        <v>3.9557739557739553</v>
      </c>
      <c r="AB6">
        <f t="shared" si="2"/>
        <v>0.11940000000000001</v>
      </c>
      <c r="AE6">
        <f>2.5/72/1000</f>
        <v>3.4722222222222222E-5</v>
      </c>
    </row>
    <row r="7" spans="1:31" x14ac:dyDescent="0.3">
      <c r="J7">
        <v>6.3490000000000002</v>
      </c>
      <c r="K7">
        <v>217.8</v>
      </c>
      <c r="L7">
        <v>240</v>
      </c>
      <c r="M7">
        <f>L7/$F$4</f>
        <v>5.8968058968058967</v>
      </c>
      <c r="N7">
        <f t="shared" si="0"/>
        <v>0.21780000000000002</v>
      </c>
      <c r="Q7">
        <v>5.7720000000000002</v>
      </c>
      <c r="R7">
        <v>200.5</v>
      </c>
      <c r="S7">
        <v>279</v>
      </c>
      <c r="T7">
        <f>S7/$F$4</f>
        <v>6.8550368550368548</v>
      </c>
      <c r="U7">
        <f t="shared" si="1"/>
        <v>0.20050000000000001</v>
      </c>
      <c r="X7">
        <v>4.2619999999999996</v>
      </c>
      <c r="Y7">
        <v>148.4</v>
      </c>
      <c r="Z7">
        <v>264</v>
      </c>
      <c r="AA7">
        <f>Z7/$F$4</f>
        <v>6.486486486486486</v>
      </c>
      <c r="AB7">
        <f t="shared" si="2"/>
        <v>0.1484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'L1'!K16:K16</xm:f>
              <xm:sqref>L16</xm:sqref>
            </x14:sparkline>
            <x14:sparkline>
              <xm:f>'L1'!K17:K17</xm:f>
              <xm:sqref>L17</xm:sqref>
            </x14:sparkline>
            <x14:sparkline>
              <xm:f>'L1'!K18:K18</xm:f>
              <xm:sqref>L18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'L1'!L16:L16</xm:f>
              <xm:sqref>K16</xm:sqref>
            </x14:sparkline>
            <x14:sparkline>
              <xm:f>'L1'!L17:L17</xm:f>
              <xm:sqref>K17</xm:sqref>
            </x14:sparkline>
            <x14:sparkline>
              <xm:f>'L1'!L18:L18</xm:f>
              <xm:sqref>K18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2024-02-25T12:52:49Z</dcterms:modified>
</cp:coreProperties>
</file>