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pt_edu\2sem\labs\2.1.1\"/>
    </mc:Choice>
  </mc:AlternateContent>
  <xr:revisionPtr revIDLastSave="0" documentId="13_ncr:1_{63D90550-F6FB-49BC-B495-AD93C0488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Y7" i="1"/>
  <c r="Y6" i="1"/>
  <c r="Y5" i="1"/>
  <c r="Y4" i="1"/>
  <c r="S4" i="1"/>
  <c r="S7" i="1"/>
  <c r="S6" i="1"/>
  <c r="S5" i="1"/>
  <c r="E11" i="1"/>
  <c r="M6" i="1"/>
  <c r="M7" i="1"/>
  <c r="M5" i="1"/>
  <c r="M4" i="1"/>
  <c r="B11" i="1"/>
  <c r="F4" i="1"/>
</calcChain>
</file>

<file path=xl/sharedStrings.xml><?xml version="1.0" encoding="utf-8"?>
<sst xmlns="http://schemas.openxmlformats.org/spreadsheetml/2006/main" count="40" uniqueCount="19">
  <si>
    <t>Values</t>
  </si>
  <si>
    <t>Name</t>
  </si>
  <si>
    <t>Error</t>
  </si>
  <si>
    <t>Exp</t>
  </si>
  <si>
    <t>I, мА</t>
  </si>
  <si>
    <t>U, В</t>
  </si>
  <si>
    <t>T0</t>
  </si>
  <si>
    <t>hPa</t>
  </si>
  <si>
    <t>q, %</t>
  </si>
  <si>
    <t>nu, г/моль</t>
  </si>
  <si>
    <t>po0</t>
  </si>
  <si>
    <t>eds, мкВ/C</t>
  </si>
  <si>
    <t>I_min, мА</t>
  </si>
  <si>
    <t>U_min, мВ</t>
  </si>
  <si>
    <t>Расход 5л/35с</t>
  </si>
  <si>
    <t>E, мкВ</t>
  </si>
  <si>
    <t>T, C</t>
  </si>
  <si>
    <t>Расход 5л/53с</t>
  </si>
  <si>
    <t>Расход 2.5л/72с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</si>
</sst>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topLeftCell="J1" zoomScale="101" zoomScaleNormal="42" workbookViewId="0">
      <selection activeCell="V8" sqref="V8"/>
    </sheetView>
  </sheetViews>
  <sheetFormatPr defaultRowHeight="14.4" x14ac:dyDescent="0.3"/>
  <cols>
    <col min="3" max="3" width="10.88671875" bestFit="1" customWidth="1"/>
    <col min="17" max="17" width="7.5546875" bestFit="1" customWidth="1"/>
    <col min="18" max="18" width="11" customWidth="1"/>
  </cols>
  <sheetData>
    <row r="1" spans="1:25" x14ac:dyDescent="0.3">
      <c r="A1" t="s">
        <v>3</v>
      </c>
      <c r="I1" s="1" t="s">
        <v>14</v>
      </c>
      <c r="O1" s="1" t="s">
        <v>17</v>
      </c>
      <c r="U1" s="1" t="s">
        <v>18</v>
      </c>
    </row>
    <row r="2" spans="1:25" x14ac:dyDescent="0.3">
      <c r="A2" t="s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1</v>
      </c>
      <c r="J2" t="s">
        <v>5</v>
      </c>
      <c r="K2" t="s">
        <v>4</v>
      </c>
      <c r="L2" t="s">
        <v>15</v>
      </c>
      <c r="M2" t="s">
        <v>16</v>
      </c>
      <c r="O2" t="s">
        <v>1</v>
      </c>
      <c r="P2" t="s">
        <v>5</v>
      </c>
      <c r="Q2" t="s">
        <v>4</v>
      </c>
      <c r="R2" t="s">
        <v>15</v>
      </c>
      <c r="S2" t="s">
        <v>16</v>
      </c>
      <c r="U2" t="s">
        <v>1</v>
      </c>
      <c r="V2" t="s">
        <v>5</v>
      </c>
      <c r="W2" t="s">
        <v>4</v>
      </c>
      <c r="X2" t="s">
        <v>15</v>
      </c>
      <c r="Y2" t="s">
        <v>16</v>
      </c>
    </row>
    <row r="3" spans="1:25" x14ac:dyDescent="0.3">
      <c r="A3" t="s">
        <v>2</v>
      </c>
      <c r="B3">
        <v>0</v>
      </c>
      <c r="C3">
        <v>0</v>
      </c>
      <c r="D3">
        <v>0</v>
      </c>
      <c r="E3">
        <v>0</v>
      </c>
      <c r="I3" t="s">
        <v>2</v>
      </c>
      <c r="J3">
        <v>0</v>
      </c>
      <c r="K3">
        <v>0</v>
      </c>
      <c r="L3">
        <v>0</v>
      </c>
      <c r="M3">
        <v>0</v>
      </c>
      <c r="O3" t="s">
        <v>2</v>
      </c>
      <c r="P3">
        <v>0</v>
      </c>
      <c r="Q3">
        <v>0</v>
      </c>
      <c r="R3">
        <v>0</v>
      </c>
      <c r="S3">
        <v>0</v>
      </c>
      <c r="U3" t="s">
        <v>2</v>
      </c>
      <c r="V3">
        <v>0</v>
      </c>
      <c r="W3">
        <v>0</v>
      </c>
      <c r="X3">
        <v>0</v>
      </c>
      <c r="Y3">
        <v>0</v>
      </c>
    </row>
    <row r="4" spans="1:25" x14ac:dyDescent="0.3">
      <c r="A4" t="s">
        <v>0</v>
      </c>
      <c r="B4">
        <v>23</v>
      </c>
      <c r="C4">
        <v>1005.2</v>
      </c>
      <c r="D4">
        <v>18.600000000000001</v>
      </c>
      <c r="E4">
        <v>29</v>
      </c>
      <c r="F4">
        <f>E4/1000 *C4 *100 / 8.31 / (B4+273)</f>
        <v>1.1851074901616419</v>
      </c>
      <c r="G4">
        <v>40.700000000000003</v>
      </c>
      <c r="I4" t="s">
        <v>0</v>
      </c>
      <c r="J4">
        <v>3.573</v>
      </c>
      <c r="K4">
        <v>116</v>
      </c>
      <c r="L4">
        <v>64</v>
      </c>
      <c r="M4">
        <f>L4/G4</f>
        <v>1.5724815724815724</v>
      </c>
      <c r="O4" t="s">
        <v>0</v>
      </c>
      <c r="P4">
        <v>2.601</v>
      </c>
      <c r="Q4">
        <v>90.4</v>
      </c>
      <c r="R4">
        <v>54</v>
      </c>
      <c r="S4">
        <f>R4/$G$4</f>
        <v>1.3267813267813267</v>
      </c>
      <c r="U4" t="s">
        <v>0</v>
      </c>
      <c r="V4">
        <v>1.7150000000000001</v>
      </c>
      <c r="W4">
        <v>59.9</v>
      </c>
      <c r="X4">
        <v>45</v>
      </c>
      <c r="Y4">
        <f>X4/$G$4</f>
        <v>1.1056511056511056</v>
      </c>
    </row>
    <row r="5" spans="1:25" x14ac:dyDescent="0.3">
      <c r="J5">
        <v>4.9569999999999999</v>
      </c>
      <c r="K5">
        <v>162.91999999999999</v>
      </c>
      <c r="L5">
        <v>130</v>
      </c>
      <c r="M5">
        <f>L5/$G$4</f>
        <v>3.1941031941031941</v>
      </c>
      <c r="P5">
        <v>4.0209999999999999</v>
      </c>
      <c r="Q5">
        <v>139.69999999999999</v>
      </c>
      <c r="R5">
        <v>129</v>
      </c>
      <c r="S5">
        <f>R5/$G$4</f>
        <v>3.1695331695331692</v>
      </c>
      <c r="V5">
        <v>2.5649999999999999</v>
      </c>
      <c r="W5">
        <v>89.4</v>
      </c>
      <c r="X5">
        <v>92</v>
      </c>
      <c r="Y5">
        <f>X5/$G$4</f>
        <v>2.2604422604422605</v>
      </c>
    </row>
    <row r="6" spans="1:25" x14ac:dyDescent="0.3">
      <c r="J6">
        <v>5.9649999999999999</v>
      </c>
      <c r="K6">
        <v>197.22</v>
      </c>
      <c r="L6">
        <v>193</v>
      </c>
      <c r="M6">
        <f t="shared" ref="M6:M7" si="0">L6/$G$4</f>
        <v>4.7420147420147414</v>
      </c>
      <c r="P6">
        <v>4.867</v>
      </c>
      <c r="Q6">
        <v>169.2</v>
      </c>
      <c r="R6">
        <v>196</v>
      </c>
      <c r="S6">
        <f t="shared" ref="S6:S7" si="1">R6/$G$4</f>
        <v>4.8157248157248151</v>
      </c>
      <c r="V6">
        <v>3.43</v>
      </c>
      <c r="W6">
        <v>119.4</v>
      </c>
      <c r="X6">
        <v>161</v>
      </c>
      <c r="Y6">
        <f t="shared" ref="Y6:Y7" si="2">X6/$G$4</f>
        <v>3.9557739557739553</v>
      </c>
    </row>
    <row r="7" spans="1:25" x14ac:dyDescent="0.3">
      <c r="J7">
        <v>6.3490000000000002</v>
      </c>
      <c r="K7">
        <v>217.8</v>
      </c>
      <c r="L7">
        <v>240</v>
      </c>
      <c r="M7">
        <f t="shared" si="0"/>
        <v>5.8968058968058967</v>
      </c>
      <c r="P7">
        <v>5.7720000000000002</v>
      </c>
      <c r="Q7">
        <v>200.5</v>
      </c>
      <c r="R7">
        <v>279</v>
      </c>
      <c r="S7">
        <f t="shared" si="1"/>
        <v>6.8550368550368548</v>
      </c>
      <c r="V7">
        <v>4.2619999999999996</v>
      </c>
      <c r="W7">
        <v>148.4</v>
      </c>
      <c r="X7">
        <v>264</v>
      </c>
      <c r="Y7">
        <f t="shared" si="2"/>
        <v>6.486486486486486</v>
      </c>
    </row>
    <row r="10" spans="1:25" x14ac:dyDescent="0.3">
      <c r="A10" t="s">
        <v>12</v>
      </c>
      <c r="B10">
        <v>7.5999999999999998E-2</v>
      </c>
      <c r="D10" t="s">
        <v>12</v>
      </c>
      <c r="E10">
        <v>6.2100000000000002E-2</v>
      </c>
      <c r="G10" t="s">
        <v>12</v>
      </c>
      <c r="H10">
        <v>3.7699999999999997E-2</v>
      </c>
    </row>
    <row r="11" spans="1:25" x14ac:dyDescent="0.3">
      <c r="A11" t="s">
        <v>13</v>
      </c>
      <c r="B11">
        <f>B10*29</f>
        <v>2.2039999999999997</v>
      </c>
      <c r="D11" t="s">
        <v>13</v>
      </c>
      <c r="E11">
        <f>E10*29</f>
        <v>1.8009000000000002</v>
      </c>
      <c r="G11" t="s">
        <v>13</v>
      </c>
      <c r="H11">
        <f>H10*29</f>
        <v>1.0932999999999999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2024-02-20T09:09:32Z</dcterms:modified>
</cp:coreProperties>
</file>