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top" sheetId="1" r:id="rId4"/>
    <sheet state="visible" name="PC" sheetId="2" r:id="rId5"/>
  </sheets>
  <definedNames/>
  <calcPr/>
</workbook>
</file>

<file path=xl/sharedStrings.xml><?xml version="1.0" encoding="utf-8"?>
<sst xmlns="http://schemas.openxmlformats.org/spreadsheetml/2006/main" count="53" uniqueCount="25">
  <si>
    <t>N =</t>
  </si>
  <si>
    <t>I/O</t>
  </si>
  <si>
    <t>Arytmetyczne</t>
  </si>
  <si>
    <t>IO – AR</t>
  </si>
  <si>
    <t>Czas / operacja</t>
  </si>
  <si>
    <t>zajecia</t>
  </si>
  <si>
    <t>dom VVV</t>
  </si>
  <si>
    <t>AVG</t>
  </si>
  <si>
    <t>DEBUG</t>
  </si>
  <si>
    <t>N = 100'000</t>
  </si>
  <si>
    <t>N = 10'000'000</t>
  </si>
  <si>
    <t>l.p.</t>
  </si>
  <si>
    <t>IO</t>
  </si>
  <si>
    <t>ARYT</t>
  </si>
  <si>
    <t>IO-ARYT</t>
  </si>
  <si>
    <t>MEDIANA</t>
  </si>
  <si>
    <t>Śr. Czas 1 operacji IO</t>
  </si>
  <si>
    <t>Śr. Czas 1 operacji ARYT</t>
  </si>
  <si>
    <t>OPTYMALIZACJA</t>
  </si>
  <si>
    <t>Również czas arytmetyczny pomijalny być może &gt;0 ze względu na samo wywołanie funkcji</t>
  </si>
  <si>
    <t>Optymalizacja najprawdopodobniej usuwa pętle arytmetyczną</t>
  </si>
  <si>
    <t>DEBUG / IO</t>
  </si>
  <si>
    <t>N_1</t>
  </si>
  <si>
    <t>N_2</t>
  </si>
  <si>
    <t>zmiana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</si>
</sst>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"/>
    <numFmt numFmtId="165" formatCode="#,##0.0000000000"/>
    <numFmt numFmtId="166" formatCode="0.000000"/>
    <numFmt numFmtId="167" formatCode="0.0000000000"/>
  </numFmts>
  <fonts count="4">
    <font>
      <sz val="10.0"/>
      <color rgb="FF000000"/>
      <name val="Arial"/>
      <scheme val="minor"/>
    </font>
    <font>
      <color theme="1"/>
      <name val="Roboto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2" numFmtId="0" xfId="0" applyAlignment="1" applyFont="1">
      <alignment horizontal="center"/>
    </xf>
    <xf borderId="4" fillId="3" fontId="2" numFmtId="0" xfId="0" applyAlignment="1" applyBorder="1" applyFill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0" fillId="4" fontId="2" numFmtId="166" xfId="0" applyAlignment="1" applyFill="1" applyFont="1" applyNumberFormat="1">
      <alignment horizontal="center" readingOrder="0"/>
    </xf>
    <xf borderId="8" fillId="4" fontId="2" numFmtId="166" xfId="0" applyAlignment="1" applyBorder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8" fillId="0" fontId="2" numFmtId="166" xfId="0" applyAlignment="1" applyBorder="1" applyFont="1" applyNumberFormat="1">
      <alignment horizontal="center"/>
    </xf>
    <xf borderId="0" fillId="5" fontId="2" numFmtId="166" xfId="0" applyAlignment="1" applyFill="1" applyFont="1" applyNumberFormat="1">
      <alignment horizontal="center" readingOrder="0"/>
    </xf>
    <xf borderId="8" fillId="5" fontId="2" numFmtId="166" xfId="0" applyAlignment="1" applyBorder="1" applyFont="1" applyNumberFormat="1">
      <alignment horizontal="center" readingOrder="0"/>
    </xf>
    <xf borderId="9" fillId="3" fontId="2" numFmtId="0" xfId="0" applyAlignment="1" applyBorder="1" applyFont="1">
      <alignment horizontal="center" readingOrder="0"/>
    </xf>
    <xf borderId="10" fillId="3" fontId="2" numFmtId="166" xfId="0" applyAlignment="1" applyBorder="1" applyFont="1" applyNumberFormat="1">
      <alignment horizontal="center"/>
    </xf>
    <xf borderId="11" fillId="3" fontId="2" numFmtId="166" xfId="0" applyAlignment="1" applyBorder="1" applyFont="1" applyNumberFormat="1">
      <alignment horizontal="center"/>
    </xf>
    <xf borderId="7" fillId="3" fontId="2" numFmtId="0" xfId="0" applyAlignment="1" applyBorder="1" applyFont="1">
      <alignment horizontal="center" readingOrder="0"/>
    </xf>
    <xf borderId="0" fillId="3" fontId="2" numFmtId="166" xfId="0" applyAlignment="1" applyFont="1" applyNumberFormat="1">
      <alignment horizontal="center"/>
    </xf>
    <xf borderId="8" fillId="3" fontId="2" numFmtId="166" xfId="0" applyAlignment="1" applyBorder="1" applyFont="1" applyNumberFormat="1">
      <alignment horizontal="center"/>
    </xf>
    <xf borderId="4" fillId="2" fontId="2" numFmtId="0" xfId="0" applyAlignment="1" applyBorder="1" applyFont="1">
      <alignment horizontal="center" readingOrder="0"/>
    </xf>
    <xf borderId="5" fillId="0" fontId="3" numFmtId="0" xfId="0" applyBorder="1" applyFont="1"/>
    <xf borderId="5" fillId="2" fontId="2" numFmtId="167" xfId="0" applyAlignment="1" applyBorder="1" applyFont="1" applyNumberFormat="1">
      <alignment horizontal="center"/>
    </xf>
    <xf borderId="6" fillId="0" fontId="3" numFmtId="0" xfId="0" applyBorder="1" applyFont="1"/>
    <xf borderId="8" fillId="0" fontId="2" numFmtId="166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10" fillId="3" fontId="2" numFmtId="0" xfId="0" applyAlignment="1" applyBorder="1" applyFont="1">
      <alignment horizontal="center" readingOrder="0"/>
    </xf>
    <xf borderId="11" fillId="3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/>
    </xf>
    <xf borderId="5" fillId="0" fontId="2" numFmtId="10" xfId="0" applyAlignment="1" applyBorder="1" applyFont="1" applyNumberFormat="1">
      <alignment horizontal="center"/>
    </xf>
    <xf borderId="6" fillId="0" fontId="2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>
        <v>100000.0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2" t="s">
        <v>1</v>
      </c>
      <c r="C2" s="2" t="s">
        <v>2</v>
      </c>
      <c r="D2" s="2" t="s">
        <v>3</v>
      </c>
      <c r="E2" s="2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5</v>
      </c>
      <c r="B3" s="4">
        <v>0.015891</v>
      </c>
      <c r="C3" s="4">
        <v>0.001052</v>
      </c>
      <c r="D3" s="4">
        <f t="shared" ref="D3:D9" si="1">B3-C3</f>
        <v>0.014839</v>
      </c>
      <c r="E3" s="5">
        <f t="shared" ref="E3:E9" si="2">D3/$C$1</f>
        <v>0.00000014839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6</v>
      </c>
      <c r="B4" s="4">
        <v>0.017518</v>
      </c>
      <c r="C4" s="4">
        <v>0.001026</v>
      </c>
      <c r="D4" s="4">
        <f t="shared" si="1"/>
        <v>0.016492</v>
      </c>
      <c r="E4" s="5">
        <f t="shared" si="2"/>
        <v>0.00000016492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4">
        <v>0.018795</v>
      </c>
      <c r="C5" s="4">
        <v>0.001045</v>
      </c>
      <c r="D5" s="4">
        <f t="shared" si="1"/>
        <v>0.01775</v>
      </c>
      <c r="E5" s="5">
        <f t="shared" si="2"/>
        <v>0.0000001775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4">
        <v>0.017127</v>
      </c>
      <c r="C6" s="4">
        <v>9.12E-4</v>
      </c>
      <c r="D6" s="4">
        <f t="shared" si="1"/>
        <v>0.016215</v>
      </c>
      <c r="E6" s="5">
        <f t="shared" si="2"/>
        <v>0.00000016215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4">
        <v>0.017697</v>
      </c>
      <c r="C7" s="4">
        <v>7.51E-4</v>
      </c>
      <c r="D7" s="4">
        <f t="shared" si="1"/>
        <v>0.016946</v>
      </c>
      <c r="E7" s="5">
        <f t="shared" si="2"/>
        <v>0.00000016946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4">
        <v>0.016034</v>
      </c>
      <c r="C8" s="4">
        <v>7.76E-4</v>
      </c>
      <c r="D8" s="4">
        <f t="shared" si="1"/>
        <v>0.015258</v>
      </c>
      <c r="E8" s="5">
        <f t="shared" si="2"/>
        <v>0.00000015258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4">
        <v>0.019899</v>
      </c>
      <c r="C9" s="4">
        <v>0.001028</v>
      </c>
      <c r="D9" s="4">
        <f t="shared" si="1"/>
        <v>0.018871</v>
      </c>
      <c r="E9" s="5">
        <f t="shared" si="2"/>
        <v>0.00000018871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7</v>
      </c>
      <c r="B10" s="4">
        <f t="shared" ref="B10:E10" si="3">AVERAGE(B3:B9)</f>
        <v>0.01756585714</v>
      </c>
      <c r="C10" s="4">
        <f t="shared" si="3"/>
        <v>0.0009414285714</v>
      </c>
      <c r="D10" s="4">
        <f t="shared" si="3"/>
        <v>0.01662442857</v>
      </c>
      <c r="E10" s="5">
        <f t="shared" si="3"/>
        <v>0.0000001662442857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5" max="5" width="7.5"/>
    <col customWidth="1" min="6" max="6" width="10.25"/>
  </cols>
  <sheetData>
    <row r="1">
      <c r="A1" s="7" t="s">
        <v>8</v>
      </c>
    </row>
    <row r="2">
      <c r="A2" s="8" t="s">
        <v>9</v>
      </c>
      <c r="B2" s="9"/>
      <c r="C2" s="10">
        <v>100000.0</v>
      </c>
      <c r="D2" s="11"/>
      <c r="E2" s="12"/>
      <c r="F2" s="8" t="s">
        <v>10</v>
      </c>
      <c r="G2" s="9"/>
      <c r="H2" s="10">
        <v>1.0E7</v>
      </c>
      <c r="I2" s="11"/>
    </row>
    <row r="3">
      <c r="A3" s="13" t="s">
        <v>11</v>
      </c>
      <c r="B3" s="14" t="s">
        <v>12</v>
      </c>
      <c r="C3" s="14" t="s">
        <v>13</v>
      </c>
      <c r="D3" s="15" t="s">
        <v>14</v>
      </c>
      <c r="E3" s="12"/>
      <c r="F3" s="13" t="s">
        <v>11</v>
      </c>
      <c r="G3" s="14" t="s">
        <v>12</v>
      </c>
      <c r="H3" s="14" t="s">
        <v>13</v>
      </c>
      <c r="I3" s="15" t="s">
        <v>14</v>
      </c>
    </row>
    <row r="4">
      <c r="A4" s="16">
        <v>1.0</v>
      </c>
      <c r="B4" s="17">
        <v>0.002759</v>
      </c>
      <c r="C4" s="17">
        <v>1.77E-4</v>
      </c>
      <c r="D4" s="18">
        <f t="shared" ref="D4:D13" si="1">B4-C4</f>
        <v>0.002582</v>
      </c>
      <c r="E4" s="12"/>
      <c r="F4" s="16">
        <v>1.0</v>
      </c>
      <c r="G4" s="19">
        <v>0.440254</v>
      </c>
      <c r="H4" s="19">
        <v>0.032623</v>
      </c>
      <c r="I4" s="20">
        <f t="shared" ref="I4:I9" si="2">G4-H4</f>
        <v>0.407631</v>
      </c>
    </row>
    <row r="5">
      <c r="A5" s="16">
        <v>2.0</v>
      </c>
      <c r="B5" s="21">
        <v>0.0061</v>
      </c>
      <c r="C5" s="21">
        <v>2.96E-4</v>
      </c>
      <c r="D5" s="22">
        <f t="shared" si="1"/>
        <v>0.005804</v>
      </c>
      <c r="E5" s="12"/>
      <c r="F5" s="16">
        <v>2.0</v>
      </c>
      <c r="G5" s="19">
        <v>0.453855</v>
      </c>
      <c r="H5" s="19">
        <v>0.031392</v>
      </c>
      <c r="I5" s="20">
        <f t="shared" si="2"/>
        <v>0.422463</v>
      </c>
    </row>
    <row r="6">
      <c r="A6" s="16">
        <v>3.0</v>
      </c>
      <c r="B6" s="21">
        <v>0.005904</v>
      </c>
      <c r="C6" s="21">
        <v>2.68E-4</v>
      </c>
      <c r="D6" s="22">
        <f t="shared" si="1"/>
        <v>0.005636</v>
      </c>
      <c r="E6" s="12"/>
      <c r="F6" s="16">
        <v>3.0</v>
      </c>
      <c r="G6" s="19">
        <v>0.44065</v>
      </c>
      <c r="H6" s="19">
        <v>0.031089</v>
      </c>
      <c r="I6" s="20">
        <f t="shared" si="2"/>
        <v>0.409561</v>
      </c>
    </row>
    <row r="7">
      <c r="A7" s="16">
        <v>4.0</v>
      </c>
      <c r="B7" s="19">
        <v>0.00447</v>
      </c>
      <c r="C7" s="19">
        <v>3.6E-4</v>
      </c>
      <c r="D7" s="20">
        <f t="shared" si="1"/>
        <v>0.00411</v>
      </c>
      <c r="E7" s="12"/>
      <c r="F7" s="16">
        <v>4.0</v>
      </c>
      <c r="G7" s="19">
        <v>0.44942</v>
      </c>
      <c r="H7" s="19">
        <v>0.03074</v>
      </c>
      <c r="I7" s="20">
        <f t="shared" si="2"/>
        <v>0.41868</v>
      </c>
    </row>
    <row r="8">
      <c r="A8" s="16">
        <v>5.0</v>
      </c>
      <c r="B8" s="19">
        <v>0.005237</v>
      </c>
      <c r="C8" s="19">
        <v>3.15E-4</v>
      </c>
      <c r="D8" s="20">
        <f t="shared" si="1"/>
        <v>0.004922</v>
      </c>
      <c r="E8" s="12"/>
      <c r="F8" s="16">
        <v>5.0</v>
      </c>
      <c r="G8" s="19">
        <v>0.440748</v>
      </c>
      <c r="H8" s="19">
        <v>0.029437</v>
      </c>
      <c r="I8" s="20">
        <f t="shared" si="2"/>
        <v>0.411311</v>
      </c>
    </row>
    <row r="9">
      <c r="A9" s="16">
        <v>6.0</v>
      </c>
      <c r="B9" s="19">
        <v>0.004443</v>
      </c>
      <c r="C9" s="19">
        <v>2.54E-4</v>
      </c>
      <c r="D9" s="20">
        <f t="shared" si="1"/>
        <v>0.004189</v>
      </c>
      <c r="E9" s="12"/>
      <c r="F9" s="16">
        <v>6.0</v>
      </c>
      <c r="G9" s="19">
        <v>0.432772</v>
      </c>
      <c r="H9" s="19">
        <v>0.034105</v>
      </c>
      <c r="I9" s="20">
        <f t="shared" si="2"/>
        <v>0.398667</v>
      </c>
    </row>
    <row r="10">
      <c r="A10" s="16">
        <v>7.0</v>
      </c>
      <c r="B10" s="17">
        <v>0.002872</v>
      </c>
      <c r="C10" s="17">
        <v>1.79E-4</v>
      </c>
      <c r="D10" s="18">
        <f t="shared" si="1"/>
        <v>0.002693</v>
      </c>
      <c r="E10" s="12"/>
      <c r="F10" s="23" t="s">
        <v>7</v>
      </c>
      <c r="G10" s="24">
        <f t="shared" ref="G10:I10" si="3">AVERAGE(G4:G9)</f>
        <v>0.4429498333</v>
      </c>
      <c r="H10" s="24">
        <f t="shared" si="3"/>
        <v>0.03156433333</v>
      </c>
      <c r="I10" s="25">
        <f t="shared" si="3"/>
        <v>0.4113855</v>
      </c>
    </row>
    <row r="11">
      <c r="A11" s="16">
        <v>8.0</v>
      </c>
      <c r="B11" s="19">
        <v>0.0039</v>
      </c>
      <c r="C11" s="19">
        <v>2.36E-4</v>
      </c>
      <c r="D11" s="20">
        <f t="shared" si="1"/>
        <v>0.003664</v>
      </c>
      <c r="E11" s="12"/>
      <c r="F11" s="26" t="s">
        <v>15</v>
      </c>
      <c r="G11" s="27">
        <f t="shared" ref="G11:I11" si="4">MEDIAN(G4:G9)</f>
        <v>0.440699</v>
      </c>
      <c r="H11" s="27">
        <f t="shared" si="4"/>
        <v>0.0312405</v>
      </c>
      <c r="I11" s="28">
        <f t="shared" si="4"/>
        <v>0.410436</v>
      </c>
    </row>
    <row r="12">
      <c r="A12" s="16">
        <v>9.0</v>
      </c>
      <c r="B12" s="17">
        <v>0.002882</v>
      </c>
      <c r="C12" s="17">
        <v>1.78E-4</v>
      </c>
      <c r="D12" s="18">
        <f t="shared" si="1"/>
        <v>0.002704</v>
      </c>
      <c r="E12" s="12"/>
      <c r="F12" s="29" t="s">
        <v>16</v>
      </c>
      <c r="G12" s="30"/>
      <c r="H12" s="31">
        <f>I10/H2</f>
        <v>0.00000004113855</v>
      </c>
      <c r="I12" s="32"/>
    </row>
    <row r="13">
      <c r="A13" s="16">
        <v>10.0</v>
      </c>
      <c r="B13" s="21">
        <v>0.006157</v>
      </c>
      <c r="C13" s="21">
        <v>3.6E-4</v>
      </c>
      <c r="D13" s="22">
        <f t="shared" si="1"/>
        <v>0.005797</v>
      </c>
      <c r="E13" s="12"/>
      <c r="F13" s="29" t="s">
        <v>17</v>
      </c>
      <c r="G13" s="30"/>
      <c r="H13" s="31">
        <f>H10/H2</f>
        <v>0.000000003156433333</v>
      </c>
      <c r="I13" s="32"/>
    </row>
    <row r="14">
      <c r="A14" s="23" t="s">
        <v>7</v>
      </c>
      <c r="B14" s="24">
        <f t="shared" ref="B14:D14" si="5">AVERAGE(B4:B13)</f>
        <v>0.0044724</v>
      </c>
      <c r="C14" s="24">
        <f t="shared" si="5"/>
        <v>0.0002623</v>
      </c>
      <c r="D14" s="25">
        <f t="shared" si="5"/>
        <v>0.0042101</v>
      </c>
      <c r="E14" s="12"/>
      <c r="F14" s="12"/>
      <c r="G14" s="12"/>
      <c r="H14" s="12"/>
      <c r="I14" s="12"/>
    </row>
    <row r="15">
      <c r="A15" s="26" t="s">
        <v>15</v>
      </c>
      <c r="B15" s="27">
        <f t="shared" ref="B15:D15" si="6">MEDIAN(B4:B13)</f>
        <v>0.0044565</v>
      </c>
      <c r="C15" s="27">
        <f t="shared" si="6"/>
        <v>0.000261</v>
      </c>
      <c r="D15" s="28">
        <f t="shared" si="6"/>
        <v>0.0041495</v>
      </c>
      <c r="E15" s="12"/>
      <c r="F15" s="12"/>
      <c r="G15" s="12"/>
      <c r="H15" s="12"/>
      <c r="I15" s="12"/>
    </row>
    <row r="16">
      <c r="A16" s="29" t="s">
        <v>16</v>
      </c>
      <c r="B16" s="30"/>
      <c r="C16" s="31">
        <f>D14/C2</f>
        <v>0.000000042101</v>
      </c>
      <c r="D16" s="32"/>
    </row>
    <row r="17">
      <c r="A17" s="29" t="s">
        <v>17</v>
      </c>
      <c r="B17" s="30"/>
      <c r="C17" s="31">
        <f>C13/C2</f>
        <v>0.0000000036</v>
      </c>
      <c r="D17" s="32"/>
    </row>
    <row r="20">
      <c r="A20" s="7" t="s">
        <v>18</v>
      </c>
    </row>
    <row r="21">
      <c r="A21" s="8" t="s">
        <v>9</v>
      </c>
      <c r="B21" s="9"/>
      <c r="C21" s="10">
        <v>100000.0</v>
      </c>
      <c r="D21" s="11"/>
      <c r="F21" s="8" t="s">
        <v>10</v>
      </c>
      <c r="G21" s="9"/>
      <c r="H21" s="10">
        <v>1.0E7</v>
      </c>
      <c r="I21" s="11"/>
    </row>
    <row r="22">
      <c r="A22" s="13" t="s">
        <v>11</v>
      </c>
      <c r="B22" s="14" t="s">
        <v>12</v>
      </c>
      <c r="C22" s="14" t="s">
        <v>13</v>
      </c>
      <c r="D22" s="15" t="s">
        <v>14</v>
      </c>
      <c r="F22" s="13" t="s">
        <v>11</v>
      </c>
      <c r="G22" s="14" t="s">
        <v>12</v>
      </c>
      <c r="H22" s="14" t="s">
        <v>13</v>
      </c>
      <c r="I22" s="15" t="s">
        <v>14</v>
      </c>
    </row>
    <row r="23">
      <c r="A23" s="16">
        <v>1.0</v>
      </c>
      <c r="B23" s="19">
        <v>0.004408</v>
      </c>
      <c r="C23" s="19">
        <v>1.0E-6</v>
      </c>
      <c r="D23" s="33">
        <f t="shared" ref="D23:D25" si="7">B23-C23</f>
        <v>0.004407</v>
      </c>
      <c r="F23" s="16">
        <v>1.0</v>
      </c>
      <c r="G23" s="19">
        <v>0.418275</v>
      </c>
      <c r="H23" s="19">
        <v>0.0</v>
      </c>
      <c r="I23" s="20">
        <f t="shared" ref="I23:I25" si="8">G23-H23</f>
        <v>0.418275</v>
      </c>
    </row>
    <row r="24">
      <c r="A24" s="16">
        <v>2.0</v>
      </c>
      <c r="B24" s="19">
        <v>0.003189</v>
      </c>
      <c r="C24" s="19">
        <v>1.0E-6</v>
      </c>
      <c r="D24" s="33">
        <f t="shared" si="7"/>
        <v>0.003188</v>
      </c>
      <c r="F24" s="16">
        <v>2.0</v>
      </c>
      <c r="G24" s="19">
        <v>0.424545</v>
      </c>
      <c r="H24" s="19">
        <v>0.0</v>
      </c>
      <c r="I24" s="20">
        <f t="shared" si="8"/>
        <v>0.424545</v>
      </c>
    </row>
    <row r="25">
      <c r="A25" s="16">
        <v>3.0</v>
      </c>
      <c r="B25" s="19">
        <v>0.004521</v>
      </c>
      <c r="C25" s="19">
        <v>1.0E-6</v>
      </c>
      <c r="D25" s="33">
        <f t="shared" si="7"/>
        <v>0.00452</v>
      </c>
      <c r="F25" s="16">
        <v>3.0</v>
      </c>
      <c r="G25" s="19">
        <v>0.436759</v>
      </c>
      <c r="H25" s="19">
        <v>1.0E-6</v>
      </c>
      <c r="I25" s="20">
        <f t="shared" si="8"/>
        <v>0.436758</v>
      </c>
    </row>
    <row r="26">
      <c r="A26" s="23" t="s">
        <v>7</v>
      </c>
      <c r="B26" s="24">
        <f t="shared" ref="B26:D26" si="9">AVERAGE(B23:B25)</f>
        <v>0.004039333333</v>
      </c>
      <c r="C26" s="24">
        <f t="shared" si="9"/>
        <v>0.000001</v>
      </c>
      <c r="D26" s="25">
        <f t="shared" si="9"/>
        <v>0.004038333333</v>
      </c>
      <c r="F26" s="23" t="s">
        <v>7</v>
      </c>
      <c r="G26" s="24">
        <f t="shared" ref="G26:I26" si="10">AVERAGE(G23:G25)</f>
        <v>0.4265263333</v>
      </c>
      <c r="H26" s="24">
        <f t="shared" si="10"/>
        <v>0.0000003333333333</v>
      </c>
      <c r="I26" s="25">
        <f t="shared" si="10"/>
        <v>0.426526</v>
      </c>
    </row>
    <row r="27">
      <c r="A27" s="26" t="s">
        <v>15</v>
      </c>
      <c r="B27" s="27">
        <f t="shared" ref="B27:D27" si="11">MEDIAN(B23:B25)</f>
        <v>0.004408</v>
      </c>
      <c r="C27" s="27">
        <f t="shared" si="11"/>
        <v>0.000001</v>
      </c>
      <c r="D27" s="28">
        <f t="shared" si="11"/>
        <v>0.004407</v>
      </c>
      <c r="F27" s="26" t="s">
        <v>15</v>
      </c>
      <c r="G27" s="27">
        <f t="shared" ref="G27:I27" si="12">MEDIAN(G23:G25)</f>
        <v>0.424545</v>
      </c>
      <c r="H27" s="27">
        <f t="shared" si="12"/>
        <v>0</v>
      </c>
      <c r="I27" s="28">
        <f t="shared" si="12"/>
        <v>0.424545</v>
      </c>
    </row>
    <row r="28">
      <c r="A28" s="29" t="s">
        <v>16</v>
      </c>
      <c r="B28" s="30"/>
      <c r="C28" s="31">
        <f>D26/C21</f>
        <v>0.00000004038333333</v>
      </c>
      <c r="D28" s="32"/>
      <c r="F28" s="29" t="s">
        <v>16</v>
      </c>
      <c r="G28" s="30"/>
      <c r="H28" s="31">
        <f>I26/H21</f>
        <v>0.0000000426526</v>
      </c>
      <c r="I28" s="32"/>
    </row>
    <row r="29">
      <c r="A29" s="29" t="s">
        <v>17</v>
      </c>
      <c r="B29" s="30"/>
      <c r="C29" s="31">
        <f>C26/C21</f>
        <v>0</v>
      </c>
      <c r="D29" s="32"/>
      <c r="F29" s="29" t="s">
        <v>17</v>
      </c>
      <c r="G29" s="30"/>
      <c r="H29" s="31">
        <f>H26/H21</f>
        <v>0</v>
      </c>
      <c r="I29" s="32"/>
    </row>
    <row r="30">
      <c r="A30" s="34" t="s">
        <v>19</v>
      </c>
      <c r="F30" s="34" t="s">
        <v>20</v>
      </c>
    </row>
    <row r="32">
      <c r="B32" s="23" t="s">
        <v>21</v>
      </c>
      <c r="C32" s="35" t="s">
        <v>22</v>
      </c>
      <c r="D32" s="36" t="s">
        <v>23</v>
      </c>
    </row>
    <row r="33">
      <c r="B33" s="26" t="s">
        <v>12</v>
      </c>
      <c r="C33" s="12">
        <f>C16/C28</f>
        <v>1.042534049</v>
      </c>
      <c r="D33" s="37">
        <f>H12/H28</f>
        <v>0.9645027501</v>
      </c>
    </row>
    <row r="34">
      <c r="B34" s="13" t="s">
        <v>24</v>
      </c>
      <c r="C34" s="38">
        <f t="shared" ref="C34:D34" si="13">C33-1</f>
        <v>0.0425340487</v>
      </c>
      <c r="D34" s="39">
        <f t="shared" si="13"/>
        <v>-0.03549724987</v>
      </c>
    </row>
  </sheetData>
  <mergeCells count="28">
    <mergeCell ref="A1:I1"/>
    <mergeCell ref="A2:B2"/>
    <mergeCell ref="C2:D2"/>
    <mergeCell ref="F2:G2"/>
    <mergeCell ref="H2:I2"/>
    <mergeCell ref="F12:G12"/>
    <mergeCell ref="H12:I12"/>
    <mergeCell ref="F13:G13"/>
    <mergeCell ref="H13:I13"/>
    <mergeCell ref="A16:B16"/>
    <mergeCell ref="C16:D16"/>
    <mergeCell ref="A17:B17"/>
    <mergeCell ref="C17:D17"/>
    <mergeCell ref="A20:I20"/>
    <mergeCell ref="A28:B28"/>
    <mergeCell ref="A29:B29"/>
    <mergeCell ref="C29:D29"/>
    <mergeCell ref="F29:G29"/>
    <mergeCell ref="H29:I29"/>
    <mergeCell ref="A30:D30"/>
    <mergeCell ref="F30:I30"/>
    <mergeCell ref="A21:B21"/>
    <mergeCell ref="C21:D21"/>
    <mergeCell ref="F21:G21"/>
    <mergeCell ref="H21:I21"/>
    <mergeCell ref="C28:D28"/>
    <mergeCell ref="F28:G28"/>
    <mergeCell ref="H28:I28"/>
  </mergeCells>
  <drawing r:id="rId1"/>
</worksheet>
</file>