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n\Documents\1 Lab AU MEL\Stuff for others\Kim Donaghue\Vallimayil Velayutham\New data 2020-07-27\"/>
    </mc:Choice>
  </mc:AlternateContent>
  <xr:revisionPtr revIDLastSave="0" documentId="13_ncr:1_{EB91CABD-EBB2-43BD-859E-7760CCD1ACCB}" xr6:coauthVersionLast="47" xr6:coauthVersionMax="47" xr10:uidLastSave="{00000000-0000-0000-0000-000000000000}"/>
  <bookViews>
    <workbookView xWindow="22845" yWindow="555" windowWidth="22815" windowHeight="30450" xr2:uid="{00000000-000D-0000-FFFF-FFFF00000000}"/>
  </bookViews>
  <sheets>
    <sheet name="DCAS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L114" i="1"/>
  <c r="K114" i="1"/>
  <c r="J114" i="1"/>
  <c r="I114" i="1"/>
  <c r="H114" i="1"/>
  <c r="G114" i="1"/>
  <c r="F114" i="1"/>
  <c r="E114" i="1"/>
  <c r="D114" i="1"/>
  <c r="C114" i="1"/>
  <c r="L113" i="1"/>
  <c r="K113" i="1"/>
  <c r="J113" i="1"/>
  <c r="I113" i="1"/>
  <c r="H113" i="1"/>
  <c r="G113" i="1"/>
  <c r="F113" i="1"/>
  <c r="E113" i="1"/>
  <c r="D113" i="1"/>
  <c r="C113" i="1"/>
  <c r="L112" i="1"/>
  <c r="K112" i="1"/>
  <c r="J112" i="1"/>
  <c r="I112" i="1"/>
  <c r="H112" i="1"/>
  <c r="G112" i="1"/>
  <c r="F112" i="1"/>
  <c r="E112" i="1"/>
  <c r="D112" i="1"/>
  <c r="C112" i="1"/>
  <c r="L111" i="1"/>
  <c r="K111" i="1"/>
  <c r="J111" i="1"/>
  <c r="I111" i="1"/>
  <c r="H111" i="1"/>
  <c r="G111" i="1"/>
  <c r="F111" i="1"/>
  <c r="E111" i="1"/>
  <c r="D111" i="1"/>
  <c r="C111" i="1"/>
  <c r="L110" i="1"/>
  <c r="K110" i="1"/>
  <c r="J110" i="1"/>
  <c r="F30" i="1" s="1"/>
  <c r="I110" i="1"/>
  <c r="H110" i="1"/>
  <c r="G110" i="1"/>
  <c r="F110" i="1"/>
  <c r="E110" i="1"/>
  <c r="D110" i="1"/>
  <c r="C110" i="1"/>
  <c r="L85" i="1"/>
  <c r="K85" i="1"/>
  <c r="J85" i="1"/>
  <c r="I85" i="1"/>
  <c r="H85" i="1"/>
  <c r="G85" i="1"/>
  <c r="F85" i="1"/>
  <c r="E85" i="1"/>
  <c r="D85" i="1"/>
  <c r="C85" i="1"/>
  <c r="L84" i="1"/>
  <c r="K84" i="1"/>
  <c r="J84" i="1"/>
  <c r="I84" i="1"/>
  <c r="H84" i="1"/>
  <c r="G84" i="1"/>
  <c r="F84" i="1"/>
  <c r="E84" i="1"/>
  <c r="D84" i="1"/>
  <c r="C84" i="1"/>
  <c r="L83" i="1"/>
  <c r="K83" i="1"/>
  <c r="J83" i="1"/>
  <c r="I83" i="1"/>
  <c r="H83" i="1"/>
  <c r="G83" i="1"/>
  <c r="F83" i="1"/>
  <c r="E83" i="1"/>
  <c r="D83" i="1"/>
  <c r="C83" i="1"/>
  <c r="L82" i="1"/>
  <c r="K82" i="1"/>
  <c r="J82" i="1"/>
  <c r="I82" i="1"/>
  <c r="H82" i="1"/>
  <c r="G82" i="1"/>
  <c r="F82" i="1"/>
  <c r="E82" i="1"/>
  <c r="D82" i="1"/>
  <c r="C82" i="1"/>
  <c r="L81" i="1"/>
  <c r="E32" i="1" s="1"/>
  <c r="K81" i="1"/>
  <c r="J81" i="1"/>
  <c r="I81" i="1"/>
  <c r="H81" i="1"/>
  <c r="G81" i="1"/>
  <c r="F81" i="1"/>
  <c r="E81" i="1"/>
  <c r="D81" i="1"/>
  <c r="E24" i="1" s="1"/>
  <c r="C81" i="1"/>
  <c r="L56" i="1"/>
  <c r="L55" i="1"/>
  <c r="L54" i="1"/>
  <c r="L53" i="1"/>
  <c r="L52" i="1"/>
  <c r="K56" i="1"/>
  <c r="K55" i="1"/>
  <c r="K54" i="1"/>
  <c r="K53" i="1"/>
  <c r="K52" i="1"/>
  <c r="J56" i="1"/>
  <c r="J55" i="1"/>
  <c r="J54" i="1"/>
  <c r="J53" i="1"/>
  <c r="J52" i="1"/>
  <c r="I52" i="1"/>
  <c r="I56" i="1"/>
  <c r="I55" i="1"/>
  <c r="I54" i="1"/>
  <c r="I53" i="1"/>
  <c r="H56" i="1"/>
  <c r="H55" i="1"/>
  <c r="H54" i="1"/>
  <c r="H53" i="1"/>
  <c r="H52" i="1"/>
  <c r="G56" i="1"/>
  <c r="G55" i="1"/>
  <c r="G54" i="1"/>
  <c r="G53" i="1"/>
  <c r="G52" i="1"/>
  <c r="F56" i="1"/>
  <c r="F55" i="1"/>
  <c r="F54" i="1"/>
  <c r="F53" i="1"/>
  <c r="F52" i="1"/>
  <c r="E56" i="1"/>
  <c r="E55" i="1"/>
  <c r="E54" i="1"/>
  <c r="E53" i="1"/>
  <c r="E52" i="1"/>
  <c r="D56" i="1"/>
  <c r="D55" i="1"/>
  <c r="D54" i="1"/>
  <c r="D53" i="1"/>
  <c r="D52" i="1"/>
  <c r="C56" i="1"/>
  <c r="C55" i="1"/>
  <c r="C54" i="1"/>
  <c r="C53" i="1"/>
  <c r="E27" i="1" l="1"/>
  <c r="D23" i="1"/>
  <c r="E26" i="1"/>
  <c r="F24" i="1"/>
  <c r="F25" i="1"/>
  <c r="F32" i="1"/>
  <c r="E23" i="1"/>
  <c r="E31" i="1"/>
  <c r="F29" i="1"/>
  <c r="E28" i="1"/>
  <c r="F26" i="1"/>
  <c r="E29" i="1"/>
  <c r="F27" i="1"/>
  <c r="D31" i="1"/>
  <c r="E30" i="1"/>
  <c r="F28" i="1"/>
  <c r="D25" i="1"/>
  <c r="D26" i="1"/>
  <c r="D29" i="1"/>
  <c r="D27" i="1"/>
  <c r="E25" i="1"/>
  <c r="F31" i="1"/>
  <c r="D24" i="1"/>
  <c r="D32" i="1"/>
  <c r="D30" i="1"/>
  <c r="D28" i="1"/>
  <c r="F23" i="1"/>
  <c r="C16" i="1" l="1"/>
  <c r="C15" i="1"/>
  <c r="C14" i="1"/>
  <c r="B8" i="1" l="1"/>
  <c r="D8" i="1" s="1"/>
  <c r="I8" i="1" a="1"/>
  <c r="I8" i="1" s="1"/>
  <c r="C8" i="1" s="1"/>
  <c r="I9" i="1" a="1"/>
  <c r="I9" i="1" s="1"/>
  <c r="C9" i="1" s="1"/>
  <c r="B9" i="1"/>
  <c r="D9" i="1" s="1"/>
  <c r="I10" i="1" a="1"/>
  <c r="I10" i="1" s="1"/>
  <c r="B10" i="1"/>
  <c r="D10" i="1" l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<sst xmlns="http://schemas.openxmlformats.org/spreadsheetml/2006/main" count="246" uniqueCount="198">
  <si>
    <t>HbA1c 6%</t>
  </si>
  <si>
    <t>HbA1c 7%</t>
  </si>
  <si>
    <t>HbA1c 8%</t>
  </si>
  <si>
    <t>HbA1c 9%</t>
  </si>
  <si>
    <t>HbA1c 10%</t>
  </si>
  <si>
    <t>HbA1c 11%</t>
  </si>
  <si>
    <t>HbA1c 12%</t>
  </si>
  <si>
    <t>HbA1c 13%</t>
  </si>
  <si>
    <t>State 1, 1% risk, 5yrs</t>
  </si>
  <si>
    <t>State 1, 1% risk, 7.5yrs</t>
  </si>
  <si>
    <t>State 1, 1% risk, 10yrs</t>
  </si>
  <si>
    <t>State 1, 1% risk, 12.5yrs</t>
  </si>
  <si>
    <t>State 1, 1% risk, 15yrs</t>
  </si>
  <si>
    <t>State 1, 2% risk, 5yrs</t>
  </si>
  <si>
    <t>State 1, 2% risk, 7.5yrs</t>
  </si>
  <si>
    <t>State 1, 2% risk, 10yrs</t>
  </si>
  <si>
    <t>State 1, 2% risk, 12.5yrs</t>
  </si>
  <si>
    <t>State 1, 2% risk, 15yrs</t>
  </si>
  <si>
    <t>State 1, 3% risk, 5yrs</t>
  </si>
  <si>
    <t>State 1, 3% risk, 7.5yrs</t>
  </si>
  <si>
    <t>State 1, 3% risk, 10yrs</t>
  </si>
  <si>
    <t>State 1, 3% risk, 12.5yrs</t>
  </si>
  <si>
    <t>State 1, 3% risk, 15yrs</t>
  </si>
  <si>
    <t>State 1, 4% risk, 5yrs</t>
  </si>
  <si>
    <t>State 1, 4% risk, 7.5yrs</t>
  </si>
  <si>
    <t>State 1, 4% risk, 10yrs</t>
  </si>
  <si>
    <t>State 1, 4% risk, 12.5yrs</t>
  </si>
  <si>
    <t>State 1, 4% risk, 15yrs</t>
  </si>
  <si>
    <t>State 1, 5% risk, 5yrs</t>
  </si>
  <si>
    <t>State 1, 5% risk, 7.5yrs</t>
  </si>
  <si>
    <t>State 1, 5% risk, 10yrs</t>
  </si>
  <si>
    <t>State 1, 5% risk, 12.5yrs</t>
  </si>
  <si>
    <t>State 1, 5% risk, 15yrs</t>
  </si>
  <si>
    <t>State 2, 1% risk, 5yrs</t>
  </si>
  <si>
    <t>State 2, 1% risk, 7.5yrs</t>
  </si>
  <si>
    <t>State 2, 1% risk, 10yrs</t>
  </si>
  <si>
    <t>State 2, 1% risk, 12.5yrs</t>
  </si>
  <si>
    <t>State 2, 1% risk, 15yrs</t>
  </si>
  <si>
    <t>State 2, 2% risk, 5yrs</t>
  </si>
  <si>
    <t>State 2, 2% risk, 7.5yrs</t>
  </si>
  <si>
    <t>State 2, 2% risk, 10yrs</t>
  </si>
  <si>
    <t>State 2, 2% risk, 12.5yrs</t>
  </si>
  <si>
    <t>State 2, 2% risk, 15yrs</t>
  </si>
  <si>
    <t>State 2, 3% risk, 5yrs</t>
  </si>
  <si>
    <t>State 2, 3% risk, 7.5yrs</t>
  </si>
  <si>
    <t>State 2, 3% risk, 10yrs</t>
  </si>
  <si>
    <t>State 2, 3% risk, 12.5yrs</t>
  </si>
  <si>
    <t>State 2, 3% risk, 15yrs</t>
  </si>
  <si>
    <t>State 2, 4% risk, 5yrs</t>
  </si>
  <si>
    <t>State 2, 4% risk, 7.5yrs</t>
  </si>
  <si>
    <t>State 2, 4% risk, 10yrs</t>
  </si>
  <si>
    <t>State 2, 4% risk, 12.5yrs</t>
  </si>
  <si>
    <t>State 2, 4% risk, 15yrs</t>
  </si>
  <si>
    <t>State 2, 5% risk, 5yrs</t>
  </si>
  <si>
    <t>State 2, 5% risk, 7.5yrs</t>
  </si>
  <si>
    <t>State 2, 5% risk, 10yrs</t>
  </si>
  <si>
    <t>State 2, 5% risk, 12.5yrs</t>
  </si>
  <si>
    <t>State 2, 5% risk, 15yrs</t>
  </si>
  <si>
    <t>State 3, 1% risk, 5yrs</t>
  </si>
  <si>
    <t>State 3, 1% risk, 7.5yrs</t>
  </si>
  <si>
    <t>State 3, 1% risk, 10yrs</t>
  </si>
  <si>
    <t>State 3, 1% risk, 12.5yrs</t>
  </si>
  <si>
    <t>State 3, 1% risk, 15yrs</t>
  </si>
  <si>
    <t>State 3, 2% risk, 5yrs</t>
  </si>
  <si>
    <t>State 3, 2% risk, 7.5yrs</t>
  </si>
  <si>
    <t>State 3, 2% risk, 10yrs</t>
  </si>
  <si>
    <t>State 3, 2% risk, 12.5yrs</t>
  </si>
  <si>
    <t>State 3, 2% risk, 15yrs</t>
  </si>
  <si>
    <t>State 3, 3% risk, 5yrs</t>
  </si>
  <si>
    <t>State 3, 3% risk, 7.5yrs</t>
  </si>
  <si>
    <t>State 3, 3% risk, 10yrs</t>
  </si>
  <si>
    <t>State 3, 3% risk, 12.5yrs</t>
  </si>
  <si>
    <t>State 3, 3% risk, 15yrs</t>
  </si>
  <si>
    <t>State 3, 4% risk, 5yrs</t>
  </si>
  <si>
    <t>State 3, 4% risk, 7.5yrs</t>
  </si>
  <si>
    <t>State 3, 4% risk, 10yrs</t>
  </si>
  <si>
    <t>State 3, 4% risk, 12.5yrs</t>
  </si>
  <si>
    <t>State 3, 4% risk, 15yrs</t>
  </si>
  <si>
    <t>State 3, 5% risk, 5yrs</t>
  </si>
  <si>
    <t>State 3, 5% risk, 7.5yrs</t>
  </si>
  <si>
    <t>State 3, 5% risk, 10yrs</t>
  </si>
  <si>
    <t>State 3, 5% risk, 12.5yrs</t>
  </si>
  <si>
    <t>State 3, 5% risk, 15yrs</t>
  </si>
  <si>
    <t>State 1</t>
  </si>
  <si>
    <t>Next visit</t>
  </si>
  <si>
    <t>1% risk</t>
  </si>
  <si>
    <t>2% risk</t>
  </si>
  <si>
    <t>3% risk</t>
  </si>
  <si>
    <t>4% risk</t>
  </si>
  <si>
    <t>5% risk</t>
  </si>
  <si>
    <t>State 2</t>
  </si>
  <si>
    <t>State 3</t>
  </si>
  <si>
    <t>HbA1c (%)</t>
  </si>
  <si>
    <t>T1D duration (yrs)</t>
  </si>
  <si>
    <t>Incidence rate (%)</t>
  </si>
  <si>
    <t>Current retinopathy state</t>
  </si>
  <si>
    <t>No DR (ETDRS 10, 14)</t>
  </si>
  <si>
    <t>Minimal NPDR (ETDRS 21)</t>
  </si>
  <si>
    <t>Moderate NPDR or worse (ETDRS 35 or above)</t>
  </si>
  <si>
    <t>Next DCAS visit (yrs)</t>
  </si>
  <si>
    <t>Next DCAS visit (mths)</t>
  </si>
  <si>
    <t>Questions/comments: Andrzej.Januszewski@sydney.edu.au</t>
  </si>
  <si>
    <t>State 1, 6% risk, 5yrs</t>
  </si>
  <si>
    <t>State 1, 6% risk, 7.5yrs</t>
  </si>
  <si>
    <t>State 1, 6% risk, 10yrs</t>
  </si>
  <si>
    <t>State 1, 6% risk, 12.5yrs</t>
  </si>
  <si>
    <t>State 1, 6% risk, 15yrs</t>
  </si>
  <si>
    <t>State 1, 7.5% risk, 5yrs</t>
  </si>
  <si>
    <t>State 1, 7.5% risk, 7.5yrs</t>
  </si>
  <si>
    <t>State 1, 7.5% risk, 10yrs</t>
  </si>
  <si>
    <t>State 1, 7.5% risk, 12.5yr</t>
  </si>
  <si>
    <t>State 1, 7.5% risk, 15yrs</t>
  </si>
  <si>
    <t>State 1, 10% risk, 5yrs</t>
  </si>
  <si>
    <t>State 1, 10% risk, 7.5yrs</t>
  </si>
  <si>
    <t>State 1, 10% risk, 10yrs</t>
  </si>
  <si>
    <t>State 1, 10% risk, 12.5yrs</t>
  </si>
  <si>
    <t>State 1, 10% risk, 15yrs</t>
  </si>
  <si>
    <t>State 1, 12.5% risk, 5yrs</t>
  </si>
  <si>
    <t>State 1, 12.5% risk, 7.5yr</t>
  </si>
  <si>
    <t>State 1, 12.5% risk, 10yrs</t>
  </si>
  <si>
    <t>State 1, 12.5% risk, 12.5y</t>
  </si>
  <si>
    <t>State 1, 12.5% risk, 15yrs</t>
  </si>
  <si>
    <t>State 1, 15% risk, 5yrs</t>
  </si>
  <si>
    <t>State 1, 15% risk, 7.5yrs</t>
  </si>
  <si>
    <t>State 1, 15% risk, 10yrs</t>
  </si>
  <si>
    <t>State 1, 15% risk, 12.5yrs</t>
  </si>
  <si>
    <t>State 1, 15% risk, 15yrs</t>
  </si>
  <si>
    <t>6% risk</t>
  </si>
  <si>
    <t>7.5% risk</t>
  </si>
  <si>
    <t>10% risk</t>
  </si>
  <si>
    <t>12.5% risk</t>
  </si>
  <si>
    <t>15% risk</t>
  </si>
  <si>
    <t>Risk</t>
  </si>
  <si>
    <t>State 2, 6% risk, 5yrs</t>
  </si>
  <si>
    <t>State 2, 6% risk, 7.5yrs</t>
  </si>
  <si>
    <t>State 2, 6% risk, 10yrs</t>
  </si>
  <si>
    <t>State 2, 6% risk, 12.5yrs</t>
  </si>
  <si>
    <t>State 2, 6% risk, 15yrs</t>
  </si>
  <si>
    <t>State 2, 7.5% risk, 5yrs</t>
  </si>
  <si>
    <t>State 2, 7.5% risk, 7.5yrs</t>
  </si>
  <si>
    <t>State 2, 7.5% risk, 10yrs</t>
  </si>
  <si>
    <t>State 2, 7.5% risk, 12.5yr</t>
  </si>
  <si>
    <t>State 2, 7.5% risk, 15yrs</t>
  </si>
  <si>
    <t>State 2, 10% risk, 5yrs</t>
  </si>
  <si>
    <t>State 2, 10% risk, 7.5yrs</t>
  </si>
  <si>
    <t>State 2, 10% risk, 10yrs</t>
  </si>
  <si>
    <t>State 2, 10% risk, 12.5yrs</t>
  </si>
  <si>
    <t>State 2, 10% risk, 15yrs</t>
  </si>
  <si>
    <t>State 2, 12.5% risk, 5yrs</t>
  </si>
  <si>
    <t>State 2, 12.5% risk, 7.5yr</t>
  </si>
  <si>
    <t>State 2, 12.5% risk, 10yrs</t>
  </si>
  <si>
    <t>State 2, 12.5% risk, 12.5y</t>
  </si>
  <si>
    <t>State 2, 12.5% risk, 15yrs</t>
  </si>
  <si>
    <t>State 2, 15% risk, 5yrs</t>
  </si>
  <si>
    <t>State 2, 15% risk, 7.5yrs</t>
  </si>
  <si>
    <t>State 2, 15% risk, 10yrs</t>
  </si>
  <si>
    <t>State 2, 15% risk, 12.5yrs</t>
  </si>
  <si>
    <t>State 2, 15% risk, 15yrs</t>
  </si>
  <si>
    <t>HbA1c 14%</t>
  </si>
  <si>
    <t>HbA1c 15%</t>
  </si>
  <si>
    <t>State 3, 6% risk, 5yrs</t>
  </si>
  <si>
    <t>State 3, 6% risk, 7.5yrs</t>
  </si>
  <si>
    <t>State 3, 6% risk, 10yrs</t>
  </si>
  <si>
    <t>State 3, 6% risk, 12.5yrs</t>
  </si>
  <si>
    <t>State 3, 6% risk, 15yrs</t>
  </si>
  <si>
    <t>State 3, 7.5% risk, 5yrs</t>
  </si>
  <si>
    <t>State 3, 7.5% risk, 7.5yrs</t>
  </si>
  <si>
    <t>State 3, 7.5% risk, 10yrs</t>
  </si>
  <si>
    <t>State 3, 7.5% risk, 12.5yr</t>
  </si>
  <si>
    <t>State 3, 7.5% risk, 15yrs</t>
  </si>
  <si>
    <t>State 3, 10% risk, 5yrs</t>
  </si>
  <si>
    <t>State 3, 10% risk, 7.5yrs</t>
  </si>
  <si>
    <t>State 3, 10% risk, 10yrs</t>
  </si>
  <si>
    <t>State 3, 10% risk, 12.5yrs</t>
  </si>
  <si>
    <t>State 3, 10% risk, 15yrs</t>
  </si>
  <si>
    <t>State 3, 12.5% risk, 5yrs</t>
  </si>
  <si>
    <t>State 3, 12.5% risk, 7.5yr</t>
  </si>
  <si>
    <t>State 3, 12.5% risk, 10yrs</t>
  </si>
  <si>
    <t>State 3, 12.5% risk, 12.5y</t>
  </si>
  <si>
    <t>State 3, 12.5% risk, 15yrs</t>
  </si>
  <si>
    <t>State 3, 15% risk, 5yrs</t>
  </si>
  <si>
    <t>State 3, 15% risk, 7.5yrs</t>
  </si>
  <si>
    <t>State 3, 15% risk, 10yrs</t>
  </si>
  <si>
    <t>State 3, 15% risk, 12.5yrs</t>
  </si>
  <si>
    <t>State 3, 15% risk, 15yrs</t>
  </si>
  <si>
    <t>T1D duration</t>
  </si>
  <si>
    <t>Forecast</t>
  </si>
  <si>
    <t>state 1</t>
  </si>
  <si>
    <t>state 2</t>
  </si>
  <si>
    <t>state 3</t>
  </si>
  <si>
    <t>Next DCAS visit (date)</t>
  </si>
  <si>
    <t>Forecast for TTNV based on cell B2 HbA1c</t>
  </si>
  <si>
    <t>Calculating time to next visit based on cell B2 HbA1c with given risk (green row) and duration (blue column)</t>
  </si>
  <si>
    <t>6% - 14.9%</t>
  </si>
  <si>
    <t>5yrs - 14.9yrs</t>
  </si>
  <si>
    <t>1% - 14.9%</t>
  </si>
  <si>
    <t>Starting / Reference date</t>
  </si>
  <si>
    <t>IFS function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</si>
</sst>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"/>
    <numFmt numFmtId="167" formatCode="[$-C09]dd\-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0" borderId="0" xfId="0" applyFill="1"/>
    <xf numFmtId="0" fontId="0" fillId="0" borderId="0" xfId="0" applyNumberFormat="1"/>
    <xf numFmtId="0" fontId="0" fillId="35" borderId="0" xfId="0" applyFill="1"/>
    <xf numFmtId="0" fontId="0" fillId="36" borderId="0" xfId="0" applyFill="1"/>
    <xf numFmtId="0" fontId="16" fillId="39" borderId="0" xfId="0" applyFont="1" applyFill="1" applyAlignment="1">
      <alignment horizontal="right"/>
    </xf>
    <xf numFmtId="0" fontId="16" fillId="39" borderId="0" xfId="0" applyFont="1" applyFill="1" applyAlignment="1">
      <alignment horizontal="center" wrapText="1"/>
    </xf>
    <xf numFmtId="0" fontId="0" fillId="39" borderId="0" xfId="0" applyFill="1"/>
    <xf numFmtId="0" fontId="19" fillId="39" borderId="0" xfId="0" applyFont="1" applyFill="1" applyAlignment="1">
      <alignment horizontal="right"/>
    </xf>
    <xf numFmtId="0" fontId="20" fillId="0" borderId="0" xfId="0" applyFont="1"/>
    <xf numFmtId="9" fontId="0" fillId="35" borderId="0" xfId="0" applyNumberFormat="1" applyFill="1"/>
    <xf numFmtId="10" fontId="0" fillId="35" borderId="0" xfId="0" applyNumberFormat="1" applyFill="1"/>
    <xf numFmtId="0" fontId="0" fillId="0" borderId="0" xfId="0" applyAlignment="1">
      <alignment horizontal="right"/>
    </xf>
    <xf numFmtId="0" fontId="16" fillId="37" borderId="0" xfId="0" applyFont="1" applyFill="1" applyAlignment="1" applyProtection="1">
      <alignment horizontal="center"/>
      <protection locked="0"/>
    </xf>
    <xf numFmtId="164" fontId="0" fillId="0" borderId="0" xfId="0" applyNumberFormat="1"/>
    <xf numFmtId="0" fontId="16" fillId="39" borderId="0" xfId="0" applyFont="1" applyFill="1" applyAlignment="1">
      <alignment horizontal="center"/>
    </xf>
    <xf numFmtId="165" fontId="16" fillId="39" borderId="0" xfId="0" applyNumberFormat="1" applyFont="1" applyFill="1" applyAlignment="1" applyProtection="1">
      <alignment horizontal="center"/>
      <protection hidden="1"/>
    </xf>
    <xf numFmtId="0" fontId="20" fillId="0" borderId="0" xfId="0" applyFont="1" applyFill="1"/>
    <xf numFmtId="166" fontId="0" fillId="0" borderId="0" xfId="0" applyNumberFormat="1" applyFill="1"/>
    <xf numFmtId="166" fontId="0" fillId="0" borderId="0" xfId="0" applyNumberFormat="1"/>
    <xf numFmtId="2" fontId="16" fillId="38" borderId="0" xfId="0" applyNumberFormat="1" applyFont="1" applyFill="1" applyAlignment="1" applyProtection="1">
      <alignment horizontal="center"/>
      <protection hidden="1"/>
    </xf>
    <xf numFmtId="0" fontId="0" fillId="39" borderId="0" xfId="0" applyFill="1" applyAlignment="1">
      <alignment horizontal="center"/>
    </xf>
    <xf numFmtId="2" fontId="16" fillId="38" borderId="0" xfId="0" applyNumberFormat="1" applyFont="1" applyFill="1" applyAlignment="1">
      <alignment horizontal="center"/>
    </xf>
    <xf numFmtId="0" fontId="16" fillId="0" borderId="0" xfId="0" applyFont="1" applyFill="1"/>
    <xf numFmtId="0" fontId="20" fillId="41" borderId="0" xfId="0" applyFont="1" applyFill="1"/>
    <xf numFmtId="0" fontId="0" fillId="41" borderId="0" xfId="0" applyFill="1"/>
    <xf numFmtId="166" fontId="16" fillId="0" borderId="0" xfId="0" applyNumberFormat="1" applyFont="1" applyFill="1"/>
    <xf numFmtId="0" fontId="16" fillId="0" borderId="0" xfId="0" applyFont="1" applyAlignment="1">
      <alignment horizontal="center"/>
    </xf>
    <xf numFmtId="166" fontId="0" fillId="0" borderId="0" xfId="0" applyNumberFormat="1" applyFont="1" applyFill="1"/>
    <xf numFmtId="167" fontId="16" fillId="37" borderId="0" xfId="0" applyNumberFormat="1" applyFont="1" applyFill="1" applyAlignment="1">
      <alignment horizontal="center"/>
    </xf>
    <xf numFmtId="167" fontId="16" fillId="39" borderId="0" xfId="0" applyNumberFormat="1" applyFont="1" applyFill="1" applyAlignment="1" applyProtection="1">
      <alignment horizontal="center"/>
      <protection hidden="1"/>
    </xf>
    <xf numFmtId="0" fontId="19" fillId="0" borderId="0" xfId="0" applyFont="1" applyFill="1"/>
    <xf numFmtId="0" fontId="0" fillId="0" borderId="0" xfId="0" applyFill="1" applyAlignment="1">
      <alignment horizontal="right"/>
    </xf>
    <xf numFmtId="9" fontId="0" fillId="0" borderId="0" xfId="0" applyNumberFormat="1" applyFill="1"/>
    <xf numFmtId="10" fontId="0" fillId="0" borderId="0" xfId="0" applyNumberFormat="1" applyFill="1"/>
    <xf numFmtId="0" fontId="21" fillId="0" borderId="0" xfId="0" applyFont="1" applyFill="1"/>
    <xf numFmtId="164" fontId="21" fillId="0" borderId="0" xfId="0" applyNumberFormat="1" applyFont="1" applyFill="1"/>
    <xf numFmtId="164" fontId="0" fillId="0" borderId="0" xfId="0" applyNumberFormat="1" applyFill="1"/>
    <xf numFmtId="0" fontId="23" fillId="40" borderId="0" xfId="0" applyFont="1" applyFill="1"/>
    <xf numFmtId="0" fontId="16" fillId="0" borderId="0" xfId="0" applyFont="1" applyFill="1" applyAlignment="1">
      <alignment horizontal="right"/>
    </xf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2.4515529308836395E-2"/>
                  <c:y val="-0.214275613275613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calculator'!$B$81:$B$85</c:f>
            </c:numRef>
          </c:xVal>
          <c:yVal>
            <c:numRef>
              <c:f>'DCAS calculator'!$L$81:$L$85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1 -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9318022747156607E-2"/>
                  <c:y val="5.64038952745849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calculator'!$D$23:$D$32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6.262248468941382E-3"/>
                  <c:y val="-0.17304184704184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calculator'!$B$52:$B$56</c:f>
            </c:numRef>
          </c:xVal>
          <c:yVal>
            <c:numRef>
              <c:f>'DCAS calculator'!$L$52:$L$56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8.2569991251093613E-3"/>
                  <c:y val="-0.23260173160173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calculator'!$B$110:$B$114</c:f>
            </c:numRef>
          </c:xVal>
          <c:yVal>
            <c:numRef>
              <c:f>'DCAS calculator'!$H$110:$H$114</c:f>
            </c:numRef>
          </c:yVal>
          <c:smooth val="0"/>
          <c:extLst>
            <c:ext xmlns:c16="http://schemas.microsoft.com/office/drawing/2014/chart" uri="{C3380CC4-5D6E-409C-BE32-E72D297353CC}">
              <c16:uniqueId val="{00000000-1334-4010-ABEB-08E1E143E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41792"/>
        <c:axId val="816336384"/>
      </c:scatterChart>
      <c:valAx>
        <c:axId val="8163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36384"/>
        <c:crosses val="autoZero"/>
        <c:crossBetween val="midCat"/>
      </c:valAx>
      <c:valAx>
        <c:axId val="8163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2 -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2206918680428409E-2"/>
                  <c:y val="3.8874201787994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calculator'!$E$23:$E$32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State 3 -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3123585547590886E-2"/>
                  <c:y val="8.0733397190293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'DCAS calculator'!$C$23:$C$32</c:f>
            </c:numRef>
          </c:xVal>
          <c:yVal>
            <c:numRef>
              <c:f>'DCAS calculator'!$F$23:$F$32</c:f>
            </c:numRef>
          </c:yVal>
          <c:smooth val="0"/>
          <c:extLst>
            <c:ext xmlns:c16="http://schemas.microsoft.com/office/drawing/2014/chart" uri="{C3380CC4-5D6E-409C-BE32-E72D297353CC}">
              <c16:uniqueId val="{00000000-C460-483A-9E76-B1B7E6E5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184784"/>
        <c:axId val="597186448"/>
      </c:scatterChart>
      <c:valAx>
        <c:axId val="597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6448"/>
        <c:crosses val="autoZero"/>
        <c:crossBetween val="midCat"/>
      </c:valAx>
      <c:valAx>
        <c:axId val="5971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77</xdr:row>
      <xdr:rowOff>0</xdr:rowOff>
    </xdr:from>
    <xdr:to>
      <xdr:col>20</xdr:col>
      <xdr:colOff>321469</xdr:colOff>
      <xdr:row>91</xdr:row>
      <xdr:rowOff>105000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261661-3FD2-4173-91D4-AD2589332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321467</xdr:colOff>
      <xdr:row>33</xdr:row>
      <xdr:rowOff>84000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E73446-B0E7-4275-89D7-1A4739DE6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48</xdr:row>
      <xdr:rowOff>0</xdr:rowOff>
    </xdr:from>
    <xdr:to>
      <xdr:col>20</xdr:col>
      <xdr:colOff>321469</xdr:colOff>
      <xdr:row>62</xdr:row>
      <xdr:rowOff>105000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4729A5-E28E-453E-B224-E9A973EFB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106</xdr:row>
      <xdr:rowOff>178594</xdr:rowOff>
    </xdr:from>
    <xdr:to>
      <xdr:col>20</xdr:col>
      <xdr:colOff>321469</xdr:colOff>
      <xdr:row>121</xdr:row>
      <xdr:rowOff>93094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088A04-6C5A-4357-98EF-A4B2F8A20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17</xdr:row>
      <xdr:rowOff>0</xdr:rowOff>
    </xdr:from>
    <xdr:to>
      <xdr:col>29</xdr:col>
      <xdr:colOff>321467</xdr:colOff>
      <xdr:row>33</xdr:row>
      <xdr:rowOff>84000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ABE206-49BD-40E6-B46C-F7311989E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17</xdr:row>
      <xdr:rowOff>0</xdr:rowOff>
    </xdr:from>
    <xdr:to>
      <xdr:col>37</xdr:col>
      <xdr:colOff>321467</xdr:colOff>
      <xdr:row>33</xdr:row>
      <xdr:rowOff>84000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9CBCD9-2D9D-42A4-AB1D-695C585B6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6"/>
  <sheetViews>
    <sheetView tabSelected="1" zoomScale="170" zoomScaleNormal="170" workbookViewId="0">
      <selection activeCell="A2" sqref="A2"/>
    </sheetView>
  </sheetViews>
  <sheetFormatPr defaultColWidth="0" defaultRowHeight="15" zeroHeight="1" x14ac:dyDescent="0.25"/>
  <cols>
    <col min="1" max="1" width="43.7109375" bestFit="1" customWidth="1"/>
    <col min="2" max="2" width="15" customWidth="1"/>
    <col min="3" max="3" width="15.140625" customWidth="1"/>
    <col min="4" max="4" width="15.28515625" customWidth="1"/>
    <col min="5" max="5" width="12.5703125" hidden="1"/>
    <col min="6" max="8" width="9.140625" hidden="1"/>
    <col min="9" max="9" width="9" hidden="1"/>
    <col min="10" max="11" width="9.140625" hidden="1"/>
    <col min="12" max="12" width="9" hidden="1"/>
    <col min="13" max="16384" width="9.140625" hidden="1"/>
  </cols>
  <sheetData>
    <row r="1" spans="1:13" x14ac:dyDescent="0.25">
      <c r="A1" s="25"/>
      <c r="B1" s="25"/>
      <c r="C1" s="25"/>
      <c r="D1" s="11"/>
    </row>
    <row r="2" spans="1:13" x14ac:dyDescent="0.25">
      <c r="A2" s="12" t="s">
        <v>92</v>
      </c>
      <c r="B2" s="17">
        <v>9</v>
      </c>
      <c r="C2" s="19" t="s">
        <v>193</v>
      </c>
      <c r="D2" s="11"/>
      <c r="E2" s="5"/>
      <c r="F2" s="44"/>
      <c r="G2" s="5"/>
      <c r="H2" s="5"/>
    </row>
    <row r="3" spans="1:13" x14ac:dyDescent="0.25">
      <c r="A3" s="9" t="s">
        <v>93</v>
      </c>
      <c r="B3" s="17">
        <v>5</v>
      </c>
      <c r="C3" s="19" t="s">
        <v>194</v>
      </c>
      <c r="D3" s="11"/>
      <c r="E3" s="5"/>
      <c r="F3" s="39"/>
      <c r="G3" s="5"/>
      <c r="H3" s="5"/>
    </row>
    <row r="4" spans="1:13" x14ac:dyDescent="0.25">
      <c r="A4" s="9" t="s">
        <v>94</v>
      </c>
      <c r="B4" s="17">
        <v>4</v>
      </c>
      <c r="C4" s="19" t="s">
        <v>195</v>
      </c>
      <c r="D4" s="11"/>
      <c r="E4" s="5"/>
      <c r="F4" s="27"/>
      <c r="G4" s="5"/>
      <c r="H4" s="5"/>
    </row>
    <row r="5" spans="1:13" x14ac:dyDescent="0.25">
      <c r="A5" s="9" t="s">
        <v>196</v>
      </c>
      <c r="B5" s="33">
        <v>44359</v>
      </c>
      <c r="C5" s="11"/>
      <c r="D5" s="11"/>
      <c r="E5" s="5"/>
      <c r="F5" s="27"/>
      <c r="G5" s="5"/>
      <c r="H5" s="5"/>
    </row>
    <row r="6" spans="1:13" x14ac:dyDescent="0.25">
      <c r="A6" s="11"/>
      <c r="B6" s="11"/>
      <c r="C6" s="11"/>
      <c r="D6" s="11"/>
      <c r="E6" s="5"/>
      <c r="F6" s="27"/>
      <c r="G6" s="5"/>
      <c r="H6" s="5"/>
    </row>
    <row r="7" spans="1:13" ht="30" x14ac:dyDescent="0.25">
      <c r="A7" s="9" t="s">
        <v>95</v>
      </c>
      <c r="B7" s="10" t="s">
        <v>99</v>
      </c>
      <c r="C7" s="10" t="s">
        <v>100</v>
      </c>
      <c r="D7" s="10" t="s">
        <v>190</v>
      </c>
      <c r="E7" s="5"/>
      <c r="F7" s="5"/>
      <c r="G7" s="5"/>
      <c r="H7" s="5"/>
      <c r="I7" t="s">
        <v>197</v>
      </c>
    </row>
    <row r="8" spans="1:13" x14ac:dyDescent="0.25">
      <c r="A8" s="9" t="s">
        <v>96</v>
      </c>
      <c r="B8" s="24">
        <f>IF(OR(B2&lt;6,B2&gt;14.9,B3&lt;5,B3&gt;14.9,B4&lt;1,B4&gt;14.9),"???",IF(C14&gt;15,"in many years",C14))</f>
        <v>11.690500000000007</v>
      </c>
      <c r="C8" s="20" t="str">
        <f>IF(I8&lt;1,ROUND(I8*365.25/(365.25/12),1),"")</f>
        <v/>
      </c>
      <c r="D8" s="34">
        <f>IFERROR(B5+B8*365.25,"")</f>
        <v>48628.955125</v>
      </c>
      <c r="I8" s="24" cm="1">
        <f t="array" ref="I8">_xlfn.IFS(OR(B2&lt;6,B2&gt;15,B3&lt;5,B3&gt;15,B4&lt;1,B4&gt;15),"???",C14&gt;15,"in many years",TRUE,C14)</f>
        <v>11.690500000000007</v>
      </c>
    </row>
    <row r="9" spans="1:13" x14ac:dyDescent="0.25">
      <c r="A9" s="9" t="s">
        <v>97</v>
      </c>
      <c r="B9" s="24">
        <f>IF(OR(B2&lt;6,B2&gt;14.9,B3&lt;5,B3&gt;14.9,B4&lt;1,B4&gt;14.9),"???",IF(C15&gt;15,"in many years",C15))</f>
        <v>7.6391999999999953</v>
      </c>
      <c r="C9" s="20" t="str">
        <f>IF(I9&lt;1,ROUND(I9*365.25/(365.25/12),1),"")</f>
        <v/>
      </c>
      <c r="D9" s="34">
        <f>IFERROR(B5+B9*365.25,"")</f>
        <v>47149.217799999999</v>
      </c>
      <c r="I9" s="24" cm="1">
        <f t="array" ref="I9">_xlfn.IFS(OR(B2&lt;6,B2&gt;15,B3&lt;5,B3&gt;15,B4&lt;1,B4&gt;15),"???",C15&gt;15,"in many years",TRUE,C15)</f>
        <v>7.6391999999999953</v>
      </c>
    </row>
    <row r="10" spans="1:13" x14ac:dyDescent="0.25">
      <c r="A10" s="9" t="s">
        <v>98</v>
      </c>
      <c r="B10" s="24">
        <f>IF(OR(B2&lt;6,B2&gt;14.9,B3&lt;5,B3&gt;14.9,B4&lt;1,B4&gt;14.9),"???",IF(C16&gt;15,"in many years",C16))</f>
        <v>0.41979999999999995</v>
      </c>
      <c r="C10" s="20">
        <f>IF(B10&lt;1,ROUND(B10*365.25/(365.25/12),1),"")</f>
        <v>5</v>
      </c>
      <c r="D10" s="34">
        <f>IFERROR(B5+B10*365.25,"")</f>
        <v>44512.33195</v>
      </c>
      <c r="I10" s="26" cm="1">
        <f t="array" ref="I10">_xlfn.IFS(OR(B2&lt;6,B2&gt;15,B3&lt;5,B3&gt;15,B4&lt;1,B4&gt;15),"???",C16&gt;15,"in many years",TRUE,C16)</f>
        <v>0.41979999999999995</v>
      </c>
    </row>
    <row r="11" spans="1:13" x14ac:dyDescent="0.25">
      <c r="A11" s="11"/>
      <c r="B11" s="11"/>
      <c r="C11" s="11"/>
      <c r="D11" s="11"/>
    </row>
    <row r="12" spans="1:13" x14ac:dyDescent="0.25">
      <c r="A12" s="31" t="s">
        <v>101</v>
      </c>
      <c r="B12" s="31"/>
      <c r="C12" s="31"/>
      <c r="D12" s="31"/>
    </row>
    <row r="14" spans="1:13" hidden="1" x14ac:dyDescent="0.25">
      <c r="B14" t="s">
        <v>187</v>
      </c>
      <c r="C14" s="32">
        <f>FORECAST($B$4,INDEX(D23:D32,MATCH($B$4,$C$23:$C$32,1)):INDEX(D23:D32,MATCH($B$4,$C$23:$C$32,1)+1),INDEX($C$23:$C$32,MATCH($B$4,$C$23:$C$32,1)):INDEX($C$23:$C$32,MATCH($B$4,$C$23:$C$32,1)+1))</f>
        <v>11.690500000000007</v>
      </c>
      <c r="D14" s="22"/>
      <c r="E14" s="30"/>
      <c r="F14" s="22"/>
      <c r="G14" s="22"/>
      <c r="H14" s="22"/>
      <c r="I14" s="22"/>
      <c r="J14" s="5"/>
      <c r="K14" s="22"/>
      <c r="L14" s="5"/>
      <c r="M14" s="5"/>
    </row>
    <row r="15" spans="1:13" hidden="1" x14ac:dyDescent="0.25">
      <c r="B15" t="s">
        <v>188</v>
      </c>
      <c r="C15" s="32">
        <f>FORECAST($B$4,INDEX(E23:E32,MATCH($B$4,$C$23:$C$32,1)):INDEX(E23:E32,MATCH($B$4,$C$23:$C$32,1)+1),INDEX($C$23:$C$32,MATCH($B$4,$C$23:$C$32,1)):INDEX($C$23:$C$32,MATCH($B$4,$C$23:$C$32,1)+1))</f>
        <v>7.6391999999999953</v>
      </c>
      <c r="D15" s="23"/>
      <c r="E15" s="30"/>
      <c r="F15" s="22"/>
      <c r="G15" s="22"/>
      <c r="H15" s="22"/>
      <c r="I15" s="22"/>
      <c r="J15" s="5"/>
      <c r="K15" s="22"/>
      <c r="L15" s="5"/>
      <c r="M15" s="5"/>
    </row>
    <row r="16" spans="1:13" hidden="1" x14ac:dyDescent="0.25">
      <c r="B16" t="s">
        <v>189</v>
      </c>
      <c r="C16" s="32">
        <f>FORECAST($B$4,INDEX(F23:F32,MATCH($B$4,$C$23:$C$32,1)):INDEX(F23:F32,MATCH($B$4,$C$23:$C$32,1)+1),INDEX($C$23:$C$32,MATCH($B$4,$C$23:$C$32,1)):INDEX($C$23:$C$32,MATCH($B$4,$C$23:$C$32,1)+1))</f>
        <v>0.41979999999999995</v>
      </c>
      <c r="D16" s="23"/>
      <c r="E16" s="22"/>
      <c r="F16" s="22"/>
      <c r="G16" s="22"/>
      <c r="H16" s="22"/>
      <c r="I16" s="22"/>
      <c r="J16" s="5"/>
      <c r="K16" s="22"/>
      <c r="L16" s="30"/>
      <c r="M16" s="30"/>
    </row>
    <row r="17" spans="1:13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43"/>
      <c r="L17" s="27"/>
      <c r="M17" s="30"/>
    </row>
    <row r="18" spans="1:13" hidden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20" spans="1:13" hidden="1" x14ac:dyDescent="0.25">
      <c r="D20" s="28" t="s">
        <v>186</v>
      </c>
      <c r="E20" s="29"/>
      <c r="F20" s="29"/>
      <c r="H20" s="21"/>
      <c r="I20" s="5"/>
      <c r="J20" s="5"/>
      <c r="K20" s="5"/>
      <c r="L20" s="21"/>
      <c r="M20" s="21"/>
    </row>
    <row r="21" spans="1:13" hidden="1" x14ac:dyDescent="0.25">
      <c r="D21" t="s">
        <v>83</v>
      </c>
      <c r="E21" t="s">
        <v>90</v>
      </c>
      <c r="F21" t="s">
        <v>91</v>
      </c>
      <c r="H21" s="5"/>
      <c r="I21" s="5"/>
      <c r="J21" s="5"/>
      <c r="K21" s="5"/>
      <c r="L21" s="5"/>
      <c r="M21" s="5"/>
    </row>
    <row r="22" spans="1:13" hidden="1" x14ac:dyDescent="0.25">
      <c r="C22" t="s">
        <v>132</v>
      </c>
      <c r="D22" t="s">
        <v>84</v>
      </c>
      <c r="E22" t="s">
        <v>84</v>
      </c>
      <c r="F22" t="s">
        <v>84</v>
      </c>
      <c r="H22" s="5"/>
      <c r="I22" s="5"/>
      <c r="J22" s="5"/>
      <c r="K22" s="5"/>
      <c r="L22" s="5"/>
      <c r="M22" s="5"/>
    </row>
    <row r="23" spans="1:13" hidden="1" x14ac:dyDescent="0.25">
      <c r="C23" s="6">
        <v>1</v>
      </c>
      <c r="D23" s="18">
        <f>FORECAST($B$3,INDEX(C52:C56,MATCH($B$3,$B$52:$B$56,1)):INDEX(C52:C56,MATCH($B$3,$B$52:$B$56,1)+1),INDEX($B$52:$B$56,MATCH($B$3,$B$52:$B$56,1)):INDEX($B$52:$B$56,MATCH($B$3,$B$52:$B$56,1)+1))</f>
        <v>4.1975999999999996</v>
      </c>
      <c r="E23" s="18">
        <f>FORECAST($B$3,INDEX(C81:C85,MATCH($B$3,$B$52:$B$56,1)):INDEX(C81:C85,MATCH($B$3,$B$52:$B$56,1)+1),INDEX($B$52:$B$56,MATCH($B$3,$B$52:$B$56,1)):INDEX($B$52:$B$56,MATCH($B$3,$B$52:$B$56,1)+1))</f>
        <v>1.5511999999999997</v>
      </c>
      <c r="F23" s="18">
        <f>FORECAST($B$3,INDEX(C110:C114,MATCH($B$3,$B$52:$B$56,1)):INDEX(C110:C114,MATCH($B$3,$B$52:$B$56,1)+1),INDEX($B$52:$B$56,MATCH($B$3,$B$52:$B$56,1)):INDEX($B$52:$B$56,MATCH($B$3,$B$52:$B$56,1)+1))</f>
        <v>9.0799999999999992E-2</v>
      </c>
      <c r="H23" s="41"/>
      <c r="I23" s="41"/>
      <c r="J23" s="41"/>
      <c r="K23" s="5"/>
      <c r="L23" s="41"/>
      <c r="M23" s="41"/>
    </row>
    <row r="24" spans="1:13" hidden="1" x14ac:dyDescent="0.25">
      <c r="C24" s="6">
        <v>2</v>
      </c>
      <c r="D24" s="18">
        <f>FORECAST($B$3,INDEX(D52:D56,MATCH($B$3,$B$52:$B$56,1)):INDEX(D52:D56,MATCH($B$3,$B$52:$B$56,1)+1),INDEX($B$52:$B$56,MATCH($B$3,$B$52:$B$56,1)):INDEX($B$52:$B$56,MATCH($B$3,$B$52:$B$56,1)+1))</f>
        <v>6.7169999999999987</v>
      </c>
      <c r="E24" s="18">
        <f>FORECAST($B$3,INDEX(D81:D85,MATCH($B$3,$B$52:$B$56,1)):INDEX(D81:D85,MATCH($B$3,$B$52:$B$56,1)+1),INDEX($B$52:$B$56,MATCH($B$3,$B$52:$B$56,1)):INDEX($B$52:$B$56,MATCH($B$3,$B$52:$B$56,1)+1))</f>
        <v>3.1086000000000009</v>
      </c>
      <c r="F24" s="18">
        <f>FORECAST($B$3,INDEX(D110:D114,MATCH($B$3,$B$52:$B$56,1)):INDEX(D110:D114,MATCH($B$3,$B$52:$B$56,1)+1),INDEX($B$52:$B$56,MATCH($B$3,$B$52:$B$56,1)):INDEX($B$52:$B$56,MATCH($B$3,$B$52:$B$56,1)+1))</f>
        <v>0.19000000000000006</v>
      </c>
      <c r="H24" s="41"/>
      <c r="I24" s="41"/>
      <c r="J24" s="41"/>
      <c r="K24" s="5"/>
      <c r="L24" s="41"/>
      <c r="M24" s="41"/>
    </row>
    <row r="25" spans="1:13" hidden="1" x14ac:dyDescent="0.25">
      <c r="C25" s="6">
        <v>3</v>
      </c>
      <c r="D25" s="18">
        <f>FORECAST($B$3,INDEX(E52:E56,MATCH($B$3,$B$52:$B$56,1)):INDEX(E52:E56,MATCH($B$3,$B$52:$B$56,1)+1),INDEX($B$52:$B$56,MATCH($B$3,$B$52:$B$56,1)):INDEX($B$52:$B$56,MATCH($B$3,$B$52:$B$56,1)+1))</f>
        <v>9.1955000000000027</v>
      </c>
      <c r="E25" s="18">
        <f>FORECAST($B$3,INDEX(E81:E85,MATCH($B$3,$B$52:$B$56,1)):INDEX(E81:E85,MATCH($B$3,$B$52:$B$56,1)+1),INDEX($B$52:$B$56,MATCH($B$3,$B$52:$B$56,1)):INDEX($B$52:$B$56,MATCH($B$3,$B$52:$B$56,1)+1))</f>
        <v>5.2205999999999975</v>
      </c>
      <c r="F25" s="18">
        <f>FORECAST($B$3,INDEX(E110:E114,MATCH($B$3,$B$52:$B$56,1)):INDEX(E110:E114,MATCH($B$3,$B$52:$B$56,1)+1),INDEX($B$52:$B$56,MATCH($B$3,$B$52:$B$56,1)):INDEX($B$52:$B$56,MATCH($B$3,$B$52:$B$56,1)+1))</f>
        <v>0.29899999999999993</v>
      </c>
      <c r="H25" s="41"/>
      <c r="I25" s="41"/>
      <c r="J25" s="41"/>
      <c r="K25" s="5"/>
      <c r="L25" s="41"/>
      <c r="M25" s="41"/>
    </row>
    <row r="26" spans="1:13" hidden="1" x14ac:dyDescent="0.25">
      <c r="C26" s="6">
        <v>4</v>
      </c>
      <c r="D26" s="18">
        <f>FORECAST($B$3,INDEX(F52:F56,MATCH($B$3,$B$52:$B$56,1)):INDEX(F52:F56,MATCH($B$3,$B$52:$B$56,1)+1),INDEX($B$52:$B$56,MATCH($B$3,$B$52:$B$56,1)):INDEX($B$52:$B$56,MATCH($B$3,$B$52:$B$56,1)+1))</f>
        <v>11.690500000000007</v>
      </c>
      <c r="E26" s="18">
        <f>FORECAST($B$3,INDEX(F81:F85,MATCH($B$3,$B$52:$B$56,1)):INDEX(F81:F85,MATCH($B$3,$B$52:$B$56,1)+1),INDEX($B$52:$B$56,MATCH($B$3,$B$52:$B$56,1)):INDEX($B$52:$B$56,MATCH($B$3,$B$52:$B$56,1)+1))</f>
        <v>7.6391999999999953</v>
      </c>
      <c r="F26" s="18">
        <f>FORECAST($B$3,INDEX(F110:F114,MATCH($B$3,$B$52:$B$56,1)):INDEX(F110:F114,MATCH($B$3,$B$52:$B$56,1)+1),INDEX($B$52:$B$56,MATCH($B$3,$B$52:$B$56,1)):INDEX($B$52:$B$56,MATCH($B$3,$B$52:$B$56,1)+1))</f>
        <v>0.41979999999999995</v>
      </c>
      <c r="H26" s="41"/>
      <c r="I26" s="41"/>
      <c r="J26" s="41"/>
      <c r="K26" s="5"/>
      <c r="L26" s="41"/>
      <c r="M26" s="41"/>
    </row>
    <row r="27" spans="1:13" hidden="1" x14ac:dyDescent="0.25">
      <c r="C27" s="6">
        <v>5</v>
      </c>
      <c r="D27" s="18">
        <f>FORECAST($B$3,INDEX(G52:G56,MATCH($B$3,$B$52:$B$56,1)):INDEX(G52:G56,MATCH($B$3,$B$52:$B$56,1)+1),INDEX($B$52:$B$56,MATCH($B$3,$B$52:$B$56,1)):INDEX($B$52:$B$56,MATCH($B$3,$B$52:$B$56,1)+1))</f>
        <v>14.210200000000007</v>
      </c>
      <c r="E27" s="18">
        <f>FORECAST($B$3,INDEX(G81:G85,MATCH($B$3,$B$52:$B$56,1)):INDEX(G81:G85,MATCH($B$3,$B$52:$B$56,1)+1),INDEX($B$52:$B$56,MATCH($B$3,$B$52:$B$56,1)):INDEX($B$52:$B$56,MATCH($B$3,$B$52:$B$56,1)+1))</f>
        <v>10.147199999999998</v>
      </c>
      <c r="F27" s="18">
        <f>FORECAST($B$3,INDEX(G110:G114,MATCH($B$3,$B$52:$B$56,1)):INDEX(G110:G114,MATCH($B$3,$B$52:$B$56,1)+1),INDEX($B$52:$B$56,MATCH($B$3,$B$52:$B$56,1)):INDEX($B$52:$B$56,MATCH($B$3,$B$52:$B$56,1)+1))</f>
        <v>0.55489999999999973</v>
      </c>
      <c r="H27" s="41"/>
      <c r="I27" s="41"/>
      <c r="J27" s="41"/>
      <c r="K27" s="5"/>
      <c r="L27" s="41"/>
      <c r="M27" s="41"/>
    </row>
    <row r="28" spans="1:13" hidden="1" x14ac:dyDescent="0.25">
      <c r="C28" s="6">
        <v>6</v>
      </c>
      <c r="D28" s="18">
        <f>FORECAST($B$3,INDEX(H52:H56,MATCH($B$3,$B$52:$B$56,1)):INDEX(H52:H56,MATCH($B$3,$B$52:$B$56,1)+1),INDEX($B$52:$B$56,MATCH($B$3,$B$52:$B$56,1)):INDEX($B$52:$B$56,MATCH($B$3,$B$52:$B$56,1)+1))</f>
        <v>16.75630000000001</v>
      </c>
      <c r="E28" s="18">
        <f>FORECAST($B$3,INDEX(H81:H85,MATCH($B$3,$B$52:$B$56,1)):INDEX(H81:H85,MATCH($B$3,$B$52:$B$56,1)+1),INDEX($B$52:$B$56,MATCH($B$3,$B$52:$B$56,1)):INDEX($B$52:$B$56,MATCH($B$3,$B$52:$B$56,1)+1))</f>
        <v>12.691699999999997</v>
      </c>
      <c r="F28" s="18">
        <f>FORECAST($B$3,INDEX(H110:H114,MATCH($B$3,$B$52:$B$56,1)):INDEX(H110:H114,MATCH($B$3,$B$52:$B$56,1)+1),INDEX($B$52:$B$56,MATCH($B$3,$B$52:$B$56,1)):INDEX($B$52:$B$56,MATCH($B$3,$B$52:$B$56,1)+1))</f>
        <v>0.7077</v>
      </c>
      <c r="H28" s="41"/>
      <c r="I28" s="41"/>
      <c r="J28" s="41"/>
      <c r="K28" s="5"/>
      <c r="L28" s="41"/>
      <c r="M28" s="41"/>
    </row>
    <row r="29" spans="1:13" hidden="1" x14ac:dyDescent="0.25">
      <c r="C29" s="6">
        <v>7.5</v>
      </c>
      <c r="D29" s="18">
        <f>FORECAST($B$3,INDEX(I52:I56,MATCH($B$3,$B$52:$B$56,1)):INDEX(I52:I56,MATCH($B$3,$B$52:$B$56,1)+1),INDEX($B$52:$B$56,MATCH($B$3,$B$52:$B$56,1)):INDEX($B$52:$B$56,MATCH($B$3,$B$52:$B$56,1)+1))</f>
        <v>20.626800000000003</v>
      </c>
      <c r="E29" s="18">
        <f>FORECAST($B$3,INDEX(I81:I85,MATCH($B$3,$B$52:$B$56,1)):INDEX(I81:I85,MATCH($B$3,$B$52:$B$56,1)+1),INDEX($B$52:$B$56,MATCH($B$3,$B$52:$B$56,1)):INDEX($B$52:$B$56,MATCH($B$3,$B$52:$B$56,1)+1))</f>
        <v>16.561900000000009</v>
      </c>
      <c r="F29" s="18">
        <f>FORECAST($B$3,INDEX(I110:I114,MATCH($B$3,$B$52:$B$56,1)):INDEX(I110:I114,MATCH($B$3,$B$52:$B$56,1)+1),INDEX($B$52:$B$56,MATCH($B$3,$B$52:$B$56,1)):INDEX($B$52:$B$56,MATCH($B$3,$B$52:$B$56,1)+1))</f>
        <v>0.98130000000000006</v>
      </c>
      <c r="H29" s="41"/>
      <c r="I29" s="41"/>
      <c r="J29" s="41"/>
      <c r="K29" s="5"/>
      <c r="L29" s="41"/>
      <c r="M29" s="41"/>
    </row>
    <row r="30" spans="1:13" hidden="1" x14ac:dyDescent="0.25">
      <c r="C30" s="6">
        <v>10</v>
      </c>
      <c r="D30" s="18">
        <f>FORECAST($B$3,INDEX(J52:J56,MATCH($B$3,$B$52:$B$56,1)):INDEX(J52:J56,MATCH($B$3,$B$52:$B$56,1)+1),INDEX($B$52:$B$56,MATCH($B$3,$B$52:$B$56,1)):INDEX($B$52:$B$56,MATCH($B$3,$B$52:$B$56,1)+1))</f>
        <v>27.219200000000001</v>
      </c>
      <c r="E30" s="18">
        <f>FORECAST($B$3,INDEX(J81:J85,MATCH($B$3,$B$52:$B$56,1)):INDEX(J81:J85,MATCH($B$3,$B$52:$B$56,1)+1),INDEX($B$52:$B$56,MATCH($B$3,$B$52:$B$56,1)):INDEX($B$52:$B$56,MATCH($B$3,$B$52:$B$56,1)+1))</f>
        <v>23.154300000000006</v>
      </c>
      <c r="F30" s="18">
        <f>FORECAST($B$3,INDEX(J110:J114,MATCH($B$3,$B$52:$B$56,1)):INDEX(J110:J114,MATCH($B$3,$B$52:$B$56,1)+1),INDEX($B$52:$B$56,MATCH($B$3,$B$52:$B$56,1)):INDEX($B$52:$B$56,MATCH($B$3,$B$52:$B$56,1)+1))</f>
        <v>1.6335999999999995</v>
      </c>
      <c r="H30" s="41"/>
      <c r="I30" s="41"/>
      <c r="J30" s="41"/>
      <c r="K30" s="5"/>
      <c r="L30" s="41"/>
      <c r="M30" s="41"/>
    </row>
    <row r="31" spans="1:13" hidden="1" x14ac:dyDescent="0.25">
      <c r="C31" s="6">
        <v>12.5</v>
      </c>
      <c r="D31" s="18">
        <f>FORECAST($B$3,INDEX(K52:K56,MATCH($B$3,$B$52:$B$56,1)):INDEX(K52:K56,MATCH($B$3,$B$52:$B$56,1)+1),INDEX($B$52:$B$56,MATCH($B$3,$B$52:$B$56,1)):INDEX($B$52:$B$56,MATCH($B$3,$B$52:$B$56,1)+1))</f>
        <v>33.997299999999996</v>
      </c>
      <c r="E31" s="18">
        <f>FORECAST($B$3,INDEX(K81:K85,MATCH($B$3,$B$52:$B$56,1)):INDEX(K81:K85,MATCH($B$3,$B$52:$B$56,1)+1),INDEX($B$52:$B$56,MATCH($B$3,$B$52:$B$56,1)):INDEX($B$52:$B$56,MATCH($B$3,$B$52:$B$56,1)+1))</f>
        <v>29.932400000000001</v>
      </c>
      <c r="F31" s="18">
        <f>FORECAST($B$3,INDEX(K110:K114,MATCH($B$3,$B$52:$B$56,1)):INDEX(K110:K114,MATCH($B$3,$B$52:$B$56,1)+1),INDEX($B$52:$B$56,MATCH($B$3,$B$52:$B$56,1)):INDEX($B$52:$B$56,MATCH($B$3,$B$52:$B$56,1)+1))</f>
        <v>2.8953999999999986</v>
      </c>
      <c r="H31" s="41"/>
      <c r="I31" s="41"/>
      <c r="J31" s="41"/>
      <c r="K31" s="5"/>
      <c r="L31" s="41"/>
      <c r="M31" s="41"/>
    </row>
    <row r="32" spans="1:13" hidden="1" x14ac:dyDescent="0.25">
      <c r="C32" s="6">
        <v>15</v>
      </c>
      <c r="D32" s="18">
        <f>FORECAST($B$3,INDEX(L52:L56,MATCH($B$3,$B$52:$B$56,1)):INDEX(L52:L56,MATCH($B$3,$B$52:$B$56,1)+1),INDEX($B$52:$B$56,MATCH($B$3,$B$52:$B$56,1)):INDEX($B$52:$B$56,MATCH($B$3,$B$52:$B$56,1)+1))</f>
        <v>40.972000000000008</v>
      </c>
      <c r="E32" s="18">
        <f>FORECAST($B$3,INDEX(L81:L85,MATCH($B$3,$B$52:$B$56,1)):INDEX(L81:L85,MATCH($B$3,$B$52:$B$56,1)+1),INDEX($B$52:$B$56,MATCH($B$3,$B$52:$B$56,1)):INDEX($B$52:$B$56,MATCH($B$3,$B$52:$B$56,1)+1))</f>
        <v>36.907100000000014</v>
      </c>
      <c r="F32" s="18">
        <f>FORECAST($B$3,INDEX(L110:L114,MATCH($B$3,$B$52:$B$56,1)):INDEX(L110:L114,MATCH($B$3,$B$52:$B$56,1)+1),INDEX($B$52:$B$56,MATCH($B$3,$B$52:$B$56,1)):INDEX($B$52:$B$56,MATCH($B$3,$B$52:$B$56,1)+1))</f>
        <v>6.7671000000000072</v>
      </c>
      <c r="H32" s="41"/>
      <c r="I32" s="41"/>
      <c r="J32" s="41"/>
      <c r="K32" s="5"/>
      <c r="L32" s="41"/>
      <c r="M32" s="41"/>
    </row>
    <row r="33" spans="1:52" hidden="1" x14ac:dyDescent="0.25">
      <c r="H33" s="5"/>
      <c r="I33" s="5"/>
      <c r="J33" s="5"/>
      <c r="K33" s="5"/>
      <c r="L33" s="5"/>
      <c r="M33" s="5"/>
    </row>
    <row r="34" spans="1:52" hidden="1" x14ac:dyDescent="0.25">
      <c r="D34" s="27"/>
      <c r="H34" s="27"/>
      <c r="I34" s="5"/>
      <c r="J34" s="5"/>
      <c r="K34" s="5"/>
      <c r="L34" s="5"/>
      <c r="M34" s="5"/>
    </row>
    <row r="35" spans="1:52" ht="60" hidden="1" x14ac:dyDescent="0.25"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  <c r="H35" s="4" t="s">
        <v>13</v>
      </c>
      <c r="I35" s="4" t="s">
        <v>14</v>
      </c>
      <c r="J35" s="4" t="s">
        <v>15</v>
      </c>
      <c r="K35" s="4" t="s">
        <v>16</v>
      </c>
      <c r="L35" s="4" t="s">
        <v>17</v>
      </c>
      <c r="M35" s="3" t="s">
        <v>18</v>
      </c>
      <c r="N35" s="3" t="s">
        <v>19</v>
      </c>
      <c r="O35" s="3" t="s">
        <v>20</v>
      </c>
      <c r="P35" s="3" t="s">
        <v>21</v>
      </c>
      <c r="Q35" s="3" t="s">
        <v>22</v>
      </c>
      <c r="R35" s="4" t="s">
        <v>23</v>
      </c>
      <c r="S35" s="4" t="s">
        <v>24</v>
      </c>
      <c r="T35" s="4" t="s">
        <v>25</v>
      </c>
      <c r="U35" s="4" t="s">
        <v>26</v>
      </c>
      <c r="V35" s="4" t="s">
        <v>27</v>
      </c>
      <c r="W35" s="3" t="s">
        <v>28</v>
      </c>
      <c r="X35" s="3" t="s">
        <v>29</v>
      </c>
      <c r="Y35" s="3" t="s">
        <v>30</v>
      </c>
      <c r="Z35" s="3" t="s">
        <v>31</v>
      </c>
      <c r="AA35" s="3" t="s">
        <v>32</v>
      </c>
      <c r="AB35" s="4" t="s">
        <v>102</v>
      </c>
      <c r="AC35" s="4" t="s">
        <v>103</v>
      </c>
      <c r="AD35" s="4" t="s">
        <v>104</v>
      </c>
      <c r="AE35" s="4" t="s">
        <v>105</v>
      </c>
      <c r="AF35" s="4" t="s">
        <v>106</v>
      </c>
      <c r="AG35" s="3" t="s">
        <v>107</v>
      </c>
      <c r="AH35" s="3" t="s">
        <v>108</v>
      </c>
      <c r="AI35" s="3" t="s">
        <v>109</v>
      </c>
      <c r="AJ35" s="3" t="s">
        <v>110</v>
      </c>
      <c r="AK35" s="3" t="s">
        <v>111</v>
      </c>
      <c r="AL35" s="4" t="s">
        <v>112</v>
      </c>
      <c r="AM35" s="4" t="s">
        <v>113</v>
      </c>
      <c r="AN35" s="4" t="s">
        <v>114</v>
      </c>
      <c r="AO35" s="4" t="s">
        <v>115</v>
      </c>
      <c r="AP35" s="4" t="s">
        <v>116</v>
      </c>
      <c r="AQ35" s="3" t="s">
        <v>117</v>
      </c>
      <c r="AR35" s="3" t="s">
        <v>118</v>
      </c>
      <c r="AS35" s="3" t="s">
        <v>119</v>
      </c>
      <c r="AT35" s="3" t="s">
        <v>120</v>
      </c>
      <c r="AU35" s="3" t="s">
        <v>121</v>
      </c>
      <c r="AV35" s="4" t="s">
        <v>122</v>
      </c>
      <c r="AW35" s="4" t="s">
        <v>123</v>
      </c>
      <c r="AX35" s="4" t="s">
        <v>124</v>
      </c>
      <c r="AY35" s="4" t="s">
        <v>125</v>
      </c>
      <c r="AZ35" s="4" t="s">
        <v>126</v>
      </c>
    </row>
    <row r="36" spans="1:52" hidden="1" x14ac:dyDescent="0.25">
      <c r="C36" s="1">
        <v>5</v>
      </c>
      <c r="D36" s="1">
        <v>7.5</v>
      </c>
      <c r="E36" s="1">
        <v>10</v>
      </c>
      <c r="F36" s="1">
        <v>12.5</v>
      </c>
      <c r="G36" s="1">
        <v>15</v>
      </c>
      <c r="H36" s="2">
        <v>5</v>
      </c>
      <c r="I36" s="2">
        <v>7.5</v>
      </c>
      <c r="J36" s="2">
        <v>10</v>
      </c>
      <c r="K36" s="2">
        <v>12.5</v>
      </c>
      <c r="L36" s="2">
        <v>15</v>
      </c>
      <c r="M36" s="1">
        <v>5</v>
      </c>
      <c r="N36" s="1">
        <v>7.5</v>
      </c>
      <c r="O36" s="1">
        <v>10</v>
      </c>
      <c r="P36" s="1">
        <v>12.5</v>
      </c>
      <c r="Q36" s="1">
        <v>15</v>
      </c>
      <c r="R36" s="2">
        <v>5</v>
      </c>
      <c r="S36" s="2">
        <v>7.5</v>
      </c>
      <c r="T36" s="2">
        <v>10</v>
      </c>
      <c r="U36" s="2">
        <v>12.5</v>
      </c>
      <c r="V36" s="2">
        <v>15</v>
      </c>
      <c r="W36" s="1">
        <v>5</v>
      </c>
      <c r="X36" s="1">
        <v>7.5</v>
      </c>
      <c r="Y36" s="1">
        <v>10</v>
      </c>
      <c r="Z36" s="1">
        <v>12.5</v>
      </c>
      <c r="AA36" s="1">
        <v>15</v>
      </c>
      <c r="AB36" s="2">
        <v>5</v>
      </c>
      <c r="AC36" s="2">
        <v>7.5</v>
      </c>
      <c r="AD36" s="2">
        <v>10</v>
      </c>
      <c r="AE36" s="2">
        <v>12.5</v>
      </c>
      <c r="AF36" s="2">
        <v>15</v>
      </c>
      <c r="AG36" s="1">
        <v>5</v>
      </c>
      <c r="AH36" s="1">
        <v>7.5</v>
      </c>
      <c r="AI36" s="1">
        <v>10</v>
      </c>
      <c r="AJ36" s="1">
        <v>12.5</v>
      </c>
      <c r="AK36" s="1">
        <v>15</v>
      </c>
      <c r="AL36" s="2">
        <v>5</v>
      </c>
      <c r="AM36" s="2">
        <v>7.5</v>
      </c>
      <c r="AN36" s="2">
        <v>10</v>
      </c>
      <c r="AO36" s="2">
        <v>12.5</v>
      </c>
      <c r="AP36" s="2">
        <v>15</v>
      </c>
      <c r="AQ36" s="1">
        <v>5</v>
      </c>
      <c r="AR36" s="1">
        <v>7.5</v>
      </c>
      <c r="AS36" s="1">
        <v>10</v>
      </c>
      <c r="AT36" s="1">
        <v>12.5</v>
      </c>
      <c r="AU36" s="1">
        <v>15</v>
      </c>
      <c r="AV36" s="2">
        <v>5</v>
      </c>
      <c r="AW36" s="2">
        <v>7.5</v>
      </c>
      <c r="AX36" s="2">
        <v>10</v>
      </c>
      <c r="AY36" s="2">
        <v>12.5</v>
      </c>
      <c r="AZ36" s="2">
        <v>15</v>
      </c>
    </row>
    <row r="37" spans="1:52" hidden="1" x14ac:dyDescent="0.25">
      <c r="A37" s="16" t="s">
        <v>0</v>
      </c>
      <c r="B37">
        <v>6</v>
      </c>
      <c r="C37">
        <v>33.513399999999997</v>
      </c>
      <c r="D37">
        <v>17.466799999999999</v>
      </c>
      <c r="E37">
        <v>9.7773000000000003</v>
      </c>
      <c r="F37">
        <v>6.1048999999999998</v>
      </c>
      <c r="G37">
        <v>4.2724000000000002</v>
      </c>
      <c r="H37">
        <v>66.209199999999996</v>
      </c>
      <c r="I37">
        <v>33.745800000000003</v>
      </c>
      <c r="J37">
        <v>18.05</v>
      </c>
      <c r="K37">
        <v>10.448</v>
      </c>
      <c r="L37">
        <v>6.7393000000000001</v>
      </c>
      <c r="M37">
        <v>99.240300000000005</v>
      </c>
      <c r="N37">
        <v>50.191699999999997</v>
      </c>
      <c r="O37">
        <v>26.4072</v>
      </c>
      <c r="P37">
        <v>14.8146</v>
      </c>
      <c r="Q37">
        <v>9.1294000000000004</v>
      </c>
      <c r="R37">
        <v>132.61369999999999</v>
      </c>
      <c r="S37">
        <v>66.808199999999999</v>
      </c>
      <c r="T37">
        <v>34.851100000000002</v>
      </c>
      <c r="U37">
        <v>19.2256</v>
      </c>
      <c r="V37">
        <v>11.523199999999999</v>
      </c>
      <c r="W37">
        <v>166.3366</v>
      </c>
      <c r="X37">
        <v>83.598600000000005</v>
      </c>
      <c r="Y37">
        <v>43.383299999999998</v>
      </c>
      <c r="Z37">
        <v>23.6828</v>
      </c>
      <c r="AA37">
        <v>13.9375</v>
      </c>
      <c r="AB37">
        <v>200.41630000000001</v>
      </c>
      <c r="AC37">
        <v>100.56659999999999</v>
      </c>
      <c r="AD37">
        <v>52.005899999999997</v>
      </c>
      <c r="AE37">
        <v>28.187100000000001</v>
      </c>
      <c r="AF37">
        <v>16.376200000000001</v>
      </c>
      <c r="AG37">
        <v>252.2218</v>
      </c>
      <c r="AH37">
        <v>126.3603</v>
      </c>
      <c r="AI37">
        <v>65.113200000000006</v>
      </c>
      <c r="AJ37">
        <v>35.034300000000002</v>
      </c>
      <c r="AK37">
        <v>20.083100000000002</v>
      </c>
      <c r="AL37">
        <v>340.46030000000002</v>
      </c>
      <c r="AM37">
        <v>170.2937</v>
      </c>
      <c r="AN37">
        <v>87.438599999999994</v>
      </c>
      <c r="AO37">
        <v>46.696800000000003</v>
      </c>
      <c r="AP37">
        <v>26.396799999999999</v>
      </c>
      <c r="AQ37">
        <v>400</v>
      </c>
      <c r="AR37">
        <v>215.4648</v>
      </c>
      <c r="AS37">
        <v>110.3929</v>
      </c>
      <c r="AT37">
        <v>58.687899999999999</v>
      </c>
      <c r="AU37">
        <v>32.888300000000001</v>
      </c>
      <c r="AV37">
        <v>400</v>
      </c>
      <c r="AW37">
        <v>261.94540000000001</v>
      </c>
      <c r="AX37">
        <v>134.01259999999999</v>
      </c>
      <c r="AY37">
        <v>71.026700000000005</v>
      </c>
      <c r="AZ37">
        <v>39.567999999999998</v>
      </c>
    </row>
    <row r="38" spans="1:52" hidden="1" x14ac:dyDescent="0.25">
      <c r="A38" s="16" t="s">
        <v>1</v>
      </c>
      <c r="B38">
        <v>7</v>
      </c>
      <c r="C38">
        <v>14.5731</v>
      </c>
      <c r="D38">
        <v>8.2955000000000005</v>
      </c>
      <c r="E38">
        <v>5.2972999999999999</v>
      </c>
      <c r="F38">
        <v>3.78</v>
      </c>
      <c r="G38">
        <v>2.9045000000000001</v>
      </c>
      <c r="H38">
        <v>27.9177</v>
      </c>
      <c r="I38">
        <v>15.0793</v>
      </c>
      <c r="J38">
        <v>8.8728999999999996</v>
      </c>
      <c r="K38">
        <v>5.8421000000000003</v>
      </c>
      <c r="L38">
        <v>4.2481999999999998</v>
      </c>
      <c r="M38">
        <v>41.3992</v>
      </c>
      <c r="N38">
        <v>21.931899999999999</v>
      </c>
      <c r="O38">
        <v>12.455</v>
      </c>
      <c r="P38">
        <v>7.8155999999999999</v>
      </c>
      <c r="Q38">
        <v>5.4542999999999999</v>
      </c>
      <c r="R38">
        <v>55.020499999999998</v>
      </c>
      <c r="S38">
        <v>28.855599999999999</v>
      </c>
      <c r="T38">
        <v>16.072600000000001</v>
      </c>
      <c r="U38">
        <v>9.7835000000000001</v>
      </c>
      <c r="V38">
        <v>6.6146000000000003</v>
      </c>
      <c r="W38">
        <v>68.784300000000002</v>
      </c>
      <c r="X38">
        <v>35.851700000000001</v>
      </c>
      <c r="Y38">
        <v>19.727900000000002</v>
      </c>
      <c r="Z38">
        <v>11.765000000000001</v>
      </c>
      <c r="AA38">
        <v>7.7603</v>
      </c>
      <c r="AB38">
        <v>82.693799999999996</v>
      </c>
      <c r="AC38">
        <v>42.921799999999998</v>
      </c>
      <c r="AD38">
        <v>23.421900000000001</v>
      </c>
      <c r="AE38">
        <v>13.7658</v>
      </c>
      <c r="AF38">
        <v>8.9048999999999996</v>
      </c>
      <c r="AG38">
        <v>103.83799999999999</v>
      </c>
      <c r="AH38">
        <v>53.669400000000003</v>
      </c>
      <c r="AI38">
        <v>29.037199999999999</v>
      </c>
      <c r="AJ38">
        <v>16.8064</v>
      </c>
      <c r="AK38">
        <v>10.6333</v>
      </c>
      <c r="AL38">
        <v>139.85220000000001</v>
      </c>
      <c r="AM38">
        <v>71.975200000000001</v>
      </c>
      <c r="AN38">
        <v>38.601599999999998</v>
      </c>
      <c r="AO38">
        <v>21.984999999999999</v>
      </c>
      <c r="AP38">
        <v>13.5663</v>
      </c>
      <c r="AQ38">
        <v>176.881</v>
      </c>
      <c r="AR38">
        <v>90.796899999999994</v>
      </c>
      <c r="AS38">
        <v>48.435400000000001</v>
      </c>
      <c r="AT38">
        <v>27.3096</v>
      </c>
      <c r="AU38">
        <v>16.578399999999998</v>
      </c>
      <c r="AV38">
        <v>214.98320000000001</v>
      </c>
      <c r="AW38">
        <v>110.1641</v>
      </c>
      <c r="AX38">
        <v>58.554299999999998</v>
      </c>
      <c r="AY38">
        <v>32.788400000000003</v>
      </c>
      <c r="AZ38">
        <v>19.677199999999999</v>
      </c>
    </row>
    <row r="39" spans="1:52" hidden="1" x14ac:dyDescent="0.25">
      <c r="A39" s="16" t="s">
        <v>2</v>
      </c>
      <c r="B39">
        <v>8</v>
      </c>
      <c r="C39">
        <v>7.1467000000000001</v>
      </c>
      <c r="D39">
        <v>4.6749000000000001</v>
      </c>
      <c r="E39">
        <v>3.3957000000000002</v>
      </c>
      <c r="F39">
        <v>2.6394000000000002</v>
      </c>
      <c r="G39">
        <v>2.1362000000000001</v>
      </c>
      <c r="H39">
        <v>12.747199999999999</v>
      </c>
      <c r="I39">
        <v>7.6521999999999997</v>
      </c>
      <c r="J39">
        <v>5.1482999999999999</v>
      </c>
      <c r="K39">
        <v>3.8048999999999999</v>
      </c>
      <c r="L39">
        <v>2.9851999999999999</v>
      </c>
      <c r="M39">
        <v>18.4023</v>
      </c>
      <c r="N39">
        <v>10.6149</v>
      </c>
      <c r="O39">
        <v>6.7992999999999997</v>
      </c>
      <c r="P39">
        <v>4.8335999999999997</v>
      </c>
      <c r="Q39">
        <v>3.6987999999999999</v>
      </c>
      <c r="R39">
        <v>24.116099999999999</v>
      </c>
      <c r="S39">
        <v>13.604200000000001</v>
      </c>
      <c r="T39">
        <v>8.4344000000000001</v>
      </c>
      <c r="U39">
        <v>5.8129999999999997</v>
      </c>
      <c r="V39">
        <v>4.3540000000000001</v>
      </c>
      <c r="W39">
        <v>29.889700000000001</v>
      </c>
      <c r="X39">
        <v>16.624500000000001</v>
      </c>
      <c r="Y39">
        <v>10.0764</v>
      </c>
      <c r="Z39">
        <v>6.7735000000000003</v>
      </c>
      <c r="AA39">
        <v>4.9787999999999997</v>
      </c>
      <c r="AB39">
        <v>35.724400000000003</v>
      </c>
      <c r="AC39">
        <v>19.6767</v>
      </c>
      <c r="AD39">
        <v>11.7325</v>
      </c>
      <c r="AE39">
        <v>7.7287999999999997</v>
      </c>
      <c r="AF39">
        <v>5.5868000000000002</v>
      </c>
      <c r="AG39">
        <v>44.593899999999998</v>
      </c>
      <c r="AH39">
        <v>24.316500000000001</v>
      </c>
      <c r="AI39">
        <v>14.2483</v>
      </c>
      <c r="AJ39">
        <v>9.1664999999999992</v>
      </c>
      <c r="AK39">
        <v>6.4835000000000003</v>
      </c>
      <c r="AL39">
        <v>59.700899999999997</v>
      </c>
      <c r="AM39">
        <v>32.219200000000001</v>
      </c>
      <c r="AN39">
        <v>18.532499999999999</v>
      </c>
      <c r="AO39">
        <v>11.5998</v>
      </c>
      <c r="AP39">
        <v>7.9699</v>
      </c>
      <c r="AQ39">
        <v>75.233599999999996</v>
      </c>
      <c r="AR39">
        <v>40.3446</v>
      </c>
      <c r="AS39">
        <v>22.9373</v>
      </c>
      <c r="AT39">
        <v>14.095800000000001</v>
      </c>
      <c r="AU39">
        <v>9.4730000000000008</v>
      </c>
      <c r="AV39">
        <v>91.216499999999996</v>
      </c>
      <c r="AW39">
        <v>48.705500000000001</v>
      </c>
      <c r="AX39">
        <v>27.469799999999999</v>
      </c>
      <c r="AY39">
        <v>16.662800000000001</v>
      </c>
      <c r="AZ39">
        <v>11.008800000000001</v>
      </c>
    </row>
    <row r="40" spans="1:52" hidden="1" x14ac:dyDescent="0.25">
      <c r="A40" s="16" t="s">
        <v>3</v>
      </c>
      <c r="B40">
        <v>9</v>
      </c>
      <c r="C40">
        <v>4.1976000000000004</v>
      </c>
      <c r="D40">
        <v>3.0943000000000001</v>
      </c>
      <c r="E40">
        <v>2.4260999999999999</v>
      </c>
      <c r="F40">
        <v>1.9746999999999999</v>
      </c>
      <c r="G40">
        <v>1.6448</v>
      </c>
      <c r="H40">
        <v>6.7169999999999996</v>
      </c>
      <c r="I40">
        <v>4.6139000000000001</v>
      </c>
      <c r="J40">
        <v>3.4563000000000001</v>
      </c>
      <c r="K40">
        <v>2.7351000000000001</v>
      </c>
      <c r="L40">
        <v>2.238</v>
      </c>
      <c r="M40">
        <v>9.1954999999999991</v>
      </c>
      <c r="N40">
        <v>6.0194999999999999</v>
      </c>
      <c r="O40">
        <v>4.3510999999999997</v>
      </c>
      <c r="P40">
        <v>3.3660000000000001</v>
      </c>
      <c r="Q40">
        <v>2.7153</v>
      </c>
      <c r="R40">
        <v>11.6905</v>
      </c>
      <c r="S40">
        <v>7.3983999999999996</v>
      </c>
      <c r="T40">
        <v>5.1933999999999996</v>
      </c>
      <c r="U40">
        <v>3.9396</v>
      </c>
      <c r="V40">
        <v>3.1389</v>
      </c>
      <c r="W40">
        <v>14.2102</v>
      </c>
      <c r="X40">
        <v>8.7766000000000002</v>
      </c>
      <c r="Y40">
        <v>6.0129000000000001</v>
      </c>
      <c r="Z40">
        <v>4.4824000000000002</v>
      </c>
      <c r="AA40">
        <v>3.5314999999999999</v>
      </c>
      <c r="AB40">
        <v>16.7563</v>
      </c>
      <c r="AC40">
        <v>10.1637</v>
      </c>
      <c r="AD40">
        <v>6.8232999999999997</v>
      </c>
      <c r="AE40">
        <v>5.0072999999999999</v>
      </c>
      <c r="AF40">
        <v>3.9045000000000001</v>
      </c>
      <c r="AG40">
        <v>20.626799999999999</v>
      </c>
      <c r="AH40">
        <v>12.268599999999999</v>
      </c>
      <c r="AI40">
        <v>8.0372000000000003</v>
      </c>
      <c r="AJ40">
        <v>5.7766000000000002</v>
      </c>
      <c r="AK40">
        <v>4.4409000000000001</v>
      </c>
      <c r="AL40">
        <v>27.219200000000001</v>
      </c>
      <c r="AM40">
        <v>15.8514</v>
      </c>
      <c r="AN40">
        <v>10.0831</v>
      </c>
      <c r="AO40">
        <v>7.0426000000000002</v>
      </c>
      <c r="AP40">
        <v>5.3018000000000001</v>
      </c>
      <c r="AQ40">
        <v>33.997300000000003</v>
      </c>
      <c r="AR40">
        <v>19.534600000000001</v>
      </c>
      <c r="AS40">
        <v>12.177099999999999</v>
      </c>
      <c r="AT40">
        <v>8.3152000000000008</v>
      </c>
      <c r="AU40">
        <v>6.1464999999999996</v>
      </c>
      <c r="AV40">
        <v>40.972000000000001</v>
      </c>
      <c r="AW40">
        <v>23.3247</v>
      </c>
      <c r="AX40">
        <v>14.3291</v>
      </c>
      <c r="AY40">
        <v>9.6105999999999998</v>
      </c>
      <c r="AZ40">
        <v>6.9915000000000003</v>
      </c>
    </row>
    <row r="41" spans="1:52" hidden="1" x14ac:dyDescent="0.25">
      <c r="A41" s="16" t="s">
        <v>4</v>
      </c>
      <c r="B41">
        <v>10</v>
      </c>
      <c r="C41">
        <v>2.8555000000000001</v>
      </c>
      <c r="D41">
        <v>2.2519999999999998</v>
      </c>
      <c r="E41">
        <v>1.8396999999999999</v>
      </c>
      <c r="F41">
        <v>1.5363</v>
      </c>
      <c r="G41">
        <v>1.3011999999999999</v>
      </c>
      <c r="H41">
        <v>4.2018000000000004</v>
      </c>
      <c r="I41">
        <v>3.18</v>
      </c>
      <c r="J41">
        <v>2.5314999999999999</v>
      </c>
      <c r="K41">
        <v>2.0794999999999999</v>
      </c>
      <c r="L41">
        <v>1.7424999999999999</v>
      </c>
      <c r="M41">
        <v>5.4241000000000001</v>
      </c>
      <c r="N41">
        <v>3.9744000000000002</v>
      </c>
      <c r="O41">
        <v>3.0992999999999999</v>
      </c>
      <c r="P41">
        <v>2.5129999999999999</v>
      </c>
      <c r="Q41">
        <v>2.0878999999999999</v>
      </c>
      <c r="R41">
        <v>6.6097000000000001</v>
      </c>
      <c r="S41">
        <v>4.7141999999999999</v>
      </c>
      <c r="T41">
        <v>3.6112000000000002</v>
      </c>
      <c r="U41">
        <v>2.895</v>
      </c>
      <c r="V41">
        <v>2.3877999999999999</v>
      </c>
      <c r="W41">
        <v>7.7869000000000002</v>
      </c>
      <c r="X41">
        <v>5.4280999999999997</v>
      </c>
      <c r="Y41">
        <v>4.0922000000000001</v>
      </c>
      <c r="Z41">
        <v>3.2471999999999999</v>
      </c>
      <c r="AA41">
        <v>2.6606999999999998</v>
      </c>
      <c r="AB41">
        <v>8.9671000000000003</v>
      </c>
      <c r="AC41">
        <v>6.1295000000000002</v>
      </c>
      <c r="AD41">
        <v>4.5545999999999998</v>
      </c>
      <c r="AE41">
        <v>3.5800999999999998</v>
      </c>
      <c r="AF41">
        <v>2.9157000000000002</v>
      </c>
      <c r="AG41">
        <v>10.754</v>
      </c>
      <c r="AH41">
        <v>7.1741000000000001</v>
      </c>
      <c r="AI41">
        <v>5.2282000000000002</v>
      </c>
      <c r="AJ41">
        <v>4.0563000000000002</v>
      </c>
      <c r="AK41">
        <v>3.2757000000000001</v>
      </c>
      <c r="AL41">
        <v>13.791600000000001</v>
      </c>
      <c r="AM41">
        <v>8.9244000000000003</v>
      </c>
      <c r="AN41">
        <v>6.3280000000000003</v>
      </c>
      <c r="AO41">
        <v>4.8150000000000004</v>
      </c>
      <c r="AP41">
        <v>3.839</v>
      </c>
      <c r="AQ41">
        <v>16.9132</v>
      </c>
      <c r="AR41">
        <v>10.709199999999999</v>
      </c>
      <c r="AS41">
        <v>7.4259000000000004</v>
      </c>
      <c r="AT41">
        <v>5.5541</v>
      </c>
      <c r="AU41">
        <v>4.3769</v>
      </c>
      <c r="AV41">
        <v>20.1251</v>
      </c>
      <c r="AW41">
        <v>12.5406</v>
      </c>
      <c r="AX41">
        <v>8.5382999999999996</v>
      </c>
      <c r="AY41">
        <v>6.2892000000000001</v>
      </c>
      <c r="AZ41">
        <v>4.9031000000000002</v>
      </c>
    </row>
    <row r="42" spans="1:52" hidden="1" x14ac:dyDescent="0.25">
      <c r="A42" s="16" t="s">
        <v>5</v>
      </c>
      <c r="B42">
        <v>11</v>
      </c>
      <c r="C42">
        <v>2.1080999999999999</v>
      </c>
      <c r="D42">
        <v>1.7251000000000001</v>
      </c>
      <c r="E42">
        <v>1.4424999999999999</v>
      </c>
      <c r="F42">
        <v>1.2231000000000001</v>
      </c>
      <c r="G42">
        <v>1.0466</v>
      </c>
      <c r="H42">
        <v>2.9584000000000001</v>
      </c>
      <c r="I42">
        <v>2.3633999999999999</v>
      </c>
      <c r="J42">
        <v>1.9457</v>
      </c>
      <c r="K42">
        <v>1.6329</v>
      </c>
      <c r="L42">
        <v>1.3876999999999999</v>
      </c>
      <c r="M42">
        <v>3.6779999999999999</v>
      </c>
      <c r="N42">
        <v>2.8828999999999998</v>
      </c>
      <c r="O42">
        <v>2.3447</v>
      </c>
      <c r="P42">
        <v>1.9521999999999999</v>
      </c>
      <c r="Q42">
        <v>1.6503000000000001</v>
      </c>
      <c r="R42">
        <v>4.3421000000000003</v>
      </c>
      <c r="S42">
        <v>3.3483000000000001</v>
      </c>
      <c r="T42">
        <v>2.6945999999999999</v>
      </c>
      <c r="U42">
        <v>2.2282999999999999</v>
      </c>
      <c r="V42">
        <v>1.8751</v>
      </c>
      <c r="W42">
        <v>4.9779999999999998</v>
      </c>
      <c r="X42">
        <v>3.7829999999999999</v>
      </c>
      <c r="Y42">
        <v>3.0156999999999998</v>
      </c>
      <c r="Z42">
        <v>2.4784999999999999</v>
      </c>
      <c r="AA42">
        <v>2.0773000000000001</v>
      </c>
      <c r="AB42">
        <v>5.5990000000000002</v>
      </c>
      <c r="AC42">
        <v>4.1989000000000001</v>
      </c>
      <c r="AD42">
        <v>3.3180999999999998</v>
      </c>
      <c r="AE42">
        <v>2.7117</v>
      </c>
      <c r="AF42">
        <v>2.2642000000000002</v>
      </c>
      <c r="AG42">
        <v>6.5180999999999996</v>
      </c>
      <c r="AH42">
        <v>4.8014000000000001</v>
      </c>
      <c r="AI42">
        <v>3.7488000000000001</v>
      </c>
      <c r="AJ42">
        <v>3.0396999999999998</v>
      </c>
      <c r="AK42">
        <v>2.5249999999999999</v>
      </c>
      <c r="AL42">
        <v>8.0474999999999994</v>
      </c>
      <c r="AM42">
        <v>5.7778999999999998</v>
      </c>
      <c r="AN42">
        <v>4.4309000000000003</v>
      </c>
      <c r="AO42">
        <v>3.5503</v>
      </c>
      <c r="AP42">
        <v>2.9260999999999999</v>
      </c>
      <c r="AQ42">
        <v>9.5991</v>
      </c>
      <c r="AR42">
        <v>6.7458</v>
      </c>
      <c r="AS42">
        <v>5.0910000000000002</v>
      </c>
      <c r="AT42">
        <v>4.0351999999999997</v>
      </c>
      <c r="AU42">
        <v>3.3020999999999998</v>
      </c>
      <c r="AV42">
        <v>11.187200000000001</v>
      </c>
      <c r="AW42">
        <v>7.7215999999999996</v>
      </c>
      <c r="AX42">
        <v>5.7439999999999998</v>
      </c>
      <c r="AY42">
        <v>4.5073999999999996</v>
      </c>
      <c r="AZ42">
        <v>3.6637</v>
      </c>
    </row>
    <row r="43" spans="1:52" hidden="1" x14ac:dyDescent="0.25">
      <c r="A43" s="16" t="s">
        <v>6</v>
      </c>
      <c r="B43">
        <v>12</v>
      </c>
      <c r="C43">
        <v>1.6268</v>
      </c>
      <c r="D43">
        <v>1.3605</v>
      </c>
      <c r="E43">
        <v>1.1537999999999999</v>
      </c>
      <c r="F43">
        <v>0.98750000000000004</v>
      </c>
      <c r="G43">
        <v>0.85050000000000003</v>
      </c>
      <c r="H43">
        <v>2.2229000000000001</v>
      </c>
      <c r="I43">
        <v>1.8311999999999999</v>
      </c>
      <c r="J43">
        <v>1.5376000000000001</v>
      </c>
      <c r="K43">
        <v>1.3073999999999999</v>
      </c>
      <c r="L43">
        <v>1.1208</v>
      </c>
      <c r="M43">
        <v>2.7054999999999998</v>
      </c>
      <c r="N43">
        <v>2.2029000000000001</v>
      </c>
      <c r="O43">
        <v>1.8355999999999999</v>
      </c>
      <c r="P43">
        <v>1.5528</v>
      </c>
      <c r="Q43">
        <v>1.3266</v>
      </c>
      <c r="R43">
        <v>3.1356999999999999</v>
      </c>
      <c r="S43">
        <v>2.5278</v>
      </c>
      <c r="T43">
        <v>2.0926</v>
      </c>
      <c r="U43">
        <v>1.7624</v>
      </c>
      <c r="V43">
        <v>1.5013000000000001</v>
      </c>
      <c r="W43">
        <v>3.536</v>
      </c>
      <c r="X43">
        <v>2.8250999999999999</v>
      </c>
      <c r="Y43">
        <v>2.3250000000000002</v>
      </c>
      <c r="Z43">
        <v>1.9505999999999999</v>
      </c>
      <c r="AA43">
        <v>1.6572</v>
      </c>
      <c r="AB43">
        <v>3.9175</v>
      </c>
      <c r="AC43">
        <v>3.1044</v>
      </c>
      <c r="AD43">
        <v>2.5411000000000001</v>
      </c>
      <c r="AE43">
        <v>2.1242000000000001</v>
      </c>
      <c r="AF43">
        <v>1.8004</v>
      </c>
      <c r="AG43">
        <v>4.4676999999999998</v>
      </c>
      <c r="AH43">
        <v>3.5007999999999999</v>
      </c>
      <c r="AI43">
        <v>2.8443000000000001</v>
      </c>
      <c r="AJ43">
        <v>2.3660000000000001</v>
      </c>
      <c r="AK43">
        <v>1.9986999999999999</v>
      </c>
      <c r="AL43">
        <v>5.3543000000000003</v>
      </c>
      <c r="AM43">
        <v>4.1256000000000004</v>
      </c>
      <c r="AN43">
        <v>3.3144999999999998</v>
      </c>
      <c r="AO43">
        <v>2.7366999999999999</v>
      </c>
      <c r="AP43">
        <v>2.3003</v>
      </c>
      <c r="AQ43">
        <v>6.2275999999999998</v>
      </c>
      <c r="AR43">
        <v>4.7274000000000003</v>
      </c>
      <c r="AS43">
        <v>3.7595000000000001</v>
      </c>
      <c r="AT43">
        <v>3.0830000000000002</v>
      </c>
      <c r="AU43">
        <v>2.5796000000000001</v>
      </c>
      <c r="AV43">
        <v>7.1036999999999999</v>
      </c>
      <c r="AW43">
        <v>5.3201000000000001</v>
      </c>
      <c r="AX43">
        <v>4.1909999999999998</v>
      </c>
      <c r="AY43">
        <v>3.4150999999999998</v>
      </c>
      <c r="AZ43">
        <v>2.8452000000000002</v>
      </c>
    </row>
    <row r="44" spans="1:52" hidden="1" x14ac:dyDescent="0.25">
      <c r="A44" s="16" t="s">
        <v>7</v>
      </c>
      <c r="B44">
        <v>13</v>
      </c>
      <c r="C44">
        <v>1.288</v>
      </c>
      <c r="D44">
        <v>1.0918000000000001</v>
      </c>
      <c r="E44">
        <v>0.93430000000000002</v>
      </c>
      <c r="F44">
        <v>0.80459999999999998</v>
      </c>
      <c r="G44">
        <v>0.69589999999999996</v>
      </c>
      <c r="H44">
        <v>1.7322</v>
      </c>
      <c r="I44">
        <v>1.4538</v>
      </c>
      <c r="J44">
        <v>1.2358</v>
      </c>
      <c r="K44">
        <v>1.0593999999999999</v>
      </c>
      <c r="L44">
        <v>0.91339999999999999</v>
      </c>
      <c r="M44">
        <v>2.0823</v>
      </c>
      <c r="N44">
        <v>1.7343999999999999</v>
      </c>
      <c r="O44">
        <v>1.4668000000000001</v>
      </c>
      <c r="P44">
        <v>1.2532000000000001</v>
      </c>
      <c r="Q44">
        <v>1.0779000000000001</v>
      </c>
      <c r="R44">
        <v>2.3877999999999999</v>
      </c>
      <c r="S44">
        <v>1.976</v>
      </c>
      <c r="T44">
        <v>1.6639999999999999</v>
      </c>
      <c r="U44">
        <v>1.4175</v>
      </c>
      <c r="V44">
        <v>1.2168000000000001</v>
      </c>
      <c r="W44">
        <v>2.6667999999999998</v>
      </c>
      <c r="X44">
        <v>2.1943000000000001</v>
      </c>
      <c r="Y44">
        <v>1.8407</v>
      </c>
      <c r="Z44">
        <v>1.5640000000000001</v>
      </c>
      <c r="AA44">
        <v>1.3402000000000001</v>
      </c>
      <c r="AB44">
        <v>2.9283999999999999</v>
      </c>
      <c r="AC44">
        <v>2.3969</v>
      </c>
      <c r="AD44">
        <v>2.0036999999999998</v>
      </c>
      <c r="AE44">
        <v>1.6983999999999999</v>
      </c>
      <c r="AF44">
        <v>1.4530000000000001</v>
      </c>
      <c r="AG44">
        <v>3.2991999999999999</v>
      </c>
      <c r="AH44">
        <v>2.6808999999999998</v>
      </c>
      <c r="AI44">
        <v>2.2302</v>
      </c>
      <c r="AJ44">
        <v>1.8843000000000001</v>
      </c>
      <c r="AK44">
        <v>1.6084000000000001</v>
      </c>
      <c r="AL44">
        <v>3.8820000000000001</v>
      </c>
      <c r="AM44">
        <v>3.1204999999999998</v>
      </c>
      <c r="AN44">
        <v>2.5771000000000002</v>
      </c>
      <c r="AO44">
        <v>2.1665999999999999</v>
      </c>
      <c r="AP44">
        <v>1.8432999999999999</v>
      </c>
      <c r="AQ44">
        <v>4.4413999999999998</v>
      </c>
      <c r="AR44">
        <v>3.5352999999999999</v>
      </c>
      <c r="AS44">
        <v>2.9003999999999999</v>
      </c>
      <c r="AT44">
        <v>2.4276</v>
      </c>
      <c r="AU44">
        <v>2.0590000000000002</v>
      </c>
      <c r="AV44">
        <v>4.9907000000000004</v>
      </c>
      <c r="AW44">
        <v>3.9367999999999999</v>
      </c>
      <c r="AX44">
        <v>3.2099000000000002</v>
      </c>
      <c r="AY44">
        <v>2.6753999999999998</v>
      </c>
      <c r="AZ44">
        <v>2.2627000000000002</v>
      </c>
    </row>
    <row r="45" spans="1:52" s="5" customFormat="1" hidden="1" x14ac:dyDescent="0.25">
      <c r="A45" s="16" t="s">
        <v>158</v>
      </c>
      <c r="B45" s="5">
        <v>14</v>
      </c>
      <c r="C45">
        <v>1.0359</v>
      </c>
      <c r="D45">
        <v>0.88580000000000003</v>
      </c>
      <c r="E45">
        <v>0.76249999999999996</v>
      </c>
      <c r="F45">
        <v>0.65939999999999999</v>
      </c>
      <c r="G45">
        <v>0.57189999999999996</v>
      </c>
      <c r="H45">
        <v>1.3794999999999999</v>
      </c>
      <c r="I45">
        <v>1.1716</v>
      </c>
      <c r="J45">
        <v>1.0039</v>
      </c>
      <c r="K45">
        <v>0.86529999999999996</v>
      </c>
      <c r="L45">
        <v>0.74880000000000002</v>
      </c>
      <c r="M45">
        <v>1.6457999999999999</v>
      </c>
      <c r="N45">
        <v>1.3906000000000001</v>
      </c>
      <c r="O45">
        <v>1.1873</v>
      </c>
      <c r="P45">
        <v>1.0208999999999999</v>
      </c>
      <c r="Q45">
        <v>0.88200000000000001</v>
      </c>
      <c r="R45">
        <v>1.875</v>
      </c>
      <c r="S45">
        <v>1.5772999999999999</v>
      </c>
      <c r="T45">
        <v>1.3428</v>
      </c>
      <c r="U45">
        <v>1.1523000000000001</v>
      </c>
      <c r="V45">
        <v>0.99409999999999998</v>
      </c>
      <c r="W45">
        <v>2.0821000000000001</v>
      </c>
      <c r="X45">
        <v>1.7446999999999999</v>
      </c>
      <c r="Y45">
        <v>1.4814000000000001</v>
      </c>
      <c r="Z45">
        <v>1.2688999999999999</v>
      </c>
      <c r="AA45">
        <v>1.0932999999999999</v>
      </c>
      <c r="AB45">
        <v>2.2742</v>
      </c>
      <c r="AC45">
        <v>1.899</v>
      </c>
      <c r="AD45">
        <v>1.6085</v>
      </c>
      <c r="AE45">
        <v>1.3754999999999999</v>
      </c>
      <c r="AF45">
        <v>1.1839</v>
      </c>
      <c r="AG45">
        <v>2.5434999999999999</v>
      </c>
      <c r="AH45">
        <v>2.1133999999999999</v>
      </c>
      <c r="AI45">
        <v>1.7843</v>
      </c>
      <c r="AJ45">
        <v>1.5224</v>
      </c>
      <c r="AK45">
        <v>1.3082</v>
      </c>
      <c r="AL45">
        <v>2.9599000000000002</v>
      </c>
      <c r="AM45">
        <v>2.4416000000000002</v>
      </c>
      <c r="AN45">
        <v>2.0510999999999999</v>
      </c>
      <c r="AO45">
        <v>1.7441</v>
      </c>
      <c r="AP45">
        <v>1.4953000000000001</v>
      </c>
      <c r="AQ45">
        <v>3.3525999999999998</v>
      </c>
      <c r="AR45">
        <v>2.7473000000000001</v>
      </c>
      <c r="AS45">
        <v>2.2976000000000001</v>
      </c>
      <c r="AT45">
        <v>1.9477</v>
      </c>
      <c r="AU45">
        <v>1.6662999999999999</v>
      </c>
      <c r="AV45">
        <v>3.7323</v>
      </c>
      <c r="AW45">
        <v>3.0396999999999998</v>
      </c>
      <c r="AX45">
        <v>2.5314999999999999</v>
      </c>
      <c r="AY45">
        <v>2.1398999999999999</v>
      </c>
      <c r="AZ45">
        <v>1.827</v>
      </c>
    </row>
    <row r="46" spans="1:52" hidden="1" x14ac:dyDescent="0.25">
      <c r="A46" s="16" t="s">
        <v>159</v>
      </c>
      <c r="B46" s="5">
        <v>15</v>
      </c>
      <c r="C46">
        <v>0.84160000000000001</v>
      </c>
      <c r="D46">
        <v>0.72389999999999999</v>
      </c>
      <c r="E46">
        <v>0.62570000000000003</v>
      </c>
      <c r="F46">
        <v>0.54249999999999998</v>
      </c>
      <c r="G46">
        <v>0.47139999999999999</v>
      </c>
      <c r="H46">
        <v>1.1137999999999999</v>
      </c>
      <c r="I46">
        <v>0.95340000000000003</v>
      </c>
      <c r="J46">
        <v>0.82130000000000003</v>
      </c>
      <c r="K46">
        <v>0.71040000000000003</v>
      </c>
      <c r="L46">
        <v>0.61629999999999996</v>
      </c>
      <c r="M46">
        <v>1.3224</v>
      </c>
      <c r="N46">
        <v>1.1278999999999999</v>
      </c>
      <c r="O46">
        <v>0.96909999999999996</v>
      </c>
      <c r="P46">
        <v>0.83689999999999998</v>
      </c>
      <c r="Q46">
        <v>0.72509999999999997</v>
      </c>
      <c r="R46">
        <v>1.5005999999999999</v>
      </c>
      <c r="S46">
        <v>1.2759</v>
      </c>
      <c r="T46">
        <v>1.0940000000000001</v>
      </c>
      <c r="U46">
        <v>0.94330000000000003</v>
      </c>
      <c r="V46">
        <v>0.8165</v>
      </c>
      <c r="W46">
        <v>1.6603000000000001</v>
      </c>
      <c r="X46">
        <v>1.4077999999999999</v>
      </c>
      <c r="Y46">
        <v>1.2048000000000001</v>
      </c>
      <c r="Z46">
        <v>1.0375000000000001</v>
      </c>
      <c r="AA46">
        <v>0.8972</v>
      </c>
      <c r="AB46">
        <v>1.8076000000000001</v>
      </c>
      <c r="AC46">
        <v>1.5288999999999999</v>
      </c>
      <c r="AD46">
        <v>1.3062</v>
      </c>
      <c r="AE46">
        <v>1.1234999999999999</v>
      </c>
      <c r="AF46">
        <v>0.9708</v>
      </c>
      <c r="AG46">
        <v>2.0125000000000002</v>
      </c>
      <c r="AH46">
        <v>1.6963999999999999</v>
      </c>
      <c r="AI46">
        <v>1.4459</v>
      </c>
      <c r="AJ46">
        <v>1.2416</v>
      </c>
      <c r="AK46">
        <v>1.0716000000000001</v>
      </c>
      <c r="AL46">
        <v>2.3260999999999998</v>
      </c>
      <c r="AM46">
        <v>1.9507000000000001</v>
      </c>
      <c r="AN46">
        <v>1.6569</v>
      </c>
      <c r="AO46">
        <v>1.4194</v>
      </c>
      <c r="AP46">
        <v>1.2229000000000001</v>
      </c>
      <c r="AQ46">
        <v>2.6185999999999998</v>
      </c>
      <c r="AR46">
        <v>2.1858</v>
      </c>
      <c r="AS46">
        <v>1.8506</v>
      </c>
      <c r="AT46">
        <v>1.5818000000000001</v>
      </c>
      <c r="AU46">
        <v>1.3608</v>
      </c>
      <c r="AV46">
        <v>2.8984999999999999</v>
      </c>
      <c r="AW46">
        <v>2.4089999999999998</v>
      </c>
      <c r="AX46">
        <v>2.0335000000000001</v>
      </c>
      <c r="AY46">
        <v>1.7345999999999999</v>
      </c>
      <c r="AZ46">
        <v>1.4901</v>
      </c>
    </row>
    <row r="47" spans="1:52" hidden="1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52" s="5" customFormat="1" hidden="1" x14ac:dyDescent="0.25">
      <c r="B48"/>
    </row>
    <row r="49" spans="2:52" s="5" customFormat="1" hidden="1" x14ac:dyDescent="0.25">
      <c r="B49"/>
      <c r="C49" s="5" t="s">
        <v>192</v>
      </c>
    </row>
    <row r="50" spans="2:52" s="5" customFormat="1" hidden="1" x14ac:dyDescent="0.25">
      <c r="C50" s="21" t="s">
        <v>191</v>
      </c>
      <c r="D50"/>
      <c r="E50"/>
      <c r="F50"/>
      <c r="G50"/>
      <c r="W50" s="21"/>
    </row>
    <row r="51" spans="2:52" s="5" customFormat="1" hidden="1" x14ac:dyDescent="0.25">
      <c r="B51" s="8" t="s">
        <v>185</v>
      </c>
      <c r="C51" s="7" t="s">
        <v>85</v>
      </c>
      <c r="D51" s="7" t="s">
        <v>86</v>
      </c>
      <c r="E51" s="7" t="s">
        <v>87</v>
      </c>
      <c r="F51" s="7" t="s">
        <v>88</v>
      </c>
      <c r="G51" s="7" t="s">
        <v>89</v>
      </c>
      <c r="H51" s="14" t="s">
        <v>127</v>
      </c>
      <c r="I51" s="15" t="s">
        <v>128</v>
      </c>
      <c r="J51" s="14" t="s">
        <v>129</v>
      </c>
      <c r="K51" s="15" t="s">
        <v>130</v>
      </c>
      <c r="L51" s="14" t="s">
        <v>131</v>
      </c>
      <c r="W51" s="36"/>
      <c r="AC51" s="37"/>
      <c r="AD51" s="38"/>
      <c r="AE51" s="37"/>
      <c r="AF51" s="38"/>
      <c r="AG51" s="37"/>
    </row>
    <row r="52" spans="2:52" s="5" customFormat="1" hidden="1" x14ac:dyDescent="0.25">
      <c r="B52" s="8">
        <v>5</v>
      </c>
      <c r="C52" s="42">
        <f>FORECAST($B$2,INDEX(C37:C46,MATCH($B$2,$B$37:$B$46,1)):INDEX(C37:C46,MATCH($B$2,$B$37:$B$46,1)+1),INDEX($B$37:$B$46,MATCH($B$2,$B$37:$B$46,1)):INDEX($B$37:$B$46,MATCH($B$2,$B$37:$B$46,1)+1))</f>
        <v>4.1975999999999996</v>
      </c>
      <c r="D52" s="42">
        <f>FORECAST($B$2,INDEX(H37:H46,MATCH($B$2,$B$37:$B$46,1)):INDEX(H37:H46,MATCH($B$2,$B$37:$B$46,1)+1),INDEX($B$37:$B$46,MATCH($B$2,$B$37:$B$46,1)):INDEX($B$37:$B$46,MATCH($B$2,$B$37:$B$46,1)+1))</f>
        <v>6.7169999999999987</v>
      </c>
      <c r="E52" s="42">
        <f>FORECAST($B$2,INDEX(M37:M46,MATCH($B$2,$B$37:$B$46,1)):INDEX(M37:M46,MATCH($B$2,$B$37:$B$46,1)+1),INDEX($B$37:$B$46,MATCH($B$2,$B$37:$B$46,1)):INDEX($B$37:$B$46,MATCH($B$2,$B$37:$B$46,1)+1))</f>
        <v>9.1955000000000027</v>
      </c>
      <c r="F52" s="42">
        <f>FORECAST($B$2,INDEX(R37:R46,MATCH($B$2,$B$37:$B$46,1)):INDEX(R37:R46,MATCH($B$2,$B$37:$B$46,1)+1),INDEX($B$37:$B$46,MATCH($B$2,$B$37:$B$46,1)):INDEX($B$37:$B$46,MATCH($B$2,$B$37:$B$46,1)+1))</f>
        <v>11.690500000000007</v>
      </c>
      <c r="G52" s="42">
        <f>FORECAST($B$2,INDEX(W37:W46,MATCH($B$2,$B$37:$B$46,1)):INDEX(W37:W46,MATCH($B$2,$B$37:$B$46,1)+1),INDEX($B$37:$B$46,MATCH($B$2,$B$37:$B$46,1)):INDEX($B$37:$B$46,MATCH($B$2,$B$37:$B$46,1)+1))</f>
        <v>14.210200000000007</v>
      </c>
      <c r="H52" s="42">
        <f>FORECAST($B$2,INDEX(AB37:AB46,MATCH($B$2,$B$37:$B$46,1)):INDEX(AB37:AB46,MATCH($B$2,$B$37:$B$46,1)+1),INDEX($B$37:$B$46,MATCH($B$2,$B$37:$B$46,1)):INDEX($B$37:$B$46,MATCH($B$2,$B$37:$B$46,1)+1))</f>
        <v>16.75630000000001</v>
      </c>
      <c r="I52" s="42">
        <f>FORECAST($B$2,INDEX(AG37:AG46,MATCH($B$2,$B$37:$B$46,1)):INDEX(AG37:AG46,MATCH($B$2,$B$37:$B$46,1)+1),INDEX($B$37:$B$46,MATCH($B$2,$B$37:$B$46,1)):INDEX($B$37:$B$46,MATCH($B$2,$B$37:$B$46,1)+1))</f>
        <v>20.626800000000003</v>
      </c>
      <c r="J52" s="42">
        <f>FORECAST($B$2,INDEX(AL37:AL46,MATCH($B$2,$B$37:$B$46,1)):INDEX(AL37:AL46,MATCH($B$2,$B$37:$B$46,1)+1),INDEX($B$37:$B$46,MATCH($B$2,$B$37:$B$46,1)):INDEX($B$37:$B$46,MATCH($B$2,$B$37:$B$46,1)+1))</f>
        <v>27.219200000000001</v>
      </c>
      <c r="K52" s="42">
        <f>FORECAST($B$2,INDEX(AQ37:AQ46,MATCH($B$2,$B$37:$B$46,1)):INDEX(AQ37:AQ46,MATCH($B$2,$B$37:$B$46,1)+1),INDEX($B$37:$B$46,MATCH($B$2,$B$37:$B$46,1)):INDEX($B$37:$B$46,MATCH($B$2,$B$37:$B$46,1)+1))</f>
        <v>33.997299999999996</v>
      </c>
      <c r="L52" s="42">
        <f>FORECAST($B$2,INDEX(AV37:AV46,MATCH($B$2,$B$37:$B$46,1)):INDEX(AV37:AV46,MATCH($B$2,$B$37:$B$46,1)+1),INDEX($B$37:$B$46,MATCH($B$2,$B$37:$B$46,1)):INDEX($B$37:$B$46,MATCH($B$2,$B$37:$B$46,1)+1))</f>
        <v>40.972000000000008</v>
      </c>
      <c r="X52" s="39"/>
    </row>
    <row r="53" spans="2:52" s="5" customFormat="1" hidden="1" x14ac:dyDescent="0.25">
      <c r="B53" s="8">
        <v>7.5</v>
      </c>
      <c r="C53" s="42">
        <f>FORECAST($B$2,INDEX(D37:D46,MATCH($B$2,$B$37:$B$46,1)):INDEX(D37:D46,MATCH($B$2,$B$37:$B$46,1)+1),INDEX($B$37:$B$46,MATCH($B$2,$B$37:$B$46,1)):INDEX($B$37:$B$46,MATCH($B$2,$B$37:$B$46,1)+1))</f>
        <v>3.0943000000000005</v>
      </c>
      <c r="D53" s="42">
        <f>FORECAST($B$2,INDEX(I37:I46,MATCH($B$2,$B$37:$B$46,1)):INDEX(I37:I46,MATCH($B$2,$B$37:$B$46,1)+1),INDEX($B$37:$B$46,MATCH($B$2,$B$37:$B$46,1)):INDEX($B$37:$B$46,MATCH($B$2,$B$37:$B$46,1)+1))</f>
        <v>4.6138999999999992</v>
      </c>
      <c r="E53" s="42">
        <f>FORECAST($B$2,INDEX(N37:N46,MATCH($B$2,$B$37:$B$46,1)):INDEX(N37:N46,MATCH($B$2,$B$37:$B$46,1)+1),INDEX($B$37:$B$46,MATCH($B$2,$B$37:$B$46,1)):INDEX($B$37:$B$46,MATCH($B$2,$B$37:$B$46,1)+1))</f>
        <v>6.0195000000000007</v>
      </c>
      <c r="F53" s="42">
        <f>FORECAST($B$2,INDEX(S37:S46,MATCH($B$2,$B$37:$B$46,1)):INDEX(S37:S46,MATCH($B$2,$B$37:$B$46,1)+1),INDEX($B$37:$B$46,MATCH($B$2,$B$37:$B$46,1)):INDEX($B$37:$B$46,MATCH($B$2,$B$37:$B$46,1)+1))</f>
        <v>7.3983999999999988</v>
      </c>
      <c r="G53" s="42">
        <f>FORECAST($B$2,INDEX(X37:X46,MATCH($B$2,$B$37:$B$46,1)):INDEX(X37:X46,MATCH($B$2,$B$37:$B$46,1)+1),INDEX($B$37:$B$46,MATCH($B$2,$B$37:$B$46,1)):INDEX($B$37:$B$46,MATCH($B$2,$B$37:$B$46,1)+1))</f>
        <v>8.776600000000002</v>
      </c>
      <c r="H53" s="42">
        <f>FORECAST($B$2,INDEX(AC37:AC46,MATCH($B$2,$B$37:$B$46,1)):INDEX(AC37:AC46,MATCH($B$2,$B$37:$B$46,1)+1),INDEX($B$37:$B$46,MATCH($B$2,$B$37:$B$46,1)):INDEX($B$37:$B$46,MATCH($B$2,$B$37:$B$46,1)+1))</f>
        <v>10.163699999999999</v>
      </c>
      <c r="I53" s="42">
        <f>FORECAST($B$2,INDEX(AH37:AH46,MATCH($B$2,$B$37:$B$46,1)):INDEX(AH37:AH46,MATCH($B$2,$B$37:$B$46,1)+1),INDEX($B$37:$B$46,MATCH($B$2,$B$37:$B$46,1)):INDEX($B$37:$B$46,MATCH($B$2,$B$37:$B$46,1)+1))</f>
        <v>12.268600000000006</v>
      </c>
      <c r="J53" s="42">
        <f>FORECAST($B$2,INDEX(AM37:AM46,MATCH($B$2,$B$37:$B$46,1)):INDEX(AM37:AM46,MATCH($B$2,$B$37:$B$46,1)+1),INDEX($B$37:$B$46,MATCH($B$2,$B$37:$B$46,1)):INDEX($B$37:$B$46,MATCH($B$2,$B$37:$B$46,1)+1))</f>
        <v>15.851400000000005</v>
      </c>
      <c r="K53" s="42">
        <f>FORECAST($B$2,INDEX(AR37:AR46,MATCH($B$2,$B$37:$B$46,1)):INDEX(AR37:AR46,MATCH($B$2,$B$37:$B$46,1)+1),INDEX($B$37:$B$46,MATCH($B$2,$B$37:$B$46,1)):INDEX($B$37:$B$46,MATCH($B$2,$B$37:$B$46,1)+1))</f>
        <v>19.534599999999998</v>
      </c>
      <c r="L53" s="42">
        <f>FORECAST($B$2,INDEX(AW37:AW46,MATCH($B$2,$B$37:$B$46,1)):INDEX(AW37:AW46,MATCH($B$2,$B$37:$B$46,1)+1),INDEX($B$37:$B$46,MATCH($B$2,$B$37:$B$46,1)):INDEX($B$37:$B$46,MATCH($B$2,$B$37:$B$46,1)+1))</f>
        <v>23.324700000000007</v>
      </c>
      <c r="X53" s="39"/>
    </row>
    <row r="54" spans="2:52" s="5" customFormat="1" hidden="1" x14ac:dyDescent="0.25">
      <c r="B54" s="8">
        <v>10</v>
      </c>
      <c r="C54" s="42">
        <f>FORECAST($B$2,INDEX(E37:E46,MATCH($B$2,$B$37:$B$46,1)):INDEX(E37:E46,MATCH($B$2,$B$37:$B$46,1)+1),INDEX($B$37:$B$46,MATCH($B$2,$B$37:$B$46,1)):INDEX($B$37:$B$46,MATCH($B$2,$B$37:$B$46,1)+1))</f>
        <v>2.426099999999999</v>
      </c>
      <c r="D54" s="42">
        <f>FORECAST($B$2,INDEX(J37:J46,MATCH($B$2,$B$37:$B$46,1)):INDEX(J37:J46,MATCH($B$2,$B$37:$B$46,1)+1),INDEX($B$37:$B$46,MATCH($B$2,$B$37:$B$46,1)):INDEX($B$37:$B$46,MATCH($B$2,$B$37:$B$46,1)+1))</f>
        <v>3.4562999999999988</v>
      </c>
      <c r="E54" s="42">
        <f>FORECAST($B$2,INDEX(O37:O46,MATCH($B$2,$B$37:$B$46,1)):INDEX(O37:O46,MATCH($B$2,$B$37:$B$46,1)+1),INDEX($B$37:$B$46,MATCH($B$2,$B$37:$B$46,1)):INDEX($B$37:$B$46,MATCH($B$2,$B$37:$B$46,1)+1))</f>
        <v>4.3510999999999989</v>
      </c>
      <c r="F54" s="42">
        <f>FORECAST($B$2,INDEX(T37:T46,MATCH($B$2,$B$37:$B$46,1)):INDEX(T37:T46,MATCH($B$2,$B$37:$B$46,1)+1),INDEX($B$37:$B$46,MATCH($B$2,$B$37:$B$46,1)):INDEX($B$37:$B$46,MATCH($B$2,$B$37:$B$46,1)+1))</f>
        <v>5.1933999999999969</v>
      </c>
      <c r="G54" s="42">
        <f>FORECAST($B$2,INDEX(Y37:Y46,MATCH($B$2,$B$37:$B$46,1)):INDEX(Y37:Y46,MATCH($B$2,$B$37:$B$46,1)+1),INDEX($B$37:$B$46,MATCH($B$2,$B$37:$B$46,1)):INDEX($B$37:$B$46,MATCH($B$2,$B$37:$B$46,1)+1))</f>
        <v>6.0129000000000019</v>
      </c>
      <c r="H54" s="42">
        <f>FORECAST($B$2,INDEX(AD37:AD46,MATCH($B$2,$B$37:$B$46,1)):INDEX(AD37:AD46,MATCH($B$2,$B$37:$B$46,1)+1),INDEX($B$37:$B$46,MATCH($B$2,$B$37:$B$46,1)):INDEX($B$37:$B$46,MATCH($B$2,$B$37:$B$46,1)+1))</f>
        <v>6.8232999999999997</v>
      </c>
      <c r="I54" s="42">
        <f>FORECAST($B$2,INDEX(AI37:AI46,MATCH($B$2,$B$37:$B$46,1)):INDEX(AI37:AI46,MATCH($B$2,$B$37:$B$46,1)+1),INDEX($B$37:$B$46,MATCH($B$2,$B$37:$B$46,1)):INDEX($B$37:$B$46,MATCH($B$2,$B$37:$B$46,1)+1))</f>
        <v>8.0372000000000021</v>
      </c>
      <c r="J54" s="42">
        <f>FORECAST($B$2,INDEX(AN37:AN46,MATCH($B$2,$B$37:$B$46,1)):INDEX(AN37:AN46,MATCH($B$2,$B$37:$B$46,1)+1),INDEX($B$37:$B$46,MATCH($B$2,$B$37:$B$46,1)):INDEX($B$37:$B$46,MATCH($B$2,$B$37:$B$46,1)+1))</f>
        <v>10.083100000000002</v>
      </c>
      <c r="K54" s="42">
        <f>FORECAST($B$2,INDEX(AS37:AS46,MATCH($B$2,$B$37:$B$46,1)):INDEX(AS37:AS46,MATCH($B$2,$B$37:$B$46,1)+1),INDEX($B$37:$B$46,MATCH($B$2,$B$37:$B$46,1)):INDEX($B$37:$B$46,MATCH($B$2,$B$37:$B$46,1)+1))</f>
        <v>12.177099999999996</v>
      </c>
      <c r="L54" s="42">
        <f>FORECAST($B$2,INDEX(AX37:AX46,MATCH($B$2,$B$37:$B$46,1)):INDEX(AX37:AX46,MATCH($B$2,$B$37:$B$46,1)+1),INDEX($B$37:$B$46,MATCH($B$2,$B$37:$B$46,1)):INDEX($B$37:$B$46,MATCH($B$2,$B$37:$B$46,1)+1))</f>
        <v>14.329099999999997</v>
      </c>
      <c r="X54" s="39"/>
    </row>
    <row r="55" spans="2:52" s="5" customFormat="1" hidden="1" x14ac:dyDescent="0.25">
      <c r="B55" s="8">
        <v>12.5</v>
      </c>
      <c r="C55" s="42">
        <f>FORECAST($B$2,INDEX(F37:F46,MATCH($B$2,$B$37:$B$46,1)):INDEX(F37:F46,MATCH($B$2,$B$37:$B$46,1)+1),INDEX($B$37:$B$46,MATCH($B$2,$B$37:$B$46,1)):INDEX($B$37:$B$46,MATCH($B$2,$B$37:$B$46,1)+1))</f>
        <v>1.9747000000000003</v>
      </c>
      <c r="D55" s="42">
        <f>FORECAST($B$2,INDEX(K37:K46,MATCH($B$2,$B$37:$B$46,1)):INDEX(K37:K46,MATCH($B$2,$B$37:$B$46,1)+1),INDEX($B$37:$B$46,MATCH($B$2,$B$37:$B$46,1)):INDEX($B$37:$B$46,MATCH($B$2,$B$37:$B$46,1)+1))</f>
        <v>2.735100000000001</v>
      </c>
      <c r="E55" s="42">
        <f>FORECAST($B$2,INDEX(P37:P46,MATCH($B$2,$B$37:$B$46,1)):INDEX(P37:P46,MATCH($B$2,$B$37:$B$46,1)+1),INDEX($B$37:$B$46,MATCH($B$2,$B$37:$B$46,1)):INDEX($B$37:$B$46,MATCH($B$2,$B$37:$B$46,1)+1))</f>
        <v>3.3660000000000014</v>
      </c>
      <c r="F55" s="42">
        <f>FORECAST($B$2,INDEX(U37:U46,MATCH($B$2,$B$37:$B$46,1)):INDEX(U37:U46,MATCH($B$2,$B$37:$B$46,1)+1),INDEX($B$37:$B$46,MATCH($B$2,$B$37:$B$46,1)):INDEX($B$37:$B$46,MATCH($B$2,$B$37:$B$46,1)+1))</f>
        <v>3.9396000000000022</v>
      </c>
      <c r="G55" s="42">
        <f>FORECAST($B$2,INDEX(Z37:Z46,MATCH($B$2,$B$37:$B$46,1)):INDEX(Z37:Z46,MATCH($B$2,$B$37:$B$46,1)+1),INDEX($B$37:$B$46,MATCH($B$2,$B$37:$B$46,1)):INDEX($B$37:$B$46,MATCH($B$2,$B$37:$B$46,1)+1))</f>
        <v>4.4824000000000002</v>
      </c>
      <c r="H55" s="42">
        <f>FORECAST($B$2,INDEX(AE37:AE46,MATCH($B$2,$B$37:$B$46,1)):INDEX(AE37:AE46,MATCH($B$2,$B$37:$B$46,1)+1),INDEX($B$37:$B$46,MATCH($B$2,$B$37:$B$46,1)):INDEX($B$37:$B$46,MATCH($B$2,$B$37:$B$46,1)+1))</f>
        <v>5.0073000000000008</v>
      </c>
      <c r="I55" s="42">
        <f>FORECAST($B$2,INDEX(AJ37:AJ46,MATCH($B$2,$B$37:$B$46,1)):INDEX(AJ37:AJ46,MATCH($B$2,$B$37:$B$46,1)+1),INDEX($B$37:$B$46,MATCH($B$2,$B$37:$B$46,1)):INDEX($B$37:$B$46,MATCH($B$2,$B$37:$B$46,1)+1))</f>
        <v>5.7766000000000002</v>
      </c>
      <c r="J55" s="42">
        <f>FORECAST($B$2,INDEX(AO37:AO46,MATCH($B$2,$B$37:$B$46,1)):INDEX(AO37:AO46,MATCH($B$2,$B$37:$B$46,1)+1),INDEX($B$37:$B$46,MATCH($B$2,$B$37:$B$46,1)):INDEX($B$37:$B$46,MATCH($B$2,$B$37:$B$46,1)+1))</f>
        <v>7.0426000000000037</v>
      </c>
      <c r="K55" s="42">
        <f>FORECAST($B$2,INDEX(AT37:AT46,MATCH($B$2,$B$37:$B$46,1)):INDEX(AT37:AT46,MATCH($B$2,$B$37:$B$46,1)+1),INDEX($B$37:$B$46,MATCH($B$2,$B$37:$B$46,1)):INDEX($B$37:$B$46,MATCH($B$2,$B$37:$B$46,1)+1))</f>
        <v>8.3152000000000044</v>
      </c>
      <c r="L55" s="42">
        <f>FORECAST($B$2,INDEX(AY37:AY46,MATCH($B$2,$B$37:$B$46,1)):INDEX(AY37:AY46,MATCH($B$2,$B$37:$B$46,1)+1),INDEX($B$37:$B$46,MATCH($B$2,$B$37:$B$46,1)):INDEX($B$37:$B$46,MATCH($B$2,$B$37:$B$46,1)+1))</f>
        <v>9.6105999999999945</v>
      </c>
      <c r="X55" s="39"/>
    </row>
    <row r="56" spans="2:52" s="5" customFormat="1" hidden="1" x14ac:dyDescent="0.25">
      <c r="B56" s="8">
        <v>15</v>
      </c>
      <c r="C56" s="42">
        <f>FORECAST($B$2,INDEX(G37:G46,MATCH($B$2,$B$37:$B$46,1)):INDEX(G37:G46,MATCH($B$2,$B$37:$B$46,1)+1),INDEX($B$37:$B$46,MATCH($B$2,$B$37:$B$46,1)):INDEX($B$37:$B$46,MATCH($B$2,$B$37:$B$46,1)+1))</f>
        <v>1.6448</v>
      </c>
      <c r="D56" s="42">
        <f>FORECAST($B$2,INDEX(L37:L46,MATCH($B$2,$B$37:$B$46,1)):INDEX(L37:L46,MATCH($B$2,$B$37:$B$46,1)+1),INDEX($B$37:$B$46,MATCH($B$2,$B$37:$B$46,1)):INDEX($B$37:$B$46,MATCH($B$2,$B$37:$B$46,1)+1))</f>
        <v>2.2379999999999995</v>
      </c>
      <c r="E56" s="42">
        <f>FORECAST($B$2,INDEX(Q37:Q46,MATCH($B$2,$B$37:$B$46,1)):INDEX(Q37:Q46,MATCH($B$2,$B$37:$B$46,1)+1),INDEX($B$37:$B$46,MATCH($B$2,$B$37:$B$46,1)):INDEX($B$37:$B$46,MATCH($B$2,$B$37:$B$46,1)+1))</f>
        <v>2.7153000000000009</v>
      </c>
      <c r="F56" s="42">
        <f>FORECAST($B$2,INDEX(V37:V46,MATCH($B$2,$B$37:$B$46,1)):INDEX(V37:V46,MATCH($B$2,$B$37:$B$46,1)+1),INDEX($B$37:$B$46,MATCH($B$2,$B$37:$B$46,1)):INDEX($B$37:$B$46,MATCH($B$2,$B$37:$B$46,1)+1))</f>
        <v>3.1389000000000005</v>
      </c>
      <c r="G56" s="42">
        <f>FORECAST($B$2,INDEX(AA37:AA46,MATCH($B$2,$B$37:$B$46,1)):INDEX(AA37:AA46,MATCH($B$2,$B$37:$B$46,1)+1),INDEX($B$37:$B$46,MATCH($B$2,$B$37:$B$46,1)):INDEX($B$37:$B$46,MATCH($B$2,$B$37:$B$46,1)+1))</f>
        <v>3.5315000000000003</v>
      </c>
      <c r="H56" s="42">
        <f>FORECAST($B$2,INDEX(AF37:AF46,MATCH($B$2,$B$37:$B$46,1)):INDEX(AF37:AF46,MATCH($B$2,$B$37:$B$46,1)+1),INDEX($B$37:$B$46,MATCH($B$2,$B$37:$B$46,1)):INDEX($B$37:$B$46,MATCH($B$2,$B$37:$B$46,1)+1))</f>
        <v>3.9045000000000005</v>
      </c>
      <c r="I56" s="42">
        <f>FORECAST($B$2,INDEX(AK37:AK46,MATCH($B$2,$B$37:$B$46,1)):INDEX(AK37:AK46,MATCH($B$2,$B$37:$B$46,1)+1),INDEX($B$37:$B$46,MATCH($B$2,$B$37:$B$46,1)):INDEX($B$37:$B$46,MATCH($B$2,$B$37:$B$46,1)+1))</f>
        <v>4.4408999999999992</v>
      </c>
      <c r="J56" s="42">
        <f>FORECAST($B$2,INDEX(AP37:AP46,MATCH($B$2,$B$37:$B$46,1)):INDEX(AP37:AP46,MATCH($B$2,$B$37:$B$46,1)+1),INDEX($B$37:$B$46,MATCH($B$2,$B$37:$B$46,1)):INDEX($B$37:$B$46,MATCH($B$2,$B$37:$B$46,1)+1))</f>
        <v>5.3018000000000018</v>
      </c>
      <c r="K56" s="42">
        <f>FORECAST($B$2,INDEX(AU37:AU46,MATCH($B$2,$B$37:$B$46,1)):INDEX(AU37:AU46,MATCH($B$2,$B$37:$B$46,1)+1),INDEX($B$37:$B$46,MATCH($B$2,$B$37:$B$46,1)):INDEX($B$37:$B$46,MATCH($B$2,$B$37:$B$46,1)+1))</f>
        <v>6.1464999999999996</v>
      </c>
      <c r="L56" s="42">
        <f>FORECAST($B$2,INDEX(AZ37:AZ46,MATCH($B$2,$B$37:$B$46,1)):INDEX(AZ37:AZ46,MATCH($B$2,$B$37:$B$46,1)+1),INDEX($B$37:$B$46,MATCH($B$2,$B$37:$B$46,1)):INDEX($B$37:$B$46,MATCH($B$2,$B$37:$B$46,1)+1))</f>
        <v>6.991500000000002</v>
      </c>
      <c r="X56" s="39"/>
    </row>
    <row r="57" spans="2:52" s="5" customFormat="1" hidden="1" x14ac:dyDescent="0.25">
      <c r="C57" s="27"/>
      <c r="X57" s="27"/>
    </row>
    <row r="58" spans="2:52" s="5" customFormat="1" hidden="1" x14ac:dyDescent="0.25">
      <c r="C58" s="27"/>
      <c r="X58" s="35"/>
    </row>
    <row r="59" spans="2:52" s="5" customFormat="1" hidden="1" x14ac:dyDescent="0.25">
      <c r="C59" s="27"/>
      <c r="X59" s="35"/>
    </row>
    <row r="60" spans="2:52" s="5" customFormat="1" hidden="1" x14ac:dyDescent="0.25">
      <c r="C60" s="27"/>
      <c r="X60" s="35"/>
    </row>
    <row r="61" spans="2:52" s="5" customFormat="1" hidden="1" x14ac:dyDescent="0.25">
      <c r="C61" s="27"/>
      <c r="X61" s="35"/>
    </row>
    <row r="62" spans="2:52" s="5" customFormat="1" hidden="1" x14ac:dyDescent="0.25">
      <c r="C62" s="27"/>
      <c r="X62" s="35"/>
    </row>
    <row r="63" spans="2:52" s="5" customFormat="1" hidden="1" x14ac:dyDescent="0.25">
      <c r="B63"/>
      <c r="C63"/>
      <c r="D63"/>
      <c r="E63"/>
      <c r="F63"/>
      <c r="G63"/>
    </row>
    <row r="64" spans="2:52" s="5" customFormat="1" ht="60" hidden="1" x14ac:dyDescent="0.25">
      <c r="C64" s="3" t="s">
        <v>33</v>
      </c>
      <c r="D64" s="3" t="s">
        <v>34</v>
      </c>
      <c r="E64" s="3" t="s">
        <v>35</v>
      </c>
      <c r="F64" s="3" t="s">
        <v>36</v>
      </c>
      <c r="G64" s="3" t="s">
        <v>37</v>
      </c>
      <c r="H64" s="4" t="s">
        <v>38</v>
      </c>
      <c r="I64" s="4" t="s">
        <v>39</v>
      </c>
      <c r="J64" s="4" t="s">
        <v>40</v>
      </c>
      <c r="K64" s="4" t="s">
        <v>41</v>
      </c>
      <c r="L64" s="4" t="s">
        <v>42</v>
      </c>
      <c r="M64" s="3" t="s">
        <v>43</v>
      </c>
      <c r="N64" s="3" t="s">
        <v>44</v>
      </c>
      <c r="O64" s="3" t="s">
        <v>45</v>
      </c>
      <c r="P64" s="3" t="s">
        <v>46</v>
      </c>
      <c r="Q64" s="3" t="s">
        <v>47</v>
      </c>
      <c r="R64" s="4" t="s">
        <v>48</v>
      </c>
      <c r="S64" s="4" t="s">
        <v>49</v>
      </c>
      <c r="T64" s="4" t="s">
        <v>50</v>
      </c>
      <c r="U64" s="4" t="s">
        <v>51</v>
      </c>
      <c r="V64" s="4" t="s">
        <v>52</v>
      </c>
      <c r="W64" s="3" t="s">
        <v>53</v>
      </c>
      <c r="X64" s="3" t="s">
        <v>54</v>
      </c>
      <c r="Y64" s="3" t="s">
        <v>55</v>
      </c>
      <c r="Z64" s="3" t="s">
        <v>56</v>
      </c>
      <c r="AA64" s="3" t="s">
        <v>57</v>
      </c>
      <c r="AB64" s="4" t="s">
        <v>133</v>
      </c>
      <c r="AC64" s="4" t="s">
        <v>134</v>
      </c>
      <c r="AD64" s="4" t="s">
        <v>135</v>
      </c>
      <c r="AE64" s="4" t="s">
        <v>136</v>
      </c>
      <c r="AF64" s="4" t="s">
        <v>137</v>
      </c>
      <c r="AG64" s="3" t="s">
        <v>138</v>
      </c>
      <c r="AH64" s="3" t="s">
        <v>139</v>
      </c>
      <c r="AI64" s="3" t="s">
        <v>140</v>
      </c>
      <c r="AJ64" s="3" t="s">
        <v>141</v>
      </c>
      <c r="AK64" s="3" t="s">
        <v>142</v>
      </c>
      <c r="AL64" s="4" t="s">
        <v>143</v>
      </c>
      <c r="AM64" s="4" t="s">
        <v>144</v>
      </c>
      <c r="AN64" s="4" t="s">
        <v>145</v>
      </c>
      <c r="AO64" s="4" t="s">
        <v>146</v>
      </c>
      <c r="AP64" s="4" t="s">
        <v>147</v>
      </c>
      <c r="AQ64" s="3" t="s">
        <v>148</v>
      </c>
      <c r="AR64" s="3" t="s">
        <v>149</v>
      </c>
      <c r="AS64" s="3" t="s">
        <v>150</v>
      </c>
      <c r="AT64" s="3" t="s">
        <v>151</v>
      </c>
      <c r="AU64" s="3" t="s">
        <v>152</v>
      </c>
      <c r="AV64" s="4" t="s">
        <v>153</v>
      </c>
      <c r="AW64" s="4" t="s">
        <v>154</v>
      </c>
      <c r="AX64" s="4" t="s">
        <v>155</v>
      </c>
      <c r="AY64" s="4" t="s">
        <v>156</v>
      </c>
      <c r="AZ64" s="4" t="s">
        <v>157</v>
      </c>
    </row>
    <row r="65" spans="1:60" s="5" customFormat="1" hidden="1" x14ac:dyDescent="0.25">
      <c r="C65" s="1">
        <v>5</v>
      </c>
      <c r="D65" s="1">
        <v>7.5</v>
      </c>
      <c r="E65" s="1">
        <v>10</v>
      </c>
      <c r="F65" s="1">
        <v>12.5</v>
      </c>
      <c r="G65" s="1">
        <v>15</v>
      </c>
      <c r="H65" s="2">
        <v>5</v>
      </c>
      <c r="I65" s="2">
        <v>7.5</v>
      </c>
      <c r="J65" s="2">
        <v>10</v>
      </c>
      <c r="K65" s="2">
        <v>12.5</v>
      </c>
      <c r="L65" s="2">
        <v>15</v>
      </c>
      <c r="M65" s="1">
        <v>5</v>
      </c>
      <c r="N65" s="1">
        <v>7.5</v>
      </c>
      <c r="O65" s="1">
        <v>10</v>
      </c>
      <c r="P65" s="1">
        <v>12.5</v>
      </c>
      <c r="Q65" s="1">
        <v>15</v>
      </c>
      <c r="R65" s="2">
        <v>5</v>
      </c>
      <c r="S65" s="2">
        <v>7.5</v>
      </c>
      <c r="T65" s="2">
        <v>10</v>
      </c>
      <c r="U65" s="2">
        <v>12.5</v>
      </c>
      <c r="V65" s="2">
        <v>15</v>
      </c>
      <c r="W65" s="1">
        <v>5</v>
      </c>
      <c r="X65" s="1">
        <v>7.5</v>
      </c>
      <c r="Y65" s="1">
        <v>10</v>
      </c>
      <c r="Z65" s="1">
        <v>12.5</v>
      </c>
      <c r="AA65" s="1">
        <v>15</v>
      </c>
      <c r="AB65" s="2">
        <v>5</v>
      </c>
      <c r="AC65" s="2">
        <v>7.5</v>
      </c>
      <c r="AD65" s="2">
        <v>10</v>
      </c>
      <c r="AE65" s="2">
        <v>12.5</v>
      </c>
      <c r="AF65" s="2">
        <v>15</v>
      </c>
      <c r="AG65" s="1">
        <v>5</v>
      </c>
      <c r="AH65" s="1">
        <v>7.5</v>
      </c>
      <c r="AI65" s="1">
        <v>10</v>
      </c>
      <c r="AJ65" s="1">
        <v>12.5</v>
      </c>
      <c r="AK65" s="1">
        <v>15</v>
      </c>
      <c r="AL65" s="2">
        <v>5</v>
      </c>
      <c r="AM65" s="2">
        <v>7.5</v>
      </c>
      <c r="AN65" s="2">
        <v>10</v>
      </c>
      <c r="AO65" s="2">
        <v>12.5</v>
      </c>
      <c r="AP65" s="2">
        <v>15</v>
      </c>
      <c r="AQ65" s="1">
        <v>5</v>
      </c>
      <c r="AR65" s="1">
        <v>7.5</v>
      </c>
      <c r="AS65" s="1">
        <v>10</v>
      </c>
      <c r="AT65" s="1">
        <v>12.5</v>
      </c>
      <c r="AU65" s="1">
        <v>15</v>
      </c>
      <c r="AV65" s="2">
        <v>5</v>
      </c>
      <c r="AW65" s="2">
        <v>7.5</v>
      </c>
      <c r="AX65" s="2">
        <v>10</v>
      </c>
      <c r="AY65" s="2">
        <v>12.5</v>
      </c>
      <c r="AZ65" s="2">
        <v>15</v>
      </c>
    </row>
    <row r="66" spans="1:60" s="5" customFormat="1" hidden="1" x14ac:dyDescent="0.25">
      <c r="A66" s="16" t="s">
        <v>0</v>
      </c>
      <c r="B66">
        <v>6</v>
      </c>
      <c r="C66">
        <v>26.052199999999999</v>
      </c>
      <c r="D66">
        <v>10.8499</v>
      </c>
      <c r="E66">
        <v>4.1104000000000003</v>
      </c>
      <c r="F66">
        <v>2.1414</v>
      </c>
      <c r="G66">
        <v>1.482</v>
      </c>
      <c r="H66">
        <v>58.747999999999998</v>
      </c>
      <c r="I66">
        <v>27.128900000000002</v>
      </c>
      <c r="J66">
        <v>12.1783</v>
      </c>
      <c r="K66">
        <v>5.3491</v>
      </c>
      <c r="L66">
        <v>2.8803000000000001</v>
      </c>
      <c r="M66">
        <v>91.7791</v>
      </c>
      <c r="N66">
        <v>43.5749</v>
      </c>
      <c r="O66">
        <v>20.535399999999999</v>
      </c>
      <c r="P66">
        <v>9.6036999999999999</v>
      </c>
      <c r="Q66">
        <v>4.7328999999999999</v>
      </c>
      <c r="R66">
        <v>125.1525</v>
      </c>
      <c r="S66">
        <v>60.191299999999998</v>
      </c>
      <c r="T66">
        <v>28.979199999999999</v>
      </c>
      <c r="U66">
        <v>14.01</v>
      </c>
      <c r="V66">
        <v>6.944</v>
      </c>
      <c r="W66">
        <v>158.87540000000001</v>
      </c>
      <c r="X66">
        <v>76.981700000000004</v>
      </c>
      <c r="Y66">
        <v>37.511499999999998</v>
      </c>
      <c r="Z66">
        <v>18.466999999999999</v>
      </c>
      <c r="AA66">
        <v>9.3115000000000006</v>
      </c>
      <c r="AB66">
        <v>192.95509999999999</v>
      </c>
      <c r="AC66">
        <v>93.949799999999996</v>
      </c>
      <c r="AD66">
        <v>46.134099999999997</v>
      </c>
      <c r="AE66">
        <v>22.971299999999999</v>
      </c>
      <c r="AF66">
        <v>11.739599999999999</v>
      </c>
      <c r="AG66">
        <v>244.76060000000001</v>
      </c>
      <c r="AH66">
        <v>119.74339999999999</v>
      </c>
      <c r="AI66">
        <v>59.241399999999999</v>
      </c>
      <c r="AJ66">
        <v>29.8185</v>
      </c>
      <c r="AK66">
        <v>15.4438</v>
      </c>
      <c r="AL66">
        <v>332.9991</v>
      </c>
      <c r="AM66">
        <v>163.67679999999999</v>
      </c>
      <c r="AN66">
        <v>81.566800000000001</v>
      </c>
      <c r="AO66">
        <v>41.481099999999998</v>
      </c>
      <c r="AP66">
        <v>21.757200000000001</v>
      </c>
      <c r="AQ66">
        <v>400</v>
      </c>
      <c r="AR66">
        <v>208.84790000000001</v>
      </c>
      <c r="AS66">
        <v>104.5211</v>
      </c>
      <c r="AT66">
        <v>53.472200000000001</v>
      </c>
      <c r="AU66">
        <v>28.248699999999999</v>
      </c>
      <c r="AV66">
        <v>400</v>
      </c>
      <c r="AW66">
        <v>255.32849999999999</v>
      </c>
      <c r="AX66">
        <v>128.14080000000001</v>
      </c>
      <c r="AY66">
        <v>65.810900000000004</v>
      </c>
      <c r="AZ66">
        <v>34.928400000000003</v>
      </c>
    </row>
    <row r="67" spans="1:60" s="5" customFormat="1" hidden="1" x14ac:dyDescent="0.25">
      <c r="A67" s="16" t="s">
        <v>1</v>
      </c>
      <c r="B67">
        <v>7</v>
      </c>
      <c r="C67">
        <v>8.4878</v>
      </c>
      <c r="D67">
        <v>3.2751999999999999</v>
      </c>
      <c r="E67">
        <v>1.8688</v>
      </c>
      <c r="F67">
        <v>1.3386</v>
      </c>
      <c r="G67">
        <v>1.0421</v>
      </c>
      <c r="H67">
        <v>21.831700000000001</v>
      </c>
      <c r="I67">
        <v>9.6783999999999999</v>
      </c>
      <c r="J67">
        <v>4.2876000000000003</v>
      </c>
      <c r="K67">
        <v>2.4681000000000002</v>
      </c>
      <c r="L67">
        <v>1.7466999999999999</v>
      </c>
      <c r="M67">
        <v>35.313200000000002</v>
      </c>
      <c r="N67">
        <v>16.530100000000001</v>
      </c>
      <c r="O67">
        <v>7.6699000000000002</v>
      </c>
      <c r="P67">
        <v>3.8931</v>
      </c>
      <c r="Q67">
        <v>2.4940000000000002</v>
      </c>
      <c r="R67">
        <v>48.934399999999997</v>
      </c>
      <c r="S67">
        <v>23.453700000000001</v>
      </c>
      <c r="T67">
        <v>11.2736</v>
      </c>
      <c r="U67">
        <v>5.6208</v>
      </c>
      <c r="V67">
        <v>3.3262999999999998</v>
      </c>
      <c r="W67">
        <v>62.6982</v>
      </c>
      <c r="X67">
        <v>30.4499</v>
      </c>
      <c r="Y67">
        <v>14.9282</v>
      </c>
      <c r="Z67">
        <v>7.5236000000000001</v>
      </c>
      <c r="AA67">
        <v>4.2525000000000004</v>
      </c>
      <c r="AB67">
        <v>76.607699999999994</v>
      </c>
      <c r="AC67">
        <v>37.520000000000003</v>
      </c>
      <c r="AD67">
        <v>18.6221</v>
      </c>
      <c r="AE67">
        <v>9.5021000000000004</v>
      </c>
      <c r="AF67">
        <v>5.2615999999999996</v>
      </c>
      <c r="AG67">
        <v>97.751900000000006</v>
      </c>
      <c r="AH67">
        <v>48.267499999999998</v>
      </c>
      <c r="AI67">
        <v>24.237400000000001</v>
      </c>
      <c r="AJ67">
        <v>12.5358</v>
      </c>
      <c r="AK67">
        <v>6.8875000000000002</v>
      </c>
      <c r="AL67">
        <v>133.76609999999999</v>
      </c>
      <c r="AM67">
        <v>66.573400000000007</v>
      </c>
      <c r="AN67">
        <v>33.8018</v>
      </c>
      <c r="AO67">
        <v>17.7135</v>
      </c>
      <c r="AP67">
        <v>9.7684999999999995</v>
      </c>
      <c r="AQ67">
        <v>170.79490000000001</v>
      </c>
      <c r="AR67">
        <v>85.395099999999999</v>
      </c>
      <c r="AS67">
        <v>43.6357</v>
      </c>
      <c r="AT67">
        <v>23.038</v>
      </c>
      <c r="AU67">
        <v>12.771000000000001</v>
      </c>
      <c r="AV67">
        <v>208.89709999999999</v>
      </c>
      <c r="AW67">
        <v>104.7623</v>
      </c>
      <c r="AX67">
        <v>53.754600000000003</v>
      </c>
      <c r="AY67">
        <v>28.5169</v>
      </c>
      <c r="AZ67">
        <v>15.8681</v>
      </c>
    </row>
    <row r="68" spans="1:60" s="5" customFormat="1" hidden="1" x14ac:dyDescent="0.25">
      <c r="A68" s="16" t="s">
        <v>2</v>
      </c>
      <c r="B68">
        <v>8</v>
      </c>
      <c r="C68">
        <v>2.7538999999999998</v>
      </c>
      <c r="D68">
        <v>1.6822999999999999</v>
      </c>
      <c r="E68">
        <v>1.2324999999999999</v>
      </c>
      <c r="F68">
        <v>0.97009999999999996</v>
      </c>
      <c r="G68">
        <v>0.79139999999999999</v>
      </c>
      <c r="H68">
        <v>7.7831000000000001</v>
      </c>
      <c r="I68">
        <v>3.5743</v>
      </c>
      <c r="J68">
        <v>2.1861000000000002</v>
      </c>
      <c r="K68">
        <v>1.5891</v>
      </c>
      <c r="L68">
        <v>1.2439</v>
      </c>
      <c r="M68">
        <v>13.4328</v>
      </c>
      <c r="N68">
        <v>6.2378999999999998</v>
      </c>
      <c r="O68">
        <v>3.3205</v>
      </c>
      <c r="P68">
        <v>2.2189999999999999</v>
      </c>
      <c r="Q68">
        <v>1.6672</v>
      </c>
      <c r="R68">
        <v>19.146599999999999</v>
      </c>
      <c r="S68">
        <v>9.1907999999999994</v>
      </c>
      <c r="T68">
        <v>4.6791</v>
      </c>
      <c r="U68">
        <v>2.8988999999999998</v>
      </c>
      <c r="V68">
        <v>2.0908000000000002</v>
      </c>
      <c r="W68">
        <v>24.920200000000001</v>
      </c>
      <c r="X68">
        <v>12.207800000000001</v>
      </c>
      <c r="Y68">
        <v>6.2045000000000003</v>
      </c>
      <c r="Z68">
        <v>3.6423999999999999</v>
      </c>
      <c r="AA68">
        <v>2.5266000000000002</v>
      </c>
      <c r="AB68">
        <v>30.754799999999999</v>
      </c>
      <c r="AC68">
        <v>15.2597</v>
      </c>
      <c r="AD68">
        <v>7.8192000000000004</v>
      </c>
      <c r="AE68">
        <v>4.4494999999999996</v>
      </c>
      <c r="AF68">
        <v>2.9803000000000002</v>
      </c>
      <c r="AG68">
        <v>39.624299999999998</v>
      </c>
      <c r="AH68">
        <v>19.8994</v>
      </c>
      <c r="AI68">
        <v>10.3187</v>
      </c>
      <c r="AJ68">
        <v>5.7591999999999999</v>
      </c>
      <c r="AK68">
        <v>3.6993999999999998</v>
      </c>
      <c r="AL68">
        <v>54.731400000000001</v>
      </c>
      <c r="AM68">
        <v>27.802099999999999</v>
      </c>
      <c r="AN68">
        <v>14.5997</v>
      </c>
      <c r="AO68">
        <v>8.1136999999999997</v>
      </c>
      <c r="AP68">
        <v>5.0004</v>
      </c>
      <c r="AQ68">
        <v>70.263999999999996</v>
      </c>
      <c r="AR68">
        <v>35.927500000000002</v>
      </c>
      <c r="AS68">
        <v>19.0044</v>
      </c>
      <c r="AT68">
        <v>10.590999999999999</v>
      </c>
      <c r="AU68">
        <v>6.4097</v>
      </c>
      <c r="AV68">
        <v>86.247</v>
      </c>
      <c r="AW68">
        <v>44.288400000000003</v>
      </c>
      <c r="AX68">
        <v>23.536799999999999</v>
      </c>
      <c r="AY68">
        <v>13.1539</v>
      </c>
      <c r="AZ68">
        <v>7.9015000000000004</v>
      </c>
    </row>
    <row r="69" spans="1:60" s="5" customFormat="1" hidden="1" x14ac:dyDescent="0.25">
      <c r="A69" s="16" t="s">
        <v>3</v>
      </c>
      <c r="B69">
        <v>9</v>
      </c>
      <c r="C69">
        <v>1.5511999999999999</v>
      </c>
      <c r="D69">
        <v>1.1519999999999999</v>
      </c>
      <c r="E69">
        <v>0.91269999999999996</v>
      </c>
      <c r="F69">
        <v>0.74770000000000003</v>
      </c>
      <c r="G69">
        <v>0.62450000000000006</v>
      </c>
      <c r="H69">
        <v>3.1086</v>
      </c>
      <c r="I69">
        <v>1.9891000000000001</v>
      </c>
      <c r="J69">
        <v>1.4713000000000001</v>
      </c>
      <c r="K69">
        <v>1.1619999999999999</v>
      </c>
      <c r="L69">
        <v>0.94969999999999999</v>
      </c>
      <c r="M69">
        <v>5.2206000000000001</v>
      </c>
      <c r="N69">
        <v>2.9333999999999998</v>
      </c>
      <c r="O69">
        <v>2.0217999999999998</v>
      </c>
      <c r="P69">
        <v>1.5412999999999999</v>
      </c>
      <c r="Q69">
        <v>1.2350000000000001</v>
      </c>
      <c r="R69">
        <v>7.6391999999999998</v>
      </c>
      <c r="S69">
        <v>4.0307000000000004</v>
      </c>
      <c r="T69">
        <v>2.5992999999999999</v>
      </c>
      <c r="U69">
        <v>1.9137</v>
      </c>
      <c r="V69">
        <v>1.5045999999999999</v>
      </c>
      <c r="W69">
        <v>10.1472</v>
      </c>
      <c r="X69">
        <v>5.2634999999999996</v>
      </c>
      <c r="Y69">
        <v>3.2176</v>
      </c>
      <c r="Z69">
        <v>2.2902999999999998</v>
      </c>
      <c r="AA69">
        <v>1.7679</v>
      </c>
      <c r="AB69">
        <v>12.691700000000001</v>
      </c>
      <c r="AC69">
        <v>6.5856000000000003</v>
      </c>
      <c r="AD69">
        <v>3.8805000000000001</v>
      </c>
      <c r="AE69">
        <v>2.6766999999999999</v>
      </c>
      <c r="AF69">
        <v>2.0295000000000001</v>
      </c>
      <c r="AG69">
        <v>16.561900000000001</v>
      </c>
      <c r="AH69">
        <v>8.6576000000000004</v>
      </c>
      <c r="AI69">
        <v>4.9523000000000001</v>
      </c>
      <c r="AJ69">
        <v>3.2810000000000001</v>
      </c>
      <c r="AK69">
        <v>2.4249999999999998</v>
      </c>
      <c r="AL69">
        <v>23.154299999999999</v>
      </c>
      <c r="AM69">
        <v>12.2311</v>
      </c>
      <c r="AN69">
        <v>6.8932000000000002</v>
      </c>
      <c r="AO69">
        <v>4.3613</v>
      </c>
      <c r="AP69">
        <v>3.1040999999999999</v>
      </c>
      <c r="AQ69">
        <v>29.932400000000001</v>
      </c>
      <c r="AR69">
        <v>15.913600000000001</v>
      </c>
      <c r="AS69">
        <v>8.9551999999999996</v>
      </c>
      <c r="AT69">
        <v>5.5282</v>
      </c>
      <c r="AU69">
        <v>3.8180000000000001</v>
      </c>
      <c r="AV69">
        <v>36.9071</v>
      </c>
      <c r="AW69">
        <v>19.703600000000002</v>
      </c>
      <c r="AX69">
        <v>11.0984</v>
      </c>
      <c r="AY69">
        <v>6.7675000000000001</v>
      </c>
      <c r="AZ69">
        <v>4.5705999999999998</v>
      </c>
    </row>
    <row r="70" spans="1:60" s="5" customFormat="1" hidden="1" x14ac:dyDescent="0.25">
      <c r="A70" s="16" t="s">
        <v>4</v>
      </c>
      <c r="B70">
        <v>10</v>
      </c>
      <c r="C70">
        <v>1.0896999999999999</v>
      </c>
      <c r="D70">
        <v>0.86609999999999998</v>
      </c>
      <c r="E70">
        <v>0.71089999999999998</v>
      </c>
      <c r="F70">
        <v>0.59470000000000001</v>
      </c>
      <c r="G70">
        <v>0.50329999999999997</v>
      </c>
      <c r="H70">
        <v>1.8486</v>
      </c>
      <c r="I70">
        <v>1.3814</v>
      </c>
      <c r="J70">
        <v>1.0964</v>
      </c>
      <c r="K70">
        <v>0.89900000000000002</v>
      </c>
      <c r="L70">
        <v>0.75119999999999998</v>
      </c>
      <c r="M70">
        <v>2.6696</v>
      </c>
      <c r="N70">
        <v>1.8774</v>
      </c>
      <c r="O70">
        <v>1.4439</v>
      </c>
      <c r="P70">
        <v>1.1629</v>
      </c>
      <c r="Q70">
        <v>0.96120000000000005</v>
      </c>
      <c r="R70">
        <v>3.5922999999999998</v>
      </c>
      <c r="S70">
        <v>2.3864000000000001</v>
      </c>
      <c r="T70">
        <v>1.7803</v>
      </c>
      <c r="U70">
        <v>1.4097</v>
      </c>
      <c r="V70">
        <v>1.1534</v>
      </c>
      <c r="W70">
        <v>4.6136999999999997</v>
      </c>
      <c r="X70">
        <v>2.9205999999999999</v>
      </c>
      <c r="Y70">
        <v>2.1158999999999999</v>
      </c>
      <c r="Z70">
        <v>1.6483000000000001</v>
      </c>
      <c r="AA70">
        <v>1.3358000000000001</v>
      </c>
      <c r="AB70">
        <v>5.7107000000000001</v>
      </c>
      <c r="AC70">
        <v>3.4847999999999999</v>
      </c>
      <c r="AD70">
        <v>2.4561000000000002</v>
      </c>
      <c r="AE70">
        <v>1.8835</v>
      </c>
      <c r="AF70">
        <v>1.5123</v>
      </c>
      <c r="AG70">
        <v>7.4446000000000003</v>
      </c>
      <c r="AH70">
        <v>4.3869999999999996</v>
      </c>
      <c r="AI70">
        <v>2.9811999999999999</v>
      </c>
      <c r="AJ70">
        <v>2.2353999999999998</v>
      </c>
      <c r="AK70">
        <v>1.7710999999999999</v>
      </c>
      <c r="AL70">
        <v>10.4611</v>
      </c>
      <c r="AM70">
        <v>6.0153999999999996</v>
      </c>
      <c r="AN70">
        <v>3.9060000000000001</v>
      </c>
      <c r="AO70">
        <v>2.8311999999999999</v>
      </c>
      <c r="AP70">
        <v>2.1970000000000001</v>
      </c>
      <c r="AQ70">
        <v>13.5799</v>
      </c>
      <c r="AR70">
        <v>7.7539999999999996</v>
      </c>
      <c r="AS70">
        <v>4.8952999999999998</v>
      </c>
      <c r="AT70">
        <v>3.4493</v>
      </c>
      <c r="AU70">
        <v>2.6259000000000001</v>
      </c>
      <c r="AV70">
        <v>16.791499999999999</v>
      </c>
      <c r="AW70">
        <v>9.5693000000000001</v>
      </c>
      <c r="AX70">
        <v>5.9439000000000002</v>
      </c>
      <c r="AY70">
        <v>4.0949999999999998</v>
      </c>
      <c r="AZ70">
        <v>3.0642</v>
      </c>
    </row>
    <row r="71" spans="1:60" s="5" customFormat="1" hidden="1" x14ac:dyDescent="0.25">
      <c r="A71" s="16" t="s">
        <v>5</v>
      </c>
      <c r="B71">
        <v>11</v>
      </c>
      <c r="C71">
        <v>0.8276</v>
      </c>
      <c r="D71">
        <v>0.67949999999999999</v>
      </c>
      <c r="E71">
        <v>0.56859999999999999</v>
      </c>
      <c r="F71">
        <v>0.48149999999999998</v>
      </c>
      <c r="G71">
        <v>0.41089999999999999</v>
      </c>
      <c r="H71">
        <v>1.3117000000000001</v>
      </c>
      <c r="I71">
        <v>1.0429999999999999</v>
      </c>
      <c r="J71">
        <v>0.85619999999999996</v>
      </c>
      <c r="K71">
        <v>0.71630000000000005</v>
      </c>
      <c r="L71">
        <v>0.60629999999999995</v>
      </c>
      <c r="M71">
        <v>1.7703</v>
      </c>
      <c r="N71">
        <v>1.3673999999999999</v>
      </c>
      <c r="O71">
        <v>1.1036999999999999</v>
      </c>
      <c r="P71">
        <v>0.91379999999999995</v>
      </c>
      <c r="Q71">
        <v>0.76839999999999997</v>
      </c>
      <c r="R71">
        <v>2.2334000000000001</v>
      </c>
      <c r="S71">
        <v>1.6781999999999999</v>
      </c>
      <c r="T71">
        <v>1.3335999999999999</v>
      </c>
      <c r="U71">
        <v>1.0936999999999999</v>
      </c>
      <c r="V71">
        <v>0.91410000000000002</v>
      </c>
      <c r="W71">
        <v>2.7115999999999998</v>
      </c>
      <c r="X71">
        <v>1.9853000000000001</v>
      </c>
      <c r="Y71">
        <v>1.5543</v>
      </c>
      <c r="Z71">
        <v>1.2635000000000001</v>
      </c>
      <c r="AA71">
        <v>1.0502</v>
      </c>
      <c r="AB71">
        <v>3.2097000000000002</v>
      </c>
      <c r="AC71">
        <v>2.2938000000000001</v>
      </c>
      <c r="AD71">
        <v>1.7705</v>
      </c>
      <c r="AE71">
        <v>1.427</v>
      </c>
      <c r="AF71">
        <v>1.1798</v>
      </c>
      <c r="AG71">
        <v>3.9958</v>
      </c>
      <c r="AH71">
        <v>2.7646999999999999</v>
      </c>
      <c r="AI71">
        <v>2.0914000000000001</v>
      </c>
      <c r="AJ71">
        <v>1.6654</v>
      </c>
      <c r="AK71">
        <v>1.3665</v>
      </c>
      <c r="AL71">
        <v>5.3994999999999997</v>
      </c>
      <c r="AM71">
        <v>3.5823</v>
      </c>
      <c r="AN71">
        <v>2.6288</v>
      </c>
      <c r="AO71">
        <v>2.0541999999999998</v>
      </c>
      <c r="AP71">
        <v>1.6658999999999999</v>
      </c>
      <c r="AQ71">
        <v>6.8948</v>
      </c>
      <c r="AR71">
        <v>4.4465000000000003</v>
      </c>
      <c r="AS71">
        <v>3.1797</v>
      </c>
      <c r="AT71">
        <v>2.4420999999999999</v>
      </c>
      <c r="AU71">
        <v>1.9588000000000001</v>
      </c>
      <c r="AV71">
        <v>8.4590999999999994</v>
      </c>
      <c r="AW71">
        <v>5.3564999999999996</v>
      </c>
      <c r="AX71">
        <v>3.75</v>
      </c>
      <c r="AY71">
        <v>2.8351000000000002</v>
      </c>
      <c r="AZ71">
        <v>2.2507000000000001</v>
      </c>
    </row>
    <row r="72" spans="1:60" s="5" customFormat="1" hidden="1" x14ac:dyDescent="0.25">
      <c r="A72" s="16" t="s">
        <v>6</v>
      </c>
      <c r="B72">
        <v>12</v>
      </c>
      <c r="C72">
        <v>0.65239999999999998</v>
      </c>
      <c r="D72">
        <v>0.54559999999999997</v>
      </c>
      <c r="E72">
        <v>0.46189999999999998</v>
      </c>
      <c r="F72">
        <v>0.39410000000000001</v>
      </c>
      <c r="G72">
        <v>0.33800000000000002</v>
      </c>
      <c r="H72">
        <v>0.99909999999999999</v>
      </c>
      <c r="I72">
        <v>0.81979999999999997</v>
      </c>
      <c r="J72">
        <v>0.68579999999999997</v>
      </c>
      <c r="K72">
        <v>0.5806</v>
      </c>
      <c r="L72">
        <v>0.49530000000000002</v>
      </c>
      <c r="M72">
        <v>1.3065</v>
      </c>
      <c r="N72">
        <v>1.0547</v>
      </c>
      <c r="O72">
        <v>0.87339999999999995</v>
      </c>
      <c r="P72">
        <v>0.73460000000000003</v>
      </c>
      <c r="Q72">
        <v>0.62409999999999999</v>
      </c>
      <c r="R72">
        <v>1.5992999999999999</v>
      </c>
      <c r="S72">
        <v>1.2718</v>
      </c>
      <c r="T72">
        <v>1.0436000000000001</v>
      </c>
      <c r="U72">
        <v>0.87270000000000003</v>
      </c>
      <c r="V72">
        <v>0.73860000000000003</v>
      </c>
      <c r="W72">
        <v>1.8868</v>
      </c>
      <c r="X72">
        <v>1.4795</v>
      </c>
      <c r="Y72">
        <v>1.2037</v>
      </c>
      <c r="Z72">
        <v>1.0012000000000001</v>
      </c>
      <c r="AA72">
        <v>0.84440000000000004</v>
      </c>
      <c r="AB72">
        <v>2.1736</v>
      </c>
      <c r="AC72">
        <v>1.6819</v>
      </c>
      <c r="AD72">
        <v>1.3573999999999999</v>
      </c>
      <c r="AE72">
        <v>1.1234</v>
      </c>
      <c r="AF72">
        <v>0.94430000000000003</v>
      </c>
      <c r="AG72">
        <v>2.6080000000000001</v>
      </c>
      <c r="AH72">
        <v>1.9809000000000001</v>
      </c>
      <c r="AI72">
        <v>1.5806</v>
      </c>
      <c r="AJ72">
        <v>1.2988</v>
      </c>
      <c r="AK72">
        <v>1.0867</v>
      </c>
      <c r="AL72">
        <v>3.3532999999999999</v>
      </c>
      <c r="AM72">
        <v>2.4777</v>
      </c>
      <c r="AN72">
        <v>1.9426000000000001</v>
      </c>
      <c r="AO72">
        <v>1.5786</v>
      </c>
      <c r="AP72">
        <v>1.3115000000000001</v>
      </c>
      <c r="AQ72">
        <v>4.1318000000000001</v>
      </c>
      <c r="AR72">
        <v>2.9822000000000002</v>
      </c>
      <c r="AS72">
        <v>2.3010999999999999</v>
      </c>
      <c r="AT72">
        <v>1.8509</v>
      </c>
      <c r="AU72">
        <v>1.5275000000000001</v>
      </c>
      <c r="AV72">
        <v>4.9452999999999996</v>
      </c>
      <c r="AW72">
        <v>3.5004</v>
      </c>
      <c r="AX72">
        <v>2.6621000000000001</v>
      </c>
      <c r="AY72">
        <v>2.1208</v>
      </c>
      <c r="AZ72">
        <v>1.7392000000000001</v>
      </c>
    </row>
    <row r="73" spans="1:60" s="5" customFormat="1" hidden="1" x14ac:dyDescent="0.25">
      <c r="A73" s="16" t="s">
        <v>7</v>
      </c>
      <c r="B73">
        <v>13</v>
      </c>
      <c r="C73">
        <v>0.52510000000000001</v>
      </c>
      <c r="D73">
        <v>0.44419999999999998</v>
      </c>
      <c r="E73">
        <v>0.37880000000000003</v>
      </c>
      <c r="F73">
        <v>0.32490000000000002</v>
      </c>
      <c r="G73">
        <v>0.27960000000000002</v>
      </c>
      <c r="H73">
        <v>0.78849999999999998</v>
      </c>
      <c r="I73">
        <v>0.65890000000000004</v>
      </c>
      <c r="J73">
        <v>0.5575</v>
      </c>
      <c r="K73">
        <v>0.47549999999999998</v>
      </c>
      <c r="L73">
        <v>0.4078</v>
      </c>
      <c r="M73">
        <v>1.0137</v>
      </c>
      <c r="N73">
        <v>0.83850000000000002</v>
      </c>
      <c r="O73">
        <v>0.70479999999999998</v>
      </c>
      <c r="P73">
        <v>0.59860000000000002</v>
      </c>
      <c r="Q73">
        <v>0.51190000000000002</v>
      </c>
      <c r="R73">
        <v>1.2214</v>
      </c>
      <c r="S73">
        <v>1.0011000000000001</v>
      </c>
      <c r="T73">
        <v>0.8367</v>
      </c>
      <c r="U73">
        <v>0.70799999999999996</v>
      </c>
      <c r="V73">
        <v>0.6038</v>
      </c>
      <c r="W73">
        <v>1.4197</v>
      </c>
      <c r="X73">
        <v>1.1537999999999999</v>
      </c>
      <c r="Y73">
        <v>0.95920000000000005</v>
      </c>
      <c r="Z73">
        <v>0.80879999999999996</v>
      </c>
      <c r="AA73">
        <v>0.68820000000000003</v>
      </c>
      <c r="AB73">
        <v>1.6124000000000001</v>
      </c>
      <c r="AC73">
        <v>1.3002</v>
      </c>
      <c r="AD73">
        <v>1.0754999999999999</v>
      </c>
      <c r="AE73">
        <v>0.90400000000000003</v>
      </c>
      <c r="AF73">
        <v>0.76749999999999996</v>
      </c>
      <c r="AG73">
        <v>1.8962000000000001</v>
      </c>
      <c r="AH73">
        <v>1.5122</v>
      </c>
      <c r="AI73">
        <v>1.2422</v>
      </c>
      <c r="AJ73">
        <v>1.0392999999999999</v>
      </c>
      <c r="AK73">
        <v>0.87980000000000003</v>
      </c>
      <c r="AL73">
        <v>2.3653</v>
      </c>
      <c r="AM73">
        <v>1.8548</v>
      </c>
      <c r="AN73">
        <v>1.5073000000000001</v>
      </c>
      <c r="AO73">
        <v>1.2524</v>
      </c>
      <c r="AP73">
        <v>1.0552999999999999</v>
      </c>
      <c r="AQ73">
        <v>2.8386999999999998</v>
      </c>
      <c r="AR73">
        <v>2.1926999999999999</v>
      </c>
      <c r="AS73">
        <v>1.7643</v>
      </c>
      <c r="AT73">
        <v>1.4564999999999999</v>
      </c>
      <c r="AU73">
        <v>1.2221</v>
      </c>
      <c r="AV73">
        <v>3.3220000000000001</v>
      </c>
      <c r="AW73">
        <v>2.5314000000000001</v>
      </c>
      <c r="AX73">
        <v>2.0183</v>
      </c>
      <c r="AY73">
        <v>1.6560999999999999</v>
      </c>
      <c r="AZ73">
        <v>1.3839999999999999</v>
      </c>
    </row>
    <row r="74" spans="1:60" s="5" customFormat="1" hidden="1" x14ac:dyDescent="0.25">
      <c r="A74" s="16" t="s">
        <v>158</v>
      </c>
      <c r="B74">
        <v>14</v>
      </c>
      <c r="C74">
        <v>0.42799999999999999</v>
      </c>
      <c r="D74">
        <v>0.36480000000000001</v>
      </c>
      <c r="E74">
        <v>0.31259999999999999</v>
      </c>
      <c r="F74">
        <v>0.26900000000000002</v>
      </c>
      <c r="G74">
        <v>0.23200000000000001</v>
      </c>
      <c r="H74">
        <v>0.63500000000000001</v>
      </c>
      <c r="I74">
        <v>0.53669999999999995</v>
      </c>
      <c r="J74">
        <v>0.45750000000000002</v>
      </c>
      <c r="K74">
        <v>0.39219999999999999</v>
      </c>
      <c r="L74">
        <v>0.33739999999999998</v>
      </c>
      <c r="M74">
        <v>0.80820000000000003</v>
      </c>
      <c r="N74">
        <v>0.67849999999999999</v>
      </c>
      <c r="O74">
        <v>0.57579999999999998</v>
      </c>
      <c r="P74">
        <v>0.49209999999999998</v>
      </c>
      <c r="Q74">
        <v>0.42249999999999999</v>
      </c>
      <c r="R74">
        <v>0.96499999999999997</v>
      </c>
      <c r="S74">
        <v>0.80530000000000002</v>
      </c>
      <c r="T74">
        <v>0.68069999999999997</v>
      </c>
      <c r="U74">
        <v>0.58030000000000004</v>
      </c>
      <c r="V74">
        <v>0.49740000000000001</v>
      </c>
      <c r="W74">
        <v>1.1121000000000001</v>
      </c>
      <c r="X74">
        <v>0.92300000000000004</v>
      </c>
      <c r="Y74">
        <v>0.77749999999999997</v>
      </c>
      <c r="Z74">
        <v>0.66120000000000001</v>
      </c>
      <c r="AA74">
        <v>0.56589999999999996</v>
      </c>
      <c r="AB74">
        <v>1.2531000000000001</v>
      </c>
      <c r="AC74">
        <v>1.0347</v>
      </c>
      <c r="AD74">
        <v>0.86880000000000002</v>
      </c>
      <c r="AE74">
        <v>0.73719999999999997</v>
      </c>
      <c r="AF74">
        <v>0.63</v>
      </c>
      <c r="AG74">
        <v>1.4570000000000001</v>
      </c>
      <c r="AH74">
        <v>1.1947000000000001</v>
      </c>
      <c r="AI74">
        <v>0.99839999999999995</v>
      </c>
      <c r="AJ74">
        <v>0.84470000000000001</v>
      </c>
      <c r="AK74">
        <v>0.72030000000000005</v>
      </c>
      <c r="AL74">
        <v>1.7862</v>
      </c>
      <c r="AM74">
        <v>1.4489000000000001</v>
      </c>
      <c r="AN74">
        <v>1.2023999999999999</v>
      </c>
      <c r="AO74">
        <v>1.0125</v>
      </c>
      <c r="AP74">
        <v>0.86080000000000001</v>
      </c>
      <c r="AQ74">
        <v>2.1101000000000001</v>
      </c>
      <c r="AR74">
        <v>1.6949000000000001</v>
      </c>
      <c r="AS74">
        <v>1.3975</v>
      </c>
      <c r="AT74">
        <v>1.1718</v>
      </c>
      <c r="AU74">
        <v>0.99329999999999996</v>
      </c>
      <c r="AV74">
        <v>2.4342000000000001</v>
      </c>
      <c r="AW74">
        <v>1.9376</v>
      </c>
      <c r="AX74">
        <v>1.5880000000000001</v>
      </c>
      <c r="AY74">
        <v>1.3262</v>
      </c>
      <c r="AZ74">
        <v>1.1212</v>
      </c>
    </row>
    <row r="75" spans="1:60" s="5" customFormat="1" hidden="1" x14ac:dyDescent="0.25">
      <c r="A75" s="16" t="s">
        <v>159</v>
      </c>
      <c r="B75">
        <v>15</v>
      </c>
      <c r="C75">
        <v>0.3518</v>
      </c>
      <c r="D75">
        <v>0.30130000000000001</v>
      </c>
      <c r="E75">
        <v>0.2591</v>
      </c>
      <c r="F75">
        <v>0.22339999999999999</v>
      </c>
      <c r="G75">
        <v>0.193</v>
      </c>
      <c r="H75">
        <v>0.51790000000000003</v>
      </c>
      <c r="I75">
        <v>0.441</v>
      </c>
      <c r="J75">
        <v>0.37769999999999998</v>
      </c>
      <c r="K75">
        <v>0.32490000000000002</v>
      </c>
      <c r="L75">
        <v>0.28010000000000002</v>
      </c>
      <c r="M75">
        <v>0.65500000000000003</v>
      </c>
      <c r="N75">
        <v>0.55510000000000004</v>
      </c>
      <c r="O75">
        <v>0.47399999999999998</v>
      </c>
      <c r="P75">
        <v>0.40679999999999999</v>
      </c>
      <c r="Q75">
        <v>0.3503</v>
      </c>
      <c r="R75">
        <v>0.77769999999999995</v>
      </c>
      <c r="S75">
        <v>0.65639999999999998</v>
      </c>
      <c r="T75">
        <v>0.55900000000000005</v>
      </c>
      <c r="U75">
        <v>0.47889999999999999</v>
      </c>
      <c r="V75">
        <v>0.4118</v>
      </c>
      <c r="W75">
        <v>0.89170000000000005</v>
      </c>
      <c r="X75">
        <v>0.74980000000000002</v>
      </c>
      <c r="Y75">
        <v>0.63700000000000001</v>
      </c>
      <c r="Z75">
        <v>0.54479999999999995</v>
      </c>
      <c r="AA75">
        <v>0.46800000000000003</v>
      </c>
      <c r="AB75">
        <v>0.99990000000000001</v>
      </c>
      <c r="AC75">
        <v>0.83789999999999998</v>
      </c>
      <c r="AD75">
        <v>0.71020000000000005</v>
      </c>
      <c r="AE75">
        <v>0.60650000000000004</v>
      </c>
      <c r="AF75">
        <v>0.52039999999999997</v>
      </c>
      <c r="AG75">
        <v>1.1548</v>
      </c>
      <c r="AH75">
        <v>0.96319999999999995</v>
      </c>
      <c r="AI75">
        <v>0.81379999999999997</v>
      </c>
      <c r="AJ75">
        <v>0.69340000000000002</v>
      </c>
      <c r="AK75">
        <v>0.59419999999999995</v>
      </c>
      <c r="AL75">
        <v>1.4012</v>
      </c>
      <c r="AM75">
        <v>1.1601999999999999</v>
      </c>
      <c r="AN75">
        <v>0.97550000000000003</v>
      </c>
      <c r="AO75">
        <v>0.8286</v>
      </c>
      <c r="AP75">
        <v>0.70840000000000003</v>
      </c>
      <c r="AQ75">
        <v>1.6396999999999999</v>
      </c>
      <c r="AR75">
        <v>1.3486</v>
      </c>
      <c r="AS75">
        <v>1.129</v>
      </c>
      <c r="AT75">
        <v>0.95599999999999996</v>
      </c>
      <c r="AU75">
        <v>0.81569999999999998</v>
      </c>
      <c r="AV75">
        <v>1.875</v>
      </c>
      <c r="AW75">
        <v>1.5326</v>
      </c>
      <c r="AX75">
        <v>1.2777000000000001</v>
      </c>
      <c r="AY75">
        <v>1.079</v>
      </c>
      <c r="AZ75">
        <v>0.91890000000000005</v>
      </c>
    </row>
    <row r="76" spans="1:60" s="5" customFormat="1" hidden="1" x14ac:dyDescent="0.25">
      <c r="A76" s="1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60" hidden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BC77" s="5"/>
      <c r="BD77" s="5"/>
      <c r="BE77" s="5"/>
      <c r="BF77" s="5"/>
      <c r="BG77" s="5"/>
      <c r="BH77" s="5"/>
    </row>
    <row r="78" spans="1:60" hidden="1" x14ac:dyDescent="0.25">
      <c r="B78" s="5"/>
      <c r="C78" s="5" t="s">
        <v>192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BC78" s="5"/>
      <c r="BD78" s="5"/>
      <c r="BE78" s="5"/>
      <c r="BF78" s="5"/>
      <c r="BG78" s="5"/>
      <c r="BH78" s="5"/>
    </row>
    <row r="79" spans="1:60" hidden="1" x14ac:dyDescent="0.25">
      <c r="C79" s="21" t="s">
        <v>191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21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BC79" s="5"/>
      <c r="BD79" s="5"/>
      <c r="BE79" s="5"/>
      <c r="BF79" s="5"/>
      <c r="BG79" s="5"/>
      <c r="BH79" s="5"/>
    </row>
    <row r="80" spans="1:60" hidden="1" x14ac:dyDescent="0.25">
      <c r="B80" s="8" t="s">
        <v>185</v>
      </c>
      <c r="C80" s="7" t="s">
        <v>85</v>
      </c>
      <c r="D80" s="7" t="s">
        <v>86</v>
      </c>
      <c r="E80" s="7" t="s">
        <v>87</v>
      </c>
      <c r="F80" s="7" t="s">
        <v>88</v>
      </c>
      <c r="G80" s="7" t="s">
        <v>89</v>
      </c>
      <c r="H80" s="14" t="s">
        <v>127</v>
      </c>
      <c r="I80" s="15" t="s">
        <v>128</v>
      </c>
      <c r="J80" s="14" t="s">
        <v>129</v>
      </c>
      <c r="K80" s="15" t="s">
        <v>130</v>
      </c>
      <c r="L80" s="14" t="s">
        <v>131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36"/>
      <c r="X80" s="5"/>
      <c r="Y80" s="5"/>
      <c r="Z80" s="5"/>
      <c r="AA80" s="5"/>
      <c r="AB80" s="5"/>
      <c r="AC80" s="37"/>
      <c r="AD80" s="38"/>
      <c r="AE80" s="37"/>
      <c r="AF80" s="38"/>
      <c r="AG80" s="37"/>
      <c r="AH80" s="5"/>
      <c r="BC80" s="5"/>
      <c r="BD80" s="5"/>
      <c r="BE80" s="5"/>
      <c r="BF80" s="5"/>
      <c r="BG80" s="5"/>
      <c r="BH80" s="5"/>
    </row>
    <row r="81" spans="1:60" hidden="1" x14ac:dyDescent="0.25">
      <c r="B81" s="8">
        <v>5</v>
      </c>
      <c r="C81" s="42">
        <f>FORECAST($B$2,INDEX(C66:C75,MATCH($B$2,$B$37:$B$46,1)):INDEX(C66:C75,MATCH($B$2,$B$37:$B$46,1)+1),INDEX($B$37:$B$46,MATCH($B$2,$B$37:$B$46,1)):INDEX($B$37:$B$46,MATCH($B$2,$B$37:$B$46,1)+1))</f>
        <v>1.5511999999999997</v>
      </c>
      <c r="D81" s="42">
        <f>FORECAST($B$2,INDEX(H66:H75,MATCH($B$2,$B$37:$B$46,1)):INDEX(H66:H75,MATCH($B$2,$B$37:$B$46,1)+1),INDEX($B$37:$B$46,MATCH($B$2,$B$37:$B$46,1)):INDEX($B$37:$B$46,MATCH($B$2,$B$37:$B$46,1)+1))</f>
        <v>3.1086000000000009</v>
      </c>
      <c r="E81" s="42">
        <f>FORECAST($B$2,INDEX(M66:M75,MATCH($B$2,$B$37:$B$46,1)):INDEX(M66:M75,MATCH($B$2,$B$37:$B$46,1)+1),INDEX($B$37:$B$46,MATCH($B$2,$B$37:$B$46,1)):INDEX($B$37:$B$46,MATCH($B$2,$B$37:$B$46,1)+1))</f>
        <v>5.2205999999999975</v>
      </c>
      <c r="F81" s="42">
        <f>FORECAST($B$2,INDEX(R66:R75,MATCH($B$2,$B$37:$B$46,1)):INDEX(R66:R75,MATCH($B$2,$B$37:$B$46,1)+1),INDEX($B$37:$B$46,MATCH($B$2,$B$37:$B$46,1)):INDEX($B$37:$B$46,MATCH($B$2,$B$37:$B$46,1)+1))</f>
        <v>7.6391999999999953</v>
      </c>
      <c r="G81" s="42">
        <f>FORECAST($B$2,INDEX(W66:W75,MATCH($B$2,$B$37:$B$46,1)):INDEX(W66:W75,MATCH($B$2,$B$37:$B$46,1)+1),INDEX($B$37:$B$46,MATCH($B$2,$B$37:$B$46,1)):INDEX($B$37:$B$46,MATCH($B$2,$B$37:$B$46,1)+1))</f>
        <v>10.147199999999998</v>
      </c>
      <c r="H81" s="42">
        <f>FORECAST($B$2,INDEX(AB66:AB75,MATCH($B$2,$B$37:$B$46,1)):INDEX(AB66:AB75,MATCH($B$2,$B$37:$B$46,1)+1),INDEX($B$37:$B$46,MATCH($B$2,$B$37:$B$46,1)):INDEX($B$37:$B$46,MATCH($B$2,$B$37:$B$46,1)+1))</f>
        <v>12.691699999999997</v>
      </c>
      <c r="I81" s="42">
        <f>FORECAST($B$2,INDEX(AG66:AG75,MATCH($B$2,$B$37:$B$46,1)):INDEX(AG66:AG75,MATCH($B$2,$B$37:$B$46,1)+1),INDEX($B$37:$B$46,MATCH($B$2,$B$37:$B$46,1)):INDEX($B$37:$B$46,MATCH($B$2,$B$37:$B$46,1)+1))</f>
        <v>16.561900000000009</v>
      </c>
      <c r="J81" s="42">
        <f>FORECAST($B$2,INDEX(AL66:AL75,MATCH($B$2,$B$37:$B$46,1)):INDEX(AL66:AL75,MATCH($B$2,$B$37:$B$46,1)+1),INDEX($B$37:$B$46,MATCH($B$2,$B$37:$B$46,1)):INDEX($B$37:$B$46,MATCH($B$2,$B$37:$B$46,1)+1))</f>
        <v>23.154300000000006</v>
      </c>
      <c r="K81" s="42">
        <f>FORECAST($B$2,INDEX(AQ66:AQ75,MATCH($B$2,$B$37:$B$46,1)):INDEX(AQ66:AQ75,MATCH($B$2,$B$37:$B$46,1)+1),INDEX($B$37:$B$46,MATCH($B$2,$B$37:$B$46,1)):INDEX($B$37:$B$46,MATCH($B$2,$B$37:$B$46,1)+1))</f>
        <v>29.932400000000001</v>
      </c>
      <c r="L81" s="42">
        <f>FORECAST($B$2,INDEX(AV66:AV75,MATCH($B$2,$B$37:$B$46,1)):INDEX(AV66:AV75,MATCH($B$2,$B$37:$B$46,1)+1),INDEX($B$37:$B$46,MATCH($B$2,$B$37:$B$46,1)):INDEX($B$37:$B$46,MATCH($B$2,$B$37:$B$46,1)+1))</f>
        <v>36.907100000000014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BC81" s="5"/>
      <c r="BD81" s="5"/>
      <c r="BE81" s="5"/>
      <c r="BF81" s="5"/>
      <c r="BG81" s="5"/>
      <c r="BH81" s="5"/>
    </row>
    <row r="82" spans="1:60" hidden="1" x14ac:dyDescent="0.25">
      <c r="B82" s="8">
        <v>7.5</v>
      </c>
      <c r="C82" s="42">
        <f>FORECAST($B$2,INDEX(D66:D75,MATCH($B$2,$B$37:$B$46,1)):INDEX(D66:D75,MATCH($B$2,$B$37:$B$46,1)+1),INDEX($B$37:$B$46,MATCH($B$2,$B$37:$B$46,1)):INDEX($B$37:$B$46,MATCH($B$2,$B$37:$B$46,1)+1))</f>
        <v>1.1520000000000001</v>
      </c>
      <c r="D82" s="42">
        <f>FORECAST($B$2,INDEX(I66:I75,MATCH($B$2,$B$37:$B$46,1)):INDEX(I66:I75,MATCH($B$2,$B$37:$B$46,1)+1),INDEX($B$37:$B$46,MATCH($B$2,$B$37:$B$46,1)):INDEX($B$37:$B$46,MATCH($B$2,$B$37:$B$46,1)+1))</f>
        <v>1.9890999999999996</v>
      </c>
      <c r="E82" s="42">
        <f>FORECAST($B$2,INDEX(N66:N75,MATCH($B$2,$B$37:$B$46,1)):INDEX(N66:N75,MATCH($B$2,$B$37:$B$46,1)+1),INDEX($B$37:$B$46,MATCH($B$2,$B$37:$B$46,1)):INDEX($B$37:$B$46,MATCH($B$2,$B$37:$B$46,1)+1))</f>
        <v>2.9334000000000007</v>
      </c>
      <c r="F82" s="42">
        <f>FORECAST($B$2,INDEX(S66:S75,MATCH($B$2,$B$37:$B$46,1)):INDEX(S66:S75,MATCH($B$2,$B$37:$B$46,1)+1),INDEX($B$37:$B$46,MATCH($B$2,$B$37:$B$46,1)):INDEX($B$37:$B$46,MATCH($B$2,$B$37:$B$46,1)+1))</f>
        <v>4.0306999999999995</v>
      </c>
      <c r="G82" s="42">
        <f>FORECAST($B$2,INDEX(X66:X75,MATCH($B$2,$B$37:$B$46,1)):INDEX(X66:X75,MATCH($B$2,$B$37:$B$46,1)+1),INDEX($B$37:$B$46,MATCH($B$2,$B$37:$B$46,1)):INDEX($B$37:$B$46,MATCH($B$2,$B$37:$B$46,1)+1))</f>
        <v>5.2635000000000005</v>
      </c>
      <c r="H82" s="42">
        <f>FORECAST($B$2,INDEX(AC66:AC75,MATCH($B$2,$B$37:$B$46,1)):INDEX(AC66:AC75,MATCH($B$2,$B$37:$B$46,1)+1),INDEX($B$37:$B$46,MATCH($B$2,$B$37:$B$46,1)):INDEX($B$37:$B$46,MATCH($B$2,$B$37:$B$46,1)+1))</f>
        <v>6.5855999999999995</v>
      </c>
      <c r="I82" s="42">
        <f>FORECAST($B$2,INDEX(AH66:AH75,MATCH($B$2,$B$37:$B$46,1)):INDEX(AH66:AH75,MATCH($B$2,$B$37:$B$46,1)+1),INDEX($B$37:$B$46,MATCH($B$2,$B$37:$B$46,1)):INDEX($B$37:$B$46,MATCH($B$2,$B$37:$B$46,1)+1))</f>
        <v>8.6576000000000022</v>
      </c>
      <c r="J82" s="42">
        <f>FORECAST($B$2,INDEX(AM66:AM75,MATCH($B$2,$B$37:$B$46,1)):INDEX(AM66:AM75,MATCH($B$2,$B$37:$B$46,1)+1),INDEX($B$37:$B$46,MATCH($B$2,$B$37:$B$46,1)):INDEX($B$37:$B$46,MATCH($B$2,$B$37:$B$46,1)+1))</f>
        <v>12.231099999999998</v>
      </c>
      <c r="K82" s="42">
        <f>FORECAST($B$2,INDEX(AR66:AR75,MATCH($B$2,$B$37:$B$46,1)):INDEX(AR66:AR75,MATCH($B$2,$B$37:$B$46,1)+1),INDEX($B$37:$B$46,MATCH($B$2,$B$37:$B$46,1)):INDEX($B$37:$B$46,MATCH($B$2,$B$37:$B$46,1)+1))</f>
        <v>15.913600000000002</v>
      </c>
      <c r="L82" s="42">
        <f>FORECAST($B$2,INDEX(AW66:AW75,MATCH($B$2,$B$37:$B$46,1)):INDEX(AW66:AW75,MATCH($B$2,$B$37:$B$46,1)+1),INDEX($B$37:$B$46,MATCH($B$2,$B$37:$B$46,1)):INDEX($B$37:$B$46,MATCH($B$2,$B$37:$B$46,1)+1))</f>
        <v>19.703600000000009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60" hidden="1" x14ac:dyDescent="0.25">
      <c r="B83" s="8">
        <v>10</v>
      </c>
      <c r="C83" s="42">
        <f>FORECAST($B$2,INDEX(E66:E75,MATCH($B$2,$B$37:$B$46,1)):INDEX(E66:E75,MATCH($B$2,$B$37:$B$46,1)+1),INDEX($B$37:$B$46,MATCH($B$2,$B$37:$B$46,1)):INDEX($B$37:$B$46,MATCH($B$2,$B$37:$B$46,1)+1))</f>
        <v>0.91270000000000007</v>
      </c>
      <c r="D83" s="42">
        <f>FORECAST($B$2,INDEX(J66:J75,MATCH($B$2,$B$37:$B$46,1)):INDEX(J66:J75,MATCH($B$2,$B$37:$B$46,1)+1),INDEX($B$37:$B$46,MATCH($B$2,$B$37:$B$46,1)):INDEX($B$37:$B$46,MATCH($B$2,$B$37:$B$46,1)+1))</f>
        <v>1.4712999999999994</v>
      </c>
      <c r="E83" s="42">
        <f>FORECAST($B$2,INDEX(O66:O75,MATCH($B$2,$B$37:$B$46,1)):INDEX(O66:O75,MATCH($B$2,$B$37:$B$46,1)+1),INDEX($B$37:$B$46,MATCH($B$2,$B$37:$B$46,1)):INDEX($B$37:$B$46,MATCH($B$2,$B$37:$B$46,1)+1))</f>
        <v>2.0217999999999998</v>
      </c>
      <c r="F83" s="42">
        <f>FORECAST($B$2,INDEX(T66:T75,MATCH($B$2,$B$37:$B$46,1)):INDEX(T66:T75,MATCH($B$2,$B$37:$B$46,1)+1),INDEX($B$37:$B$46,MATCH($B$2,$B$37:$B$46,1)):INDEX($B$37:$B$46,MATCH($B$2,$B$37:$B$46,1)+1))</f>
        <v>2.5993000000000004</v>
      </c>
      <c r="G83" s="42">
        <f>FORECAST($B$2,INDEX(Y66:Y75,MATCH($B$2,$B$37:$B$46,1)):INDEX(Y66:Y75,MATCH($B$2,$B$37:$B$46,1)+1),INDEX($B$37:$B$46,MATCH($B$2,$B$37:$B$46,1)):INDEX($B$37:$B$46,MATCH($B$2,$B$37:$B$46,1)+1))</f>
        <v>3.2175999999999991</v>
      </c>
      <c r="H83" s="42">
        <f>FORECAST($B$2,INDEX(AD66:AD75,MATCH($B$2,$B$37:$B$46,1)):INDEX(AD66:AD75,MATCH($B$2,$B$37:$B$46,1)+1),INDEX($B$37:$B$46,MATCH($B$2,$B$37:$B$46,1)):INDEX($B$37:$B$46,MATCH($B$2,$B$37:$B$46,1)+1))</f>
        <v>3.8804999999999996</v>
      </c>
      <c r="I83" s="42">
        <f>FORECAST($B$2,INDEX(AI66:AI75,MATCH($B$2,$B$37:$B$46,1)):INDEX(AI66:AI75,MATCH($B$2,$B$37:$B$46,1)+1),INDEX($B$37:$B$46,MATCH($B$2,$B$37:$B$46,1)):INDEX($B$37:$B$46,MATCH($B$2,$B$37:$B$46,1)+1))</f>
        <v>4.952300000000001</v>
      </c>
      <c r="J83" s="42">
        <f>FORECAST($B$2,INDEX(AN66:AN75,MATCH($B$2,$B$37:$B$46,1)):INDEX(AN66:AN75,MATCH($B$2,$B$37:$B$46,1)+1),INDEX($B$37:$B$46,MATCH($B$2,$B$37:$B$46,1)):INDEX($B$37:$B$46,MATCH($B$2,$B$37:$B$46,1)+1))</f>
        <v>6.8931999999999967</v>
      </c>
      <c r="K83" s="42">
        <f>FORECAST($B$2,INDEX(AS66:AS75,MATCH($B$2,$B$37:$B$46,1)):INDEX(AS66:AS75,MATCH($B$2,$B$37:$B$46,1)+1),INDEX($B$37:$B$46,MATCH($B$2,$B$37:$B$46,1)):INDEX($B$37:$B$46,MATCH($B$2,$B$37:$B$46,1)+1))</f>
        <v>8.9551999999999978</v>
      </c>
      <c r="L83" s="42">
        <f>FORECAST($B$2,INDEX(AX66:AX75,MATCH($B$2,$B$37:$B$46,1)):INDEX(AX66:AX75,MATCH($B$2,$B$37:$B$46,1)+1),INDEX($B$37:$B$46,MATCH($B$2,$B$37:$B$46,1)):INDEX($B$37:$B$46,MATCH($B$2,$B$37:$B$46,1)+1))</f>
        <v>11.098399999999998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60" hidden="1" x14ac:dyDescent="0.25">
      <c r="B84" s="8">
        <v>12.5</v>
      </c>
      <c r="C84" s="42">
        <f>FORECAST($B$2,INDEX(F66:F75,MATCH($B$2,$B$37:$B$46,1)):INDEX(F66:F75,MATCH($B$2,$B$37:$B$46,1)+1),INDEX($B$37:$B$46,MATCH($B$2,$B$37:$B$46,1)):INDEX($B$37:$B$46,MATCH($B$2,$B$37:$B$46,1)+1))</f>
        <v>0.74770000000000003</v>
      </c>
      <c r="D84" s="42">
        <f>FORECAST($B$2,INDEX(K66:K75,MATCH($B$2,$B$37:$B$46,1)):INDEX(K66:K75,MATCH($B$2,$B$37:$B$46,1)+1),INDEX($B$37:$B$46,MATCH($B$2,$B$37:$B$46,1)):INDEX($B$37:$B$46,MATCH($B$2,$B$37:$B$46,1)+1))</f>
        <v>1.1619999999999999</v>
      </c>
      <c r="E84" s="42">
        <f>FORECAST($B$2,INDEX(P66:P75,MATCH($B$2,$B$37:$B$46,1)):INDEX(P66:P75,MATCH($B$2,$B$37:$B$46,1)+1),INDEX($B$37:$B$46,MATCH($B$2,$B$37:$B$46,1)):INDEX($B$37:$B$46,MATCH($B$2,$B$37:$B$46,1)+1))</f>
        <v>1.5412999999999997</v>
      </c>
      <c r="F84" s="42">
        <f>FORECAST($B$2,INDEX(U66:U75,MATCH($B$2,$B$37:$B$46,1)):INDEX(U66:U75,MATCH($B$2,$B$37:$B$46,1)+1),INDEX($B$37:$B$46,MATCH($B$2,$B$37:$B$46,1)):INDEX($B$37:$B$46,MATCH($B$2,$B$37:$B$46,1)+1))</f>
        <v>1.9137000000000004</v>
      </c>
      <c r="G84" s="42">
        <f>FORECAST($B$2,INDEX(Z66:Z75,MATCH($B$2,$B$37:$B$46,1)):INDEX(Z66:Z75,MATCH($B$2,$B$37:$B$46,1)+1),INDEX($B$37:$B$46,MATCH($B$2,$B$37:$B$46,1)):INDEX($B$37:$B$46,MATCH($B$2,$B$37:$B$46,1)+1))</f>
        <v>2.2903000000000002</v>
      </c>
      <c r="H84" s="42">
        <f>FORECAST($B$2,INDEX(AE66:AE75,MATCH($B$2,$B$37:$B$46,1)):INDEX(AE66:AE75,MATCH($B$2,$B$37:$B$46,1)+1),INDEX($B$37:$B$46,MATCH($B$2,$B$37:$B$46,1)):INDEX($B$37:$B$46,MATCH($B$2,$B$37:$B$46,1)+1))</f>
        <v>2.6767000000000012</v>
      </c>
      <c r="I84" s="42">
        <f>FORECAST($B$2,INDEX(AJ66:AJ75,MATCH($B$2,$B$37:$B$46,1)):INDEX(AJ66:AJ75,MATCH($B$2,$B$37:$B$46,1)+1),INDEX($B$37:$B$46,MATCH($B$2,$B$37:$B$46,1)):INDEX($B$37:$B$46,MATCH($B$2,$B$37:$B$46,1)+1))</f>
        <v>3.2810000000000006</v>
      </c>
      <c r="J84" s="42">
        <f>FORECAST($B$2,INDEX(AO66:AO75,MATCH($B$2,$B$37:$B$46,1)):INDEX(AO66:AO75,MATCH($B$2,$B$37:$B$46,1)+1),INDEX($B$37:$B$46,MATCH($B$2,$B$37:$B$46,1)):INDEX($B$37:$B$46,MATCH($B$2,$B$37:$B$46,1)+1))</f>
        <v>4.3613</v>
      </c>
      <c r="K84" s="42">
        <f>FORECAST($B$2,INDEX(AT66:AT75,MATCH($B$2,$B$37:$B$46,1)):INDEX(AT66:AT75,MATCH($B$2,$B$37:$B$46,1)+1),INDEX($B$37:$B$46,MATCH($B$2,$B$37:$B$46,1)):INDEX($B$37:$B$46,MATCH($B$2,$B$37:$B$46,1)+1))</f>
        <v>5.5281999999999982</v>
      </c>
      <c r="L84" s="42">
        <f>FORECAST($B$2,INDEX(AY66:AY75,MATCH($B$2,$B$37:$B$46,1)):INDEX(AY66:AY75,MATCH($B$2,$B$37:$B$46,1)+1),INDEX($B$37:$B$46,MATCH($B$2,$B$37:$B$46,1)):INDEX($B$37:$B$46,MATCH($B$2,$B$37:$B$46,1)+1))</f>
        <v>6.7674999999999983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60" hidden="1" x14ac:dyDescent="0.25">
      <c r="B85" s="8">
        <v>15</v>
      </c>
      <c r="C85" s="42">
        <f>FORECAST($B$2,INDEX(G66:G75,MATCH($B$2,$B$37:$B$46,1)):INDEX(G66:G75,MATCH($B$2,$B$37:$B$46,1)+1),INDEX($B$37:$B$46,MATCH($B$2,$B$37:$B$46,1)):INDEX($B$37:$B$46,MATCH($B$2,$B$37:$B$46,1)+1))</f>
        <v>0.62450000000000028</v>
      </c>
      <c r="D85" s="42">
        <f>FORECAST($B$2,INDEX(L66:L75,MATCH($B$2,$B$37:$B$46,1)):INDEX(L66:L75,MATCH($B$2,$B$37:$B$46,1)+1),INDEX($B$37:$B$46,MATCH($B$2,$B$37:$B$46,1)):INDEX($B$37:$B$46,MATCH($B$2,$B$37:$B$46,1)+1))</f>
        <v>0.94969999999999999</v>
      </c>
      <c r="E85" s="42">
        <f>FORECAST($B$2,INDEX(Q66:Q75,MATCH($B$2,$B$37:$B$46,1)):INDEX(Q66:Q75,MATCH($B$2,$B$37:$B$46,1)+1),INDEX($B$37:$B$46,MATCH($B$2,$B$37:$B$46,1)):INDEX($B$37:$B$46,MATCH($B$2,$B$37:$B$46,1)+1))</f>
        <v>1.2350000000000003</v>
      </c>
      <c r="F85" s="42">
        <f>FORECAST($B$2,INDEX(V66:V75,MATCH($B$2,$B$37:$B$46,1)):INDEX(V66:V75,MATCH($B$2,$B$37:$B$46,1)+1),INDEX($B$37:$B$46,MATCH($B$2,$B$37:$B$46,1)):INDEX($B$37:$B$46,MATCH($B$2,$B$37:$B$46,1)+1))</f>
        <v>1.5045999999999995</v>
      </c>
      <c r="G85" s="42">
        <f>FORECAST($B$2,INDEX(AA66:AA75,MATCH($B$2,$B$37:$B$46,1)):INDEX(AA66:AA75,MATCH($B$2,$B$37:$B$46,1)+1),INDEX($B$37:$B$46,MATCH($B$2,$B$37:$B$46,1)):INDEX($B$37:$B$46,MATCH($B$2,$B$37:$B$46,1)+1))</f>
        <v>1.7679</v>
      </c>
      <c r="H85" s="42">
        <f>FORECAST($B$2,INDEX(AF66:AF75,MATCH($B$2,$B$37:$B$46,1)):INDEX(AF66:AF75,MATCH($B$2,$B$37:$B$46,1)+1),INDEX($B$37:$B$46,MATCH($B$2,$B$37:$B$46,1)):INDEX($B$37:$B$46,MATCH($B$2,$B$37:$B$46,1)+1))</f>
        <v>2.0295000000000005</v>
      </c>
      <c r="I85" s="42">
        <f>FORECAST($B$2,INDEX(AK66:AK75,MATCH($B$2,$B$37:$B$46,1)):INDEX(AK66:AK75,MATCH($B$2,$B$37:$B$46,1)+1),INDEX($B$37:$B$46,MATCH($B$2,$B$37:$B$46,1)):INDEX($B$37:$B$46,MATCH($B$2,$B$37:$B$46,1)+1))</f>
        <v>2.4249999999999989</v>
      </c>
      <c r="J85" s="42">
        <f>FORECAST($B$2,INDEX(AP66:AP75,MATCH($B$2,$B$37:$B$46,1)):INDEX(AP66:AP75,MATCH($B$2,$B$37:$B$46,1)+1),INDEX($B$37:$B$46,MATCH($B$2,$B$37:$B$46,1)):INDEX($B$37:$B$46,MATCH($B$2,$B$37:$B$46,1)+1))</f>
        <v>3.104099999999999</v>
      </c>
      <c r="K85" s="42">
        <f>FORECAST($B$2,INDEX(AU66:AU75,MATCH($B$2,$B$37:$B$46,1)):INDEX(AU66:AU75,MATCH($B$2,$B$37:$B$46,1)+1),INDEX($B$37:$B$46,MATCH($B$2,$B$37:$B$46,1)):INDEX($B$37:$B$46,MATCH($B$2,$B$37:$B$46,1)+1))</f>
        <v>3.8179999999999996</v>
      </c>
      <c r="L85" s="42">
        <f>FORECAST($B$2,INDEX(AZ66:AZ75,MATCH($B$2,$B$37:$B$46,1)):INDEX(AZ66:AZ75,MATCH($B$2,$B$37:$B$46,1)+1),INDEX($B$37:$B$46,MATCH($B$2,$B$37:$B$46,1)):INDEX($B$37:$B$46,MATCH($B$2,$B$37:$B$46,1)+1))</f>
        <v>4.5705999999999989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60" hidden="1" x14ac:dyDescent="0.25"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60" hidden="1" x14ac:dyDescent="0.25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60" hidden="1" x14ac:dyDescent="0.25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60" hidden="1" x14ac:dyDescent="0.25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60" hidden="1" x14ac:dyDescent="0.25"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60" hidden="1" x14ac:dyDescent="0.25">
      <c r="M91" s="5"/>
      <c r="N91" s="5"/>
      <c r="O91" s="5"/>
      <c r="P91" s="5"/>
      <c r="Q91" s="5"/>
      <c r="R91" s="5"/>
      <c r="S91" s="5"/>
      <c r="T91" s="5"/>
      <c r="U91" s="5"/>
      <c r="V91" s="5"/>
    </row>
    <row r="93" spans="1:60" ht="60" hidden="1" x14ac:dyDescent="0.25">
      <c r="C93" s="3" t="s">
        <v>58</v>
      </c>
      <c r="D93" s="3" t="s">
        <v>59</v>
      </c>
      <c r="E93" s="3" t="s">
        <v>60</v>
      </c>
      <c r="F93" s="3" t="s">
        <v>61</v>
      </c>
      <c r="G93" s="3" t="s">
        <v>62</v>
      </c>
      <c r="H93" s="4" t="s">
        <v>63</v>
      </c>
      <c r="I93" s="4" t="s">
        <v>64</v>
      </c>
      <c r="J93" s="4" t="s">
        <v>65</v>
      </c>
      <c r="K93" s="4" t="s">
        <v>66</v>
      </c>
      <c r="L93" s="4" t="s">
        <v>67</v>
      </c>
      <c r="M93" s="3" t="s">
        <v>68</v>
      </c>
      <c r="N93" s="3" t="s">
        <v>69</v>
      </c>
      <c r="O93" s="3" t="s">
        <v>70</v>
      </c>
      <c r="P93" s="3" t="s">
        <v>71</v>
      </c>
      <c r="Q93" s="3" t="s">
        <v>72</v>
      </c>
      <c r="R93" s="4" t="s">
        <v>73</v>
      </c>
      <c r="S93" s="4" t="s">
        <v>74</v>
      </c>
      <c r="T93" s="4" t="s">
        <v>75</v>
      </c>
      <c r="U93" s="4" t="s">
        <v>76</v>
      </c>
      <c r="V93" s="4" t="s">
        <v>77</v>
      </c>
      <c r="W93" s="3" t="s">
        <v>78</v>
      </c>
      <c r="X93" s="3" t="s">
        <v>79</v>
      </c>
      <c r="Y93" s="3" t="s">
        <v>80</v>
      </c>
      <c r="Z93" s="3" t="s">
        <v>81</v>
      </c>
      <c r="AA93" s="3" t="s">
        <v>82</v>
      </c>
      <c r="AB93" s="4" t="s">
        <v>160</v>
      </c>
      <c r="AC93" s="4" t="s">
        <v>161</v>
      </c>
      <c r="AD93" s="4" t="s">
        <v>162</v>
      </c>
      <c r="AE93" s="4" t="s">
        <v>163</v>
      </c>
      <c r="AF93" s="4" t="s">
        <v>164</v>
      </c>
      <c r="AG93" s="3" t="s">
        <v>165</v>
      </c>
      <c r="AH93" s="3" t="s">
        <v>166</v>
      </c>
      <c r="AI93" s="3" t="s">
        <v>167</v>
      </c>
      <c r="AJ93" s="3" t="s">
        <v>168</v>
      </c>
      <c r="AK93" s="3" t="s">
        <v>169</v>
      </c>
      <c r="AL93" s="4" t="s">
        <v>170</v>
      </c>
      <c r="AM93" s="4" t="s">
        <v>171</v>
      </c>
      <c r="AN93" s="4" t="s">
        <v>172</v>
      </c>
      <c r="AO93" s="4" t="s">
        <v>173</v>
      </c>
      <c r="AP93" s="4" t="s">
        <v>174</v>
      </c>
      <c r="AQ93" s="3" t="s">
        <v>175</v>
      </c>
      <c r="AR93" s="3" t="s">
        <v>176</v>
      </c>
      <c r="AS93" s="3" t="s">
        <v>177</v>
      </c>
      <c r="AT93" s="3" t="s">
        <v>178</v>
      </c>
      <c r="AU93" s="3" t="s">
        <v>179</v>
      </c>
      <c r="AV93" s="4" t="s">
        <v>180</v>
      </c>
      <c r="AW93" s="4" t="s">
        <v>181</v>
      </c>
      <c r="AX93" s="4" t="s">
        <v>182</v>
      </c>
      <c r="AY93" s="4" t="s">
        <v>183</v>
      </c>
      <c r="AZ93" s="4" t="s">
        <v>184</v>
      </c>
    </row>
    <row r="94" spans="1:60" hidden="1" x14ac:dyDescent="0.25">
      <c r="C94" s="1">
        <v>5</v>
      </c>
      <c r="D94" s="1">
        <v>7.5</v>
      </c>
      <c r="E94" s="1">
        <v>10</v>
      </c>
      <c r="F94" s="1">
        <v>12.5</v>
      </c>
      <c r="G94" s="1">
        <v>15</v>
      </c>
      <c r="H94" s="2">
        <v>5</v>
      </c>
      <c r="I94" s="2">
        <v>7.5</v>
      </c>
      <c r="J94" s="2">
        <v>10</v>
      </c>
      <c r="K94" s="2">
        <v>12.5</v>
      </c>
      <c r="L94" s="2">
        <v>15</v>
      </c>
      <c r="M94" s="1">
        <v>5</v>
      </c>
      <c r="N94" s="1">
        <v>7.5</v>
      </c>
      <c r="O94" s="1">
        <v>10</v>
      </c>
      <c r="P94" s="1">
        <v>12.5</v>
      </c>
      <c r="Q94" s="1">
        <v>15</v>
      </c>
      <c r="R94" s="2">
        <v>5</v>
      </c>
      <c r="S94" s="2">
        <v>7.5</v>
      </c>
      <c r="T94" s="2">
        <v>10</v>
      </c>
      <c r="U94" s="2">
        <v>12.5</v>
      </c>
      <c r="V94" s="2">
        <v>15</v>
      </c>
      <c r="W94" s="1">
        <v>5</v>
      </c>
      <c r="X94" s="1">
        <v>7.5</v>
      </c>
      <c r="Y94" s="1">
        <v>10</v>
      </c>
      <c r="Z94" s="1">
        <v>12.5</v>
      </c>
      <c r="AA94" s="1">
        <v>15</v>
      </c>
      <c r="AB94" s="2">
        <v>5</v>
      </c>
      <c r="AC94" s="2">
        <v>7.5</v>
      </c>
      <c r="AD94" s="2">
        <v>10</v>
      </c>
      <c r="AE94" s="2">
        <v>12.5</v>
      </c>
      <c r="AF94" s="2">
        <v>15</v>
      </c>
      <c r="AG94" s="1">
        <v>5</v>
      </c>
      <c r="AH94" s="1">
        <v>7.5</v>
      </c>
      <c r="AI94" s="1">
        <v>10</v>
      </c>
      <c r="AJ94" s="1">
        <v>12.5</v>
      </c>
      <c r="AK94" s="1">
        <v>15</v>
      </c>
      <c r="AL94" s="2">
        <v>5</v>
      </c>
      <c r="AM94" s="2">
        <v>7.5</v>
      </c>
      <c r="AN94" s="2">
        <v>10</v>
      </c>
      <c r="AO94" s="2">
        <v>12.5</v>
      </c>
      <c r="AP94" s="2">
        <v>15</v>
      </c>
      <c r="AQ94" s="1">
        <v>5</v>
      </c>
      <c r="AR94" s="1">
        <v>7.5</v>
      </c>
      <c r="AS94" s="1">
        <v>10</v>
      </c>
      <c r="AT94" s="1">
        <v>12.5</v>
      </c>
      <c r="AU94" s="1">
        <v>15</v>
      </c>
      <c r="AV94" s="2">
        <v>5</v>
      </c>
      <c r="AW94" s="2">
        <v>7.5</v>
      </c>
      <c r="AX94" s="2">
        <v>10</v>
      </c>
      <c r="AY94" s="2">
        <v>12.5</v>
      </c>
      <c r="AZ94" s="2">
        <v>15</v>
      </c>
    </row>
    <row r="95" spans="1:60" hidden="1" x14ac:dyDescent="0.25">
      <c r="A95" s="16" t="s">
        <v>0</v>
      </c>
      <c r="B95">
        <v>6</v>
      </c>
      <c r="C95">
        <v>0.23089999999999999</v>
      </c>
      <c r="D95">
        <v>0.19719999999999999</v>
      </c>
      <c r="E95">
        <v>0.16980000000000001</v>
      </c>
      <c r="F95">
        <v>0.14729999999999999</v>
      </c>
      <c r="G95">
        <v>0.12839999999999999</v>
      </c>
      <c r="H95">
        <v>0.63890000000000002</v>
      </c>
      <c r="I95">
        <v>0.4975</v>
      </c>
      <c r="J95">
        <v>0.40460000000000002</v>
      </c>
      <c r="K95">
        <v>0.33729999999999999</v>
      </c>
      <c r="L95">
        <v>0.2858</v>
      </c>
      <c r="M95">
        <v>2.5366</v>
      </c>
      <c r="N95">
        <v>1.0979000000000001</v>
      </c>
      <c r="O95">
        <v>0.77259999999999995</v>
      </c>
      <c r="P95">
        <v>0.59930000000000005</v>
      </c>
      <c r="Q95">
        <v>0.48599999999999999</v>
      </c>
      <c r="R95">
        <v>34.038600000000002</v>
      </c>
      <c r="S95">
        <v>5.8963999999999999</v>
      </c>
      <c r="T95">
        <v>1.5317000000000001</v>
      </c>
      <c r="U95">
        <v>1.0014000000000001</v>
      </c>
      <c r="V95">
        <v>0.75429999999999997</v>
      </c>
      <c r="W95">
        <v>67.761399999999995</v>
      </c>
      <c r="X95">
        <v>22.643699999999999</v>
      </c>
      <c r="Y95">
        <v>4.8028000000000004</v>
      </c>
      <c r="Z95">
        <v>1.7394000000000001</v>
      </c>
      <c r="AA95">
        <v>1.1387</v>
      </c>
      <c r="AB95">
        <v>101.8412</v>
      </c>
      <c r="AC95">
        <v>39.611800000000002</v>
      </c>
      <c r="AD95">
        <v>13.184699999999999</v>
      </c>
      <c r="AE95">
        <v>3.4668999999999999</v>
      </c>
      <c r="AF95">
        <v>1.7343</v>
      </c>
      <c r="AG95">
        <v>153.64670000000001</v>
      </c>
      <c r="AH95">
        <v>65.4054</v>
      </c>
      <c r="AI95">
        <v>26.291899999999998</v>
      </c>
      <c r="AJ95">
        <v>9.4062999999999999</v>
      </c>
      <c r="AK95">
        <v>3.3971</v>
      </c>
      <c r="AL95">
        <v>241.8852</v>
      </c>
      <c r="AM95">
        <v>109.33880000000001</v>
      </c>
      <c r="AN95">
        <v>48.6173</v>
      </c>
      <c r="AO95">
        <v>21.058199999999999</v>
      </c>
      <c r="AP95">
        <v>8.7773000000000003</v>
      </c>
      <c r="AQ95">
        <v>332.6096</v>
      </c>
      <c r="AR95">
        <v>154.51</v>
      </c>
      <c r="AS95">
        <v>71.571600000000004</v>
      </c>
      <c r="AT95">
        <v>33.049300000000002</v>
      </c>
      <c r="AU95">
        <v>15.2371</v>
      </c>
      <c r="AV95">
        <v>400</v>
      </c>
      <c r="AW95">
        <v>200.9906</v>
      </c>
      <c r="AX95">
        <v>95.191299999999998</v>
      </c>
      <c r="AY95">
        <v>45.387999999999998</v>
      </c>
      <c r="AZ95">
        <v>21.9163</v>
      </c>
    </row>
    <row r="96" spans="1:60" hidden="1" x14ac:dyDescent="0.25">
      <c r="A96" s="16" t="s">
        <v>1</v>
      </c>
      <c r="B96">
        <v>7</v>
      </c>
      <c r="C96">
        <v>0.16309999999999999</v>
      </c>
      <c r="D96">
        <v>0.1421</v>
      </c>
      <c r="E96">
        <v>0.1242</v>
      </c>
      <c r="F96">
        <v>0.109</v>
      </c>
      <c r="G96">
        <v>9.5799999999999996E-2</v>
      </c>
      <c r="H96">
        <v>0.377</v>
      </c>
      <c r="I96">
        <v>0.31830000000000003</v>
      </c>
      <c r="J96">
        <v>0.27200000000000002</v>
      </c>
      <c r="K96">
        <v>0.23449999999999999</v>
      </c>
      <c r="L96">
        <v>0.20349999999999999</v>
      </c>
      <c r="M96">
        <v>0.68330000000000002</v>
      </c>
      <c r="N96">
        <v>0.54790000000000005</v>
      </c>
      <c r="O96">
        <v>0.45300000000000001</v>
      </c>
      <c r="P96">
        <v>0.38169999999999998</v>
      </c>
      <c r="Q96">
        <v>0.32579999999999998</v>
      </c>
      <c r="R96">
        <v>1.2069000000000001</v>
      </c>
      <c r="S96">
        <v>0.87129999999999996</v>
      </c>
      <c r="T96">
        <v>0.68359999999999999</v>
      </c>
      <c r="U96">
        <v>0.55800000000000005</v>
      </c>
      <c r="V96">
        <v>0.46629999999999999</v>
      </c>
      <c r="W96">
        <v>2.8342999999999998</v>
      </c>
      <c r="X96">
        <v>1.3955</v>
      </c>
      <c r="Y96">
        <v>0.99429999999999996</v>
      </c>
      <c r="Z96">
        <v>0.77500000000000002</v>
      </c>
      <c r="AA96">
        <v>0.63019999999999998</v>
      </c>
      <c r="AB96">
        <v>14.6914</v>
      </c>
      <c r="AC96">
        <v>2.5697000000000001</v>
      </c>
      <c r="AD96">
        <v>1.4502999999999999</v>
      </c>
      <c r="AE96">
        <v>1.0511999999999999</v>
      </c>
      <c r="AF96">
        <v>0.82420000000000004</v>
      </c>
      <c r="AG96">
        <v>35.835500000000003</v>
      </c>
      <c r="AH96">
        <v>10.779299999999999</v>
      </c>
      <c r="AI96">
        <v>2.8435000000000001</v>
      </c>
      <c r="AJ96">
        <v>1.6507000000000001</v>
      </c>
      <c r="AK96">
        <v>1.1938</v>
      </c>
      <c r="AL96">
        <v>71.849699999999999</v>
      </c>
      <c r="AM96">
        <v>29.084199999999999</v>
      </c>
      <c r="AN96">
        <v>10.617000000000001</v>
      </c>
      <c r="AO96">
        <v>3.7947000000000002</v>
      </c>
      <c r="AP96">
        <v>2.1518000000000002</v>
      </c>
      <c r="AQ96">
        <v>108.8785</v>
      </c>
      <c r="AR96">
        <v>47.905799999999999</v>
      </c>
      <c r="AS96">
        <v>20.447299999999998</v>
      </c>
      <c r="AT96">
        <v>8.3413000000000004</v>
      </c>
      <c r="AU96">
        <v>3.8283</v>
      </c>
      <c r="AV96">
        <v>146.98079999999999</v>
      </c>
      <c r="AW96">
        <v>67.272999999999996</v>
      </c>
      <c r="AX96">
        <v>30.566199999999998</v>
      </c>
      <c r="AY96">
        <v>13.784000000000001</v>
      </c>
      <c r="AZ96">
        <v>6.3632</v>
      </c>
    </row>
    <row r="97" spans="1:52" hidden="1" x14ac:dyDescent="0.25">
      <c r="A97" s="16" t="s">
        <v>2</v>
      </c>
      <c r="B97">
        <v>8</v>
      </c>
      <c r="C97">
        <v>0.12039999999999999</v>
      </c>
      <c r="D97">
        <v>0.10580000000000001</v>
      </c>
      <c r="E97">
        <v>9.3200000000000005E-2</v>
      </c>
      <c r="F97">
        <v>8.2299999999999998E-2</v>
      </c>
      <c r="G97">
        <v>7.2700000000000001E-2</v>
      </c>
      <c r="H97">
        <v>0.26019999999999999</v>
      </c>
      <c r="I97">
        <v>0.22550000000000001</v>
      </c>
      <c r="J97">
        <v>0.19639999999999999</v>
      </c>
      <c r="K97">
        <v>0.17180000000000001</v>
      </c>
      <c r="L97">
        <v>0.1507</v>
      </c>
      <c r="M97">
        <v>0.4259</v>
      </c>
      <c r="N97">
        <v>0.36249999999999999</v>
      </c>
      <c r="O97">
        <v>0.3115</v>
      </c>
      <c r="P97">
        <v>0.2697</v>
      </c>
      <c r="Q97">
        <v>0.23480000000000001</v>
      </c>
      <c r="R97">
        <v>0.62849999999999995</v>
      </c>
      <c r="S97">
        <v>0.52200000000000002</v>
      </c>
      <c r="T97">
        <v>0.44119999999999998</v>
      </c>
      <c r="U97">
        <v>0.37740000000000001</v>
      </c>
      <c r="V97">
        <v>0.3256</v>
      </c>
      <c r="W97">
        <v>0.88649999999999995</v>
      </c>
      <c r="X97">
        <v>0.71189999999999998</v>
      </c>
      <c r="Y97">
        <v>0.58919999999999995</v>
      </c>
      <c r="Z97">
        <v>0.49680000000000002</v>
      </c>
      <c r="AA97">
        <v>0.42420000000000002</v>
      </c>
      <c r="AB97">
        <v>1.2372000000000001</v>
      </c>
      <c r="AC97">
        <v>0.94440000000000002</v>
      </c>
      <c r="AD97">
        <v>0.76019999999999999</v>
      </c>
      <c r="AE97">
        <v>0.63</v>
      </c>
      <c r="AF97">
        <v>0.53159999999999996</v>
      </c>
      <c r="AG97">
        <v>2.1774</v>
      </c>
      <c r="AH97">
        <v>1.4222999999999999</v>
      </c>
      <c r="AI97">
        <v>1.0763</v>
      </c>
      <c r="AJ97">
        <v>0.86219999999999997</v>
      </c>
      <c r="AK97">
        <v>0.71220000000000006</v>
      </c>
      <c r="AL97">
        <v>11.927099999999999</v>
      </c>
      <c r="AM97">
        <v>3.1791</v>
      </c>
      <c r="AN97">
        <v>1.877</v>
      </c>
      <c r="AO97">
        <v>1.3721000000000001</v>
      </c>
      <c r="AP97">
        <v>1.0797000000000001</v>
      </c>
      <c r="AQ97">
        <v>27.459199999999999</v>
      </c>
      <c r="AR97">
        <v>9.4999000000000002</v>
      </c>
      <c r="AS97">
        <v>3.4845999999999999</v>
      </c>
      <c r="AT97">
        <v>2.133</v>
      </c>
      <c r="AU97">
        <v>1.5616000000000001</v>
      </c>
      <c r="AV97">
        <v>43.442100000000003</v>
      </c>
      <c r="AW97">
        <v>17.850100000000001</v>
      </c>
      <c r="AX97">
        <v>6.8848000000000003</v>
      </c>
      <c r="AY97">
        <v>3.3342999999999998</v>
      </c>
      <c r="AZ97">
        <v>2.2065000000000001</v>
      </c>
    </row>
    <row r="98" spans="1:52" hidden="1" x14ac:dyDescent="0.25">
      <c r="A98" s="16" t="s">
        <v>3</v>
      </c>
      <c r="B98">
        <v>9</v>
      </c>
      <c r="C98">
        <v>9.0800000000000006E-2</v>
      </c>
      <c r="D98">
        <v>8.0199999999999994E-2</v>
      </c>
      <c r="E98">
        <v>7.0900000000000005E-2</v>
      </c>
      <c r="F98">
        <v>6.2799999999999995E-2</v>
      </c>
      <c r="G98">
        <v>5.5599999999999997E-2</v>
      </c>
      <c r="H98">
        <v>0.19</v>
      </c>
      <c r="I98">
        <v>0.1666</v>
      </c>
      <c r="J98">
        <v>0.1464</v>
      </c>
      <c r="K98">
        <v>0.129</v>
      </c>
      <c r="L98">
        <v>0.1139</v>
      </c>
      <c r="M98">
        <v>0.29899999999999999</v>
      </c>
      <c r="N98">
        <v>0.25990000000000002</v>
      </c>
      <c r="O98">
        <v>0.22700000000000001</v>
      </c>
      <c r="P98">
        <v>0.19900000000000001</v>
      </c>
      <c r="Q98">
        <v>0.1749</v>
      </c>
      <c r="R98">
        <v>0.41980000000000001</v>
      </c>
      <c r="S98">
        <v>0.3614</v>
      </c>
      <c r="T98">
        <v>0.31330000000000002</v>
      </c>
      <c r="U98">
        <v>0.27300000000000002</v>
      </c>
      <c r="V98">
        <v>0.23880000000000001</v>
      </c>
      <c r="W98">
        <v>0.55489999999999995</v>
      </c>
      <c r="X98">
        <v>0.4723</v>
      </c>
      <c r="Y98">
        <v>0.40600000000000003</v>
      </c>
      <c r="Z98">
        <v>0.35149999999999998</v>
      </c>
      <c r="AA98">
        <v>0.30609999999999998</v>
      </c>
      <c r="AB98">
        <v>0.7077</v>
      </c>
      <c r="AC98">
        <v>0.59419999999999995</v>
      </c>
      <c r="AD98">
        <v>0.50590000000000002</v>
      </c>
      <c r="AE98">
        <v>0.435</v>
      </c>
      <c r="AF98">
        <v>0.37680000000000002</v>
      </c>
      <c r="AG98">
        <v>0.98129999999999995</v>
      </c>
      <c r="AH98">
        <v>0.80259999999999998</v>
      </c>
      <c r="AI98">
        <v>0.67169999999999996</v>
      </c>
      <c r="AJ98">
        <v>0.57069999999999999</v>
      </c>
      <c r="AK98">
        <v>0.49</v>
      </c>
      <c r="AL98">
        <v>1.6335999999999999</v>
      </c>
      <c r="AM98">
        <v>1.2451000000000001</v>
      </c>
      <c r="AN98">
        <v>1.0019</v>
      </c>
      <c r="AO98">
        <v>0.83020000000000005</v>
      </c>
      <c r="AP98">
        <v>0.7006</v>
      </c>
      <c r="AQ98">
        <v>2.8954</v>
      </c>
      <c r="AR98">
        <v>1.8877999999999999</v>
      </c>
      <c r="AS98">
        <v>1.4271</v>
      </c>
      <c r="AT98">
        <v>1.1429</v>
      </c>
      <c r="AU98">
        <v>0.94410000000000005</v>
      </c>
      <c r="AV98">
        <v>6.7671000000000001</v>
      </c>
      <c r="AW98">
        <v>2.9483000000000001</v>
      </c>
      <c r="AX98">
        <v>1.9994000000000001</v>
      </c>
      <c r="AY98">
        <v>1.5270999999999999</v>
      </c>
      <c r="AZ98">
        <v>1.2282</v>
      </c>
    </row>
    <row r="99" spans="1:52" hidden="1" x14ac:dyDescent="0.25">
      <c r="A99" s="16" t="s">
        <v>4</v>
      </c>
      <c r="B99">
        <v>10</v>
      </c>
      <c r="C99">
        <v>6.9199999999999998E-2</v>
      </c>
      <c r="D99">
        <v>6.13E-2</v>
      </c>
      <c r="E99">
        <v>5.4399999999999997E-2</v>
      </c>
      <c r="F99">
        <v>4.82E-2</v>
      </c>
      <c r="G99">
        <v>4.2799999999999998E-2</v>
      </c>
      <c r="H99">
        <v>0.1424</v>
      </c>
      <c r="I99">
        <v>0.12570000000000001</v>
      </c>
      <c r="J99">
        <v>0.111</v>
      </c>
      <c r="K99">
        <v>9.8199999999999996E-2</v>
      </c>
      <c r="L99">
        <v>8.6900000000000005E-2</v>
      </c>
      <c r="M99">
        <v>0.21990000000000001</v>
      </c>
      <c r="N99">
        <v>0.19320000000000001</v>
      </c>
      <c r="O99">
        <v>0.1701</v>
      </c>
      <c r="P99">
        <v>0.15</v>
      </c>
      <c r="Q99">
        <v>0.13250000000000001</v>
      </c>
      <c r="R99">
        <v>0.30220000000000002</v>
      </c>
      <c r="S99">
        <v>0.26419999999999999</v>
      </c>
      <c r="T99">
        <v>0.23169999999999999</v>
      </c>
      <c r="U99">
        <v>0.20369999999999999</v>
      </c>
      <c r="V99">
        <v>0.17949999999999999</v>
      </c>
      <c r="W99">
        <v>0.38979999999999998</v>
      </c>
      <c r="X99">
        <v>0.33900000000000002</v>
      </c>
      <c r="Y99">
        <v>0.29609999999999997</v>
      </c>
      <c r="Z99">
        <v>0.25950000000000001</v>
      </c>
      <c r="AA99">
        <v>0.2281</v>
      </c>
      <c r="AB99">
        <v>0.4834</v>
      </c>
      <c r="AC99">
        <v>0.41789999999999999</v>
      </c>
      <c r="AD99">
        <v>0.3634</v>
      </c>
      <c r="AE99">
        <v>0.31740000000000002</v>
      </c>
      <c r="AF99">
        <v>0.27829999999999999</v>
      </c>
      <c r="AG99">
        <v>0.63680000000000003</v>
      </c>
      <c r="AH99">
        <v>0.54510000000000003</v>
      </c>
      <c r="AI99">
        <v>0.47060000000000002</v>
      </c>
      <c r="AJ99">
        <v>0.4088</v>
      </c>
      <c r="AK99">
        <v>0.35680000000000001</v>
      </c>
      <c r="AL99">
        <v>0.93559999999999999</v>
      </c>
      <c r="AM99">
        <v>0.78469999999999995</v>
      </c>
      <c r="AN99">
        <v>0.66779999999999995</v>
      </c>
      <c r="AO99">
        <v>0.57410000000000005</v>
      </c>
      <c r="AP99">
        <v>0.49709999999999999</v>
      </c>
      <c r="AQ99">
        <v>1.3095000000000001</v>
      </c>
      <c r="AR99">
        <v>1.0684</v>
      </c>
      <c r="AS99">
        <v>0.89300000000000002</v>
      </c>
      <c r="AT99">
        <v>0.75819999999999999</v>
      </c>
      <c r="AU99">
        <v>0.65059999999999996</v>
      </c>
      <c r="AV99">
        <v>1.8006</v>
      </c>
      <c r="AW99">
        <v>1.4117</v>
      </c>
      <c r="AX99">
        <v>1.1533</v>
      </c>
      <c r="AY99">
        <v>0.9647</v>
      </c>
      <c r="AZ99">
        <v>0.81930000000000003</v>
      </c>
    </row>
    <row r="100" spans="1:52" hidden="1" x14ac:dyDescent="0.25">
      <c r="A100" s="16" t="s">
        <v>5</v>
      </c>
      <c r="B100">
        <v>11</v>
      </c>
      <c r="C100">
        <v>5.3199999999999997E-2</v>
      </c>
      <c r="D100">
        <v>4.7199999999999999E-2</v>
      </c>
      <c r="E100">
        <v>4.1799999999999997E-2</v>
      </c>
      <c r="F100">
        <v>3.7199999999999997E-2</v>
      </c>
      <c r="G100">
        <v>3.3000000000000002E-2</v>
      </c>
      <c r="H100">
        <v>0.10829999999999999</v>
      </c>
      <c r="I100">
        <v>9.5899999999999999E-2</v>
      </c>
      <c r="J100">
        <v>8.4900000000000003E-2</v>
      </c>
      <c r="K100">
        <v>7.5300000000000006E-2</v>
      </c>
      <c r="L100">
        <v>6.6799999999999998E-2</v>
      </c>
      <c r="M100">
        <v>0.1656</v>
      </c>
      <c r="N100">
        <v>0.1462</v>
      </c>
      <c r="O100">
        <v>0.12920000000000001</v>
      </c>
      <c r="P100">
        <v>0.1144</v>
      </c>
      <c r="Q100">
        <v>0.1013</v>
      </c>
      <c r="R100">
        <v>0.22500000000000001</v>
      </c>
      <c r="S100">
        <v>0.19819999999999999</v>
      </c>
      <c r="T100">
        <v>0.1749</v>
      </c>
      <c r="U100">
        <v>0.1545</v>
      </c>
      <c r="V100">
        <v>0.13669999999999999</v>
      </c>
      <c r="W100">
        <v>0.28689999999999999</v>
      </c>
      <c r="X100">
        <v>0.252</v>
      </c>
      <c r="Y100">
        <v>0.2218</v>
      </c>
      <c r="Z100">
        <v>0.19570000000000001</v>
      </c>
      <c r="AA100">
        <v>0.17280000000000001</v>
      </c>
      <c r="AB100">
        <v>0.3513</v>
      </c>
      <c r="AC100">
        <v>0.30769999999999997</v>
      </c>
      <c r="AD100">
        <v>0.2702</v>
      </c>
      <c r="AE100">
        <v>0.2379</v>
      </c>
      <c r="AF100">
        <v>0.20979999999999999</v>
      </c>
      <c r="AG100">
        <v>0.4531</v>
      </c>
      <c r="AH100">
        <v>0.39500000000000002</v>
      </c>
      <c r="AI100">
        <v>0.34570000000000001</v>
      </c>
      <c r="AJ100">
        <v>0.30349999999999999</v>
      </c>
      <c r="AK100">
        <v>0.2671</v>
      </c>
      <c r="AL100">
        <v>0.63870000000000005</v>
      </c>
      <c r="AM100">
        <v>0.55189999999999995</v>
      </c>
      <c r="AN100">
        <v>0.4798</v>
      </c>
      <c r="AO100">
        <v>0.41899999999999998</v>
      </c>
      <c r="AP100">
        <v>0.36720000000000003</v>
      </c>
      <c r="AQ100">
        <v>0.8478</v>
      </c>
      <c r="AR100">
        <v>0.72499999999999998</v>
      </c>
      <c r="AS100">
        <v>0.62539999999999996</v>
      </c>
      <c r="AT100">
        <v>0.54310000000000003</v>
      </c>
      <c r="AU100">
        <v>0.4738</v>
      </c>
      <c r="AV100">
        <v>1.0864</v>
      </c>
      <c r="AW100">
        <v>0.91739999999999999</v>
      </c>
      <c r="AX100">
        <v>0.78449999999999998</v>
      </c>
      <c r="AY100">
        <v>0.67679999999999996</v>
      </c>
      <c r="AZ100">
        <v>0.58760000000000001</v>
      </c>
    </row>
    <row r="101" spans="1:52" hidden="1" x14ac:dyDescent="0.25">
      <c r="A101" s="16" t="s">
        <v>6</v>
      </c>
      <c r="B101">
        <v>12</v>
      </c>
      <c r="C101">
        <v>4.1000000000000002E-2</v>
      </c>
      <c r="D101">
        <v>3.6400000000000002E-2</v>
      </c>
      <c r="E101">
        <v>3.2300000000000002E-2</v>
      </c>
      <c r="F101">
        <v>2.87E-2</v>
      </c>
      <c r="G101">
        <v>2.5499999999999998E-2</v>
      </c>
      <c r="H101">
        <v>8.3000000000000004E-2</v>
      </c>
      <c r="I101">
        <v>7.3599999999999999E-2</v>
      </c>
      <c r="J101">
        <v>6.5299999999999997E-2</v>
      </c>
      <c r="K101">
        <v>5.8000000000000003E-2</v>
      </c>
      <c r="L101">
        <v>5.1499999999999997E-2</v>
      </c>
      <c r="M101">
        <v>0.12620000000000001</v>
      </c>
      <c r="N101">
        <v>0.11169999999999999</v>
      </c>
      <c r="O101">
        <v>9.9000000000000005E-2</v>
      </c>
      <c r="P101">
        <v>8.7800000000000003E-2</v>
      </c>
      <c r="Q101">
        <v>7.7899999999999997E-2</v>
      </c>
      <c r="R101">
        <v>0.17050000000000001</v>
      </c>
      <c r="S101">
        <v>0.15079999999999999</v>
      </c>
      <c r="T101">
        <v>0.13339999999999999</v>
      </c>
      <c r="U101">
        <v>0.1182</v>
      </c>
      <c r="V101">
        <v>0.1048</v>
      </c>
      <c r="W101">
        <v>0.216</v>
      </c>
      <c r="X101">
        <v>0.19070000000000001</v>
      </c>
      <c r="Y101">
        <v>0.1686</v>
      </c>
      <c r="Z101">
        <v>0.1492</v>
      </c>
      <c r="AA101">
        <v>0.13220000000000001</v>
      </c>
      <c r="AB101">
        <v>0.26279999999999998</v>
      </c>
      <c r="AC101">
        <v>0.23169999999999999</v>
      </c>
      <c r="AD101">
        <v>0.2046</v>
      </c>
      <c r="AE101">
        <v>0.18090000000000001</v>
      </c>
      <c r="AF101">
        <v>0.16009999999999999</v>
      </c>
      <c r="AG101">
        <v>0.33550000000000002</v>
      </c>
      <c r="AH101">
        <v>0.29499999999999998</v>
      </c>
      <c r="AI101">
        <v>0.26</v>
      </c>
      <c r="AJ101">
        <v>0.22950000000000001</v>
      </c>
      <c r="AK101">
        <v>0.2029</v>
      </c>
      <c r="AL101">
        <v>0.46389999999999998</v>
      </c>
      <c r="AM101">
        <v>0.40620000000000001</v>
      </c>
      <c r="AN101">
        <v>0.35670000000000002</v>
      </c>
      <c r="AO101">
        <v>0.314</v>
      </c>
      <c r="AP101">
        <v>0.27689999999999998</v>
      </c>
      <c r="AQ101">
        <v>0.60250000000000004</v>
      </c>
      <c r="AR101">
        <v>0.52500000000000002</v>
      </c>
      <c r="AS101">
        <v>0.45929999999999999</v>
      </c>
      <c r="AT101">
        <v>0.40310000000000001</v>
      </c>
      <c r="AU101">
        <v>0.35460000000000003</v>
      </c>
      <c r="AV101">
        <v>0.75290000000000001</v>
      </c>
      <c r="AW101">
        <v>0.65229999999999999</v>
      </c>
      <c r="AX101">
        <v>0.56830000000000003</v>
      </c>
      <c r="AY101">
        <v>0.49709999999999999</v>
      </c>
      <c r="AZ101">
        <v>0.43630000000000002</v>
      </c>
    </row>
    <row r="102" spans="1:52" hidden="1" x14ac:dyDescent="0.25">
      <c r="A102" s="16" t="s">
        <v>7</v>
      </c>
      <c r="B102">
        <v>13</v>
      </c>
      <c r="C102">
        <v>3.1600000000000003E-2</v>
      </c>
      <c r="D102">
        <v>2.81E-2</v>
      </c>
      <c r="E102">
        <v>2.5000000000000001E-2</v>
      </c>
      <c r="F102">
        <v>2.2200000000000001E-2</v>
      </c>
      <c r="G102">
        <v>1.9699999999999999E-2</v>
      </c>
      <c r="H102">
        <v>6.3899999999999998E-2</v>
      </c>
      <c r="I102">
        <v>5.67E-2</v>
      </c>
      <c r="J102">
        <v>5.04E-2</v>
      </c>
      <c r="K102">
        <v>4.4699999999999997E-2</v>
      </c>
      <c r="L102">
        <v>3.9699999999999999E-2</v>
      </c>
      <c r="M102">
        <v>9.6799999999999997E-2</v>
      </c>
      <c r="N102">
        <v>8.5900000000000004E-2</v>
      </c>
      <c r="O102">
        <v>7.6200000000000004E-2</v>
      </c>
      <c r="P102">
        <v>6.7599999999999993E-2</v>
      </c>
      <c r="Q102">
        <v>6.0100000000000001E-2</v>
      </c>
      <c r="R102">
        <v>0.13039999999999999</v>
      </c>
      <c r="S102">
        <v>0.11550000000000001</v>
      </c>
      <c r="T102">
        <v>0.10249999999999999</v>
      </c>
      <c r="U102">
        <v>9.0899999999999995E-2</v>
      </c>
      <c r="V102">
        <v>8.0699999999999994E-2</v>
      </c>
      <c r="W102">
        <v>0.1646</v>
      </c>
      <c r="X102">
        <v>0.14580000000000001</v>
      </c>
      <c r="Y102">
        <v>0.12920000000000001</v>
      </c>
      <c r="Z102">
        <v>0.11459999999999999</v>
      </c>
      <c r="AA102">
        <v>0.1016</v>
      </c>
      <c r="AB102">
        <v>0.19950000000000001</v>
      </c>
      <c r="AC102">
        <v>0.17660000000000001</v>
      </c>
      <c r="AD102">
        <v>0.15640000000000001</v>
      </c>
      <c r="AE102">
        <v>0.1386</v>
      </c>
      <c r="AF102">
        <v>0.1229</v>
      </c>
      <c r="AG102">
        <v>0.25330000000000003</v>
      </c>
      <c r="AH102">
        <v>0.22389999999999999</v>
      </c>
      <c r="AI102">
        <v>0.19800000000000001</v>
      </c>
      <c r="AJ102">
        <v>0.17530000000000001</v>
      </c>
      <c r="AK102">
        <v>0.15540000000000001</v>
      </c>
      <c r="AL102">
        <v>0.34689999999999999</v>
      </c>
      <c r="AM102">
        <v>0.30580000000000002</v>
      </c>
      <c r="AN102">
        <v>0.27</v>
      </c>
      <c r="AO102">
        <v>0.2387</v>
      </c>
      <c r="AP102">
        <v>0.2112</v>
      </c>
      <c r="AQ102">
        <v>0.44569999999999999</v>
      </c>
      <c r="AR102">
        <v>0.39190000000000003</v>
      </c>
      <c r="AS102">
        <v>0.3453</v>
      </c>
      <c r="AT102">
        <v>0.30470000000000003</v>
      </c>
      <c r="AU102">
        <v>0.26929999999999998</v>
      </c>
      <c r="AV102">
        <v>0.5504</v>
      </c>
      <c r="AW102">
        <v>0.48249999999999998</v>
      </c>
      <c r="AX102">
        <v>0.42420000000000002</v>
      </c>
      <c r="AY102">
        <v>0.37380000000000002</v>
      </c>
      <c r="AZ102">
        <v>0.32990000000000003</v>
      </c>
    </row>
    <row r="103" spans="1:52" hidden="1" x14ac:dyDescent="0.25">
      <c r="A103" s="16" t="s">
        <v>158</v>
      </c>
      <c r="B103">
        <v>14</v>
      </c>
      <c r="C103">
        <v>2.4400000000000002E-2</v>
      </c>
      <c r="D103">
        <v>2.1700000000000001E-2</v>
      </c>
      <c r="E103">
        <v>1.9300000000000001E-2</v>
      </c>
      <c r="F103">
        <v>1.7100000000000001E-2</v>
      </c>
      <c r="G103">
        <v>1.52E-2</v>
      </c>
      <c r="H103">
        <v>4.9299999999999997E-2</v>
      </c>
      <c r="I103">
        <v>4.3799999999999999E-2</v>
      </c>
      <c r="J103">
        <v>3.8899999999999997E-2</v>
      </c>
      <c r="K103">
        <v>3.4599999999999999E-2</v>
      </c>
      <c r="L103">
        <v>3.0700000000000002E-2</v>
      </c>
      <c r="M103">
        <v>7.46E-2</v>
      </c>
      <c r="N103">
        <v>6.6199999999999995E-2</v>
      </c>
      <c r="O103">
        <v>5.8799999999999998E-2</v>
      </c>
      <c r="P103">
        <v>5.2200000000000003E-2</v>
      </c>
      <c r="Q103">
        <v>4.6399999999999997E-2</v>
      </c>
      <c r="R103">
        <v>0.1002</v>
      </c>
      <c r="S103">
        <v>8.8999999999999996E-2</v>
      </c>
      <c r="T103">
        <v>7.9000000000000001E-2</v>
      </c>
      <c r="U103">
        <v>7.0099999999999996E-2</v>
      </c>
      <c r="V103">
        <v>6.2300000000000001E-2</v>
      </c>
      <c r="W103">
        <v>0.1263</v>
      </c>
      <c r="X103">
        <v>0.112</v>
      </c>
      <c r="Y103">
        <v>9.9400000000000002E-2</v>
      </c>
      <c r="Z103">
        <v>8.8300000000000003E-2</v>
      </c>
      <c r="AA103">
        <v>7.8399999999999997E-2</v>
      </c>
      <c r="AB103">
        <v>0.15279999999999999</v>
      </c>
      <c r="AC103">
        <v>0.13550000000000001</v>
      </c>
      <c r="AD103">
        <v>0.1202</v>
      </c>
      <c r="AE103">
        <v>0.1067</v>
      </c>
      <c r="AF103">
        <v>9.4700000000000006E-2</v>
      </c>
      <c r="AG103">
        <v>0.19339999999999999</v>
      </c>
      <c r="AH103">
        <v>0.17130000000000001</v>
      </c>
      <c r="AI103">
        <v>0.15190000000000001</v>
      </c>
      <c r="AJ103">
        <v>0.13469999999999999</v>
      </c>
      <c r="AK103">
        <v>0.1196</v>
      </c>
      <c r="AL103">
        <v>0.26340000000000002</v>
      </c>
      <c r="AM103">
        <v>0.23300000000000001</v>
      </c>
      <c r="AN103">
        <v>0.20630000000000001</v>
      </c>
      <c r="AO103">
        <v>0.18290000000000001</v>
      </c>
      <c r="AP103">
        <v>0.16209999999999999</v>
      </c>
      <c r="AQ103">
        <v>0.33639999999999998</v>
      </c>
      <c r="AR103">
        <v>0.29720000000000002</v>
      </c>
      <c r="AS103">
        <v>0.26290000000000002</v>
      </c>
      <c r="AT103">
        <v>0.23280000000000001</v>
      </c>
      <c r="AU103">
        <v>0.20619999999999999</v>
      </c>
      <c r="AV103">
        <v>0.41289999999999999</v>
      </c>
      <c r="AW103">
        <v>0.36420000000000002</v>
      </c>
      <c r="AX103">
        <v>0.32179999999999997</v>
      </c>
      <c r="AY103">
        <v>0.28460000000000002</v>
      </c>
      <c r="AZ103">
        <v>0.25190000000000001</v>
      </c>
    </row>
    <row r="104" spans="1:52" hidden="1" x14ac:dyDescent="0.25">
      <c r="A104" s="16" t="s">
        <v>159</v>
      </c>
      <c r="B104">
        <v>15</v>
      </c>
      <c r="C104">
        <v>1.89E-2</v>
      </c>
      <c r="D104">
        <v>1.6799999999999999E-2</v>
      </c>
      <c r="E104">
        <v>1.49E-2</v>
      </c>
      <c r="F104">
        <v>1.3299999999999999E-2</v>
      </c>
      <c r="G104">
        <v>1.18E-2</v>
      </c>
      <c r="H104">
        <v>3.8100000000000002E-2</v>
      </c>
      <c r="I104">
        <v>3.39E-2</v>
      </c>
      <c r="J104">
        <v>3.0099999999999998E-2</v>
      </c>
      <c r="K104">
        <v>2.6700000000000002E-2</v>
      </c>
      <c r="L104">
        <v>2.3800000000000002E-2</v>
      </c>
      <c r="M104">
        <v>5.7599999999999998E-2</v>
      </c>
      <c r="N104">
        <v>5.11E-2</v>
      </c>
      <c r="O104">
        <v>4.5400000000000003E-2</v>
      </c>
      <c r="P104">
        <v>4.0399999999999998E-2</v>
      </c>
      <c r="Q104">
        <v>3.5900000000000001E-2</v>
      </c>
      <c r="R104">
        <v>7.7299999999999994E-2</v>
      </c>
      <c r="S104">
        <v>6.8699999999999997E-2</v>
      </c>
      <c r="T104">
        <v>6.0999999999999999E-2</v>
      </c>
      <c r="U104">
        <v>5.4199999999999998E-2</v>
      </c>
      <c r="V104">
        <v>4.8099999999999997E-2</v>
      </c>
      <c r="W104">
        <v>9.7299999999999998E-2</v>
      </c>
      <c r="X104">
        <v>8.6400000000000005E-2</v>
      </c>
      <c r="Y104">
        <v>7.6700000000000004E-2</v>
      </c>
      <c r="Z104">
        <v>6.8199999999999997E-2</v>
      </c>
      <c r="AA104">
        <v>6.0600000000000001E-2</v>
      </c>
      <c r="AB104">
        <v>0.1176</v>
      </c>
      <c r="AC104">
        <v>0.10440000000000001</v>
      </c>
      <c r="AD104">
        <v>9.2700000000000005E-2</v>
      </c>
      <c r="AE104">
        <v>8.2299999999999998E-2</v>
      </c>
      <c r="AF104">
        <v>7.3099999999999998E-2</v>
      </c>
      <c r="AG104">
        <v>0.14849999999999999</v>
      </c>
      <c r="AH104">
        <v>0.1318</v>
      </c>
      <c r="AI104">
        <v>0.11700000000000001</v>
      </c>
      <c r="AJ104">
        <v>0.10390000000000001</v>
      </c>
      <c r="AK104">
        <v>9.2200000000000004E-2</v>
      </c>
      <c r="AL104">
        <v>0.2016</v>
      </c>
      <c r="AM104">
        <v>0.17879999999999999</v>
      </c>
      <c r="AN104">
        <v>0.15859999999999999</v>
      </c>
      <c r="AO104">
        <v>0.14069999999999999</v>
      </c>
      <c r="AP104">
        <v>0.1249</v>
      </c>
      <c r="AQ104">
        <v>0.25679999999999997</v>
      </c>
      <c r="AR104">
        <v>0.22750000000000001</v>
      </c>
      <c r="AS104">
        <v>0.2016</v>
      </c>
      <c r="AT104">
        <v>0.17879999999999999</v>
      </c>
      <c r="AU104">
        <v>0.15870000000000001</v>
      </c>
      <c r="AV104">
        <v>0.314</v>
      </c>
      <c r="AW104">
        <v>0.27789999999999998</v>
      </c>
      <c r="AX104">
        <v>0.2462</v>
      </c>
      <c r="AY104">
        <v>0.21820000000000001</v>
      </c>
      <c r="AZ104">
        <v>0.19359999999999999</v>
      </c>
    </row>
    <row r="106" spans="1:52" hidden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52" hidden="1" x14ac:dyDescent="0.25">
      <c r="C107" s="5" t="s">
        <v>192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52" hidden="1" x14ac:dyDescent="0.25">
      <c r="C108" s="21" t="s">
        <v>191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21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52" hidden="1" x14ac:dyDescent="0.25">
      <c r="B109" s="8" t="s">
        <v>185</v>
      </c>
      <c r="C109" s="7" t="s">
        <v>85</v>
      </c>
      <c r="D109" s="7" t="s">
        <v>86</v>
      </c>
      <c r="E109" s="7" t="s">
        <v>87</v>
      </c>
      <c r="F109" s="7" t="s">
        <v>88</v>
      </c>
      <c r="G109" s="7" t="s">
        <v>89</v>
      </c>
      <c r="H109" s="14" t="s">
        <v>127</v>
      </c>
      <c r="I109" s="15" t="s">
        <v>128</v>
      </c>
      <c r="J109" s="14" t="s">
        <v>129</v>
      </c>
      <c r="K109" s="15" t="s">
        <v>130</v>
      </c>
      <c r="L109" s="14" t="s">
        <v>131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37"/>
      <c r="AD109" s="38"/>
      <c r="AE109" s="37"/>
      <c r="AF109" s="38"/>
      <c r="AG109" s="37"/>
    </row>
    <row r="110" spans="1:52" hidden="1" x14ac:dyDescent="0.25">
      <c r="B110" s="8">
        <v>5</v>
      </c>
      <c r="C110" s="42">
        <f>FORECAST($B$2,INDEX(C95:C104,MATCH($B$2,$B$37:$B$46,1)):INDEX(C95:C104,MATCH($B$2,$B$37:$B$46,1)+1),INDEX($B$37:$B$46,MATCH($B$2,$B$37:$B$46,1)):INDEX($B$37:$B$46,MATCH($B$2,$B$37:$B$46,1)+1))</f>
        <v>9.0799999999999992E-2</v>
      </c>
      <c r="D110" s="42">
        <f>FORECAST($B$2,INDEX(H95:H104,MATCH($B$2,$B$37:$B$46,1)):INDEX(H95:H104,MATCH($B$2,$B$37:$B$46,1)+1),INDEX($B$37:$B$46,MATCH($B$2,$B$37:$B$46,1)):INDEX($B$37:$B$46,MATCH($B$2,$B$37:$B$46,1)+1))</f>
        <v>0.19000000000000006</v>
      </c>
      <c r="E110" s="42">
        <f>FORECAST($B$2,INDEX(M95:M104,MATCH($B$2,$B$37:$B$46,1)):INDEX(M95:M104,MATCH($B$2,$B$37:$B$46,1)+1),INDEX($B$37:$B$46,MATCH($B$2,$B$37:$B$46,1)):INDEX($B$37:$B$46,MATCH($B$2,$B$37:$B$46,1)+1))</f>
        <v>0.29899999999999993</v>
      </c>
      <c r="F110" s="42">
        <f>FORECAST($B$2,INDEX(R95:R104,MATCH($B$2,$B$37:$B$46,1)):INDEX(R95:R104,MATCH($B$2,$B$37:$B$46,1)+1),INDEX($B$37:$B$46,MATCH($B$2,$B$37:$B$46,1)):INDEX($B$37:$B$46,MATCH($B$2,$B$37:$B$46,1)+1))</f>
        <v>0.41979999999999995</v>
      </c>
      <c r="G110" s="42">
        <f>FORECAST($B$2,INDEX(W95:W104,MATCH($B$2,$B$37:$B$46,1)):INDEX(W95:W104,MATCH($B$2,$B$37:$B$46,1)+1),INDEX($B$37:$B$46,MATCH($B$2,$B$37:$B$46,1)):INDEX($B$37:$B$46,MATCH($B$2,$B$37:$B$46,1)+1))</f>
        <v>0.55489999999999973</v>
      </c>
      <c r="H110" s="42">
        <f>FORECAST($B$2,INDEX(AB95:AB104,MATCH($B$2,$B$37:$B$46,1)):INDEX(AB95:AB104,MATCH($B$2,$B$37:$B$46,1)+1),INDEX($B$37:$B$46,MATCH($B$2,$B$37:$B$46,1)):INDEX($B$37:$B$46,MATCH($B$2,$B$37:$B$46,1)+1))</f>
        <v>0.7077</v>
      </c>
      <c r="I110" s="42">
        <f>FORECAST($B$2,INDEX(AG95:AG104,MATCH($B$2,$B$37:$B$46,1)):INDEX(AG95:AG104,MATCH($B$2,$B$37:$B$46,1)+1),INDEX($B$37:$B$46,MATCH($B$2,$B$37:$B$46,1)):INDEX($B$37:$B$46,MATCH($B$2,$B$37:$B$46,1)+1))</f>
        <v>0.98130000000000006</v>
      </c>
      <c r="J110" s="42">
        <f>FORECAST($B$2,INDEX(AL95:AL104,MATCH($B$2,$B$37:$B$46,1)):INDEX(AL95:AL104,MATCH($B$2,$B$37:$B$46,1)+1),INDEX($B$37:$B$46,MATCH($B$2,$B$37:$B$46,1)):INDEX($B$37:$B$46,MATCH($B$2,$B$37:$B$46,1)+1))</f>
        <v>1.6335999999999995</v>
      </c>
      <c r="K110" s="42">
        <f>FORECAST($B$2,INDEX(AQ95:AQ104,MATCH($B$2,$B$37:$B$46,1)):INDEX(AQ95:AQ104,MATCH($B$2,$B$37:$B$46,1)+1),INDEX($B$37:$B$46,MATCH($B$2,$B$37:$B$46,1)):INDEX($B$37:$B$46,MATCH($B$2,$B$37:$B$46,1)+1))</f>
        <v>2.8953999999999986</v>
      </c>
      <c r="L110" s="42">
        <f>FORECAST($B$2,INDEX(AV95:AV104,MATCH($B$2,$B$37:$B$46,1)):INDEX(AV95:AV104,MATCH($B$2,$B$37:$B$46,1)+1),INDEX($B$37:$B$46,MATCH($B$2,$B$37:$B$46,1)):INDEX($B$37:$B$46,MATCH($B$2,$B$37:$B$46,1)+1))</f>
        <v>6.7671000000000063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0"/>
      <c r="Y110" s="41"/>
      <c r="Z110" s="41"/>
      <c r="AA110" s="41"/>
      <c r="AB110" s="41"/>
      <c r="AC110" s="41"/>
      <c r="AD110" s="41"/>
      <c r="AE110" s="41"/>
      <c r="AF110" s="41"/>
      <c r="AG110" s="41"/>
    </row>
    <row r="111" spans="1:52" hidden="1" x14ac:dyDescent="0.25">
      <c r="B111" s="8">
        <v>7.5</v>
      </c>
      <c r="C111" s="42">
        <f>FORECAST($B$2,INDEX(D95:D104,MATCH($B$2,$B$37:$B$46,1)):INDEX(D95:D104,MATCH($B$2,$B$37:$B$46,1)+1),INDEX($B$37:$B$46,MATCH($B$2,$B$37:$B$46,1)):INDEX($B$37:$B$46,MATCH($B$2,$B$37:$B$46,1)+1))</f>
        <v>8.0199999999999966E-2</v>
      </c>
      <c r="D111" s="42">
        <f>FORECAST($B$2,INDEX(I95:I104,MATCH($B$2,$B$37:$B$46,1)):INDEX(I95:I104,MATCH($B$2,$B$37:$B$46,1)+1),INDEX($B$37:$B$46,MATCH($B$2,$B$37:$B$46,1)):INDEX($B$37:$B$46,MATCH($B$2,$B$37:$B$46,1)+1))</f>
        <v>0.16660000000000003</v>
      </c>
      <c r="E111" s="42">
        <f>FORECAST($B$2,INDEX(N95:N104,MATCH($B$2,$B$37:$B$46,1)):INDEX(N95:N104,MATCH($B$2,$B$37:$B$46,1)+1),INDEX($B$37:$B$46,MATCH($B$2,$B$37:$B$46,1)):INDEX($B$37:$B$46,MATCH($B$2,$B$37:$B$46,1)+1))</f>
        <v>0.25990000000000002</v>
      </c>
      <c r="F111" s="42">
        <f>FORECAST($B$2,INDEX(S95:S104,MATCH($B$2,$B$37:$B$46,1)):INDEX(S95:S104,MATCH($B$2,$B$37:$B$46,1)+1),INDEX($B$37:$B$46,MATCH($B$2,$B$37:$B$46,1)):INDEX($B$37:$B$46,MATCH($B$2,$B$37:$B$46,1)+1))</f>
        <v>0.36140000000000017</v>
      </c>
      <c r="G111" s="42">
        <f>FORECAST($B$2,INDEX(X95:X104,MATCH($B$2,$B$37:$B$46,1)):INDEX(X95:X104,MATCH($B$2,$B$37:$B$46,1)+1),INDEX($B$37:$B$46,MATCH($B$2,$B$37:$B$46,1)):INDEX($B$37:$B$46,MATCH($B$2,$B$37:$B$46,1)+1))</f>
        <v>0.47229999999999994</v>
      </c>
      <c r="H111" s="42">
        <f>FORECAST($B$2,INDEX(AC95:AC104,MATCH($B$2,$B$37:$B$46,1)):INDEX(AC95:AC104,MATCH($B$2,$B$37:$B$46,1)+1),INDEX($B$37:$B$46,MATCH($B$2,$B$37:$B$46,1)):INDEX($B$37:$B$46,MATCH($B$2,$B$37:$B$46,1)+1))</f>
        <v>0.59419999999999984</v>
      </c>
      <c r="I111" s="42">
        <f>FORECAST($B$2,INDEX(AH95:AH104,MATCH($B$2,$B$37:$B$46,1)):INDEX(AH95:AH104,MATCH($B$2,$B$37:$B$46,1)+1),INDEX($B$37:$B$46,MATCH($B$2,$B$37:$B$46,1)):INDEX($B$37:$B$46,MATCH($B$2,$B$37:$B$46,1)+1))</f>
        <v>0.80260000000000042</v>
      </c>
      <c r="J111" s="42">
        <f>FORECAST($B$2,INDEX(AM95:AM104,MATCH($B$2,$B$37:$B$46,1)):INDEX(AM95:AM104,MATCH($B$2,$B$37:$B$46,1)+1),INDEX($B$37:$B$46,MATCH($B$2,$B$37:$B$46,1)):INDEX($B$37:$B$46,MATCH($B$2,$B$37:$B$46,1)+1))</f>
        <v>1.2450999999999999</v>
      </c>
      <c r="K111" s="42">
        <f>FORECAST($B$2,INDEX(AR95:AR104,MATCH($B$2,$B$37:$B$46,1)):INDEX(AR95:AR104,MATCH($B$2,$B$37:$B$46,1)+1),INDEX($B$37:$B$46,MATCH($B$2,$B$37:$B$46,1)):INDEX($B$37:$B$46,MATCH($B$2,$B$37:$B$46,1)+1))</f>
        <v>1.8878000000000004</v>
      </c>
      <c r="L111" s="42">
        <f>FORECAST($B$2,INDEX(AW95:AW104,MATCH($B$2,$B$37:$B$46,1)):INDEX(AW95:AW104,MATCH($B$2,$B$37:$B$46,1)+1),INDEX($B$37:$B$46,MATCH($B$2,$B$37:$B$46,1)):INDEX($B$37:$B$46,MATCH($B$2,$B$37:$B$46,1)+1))</f>
        <v>2.9483000000000015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40"/>
      <c r="Y111" s="41"/>
      <c r="Z111" s="41"/>
      <c r="AA111" s="41"/>
      <c r="AB111" s="41"/>
      <c r="AC111" s="41"/>
      <c r="AD111" s="41"/>
      <c r="AE111" s="41"/>
      <c r="AF111" s="41"/>
      <c r="AG111" s="41"/>
    </row>
    <row r="112" spans="1:52" hidden="1" x14ac:dyDescent="0.25">
      <c r="B112" s="8">
        <v>10</v>
      </c>
      <c r="C112" s="42">
        <f>FORECAST($B$2,INDEX(E95:E104,MATCH($B$2,$B$37:$B$46,1)):INDEX(E95:E104,MATCH($B$2,$B$37:$B$46,1)+1),INDEX($B$37:$B$46,MATCH($B$2,$B$37:$B$46,1)):INDEX($B$37:$B$46,MATCH($B$2,$B$37:$B$46,1)+1))</f>
        <v>7.0900000000000019E-2</v>
      </c>
      <c r="D112" s="42">
        <f>FORECAST($B$2,INDEX(J95:J104,MATCH($B$2,$B$37:$B$46,1)):INDEX(J95:J104,MATCH($B$2,$B$37:$B$46,1)+1),INDEX($B$37:$B$46,MATCH($B$2,$B$37:$B$46,1)):INDEX($B$37:$B$46,MATCH($B$2,$B$37:$B$46,1)+1))</f>
        <v>0.14639999999999997</v>
      </c>
      <c r="E112" s="42">
        <f>FORECAST($B$2,INDEX(O95:O104,MATCH($B$2,$B$37:$B$46,1)):INDEX(O95:O104,MATCH($B$2,$B$37:$B$46,1)+1),INDEX($B$37:$B$46,MATCH($B$2,$B$37:$B$46,1)):INDEX($B$37:$B$46,MATCH($B$2,$B$37:$B$46,1)+1))</f>
        <v>0.22700000000000009</v>
      </c>
      <c r="F112" s="42">
        <f>FORECAST($B$2,INDEX(T95:T104,MATCH($B$2,$B$37:$B$46,1)):INDEX(T95:T104,MATCH($B$2,$B$37:$B$46,1)+1),INDEX($B$37:$B$46,MATCH($B$2,$B$37:$B$46,1)):INDEX($B$37:$B$46,MATCH($B$2,$B$37:$B$46,1)+1))</f>
        <v>0.31330000000000002</v>
      </c>
      <c r="G112" s="42">
        <f>FORECAST($B$2,INDEX(Y95:Y104,MATCH($B$2,$B$37:$B$46,1)):INDEX(Y95:Y104,MATCH($B$2,$B$37:$B$46,1)+1),INDEX($B$37:$B$46,MATCH($B$2,$B$37:$B$46,1)):INDEX($B$37:$B$46,MATCH($B$2,$B$37:$B$46,1)+1))</f>
        <v>0.40600000000000014</v>
      </c>
      <c r="H112" s="42">
        <f>FORECAST($B$2,INDEX(AD95:AD104,MATCH($B$2,$B$37:$B$46,1)):INDEX(AD95:AD104,MATCH($B$2,$B$37:$B$46,1)+1),INDEX($B$37:$B$46,MATCH($B$2,$B$37:$B$46,1)):INDEX($B$37:$B$46,MATCH($B$2,$B$37:$B$46,1)+1))</f>
        <v>0.50590000000000002</v>
      </c>
      <c r="I112" s="42">
        <f>FORECAST($B$2,INDEX(AI95:AI104,MATCH($B$2,$B$37:$B$46,1)):INDEX(AI95:AI104,MATCH($B$2,$B$37:$B$46,1)+1),INDEX($B$37:$B$46,MATCH($B$2,$B$37:$B$46,1)):INDEX($B$37:$B$46,MATCH($B$2,$B$37:$B$46,1)+1))</f>
        <v>0.67169999999999996</v>
      </c>
      <c r="J112" s="42">
        <f>FORECAST($B$2,INDEX(AN95:AN104,MATCH($B$2,$B$37:$B$46,1)):INDEX(AN95:AN104,MATCH($B$2,$B$37:$B$46,1)+1),INDEX($B$37:$B$46,MATCH($B$2,$B$37:$B$46,1)):INDEX($B$37:$B$46,MATCH($B$2,$B$37:$B$46,1)+1))</f>
        <v>1.0019</v>
      </c>
      <c r="K112" s="42">
        <f>FORECAST($B$2,INDEX(AS95:AS104,MATCH($B$2,$B$37:$B$46,1)):INDEX(AS95:AS104,MATCH($B$2,$B$37:$B$46,1)+1),INDEX($B$37:$B$46,MATCH($B$2,$B$37:$B$46,1)):INDEX($B$37:$B$46,MATCH($B$2,$B$37:$B$46,1)+1))</f>
        <v>1.4270999999999994</v>
      </c>
      <c r="L112" s="42">
        <f>FORECAST($B$2,INDEX(AX95:AX104,MATCH($B$2,$B$37:$B$46,1)):INDEX(AX95:AX104,MATCH($B$2,$B$37:$B$46,1)+1),INDEX($B$37:$B$46,MATCH($B$2,$B$37:$B$46,1)):INDEX($B$37:$B$46,MATCH($B$2,$B$37:$B$46,1)+1))</f>
        <v>1.9993999999999996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40"/>
      <c r="Y112" s="41"/>
      <c r="Z112" s="41"/>
      <c r="AA112" s="41"/>
      <c r="AB112" s="41"/>
      <c r="AC112" s="41"/>
      <c r="AD112" s="41"/>
      <c r="AE112" s="41"/>
      <c r="AF112" s="41"/>
      <c r="AG112" s="41"/>
    </row>
    <row r="113" spans="2:33" hidden="1" x14ac:dyDescent="0.25">
      <c r="B113" s="8">
        <v>12.5</v>
      </c>
      <c r="C113" s="42">
        <f>FORECAST($B$2,INDEX(F95:F104,MATCH($B$2,$B$37:$B$46,1)):INDEX(F95:F104,MATCH($B$2,$B$37:$B$46,1)+1),INDEX($B$37:$B$46,MATCH($B$2,$B$37:$B$46,1)):INDEX($B$37:$B$46,MATCH($B$2,$B$37:$B$46,1)+1))</f>
        <v>6.2799999999999995E-2</v>
      </c>
      <c r="D113" s="42">
        <f>FORECAST($B$2,INDEX(K95:K104,MATCH($B$2,$B$37:$B$46,1)):INDEX(K95:K104,MATCH($B$2,$B$37:$B$46,1)+1),INDEX($B$37:$B$46,MATCH($B$2,$B$37:$B$46,1)):INDEX($B$37:$B$46,MATCH($B$2,$B$37:$B$46,1)+1))</f>
        <v>0.12900000000000006</v>
      </c>
      <c r="E113" s="42">
        <f>FORECAST($B$2,INDEX(P95:P104,MATCH($B$2,$B$37:$B$46,1)):INDEX(P95:P104,MATCH($B$2,$B$37:$B$46,1)+1),INDEX($B$37:$B$46,MATCH($B$2,$B$37:$B$46,1)):INDEX($B$37:$B$46,MATCH($B$2,$B$37:$B$46,1)+1))</f>
        <v>0.19899999999999995</v>
      </c>
      <c r="F113" s="42">
        <f>FORECAST($B$2,INDEX(U95:U104,MATCH($B$2,$B$37:$B$46,1)):INDEX(U95:U104,MATCH($B$2,$B$37:$B$46,1)+1),INDEX($B$37:$B$46,MATCH($B$2,$B$37:$B$46,1)):INDEX($B$37:$B$46,MATCH($B$2,$B$37:$B$46,1)+1))</f>
        <v>0.27300000000000002</v>
      </c>
      <c r="G113" s="42">
        <f>FORECAST($B$2,INDEX(Z95:Z104,MATCH($B$2,$B$37:$B$46,1)):INDEX(Z95:Z104,MATCH($B$2,$B$37:$B$46,1)+1),INDEX($B$37:$B$46,MATCH($B$2,$B$37:$B$46,1)):INDEX($B$37:$B$46,MATCH($B$2,$B$37:$B$46,1)+1))</f>
        <v>0.35149999999999981</v>
      </c>
      <c r="H113" s="42">
        <f>FORECAST($B$2,INDEX(AE95:AE104,MATCH($B$2,$B$37:$B$46,1)):INDEX(AE95:AE104,MATCH($B$2,$B$37:$B$46,1)+1),INDEX($B$37:$B$46,MATCH($B$2,$B$37:$B$46,1)):INDEX($B$37:$B$46,MATCH($B$2,$B$37:$B$46,1)+1))</f>
        <v>0.43500000000000005</v>
      </c>
      <c r="I113" s="42">
        <f>FORECAST($B$2,INDEX(AJ95:AJ104,MATCH($B$2,$B$37:$B$46,1)):INDEX(AJ95:AJ104,MATCH($B$2,$B$37:$B$46,1)+1),INDEX($B$37:$B$46,MATCH($B$2,$B$37:$B$46,1)):INDEX($B$37:$B$46,MATCH($B$2,$B$37:$B$46,1)+1))</f>
        <v>0.57070000000000021</v>
      </c>
      <c r="J113" s="42">
        <f>FORECAST($B$2,INDEX(AO95:AO104,MATCH($B$2,$B$37:$B$46,1)):INDEX(AO95:AO104,MATCH($B$2,$B$37:$B$46,1)+1),INDEX($B$37:$B$46,MATCH($B$2,$B$37:$B$46,1)):INDEX($B$37:$B$46,MATCH($B$2,$B$37:$B$46,1)+1))</f>
        <v>0.83020000000000005</v>
      </c>
      <c r="K113" s="42">
        <f>FORECAST($B$2,INDEX(AT95:AT104,MATCH($B$2,$B$37:$B$46,1)):INDEX(AT95:AT104,MATCH($B$2,$B$37:$B$46,1)+1),INDEX($B$37:$B$46,MATCH($B$2,$B$37:$B$46,1)):INDEX($B$37:$B$46,MATCH($B$2,$B$37:$B$46,1)+1))</f>
        <v>1.1428999999999996</v>
      </c>
      <c r="L113" s="42">
        <f>FORECAST($B$2,INDEX(AY95:AY104,MATCH($B$2,$B$37:$B$46,1)):INDEX(AY95:AY104,MATCH($B$2,$B$37:$B$46,1)+1),INDEX($B$37:$B$46,MATCH($B$2,$B$37:$B$46,1)):INDEX($B$37:$B$46,MATCH($B$2,$B$37:$B$46,1)+1))</f>
        <v>1.527099999999999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0"/>
      <c r="Y113" s="41"/>
      <c r="Z113" s="41"/>
      <c r="AA113" s="41"/>
      <c r="AB113" s="41"/>
      <c r="AC113" s="41"/>
      <c r="AD113" s="41"/>
      <c r="AE113" s="41"/>
      <c r="AF113" s="41"/>
      <c r="AG113" s="41"/>
    </row>
    <row r="114" spans="2:33" hidden="1" x14ac:dyDescent="0.25">
      <c r="B114" s="8">
        <v>15</v>
      </c>
      <c r="C114" s="42">
        <f>FORECAST($B$2,INDEX(G95:G104,MATCH($B$2,$B$37:$B$46,1)):INDEX(G95:G104,MATCH($B$2,$B$37:$B$46,1)+1),INDEX($B$37:$B$46,MATCH($B$2,$B$37:$B$46,1)):INDEX($B$37:$B$46,MATCH($B$2,$B$37:$B$46,1)+1))</f>
        <v>5.5599999999999983E-2</v>
      </c>
      <c r="D114" s="42">
        <f>FORECAST($B$2,INDEX(L95:L104,MATCH($B$2,$B$37:$B$46,1)):INDEX(L95:L104,MATCH($B$2,$B$37:$B$46,1)+1),INDEX($B$37:$B$46,MATCH($B$2,$B$37:$B$46,1)):INDEX($B$37:$B$46,MATCH($B$2,$B$37:$B$46,1)+1))</f>
        <v>0.11389999999999997</v>
      </c>
      <c r="E114" s="42">
        <f>FORECAST($B$2,INDEX(Q95:Q104,MATCH($B$2,$B$37:$B$46,1)):INDEX(Q95:Q104,MATCH($B$2,$B$37:$B$46,1)+1),INDEX($B$37:$B$46,MATCH($B$2,$B$37:$B$46,1)):INDEX($B$37:$B$46,MATCH($B$2,$B$37:$B$46,1)+1))</f>
        <v>0.17490000000000006</v>
      </c>
      <c r="F114" s="42">
        <f>FORECAST($B$2,INDEX(V95:V104,MATCH($B$2,$B$37:$B$46,1)):INDEX(V95:V104,MATCH($B$2,$B$37:$B$46,1)+1),INDEX($B$37:$B$46,MATCH($B$2,$B$37:$B$46,1)):INDEX($B$37:$B$46,MATCH($B$2,$B$37:$B$46,1)+1))</f>
        <v>0.23880000000000001</v>
      </c>
      <c r="G114" s="42">
        <f>FORECAST($B$2,INDEX(AA95:AA104,MATCH($B$2,$B$37:$B$46,1)):INDEX(AA95:AA104,MATCH($B$2,$B$37:$B$46,1)+1),INDEX($B$37:$B$46,MATCH($B$2,$B$37:$B$46,1)):INDEX($B$37:$B$46,MATCH($B$2,$B$37:$B$46,1)+1))</f>
        <v>0.30609999999999993</v>
      </c>
      <c r="H114" s="42">
        <f>FORECAST($B$2,INDEX(AF95:AF104,MATCH($B$2,$B$37:$B$46,1)):INDEX(AF95:AF104,MATCH($B$2,$B$37:$B$46,1)+1),INDEX($B$37:$B$46,MATCH($B$2,$B$37:$B$46,1)):INDEX($B$37:$B$46,MATCH($B$2,$B$37:$B$46,1)+1))</f>
        <v>0.37680000000000002</v>
      </c>
      <c r="I114" s="42">
        <f>FORECAST($B$2,INDEX(AK95:AK104,MATCH($B$2,$B$37:$B$46,1)):INDEX(AK95:AK104,MATCH($B$2,$B$37:$B$46,1)+1),INDEX($B$37:$B$46,MATCH($B$2,$B$37:$B$46,1)):INDEX($B$37:$B$46,MATCH($B$2,$B$37:$B$46,1)+1))</f>
        <v>0.49</v>
      </c>
      <c r="J114" s="42">
        <f>FORECAST($B$2,INDEX(AP95:AP104,MATCH($B$2,$B$37:$B$46,1)):INDEX(AP95:AP104,MATCH($B$2,$B$37:$B$46,1)+1),INDEX($B$37:$B$46,MATCH($B$2,$B$37:$B$46,1)):INDEX($B$37:$B$46,MATCH($B$2,$B$37:$B$46,1)+1))</f>
        <v>0.70060000000000011</v>
      </c>
      <c r="K114" s="42">
        <f>FORECAST($B$2,INDEX(AU95:AU104,MATCH($B$2,$B$37:$B$46,1)):INDEX(AU95:AU104,MATCH($B$2,$B$37:$B$46,1)+1),INDEX($B$37:$B$46,MATCH($B$2,$B$37:$B$46,1)):INDEX($B$37:$B$46,MATCH($B$2,$B$37:$B$46,1)+1))</f>
        <v>0.94410000000000061</v>
      </c>
      <c r="L114" s="42">
        <f>FORECAST($B$2,INDEX(AZ95:AZ104,MATCH($B$2,$B$37:$B$46,1)):INDEX(AZ95:AZ104,MATCH($B$2,$B$37:$B$46,1)+1),INDEX($B$37:$B$46,MATCH($B$2,$B$37:$B$46,1)):INDEX($B$37:$B$46,MATCH($B$2,$B$37:$B$46,1)+1))</f>
        <v>1.2282000000000002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40"/>
      <c r="Y114" s="41"/>
      <c r="Z114" s="41"/>
      <c r="AA114" s="41"/>
      <c r="AB114" s="41"/>
      <c r="AC114" s="41"/>
      <c r="AD114" s="41"/>
      <c r="AE114" s="41"/>
      <c r="AF114" s="41"/>
      <c r="AG114" s="41"/>
    </row>
    <row r="115" spans="2:33" hidden="1" x14ac:dyDescent="0.25">
      <c r="B115" s="5"/>
      <c r="C115" s="2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7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hidden="1" x14ac:dyDescent="0.25">
      <c r="B116" s="5"/>
      <c r="C116" s="2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7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hidden="1" x14ac:dyDescent="0.25">
      <c r="B117" s="5"/>
      <c r="C117" s="2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7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hidden="1" x14ac:dyDescent="0.25">
      <c r="B118" s="5"/>
      <c r="C118" s="2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7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hidden="1" x14ac:dyDescent="0.25">
      <c r="B119" s="5"/>
      <c r="C119" s="2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7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hidden="1" x14ac:dyDescent="0.25">
      <c r="B120" s="5"/>
      <c r="C120" s="27"/>
      <c r="D120" s="5"/>
      <c r="E120" s="5"/>
      <c r="F120" s="5"/>
      <c r="G120" s="5"/>
      <c r="H120" s="5"/>
      <c r="I120" s="5"/>
      <c r="J120" s="5"/>
      <c r="K120" s="5"/>
      <c r="L120" s="5"/>
      <c r="W120" s="5"/>
      <c r="X120" s="27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hidden="1" x14ac:dyDescent="0.25"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hidden="1" x14ac:dyDescent="0.25">
      <c r="C122" s="5"/>
      <c r="W122" s="5"/>
      <c r="X122" s="21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hidden="1" x14ac:dyDescent="0.25">
      <c r="C123" s="13"/>
      <c r="D123" s="5"/>
      <c r="E123" s="5"/>
      <c r="F123" s="5"/>
      <c r="G123" s="5"/>
      <c r="W123" s="5"/>
      <c r="X123" s="5"/>
      <c r="Y123" s="5"/>
      <c r="Z123" s="5"/>
      <c r="AA123" s="5"/>
      <c r="AB123" s="5"/>
      <c r="AC123" s="37"/>
      <c r="AD123" s="38"/>
      <c r="AE123" s="37"/>
      <c r="AF123" s="38"/>
      <c r="AG123" s="37"/>
    </row>
    <row r="124" spans="2:33" hidden="1" x14ac:dyDescent="0.25">
      <c r="W124" s="5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</row>
    <row r="125" spans="2:33" hidden="1" x14ac:dyDescent="0.25">
      <c r="W125" s="5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</row>
    <row r="126" spans="2:33" hidden="1" x14ac:dyDescent="0.25">
      <c r="W126" s="5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</row>
    <row r="127" spans="2:33" hidden="1" x14ac:dyDescent="0.25">
      <c r="W127" s="5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</row>
    <row r="128" spans="2:33" hidden="1" x14ac:dyDescent="0.25">
      <c r="W128" s="5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</row>
    <row r="129" spans="23:33" hidden="1" x14ac:dyDescent="0.25"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23:33" hidden="1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23:33" hidden="1" x14ac:dyDescent="0.25">
      <c r="W131" s="5"/>
      <c r="X131" s="5"/>
      <c r="Y131" s="5"/>
      <c r="Z131" s="5"/>
      <c r="AA131" s="5"/>
      <c r="AB131" s="5"/>
      <c r="AC131" s="37"/>
      <c r="AD131" s="38"/>
      <c r="AE131" s="37"/>
      <c r="AF131" s="38"/>
      <c r="AG131" s="37"/>
    </row>
    <row r="132" spans="23:33" hidden="1" x14ac:dyDescent="0.25">
      <c r="W132" s="5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</row>
    <row r="133" spans="23:33" hidden="1" x14ac:dyDescent="0.25">
      <c r="W133" s="5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</row>
    <row r="134" spans="23:33" hidden="1" x14ac:dyDescent="0.25">
      <c r="W134" s="5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</row>
    <row r="135" spans="23:33" hidden="1" x14ac:dyDescent="0.25">
      <c r="W135" s="5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</row>
    <row r="136" spans="23:33" hidden="1" x14ac:dyDescent="0.25">
      <c r="W136" s="5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</row>
    <row r="137" spans="23:33" hidden="1" x14ac:dyDescent="0.25"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23:33" hidden="1" x14ac:dyDescent="0.25"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23:33" hidden="1" x14ac:dyDescent="0.25"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23:33" hidden="1" x14ac:dyDescent="0.25"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23:33" hidden="1" x14ac:dyDescent="0.25"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23:33" hidden="1" x14ac:dyDescent="0.25"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23:33" hidden="1" x14ac:dyDescent="0.25"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23:33" hidden="1" x14ac:dyDescent="0.25"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3:33" hidden="1" x14ac:dyDescent="0.25"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3:33" hidden="1" x14ac:dyDescent="0.25"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</sheetData>
  <sheetProtection algorithmName="SHA-512" hashValue="C4hmay40ZhV0pO/A2wcBbTVwQ/mJd5T/3suiWbjpy8ng0pVODlZgWiA9XMR8yOeqQufeE1Gq5wV0InGppfb0ug==" saltValue="Tx/8S9oD0l3ubdN1VR/1aA==" spinCount="100000" sheet="1" objects="1" scenarios="1"/>
  <mergeCells count="1">
    <mergeCell ref="A12:D12"/>
  </mergeCells>
  <phoneticPr fontId="18" type="noConversion"/>
  <conditionalFormatting sqref="H23:J32 M23:M32">
    <cfRule type="cellIs" dxfId="2" priority="3" operator="greaterThan">
      <formula>0</formula>
    </cfRule>
  </conditionalFormatting>
  <conditionalFormatting sqref="D23:F32">
    <cfRule type="cellIs" dxfId="1" priority="2" operator="greaterThan">
      <formula>0</formula>
    </cfRule>
  </conditionalFormatting>
  <conditionalFormatting sqref="L23:L32">
    <cfRule type="cellIs" dxfId="0" priority="1" operator="greaterThan">
      <formula>0</formula>
    </cfRule>
  </conditionalFormatting>
  <dataValidations xWindow="45" yWindow="311" count="3">
    <dataValidation type="decimal" allowBlank="1" showErrorMessage="1" error="HbA1c between 6 and 14.9%" prompt="HbA1c between 6 and 15%" sqref="B2" xr:uid="{00000000-0002-0000-0000-000000000000}">
      <formula1>6</formula1>
      <formula2>14.9</formula2>
    </dataValidation>
    <dataValidation type="decimal" allowBlank="1" showErrorMessage="1" error="T1D duration between 5 and 14.9 yrs" prompt="T1D duration between 5 and 15 yrs" sqref="B3" xr:uid="{00000000-0002-0000-0000-000001000000}">
      <formula1>5</formula1>
      <formula2>14.9</formula2>
    </dataValidation>
    <dataValidation type="decimal" allowBlank="1" showErrorMessage="1" error="Probability of progression to state 4 between visits (1-14.9%)" prompt="Probability of progression to state 4 between visits (1-15%)" sqref="B4" xr:uid="{00000000-0002-0000-0000-000002000000}">
      <formula1>1</formula1>
      <formula2>14.9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DCAS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2021-08-07T08:54:45Z</dcterms:created>
  <dcterms:modified xsi:type="dcterms:W3CDTF">2021-08-29T05:33:39Z</dcterms:modified>
</cp:coreProperties>
</file>