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8"/>
  <workbookPr/>
  <mc:AlternateContent xmlns:mc="http://schemas.openxmlformats.org/markup-compatibility/2006">
    <mc:Choice Requires="x15">
      <x15ac:absPath xmlns:x15ac="http://schemas.microsoft.com/office/spreadsheetml/2010/11/ac" url="/Users/scottstanley/Downloads/"/>
    </mc:Choice>
  </mc:AlternateContent>
  <xr:revisionPtr revIDLastSave="0" documentId="8_{062E8AA5-3D8E-A740-A508-6ABC4E40D9DF}" xr6:coauthVersionLast="47" xr6:coauthVersionMax="47" xr10:uidLastSave="{00000000-0000-0000-0000-000000000000}"/>
  <bookViews>
    <workbookView xWindow="0" yWindow="500" windowWidth="38400" windowHeight="21100" firstSheet="1" activeTab="4" xr2:uid="{00000000-000D-0000-FFFF-FFFF00000000}"/>
  </bookViews>
  <sheets>
    <sheet name="About Visible Alpha" sheetId="1" r:id="rId1"/>
    <sheet name="Revenue Model Diagrams" sheetId="2" r:id="rId2"/>
    <sheet name="List of KPIs and Counts" sheetId="3" r:id="rId3"/>
    <sheet name="List of Companies" sheetId="4" r:id="rId4"/>
    <sheet name="Company and KPI Intersection" sheetId="5" r:id="rId5"/>
  </sheets>
  <definedNames>
    <definedName name="_xlnm._FilterDatabase" localSheetId="4" hidden="1">'Company and KPI Intersection'!$B$5:$F$1429</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1429" i="5" l="1"/>
  <c r="F1429" i="5" s="1"/>
  <c r="E1428" i="5"/>
  <c r="F1428" i="5" s="1"/>
  <c r="E1427" i="5"/>
  <c r="F1427" i="5" s="1"/>
  <c r="E1426" i="5"/>
  <c r="F1426" i="5" s="1"/>
  <c r="E1425" i="5"/>
  <c r="F1425" i="5" s="1"/>
  <c r="E1424" i="5"/>
  <c r="F1424" i="5" s="1"/>
  <c r="E1423" i="5"/>
  <c r="F1423" i="5" s="1"/>
  <c r="E1422" i="5"/>
  <c r="F1422" i="5" s="1"/>
  <c r="E1421" i="5"/>
  <c r="F1421" i="5" s="1"/>
  <c r="E1420" i="5"/>
  <c r="F1420" i="5" s="1"/>
  <c r="E1419" i="5"/>
  <c r="F1419" i="5" s="1"/>
  <c r="E1418" i="5"/>
  <c r="F1418" i="5" s="1"/>
  <c r="E1417" i="5"/>
  <c r="F1417" i="5" s="1"/>
  <c r="E1416" i="5"/>
  <c r="F1416" i="5" s="1"/>
  <c r="E1415" i="5"/>
  <c r="F1415" i="5" s="1"/>
  <c r="E1414" i="5"/>
  <c r="F1414" i="5" s="1"/>
  <c r="E1413" i="5"/>
  <c r="F1413" i="5" s="1"/>
  <c r="E1412" i="5"/>
  <c r="F1412" i="5" s="1"/>
  <c r="E1411" i="5"/>
  <c r="F1411" i="5" s="1"/>
  <c r="E1410" i="5"/>
  <c r="F1410" i="5" s="1"/>
  <c r="E1409" i="5"/>
  <c r="F1409" i="5" s="1"/>
  <c r="E1408" i="5"/>
  <c r="F1408" i="5" s="1"/>
  <c r="E1407" i="5"/>
  <c r="F1407" i="5" s="1"/>
  <c r="E1406" i="5"/>
  <c r="F1406" i="5" s="1"/>
  <c r="E1405" i="5"/>
  <c r="F1405" i="5" s="1"/>
  <c r="E1404" i="5"/>
  <c r="F1404" i="5" s="1"/>
  <c r="E1403" i="5"/>
  <c r="F1403" i="5" s="1"/>
  <c r="E1402" i="5"/>
  <c r="F1402" i="5" s="1"/>
  <c r="E1401" i="5"/>
  <c r="F1401" i="5" s="1"/>
  <c r="E1400" i="5"/>
  <c r="F1400" i="5" s="1"/>
  <c r="E1399" i="5"/>
  <c r="F1399" i="5" s="1"/>
  <c r="E1398" i="5"/>
  <c r="F1398" i="5" s="1"/>
  <c r="E1397" i="5"/>
  <c r="F1397" i="5" s="1"/>
  <c r="E1396" i="5"/>
  <c r="F1396" i="5" s="1"/>
  <c r="E1395" i="5"/>
  <c r="F1395" i="5" s="1"/>
  <c r="E1394" i="5"/>
  <c r="F1394" i="5" s="1"/>
  <c r="E1393" i="5"/>
  <c r="F1393" i="5" s="1"/>
  <c r="E1392" i="5"/>
  <c r="F1392" i="5" s="1"/>
  <c r="E1391" i="5"/>
  <c r="F1391" i="5" s="1"/>
  <c r="E1390" i="5"/>
  <c r="F1390" i="5" s="1"/>
  <c r="E1389" i="5"/>
  <c r="F1389" i="5" s="1"/>
  <c r="E1388" i="5"/>
  <c r="F1388" i="5" s="1"/>
  <c r="E1387" i="5"/>
  <c r="F1387" i="5" s="1"/>
  <c r="E1386" i="5"/>
  <c r="F1386" i="5" s="1"/>
  <c r="E1385" i="5"/>
  <c r="F1385" i="5" s="1"/>
  <c r="E1384" i="5"/>
  <c r="F1384" i="5" s="1"/>
  <c r="E1383" i="5"/>
  <c r="F1383" i="5" s="1"/>
  <c r="E1382" i="5"/>
  <c r="F1382" i="5" s="1"/>
  <c r="E1381" i="5"/>
  <c r="F1381" i="5" s="1"/>
  <c r="E1380" i="5"/>
  <c r="F1380" i="5" s="1"/>
  <c r="E1379" i="5"/>
  <c r="F1379" i="5" s="1"/>
  <c r="E1378" i="5"/>
  <c r="F1378" i="5" s="1"/>
  <c r="E1377" i="5"/>
  <c r="F1377" i="5" s="1"/>
  <c r="E1376" i="5"/>
  <c r="F1376" i="5" s="1"/>
  <c r="E1375" i="5"/>
  <c r="F1375" i="5" s="1"/>
  <c r="E1374" i="5"/>
  <c r="F1374" i="5" s="1"/>
  <c r="E1373" i="5"/>
  <c r="F1373" i="5" s="1"/>
  <c r="E1372" i="5"/>
  <c r="F1372" i="5" s="1"/>
  <c r="E1371" i="5"/>
  <c r="F1371" i="5" s="1"/>
  <c r="E1370" i="5"/>
  <c r="F1370" i="5" s="1"/>
  <c r="E1369" i="5"/>
  <c r="F1369" i="5" s="1"/>
  <c r="E1368" i="5"/>
  <c r="F1368" i="5" s="1"/>
  <c r="E1367" i="5"/>
  <c r="F1367" i="5" s="1"/>
  <c r="E1366" i="5"/>
  <c r="F1366" i="5" s="1"/>
  <c r="E1365" i="5"/>
  <c r="F1365" i="5" s="1"/>
  <c r="E1364" i="5"/>
  <c r="F1364" i="5" s="1"/>
  <c r="E1363" i="5"/>
  <c r="F1363" i="5" s="1"/>
  <c r="E1362" i="5"/>
  <c r="F1362" i="5" s="1"/>
  <c r="E1361" i="5"/>
  <c r="F1361" i="5" s="1"/>
  <c r="E1360" i="5"/>
  <c r="F1360" i="5" s="1"/>
  <c r="E1359" i="5"/>
  <c r="F1359" i="5" s="1"/>
  <c r="E1358" i="5"/>
  <c r="F1358" i="5" s="1"/>
  <c r="E1357" i="5"/>
  <c r="F1357" i="5" s="1"/>
  <c r="E1356" i="5"/>
  <c r="F1356" i="5" s="1"/>
  <c r="E1355" i="5"/>
  <c r="F1355" i="5" s="1"/>
  <c r="E1354" i="5"/>
  <c r="F1354" i="5" s="1"/>
  <c r="E1353" i="5"/>
  <c r="F1353" i="5" s="1"/>
  <c r="E1352" i="5"/>
  <c r="F1352" i="5" s="1"/>
  <c r="E1351" i="5"/>
  <c r="F1351" i="5" s="1"/>
  <c r="E1350" i="5"/>
  <c r="F1350" i="5" s="1"/>
  <c r="E1349" i="5"/>
  <c r="F1349" i="5" s="1"/>
  <c r="E1348" i="5"/>
  <c r="F1348" i="5" s="1"/>
  <c r="E1347" i="5"/>
  <c r="F1347" i="5" s="1"/>
  <c r="E1346" i="5"/>
  <c r="F1346" i="5" s="1"/>
  <c r="E1345" i="5"/>
  <c r="F1345" i="5" s="1"/>
  <c r="E1344" i="5"/>
  <c r="F1344" i="5" s="1"/>
  <c r="E1343" i="5"/>
  <c r="F1343" i="5" s="1"/>
  <c r="E1342" i="5"/>
  <c r="F1342" i="5" s="1"/>
  <c r="E1341" i="5"/>
  <c r="F1341" i="5" s="1"/>
  <c r="E1340" i="5"/>
  <c r="F1340" i="5" s="1"/>
  <c r="E1339" i="5"/>
  <c r="F1339" i="5" s="1"/>
  <c r="E1338" i="5"/>
  <c r="F1338" i="5" s="1"/>
  <c r="E1337" i="5"/>
  <c r="F1337" i="5" s="1"/>
  <c r="E1336" i="5"/>
  <c r="F1336" i="5" s="1"/>
  <c r="E1335" i="5"/>
  <c r="F1335" i="5" s="1"/>
  <c r="E1334" i="5"/>
  <c r="F1334" i="5" s="1"/>
  <c r="E1333" i="5"/>
  <c r="F1333" i="5" s="1"/>
  <c r="E1332" i="5"/>
  <c r="F1332" i="5" s="1"/>
  <c r="E1331" i="5"/>
  <c r="F1331" i="5" s="1"/>
  <c r="E1330" i="5"/>
  <c r="F1330" i="5" s="1"/>
  <c r="E1329" i="5"/>
  <c r="F1329" i="5" s="1"/>
  <c r="E1328" i="5"/>
  <c r="F1328" i="5" s="1"/>
  <c r="E1327" i="5"/>
  <c r="F1327" i="5" s="1"/>
  <c r="E1326" i="5"/>
  <c r="F1326" i="5" s="1"/>
  <c r="E1325" i="5"/>
  <c r="F1325" i="5" s="1"/>
  <c r="E1324" i="5"/>
  <c r="F1324" i="5" s="1"/>
  <c r="E1323" i="5"/>
  <c r="F1323" i="5" s="1"/>
  <c r="E1322" i="5"/>
  <c r="F1322" i="5" s="1"/>
  <c r="E1321" i="5"/>
  <c r="F1321" i="5" s="1"/>
  <c r="E1320" i="5"/>
  <c r="F1320" i="5" s="1"/>
  <c r="E1319" i="5"/>
  <c r="F1319" i="5" s="1"/>
  <c r="E1318" i="5"/>
  <c r="F1318" i="5" s="1"/>
  <c r="E1317" i="5"/>
  <c r="F1317" i="5" s="1"/>
  <c r="E1316" i="5"/>
  <c r="F1316" i="5" s="1"/>
  <c r="E1315" i="5"/>
  <c r="F1315" i="5" s="1"/>
  <c r="E1314" i="5"/>
  <c r="F1314" i="5" s="1"/>
  <c r="E1313" i="5"/>
  <c r="F1313" i="5" s="1"/>
  <c r="E1312" i="5"/>
  <c r="F1312" i="5" s="1"/>
  <c r="E1311" i="5"/>
  <c r="F1311" i="5" s="1"/>
  <c r="E1310" i="5"/>
  <c r="F1310" i="5" s="1"/>
  <c r="E1309" i="5"/>
  <c r="F1309" i="5" s="1"/>
  <c r="E1308" i="5"/>
  <c r="F1308" i="5" s="1"/>
  <c r="E1307" i="5"/>
  <c r="F1307" i="5" s="1"/>
  <c r="E1306" i="5"/>
  <c r="F1306" i="5" s="1"/>
  <c r="E1305" i="5"/>
  <c r="F1305" i="5" s="1"/>
  <c r="E1304" i="5"/>
  <c r="F1304" i="5" s="1"/>
  <c r="E1303" i="5"/>
  <c r="F1303" i="5" s="1"/>
  <c r="E1302" i="5"/>
  <c r="F1302" i="5" s="1"/>
  <c r="E1301" i="5"/>
  <c r="F1301" i="5" s="1"/>
  <c r="E1300" i="5"/>
  <c r="F1300" i="5" s="1"/>
  <c r="E1299" i="5"/>
  <c r="F1299" i="5" s="1"/>
  <c r="E1298" i="5"/>
  <c r="F1298" i="5" s="1"/>
  <c r="E1297" i="5"/>
  <c r="F1297" i="5" s="1"/>
  <c r="E1296" i="5"/>
  <c r="F1296" i="5" s="1"/>
  <c r="E1295" i="5"/>
  <c r="F1295" i="5" s="1"/>
  <c r="E1294" i="5"/>
  <c r="F1294" i="5" s="1"/>
  <c r="E1293" i="5"/>
  <c r="F1293" i="5" s="1"/>
  <c r="E1292" i="5"/>
  <c r="F1292" i="5" s="1"/>
  <c r="E1291" i="5"/>
  <c r="F1291" i="5" s="1"/>
  <c r="E1290" i="5"/>
  <c r="F1290" i="5" s="1"/>
  <c r="E1289" i="5"/>
  <c r="F1289" i="5" s="1"/>
  <c r="E1288" i="5"/>
  <c r="F1288" i="5" s="1"/>
  <c r="E1287" i="5"/>
  <c r="F1287" i="5" s="1"/>
  <c r="E1286" i="5"/>
  <c r="F1286" i="5" s="1"/>
  <c r="E1285" i="5"/>
  <c r="F1285" i="5" s="1"/>
  <c r="E1284" i="5"/>
  <c r="F1284" i="5" s="1"/>
  <c r="E1283" i="5"/>
  <c r="F1283" i="5" s="1"/>
  <c r="E1282" i="5"/>
  <c r="F1282" i="5" s="1"/>
  <c r="E1281" i="5"/>
  <c r="F1281" i="5" s="1"/>
  <c r="E1280" i="5"/>
  <c r="F1280" i="5" s="1"/>
  <c r="E1279" i="5"/>
  <c r="F1279" i="5" s="1"/>
  <c r="E1278" i="5"/>
  <c r="F1278" i="5" s="1"/>
  <c r="E1277" i="5"/>
  <c r="F1277" i="5" s="1"/>
  <c r="E1276" i="5"/>
  <c r="F1276" i="5" s="1"/>
  <c r="E1275" i="5"/>
  <c r="F1275" i="5" s="1"/>
  <c r="E1274" i="5"/>
  <c r="F1274" i="5" s="1"/>
  <c r="E1273" i="5"/>
  <c r="F1273" i="5" s="1"/>
  <c r="E1272" i="5"/>
  <c r="F1272" i="5" s="1"/>
  <c r="E1271" i="5"/>
  <c r="F1271" i="5" s="1"/>
  <c r="E1270" i="5"/>
  <c r="F1270" i="5" s="1"/>
  <c r="E1269" i="5"/>
  <c r="F1269" i="5" s="1"/>
  <c r="E1268" i="5"/>
  <c r="F1268" i="5" s="1"/>
  <c r="E1267" i="5"/>
  <c r="F1267" i="5" s="1"/>
  <c r="E1266" i="5"/>
  <c r="F1266" i="5" s="1"/>
  <c r="E1265" i="5"/>
  <c r="F1265" i="5" s="1"/>
  <c r="E1264" i="5"/>
  <c r="F1264" i="5" s="1"/>
  <c r="E1263" i="5"/>
  <c r="F1263" i="5" s="1"/>
  <c r="E1262" i="5"/>
  <c r="F1262" i="5" s="1"/>
  <c r="E1261" i="5"/>
  <c r="F1261" i="5" s="1"/>
  <c r="E1260" i="5"/>
  <c r="F1260" i="5" s="1"/>
  <c r="E1259" i="5"/>
  <c r="F1259" i="5" s="1"/>
  <c r="E1258" i="5"/>
  <c r="F1258" i="5" s="1"/>
  <c r="E1257" i="5"/>
  <c r="F1257" i="5" s="1"/>
  <c r="E1256" i="5"/>
  <c r="F1256" i="5" s="1"/>
  <c r="E1255" i="5"/>
  <c r="F1255" i="5" s="1"/>
  <c r="E1254" i="5"/>
  <c r="F1254" i="5" s="1"/>
  <c r="E1253" i="5"/>
  <c r="F1253" i="5" s="1"/>
  <c r="E1252" i="5"/>
  <c r="F1252" i="5" s="1"/>
  <c r="E1251" i="5"/>
  <c r="F1251" i="5" s="1"/>
  <c r="E1250" i="5"/>
  <c r="F1250" i="5" s="1"/>
  <c r="E1249" i="5"/>
  <c r="F1249" i="5" s="1"/>
  <c r="E1248" i="5"/>
  <c r="F1248" i="5" s="1"/>
  <c r="E1247" i="5"/>
  <c r="F1247" i="5" s="1"/>
  <c r="E1246" i="5"/>
  <c r="F1246" i="5" s="1"/>
  <c r="E1245" i="5"/>
  <c r="F1245" i="5" s="1"/>
  <c r="E1244" i="5"/>
  <c r="F1244" i="5" s="1"/>
  <c r="E1243" i="5"/>
  <c r="F1243" i="5" s="1"/>
  <c r="E1242" i="5"/>
  <c r="F1242" i="5" s="1"/>
  <c r="E1241" i="5"/>
  <c r="F1241" i="5" s="1"/>
  <c r="E1240" i="5"/>
  <c r="F1240" i="5" s="1"/>
  <c r="E1239" i="5"/>
  <c r="F1239" i="5" s="1"/>
  <c r="E1238" i="5"/>
  <c r="F1238" i="5" s="1"/>
  <c r="E1237" i="5"/>
  <c r="F1237" i="5" s="1"/>
  <c r="E1236" i="5"/>
  <c r="F1236" i="5" s="1"/>
  <c r="E1235" i="5"/>
  <c r="F1235" i="5" s="1"/>
  <c r="E1234" i="5"/>
  <c r="F1234" i="5" s="1"/>
  <c r="E1233" i="5"/>
  <c r="F1233" i="5" s="1"/>
  <c r="E1232" i="5"/>
  <c r="F1232" i="5" s="1"/>
  <c r="E1231" i="5"/>
  <c r="F1231" i="5" s="1"/>
  <c r="E1230" i="5"/>
  <c r="F1230" i="5" s="1"/>
  <c r="E1229" i="5"/>
  <c r="F1229" i="5" s="1"/>
  <c r="E1228" i="5"/>
  <c r="F1228" i="5" s="1"/>
  <c r="E1227" i="5"/>
  <c r="F1227" i="5" s="1"/>
  <c r="E1226" i="5"/>
  <c r="F1226" i="5" s="1"/>
  <c r="E1225" i="5"/>
  <c r="F1225" i="5" s="1"/>
  <c r="E1224" i="5"/>
  <c r="F1224" i="5" s="1"/>
  <c r="E1223" i="5"/>
  <c r="F1223" i="5" s="1"/>
  <c r="E1222" i="5"/>
  <c r="F1222" i="5" s="1"/>
  <c r="E1221" i="5"/>
  <c r="F1221" i="5" s="1"/>
  <c r="E1220" i="5"/>
  <c r="F1220" i="5" s="1"/>
  <c r="E1219" i="5"/>
  <c r="F1219" i="5" s="1"/>
  <c r="E1218" i="5"/>
  <c r="F1218" i="5" s="1"/>
  <c r="E1217" i="5"/>
  <c r="F1217" i="5" s="1"/>
  <c r="E1216" i="5"/>
  <c r="F1216" i="5" s="1"/>
  <c r="E1215" i="5"/>
  <c r="F1215" i="5" s="1"/>
  <c r="E1214" i="5"/>
  <c r="F1214" i="5" s="1"/>
  <c r="E1213" i="5"/>
  <c r="F1213" i="5" s="1"/>
  <c r="E1212" i="5"/>
  <c r="F1212" i="5" s="1"/>
  <c r="E1211" i="5"/>
  <c r="F1211" i="5" s="1"/>
  <c r="E1210" i="5"/>
  <c r="F1210" i="5" s="1"/>
  <c r="E1209" i="5"/>
  <c r="F1209" i="5" s="1"/>
  <c r="E1208" i="5"/>
  <c r="F1208" i="5" s="1"/>
  <c r="E1207" i="5"/>
  <c r="F1207" i="5" s="1"/>
  <c r="E1206" i="5"/>
  <c r="F1206" i="5" s="1"/>
  <c r="E1205" i="5"/>
  <c r="F1205" i="5" s="1"/>
  <c r="E1204" i="5"/>
  <c r="F1204" i="5" s="1"/>
  <c r="E1203" i="5"/>
  <c r="F1203" i="5" s="1"/>
  <c r="E1202" i="5"/>
  <c r="F1202" i="5" s="1"/>
  <c r="E1201" i="5"/>
  <c r="F1201" i="5" s="1"/>
  <c r="E1200" i="5"/>
  <c r="F1200" i="5" s="1"/>
  <c r="E1199" i="5"/>
  <c r="F1199" i="5" s="1"/>
  <c r="E1198" i="5"/>
  <c r="F1198" i="5" s="1"/>
  <c r="E1197" i="5"/>
  <c r="F1197" i="5" s="1"/>
  <c r="E1196" i="5"/>
  <c r="F1196" i="5" s="1"/>
  <c r="E1195" i="5"/>
  <c r="F1195" i="5" s="1"/>
  <c r="E1194" i="5"/>
  <c r="F1194" i="5" s="1"/>
  <c r="E1193" i="5"/>
  <c r="F1193" i="5" s="1"/>
  <c r="E1192" i="5"/>
  <c r="F1192" i="5" s="1"/>
  <c r="E1191" i="5"/>
  <c r="F1191" i="5" s="1"/>
  <c r="E1190" i="5"/>
  <c r="F1190" i="5" s="1"/>
  <c r="E1189" i="5"/>
  <c r="F1189" i="5" s="1"/>
  <c r="E1188" i="5"/>
  <c r="F1188" i="5" s="1"/>
  <c r="E1187" i="5"/>
  <c r="F1187" i="5" s="1"/>
  <c r="E1186" i="5"/>
  <c r="F1186" i="5" s="1"/>
  <c r="E1185" i="5"/>
  <c r="F1185" i="5" s="1"/>
  <c r="E1184" i="5"/>
  <c r="F1184" i="5" s="1"/>
  <c r="E1183" i="5"/>
  <c r="F1183" i="5" s="1"/>
  <c r="E1182" i="5"/>
  <c r="F1182" i="5" s="1"/>
  <c r="E1181" i="5"/>
  <c r="F1181" i="5" s="1"/>
  <c r="E1180" i="5"/>
  <c r="F1180" i="5" s="1"/>
  <c r="E1179" i="5"/>
  <c r="F1179" i="5" s="1"/>
  <c r="E1178" i="5"/>
  <c r="F1178" i="5" s="1"/>
  <c r="E1177" i="5"/>
  <c r="F1177" i="5" s="1"/>
  <c r="E1176" i="5"/>
  <c r="F1176" i="5" s="1"/>
  <c r="E1175" i="5"/>
  <c r="F1175" i="5" s="1"/>
  <c r="E1174" i="5"/>
  <c r="F1174" i="5" s="1"/>
  <c r="E1173" i="5"/>
  <c r="F1173" i="5" s="1"/>
  <c r="E1172" i="5"/>
  <c r="F1172" i="5" s="1"/>
  <c r="E1171" i="5"/>
  <c r="F1171" i="5" s="1"/>
  <c r="E1170" i="5"/>
  <c r="F1170" i="5" s="1"/>
  <c r="E1169" i="5"/>
  <c r="F1169" i="5" s="1"/>
  <c r="E1168" i="5"/>
  <c r="F1168" i="5" s="1"/>
  <c r="E1167" i="5"/>
  <c r="F1167" i="5" s="1"/>
  <c r="E1166" i="5"/>
  <c r="F1166" i="5" s="1"/>
  <c r="E1165" i="5"/>
  <c r="F1165" i="5" s="1"/>
  <c r="E1164" i="5"/>
  <c r="F1164" i="5" s="1"/>
  <c r="E1163" i="5"/>
  <c r="F1163" i="5" s="1"/>
  <c r="E1162" i="5"/>
  <c r="F1162" i="5" s="1"/>
  <c r="E1161" i="5"/>
  <c r="F1161" i="5" s="1"/>
  <c r="E1160" i="5"/>
  <c r="F1160" i="5" s="1"/>
  <c r="E1159" i="5"/>
  <c r="F1159" i="5" s="1"/>
  <c r="E1158" i="5"/>
  <c r="F1158" i="5" s="1"/>
  <c r="E1157" i="5"/>
  <c r="F1157" i="5" s="1"/>
  <c r="E1156" i="5"/>
  <c r="F1156" i="5" s="1"/>
  <c r="E1155" i="5"/>
  <c r="F1155" i="5" s="1"/>
  <c r="E1154" i="5"/>
  <c r="F1154" i="5" s="1"/>
  <c r="E1153" i="5"/>
  <c r="F1153" i="5" s="1"/>
  <c r="E1152" i="5"/>
  <c r="F1152" i="5" s="1"/>
  <c r="E1151" i="5"/>
  <c r="F1151" i="5" s="1"/>
  <c r="E1150" i="5"/>
  <c r="F1150" i="5" s="1"/>
  <c r="E1149" i="5"/>
  <c r="F1149" i="5" s="1"/>
  <c r="E1148" i="5"/>
  <c r="F1148" i="5" s="1"/>
  <c r="E1147" i="5"/>
  <c r="F1147" i="5" s="1"/>
  <c r="E1146" i="5"/>
  <c r="F1146" i="5" s="1"/>
  <c r="E1145" i="5"/>
  <c r="F1145" i="5" s="1"/>
  <c r="E1144" i="5"/>
  <c r="F1144" i="5" s="1"/>
  <c r="E1143" i="5"/>
  <c r="F1143" i="5" s="1"/>
  <c r="E1142" i="5"/>
  <c r="F1142" i="5" s="1"/>
  <c r="E1141" i="5"/>
  <c r="F1141" i="5" s="1"/>
  <c r="E1140" i="5"/>
  <c r="F1140" i="5" s="1"/>
  <c r="E1139" i="5"/>
  <c r="F1139" i="5" s="1"/>
  <c r="E1138" i="5"/>
  <c r="F1138" i="5" s="1"/>
  <c r="E1137" i="5"/>
  <c r="F1137" i="5" s="1"/>
  <c r="E1136" i="5"/>
  <c r="F1136" i="5" s="1"/>
  <c r="E1135" i="5"/>
  <c r="F1135" i="5" s="1"/>
  <c r="E1134" i="5"/>
  <c r="F1134" i="5" s="1"/>
  <c r="E1133" i="5"/>
  <c r="F1133" i="5" s="1"/>
  <c r="E1132" i="5"/>
  <c r="F1132" i="5" s="1"/>
  <c r="E1131" i="5"/>
  <c r="F1131" i="5" s="1"/>
  <c r="E1130" i="5"/>
  <c r="F1130" i="5" s="1"/>
  <c r="E1129" i="5"/>
  <c r="F1129" i="5" s="1"/>
  <c r="E1128" i="5"/>
  <c r="F1128" i="5" s="1"/>
  <c r="E1127" i="5"/>
  <c r="F1127" i="5" s="1"/>
  <c r="E1126" i="5"/>
  <c r="F1126" i="5" s="1"/>
  <c r="E1125" i="5"/>
  <c r="F1125" i="5" s="1"/>
  <c r="E1124" i="5"/>
  <c r="F1124" i="5" s="1"/>
  <c r="E1123" i="5"/>
  <c r="F1123" i="5" s="1"/>
  <c r="E1122" i="5"/>
  <c r="F1122" i="5" s="1"/>
  <c r="E1121" i="5"/>
  <c r="F1121" i="5" s="1"/>
  <c r="E1120" i="5"/>
  <c r="F1120" i="5" s="1"/>
  <c r="E1119" i="5"/>
  <c r="F1119" i="5" s="1"/>
  <c r="E1118" i="5"/>
  <c r="F1118" i="5" s="1"/>
  <c r="E1117" i="5"/>
  <c r="F1117" i="5" s="1"/>
  <c r="E1116" i="5"/>
  <c r="F1116" i="5" s="1"/>
  <c r="E1115" i="5"/>
  <c r="F1115" i="5" s="1"/>
  <c r="E1114" i="5"/>
  <c r="F1114" i="5" s="1"/>
  <c r="E1113" i="5"/>
  <c r="F1113" i="5" s="1"/>
  <c r="E1112" i="5"/>
  <c r="F1112" i="5" s="1"/>
  <c r="E1111" i="5"/>
  <c r="F1111" i="5" s="1"/>
  <c r="E1110" i="5"/>
  <c r="F1110" i="5" s="1"/>
  <c r="E1109" i="5"/>
  <c r="F1109" i="5" s="1"/>
  <c r="E1108" i="5"/>
  <c r="F1108" i="5" s="1"/>
  <c r="E1107" i="5"/>
  <c r="F1107" i="5" s="1"/>
  <c r="E1106" i="5"/>
  <c r="F1106" i="5" s="1"/>
  <c r="E1105" i="5"/>
  <c r="F1105" i="5" s="1"/>
  <c r="E1104" i="5"/>
  <c r="F1104" i="5" s="1"/>
  <c r="E1103" i="5"/>
  <c r="F1103" i="5" s="1"/>
  <c r="E1102" i="5"/>
  <c r="F1102" i="5" s="1"/>
  <c r="E1101" i="5"/>
  <c r="F1101" i="5" s="1"/>
  <c r="E1100" i="5"/>
  <c r="F1100" i="5" s="1"/>
  <c r="E1099" i="5"/>
  <c r="F1099" i="5" s="1"/>
  <c r="E1098" i="5"/>
  <c r="F1098" i="5" s="1"/>
  <c r="E1097" i="5"/>
  <c r="F1097" i="5" s="1"/>
  <c r="E1096" i="5"/>
  <c r="F1096" i="5" s="1"/>
  <c r="E1095" i="5"/>
  <c r="F1095" i="5" s="1"/>
  <c r="E1094" i="5"/>
  <c r="F1094" i="5" s="1"/>
  <c r="E1093" i="5"/>
  <c r="F1093" i="5" s="1"/>
  <c r="E1092" i="5"/>
  <c r="F1092" i="5" s="1"/>
  <c r="E1091" i="5"/>
  <c r="F1091" i="5" s="1"/>
  <c r="E1090" i="5"/>
  <c r="F1090" i="5" s="1"/>
  <c r="E1089" i="5"/>
  <c r="F1089" i="5" s="1"/>
  <c r="E1088" i="5"/>
  <c r="F1088" i="5" s="1"/>
  <c r="E1087" i="5"/>
  <c r="F1087" i="5" s="1"/>
  <c r="E1086" i="5"/>
  <c r="F1086" i="5" s="1"/>
  <c r="E1085" i="5"/>
  <c r="F1085" i="5" s="1"/>
  <c r="E1084" i="5"/>
  <c r="F1084" i="5" s="1"/>
  <c r="E1083" i="5"/>
  <c r="F1083" i="5" s="1"/>
  <c r="E1082" i="5"/>
  <c r="F1082" i="5" s="1"/>
  <c r="E1081" i="5"/>
  <c r="F1081" i="5" s="1"/>
  <c r="E1080" i="5"/>
  <c r="F1080" i="5" s="1"/>
  <c r="E1079" i="5"/>
  <c r="F1079" i="5" s="1"/>
  <c r="E1078" i="5"/>
  <c r="F1078" i="5" s="1"/>
  <c r="E1077" i="5"/>
  <c r="F1077" i="5" s="1"/>
  <c r="E1076" i="5"/>
  <c r="F1076" i="5" s="1"/>
  <c r="E1075" i="5"/>
  <c r="F1075" i="5" s="1"/>
  <c r="E1074" i="5"/>
  <c r="F1074" i="5" s="1"/>
  <c r="E1073" i="5"/>
  <c r="F1073" i="5" s="1"/>
  <c r="E1072" i="5"/>
  <c r="F1072" i="5" s="1"/>
  <c r="E1071" i="5"/>
  <c r="F1071" i="5" s="1"/>
  <c r="E1070" i="5"/>
  <c r="F1070" i="5" s="1"/>
  <c r="E1069" i="5"/>
  <c r="F1069" i="5" s="1"/>
  <c r="E1068" i="5"/>
  <c r="F1068" i="5" s="1"/>
  <c r="E1067" i="5"/>
  <c r="F1067" i="5" s="1"/>
  <c r="E1066" i="5"/>
  <c r="F1066" i="5" s="1"/>
  <c r="E1065" i="5"/>
  <c r="F1065" i="5" s="1"/>
  <c r="E1064" i="5"/>
  <c r="F1064" i="5" s="1"/>
  <c r="E1063" i="5"/>
  <c r="F1063" i="5" s="1"/>
  <c r="E1062" i="5"/>
  <c r="F1062" i="5" s="1"/>
  <c r="E1061" i="5"/>
  <c r="F1061" i="5" s="1"/>
  <c r="E1060" i="5"/>
  <c r="F1060" i="5" s="1"/>
  <c r="E1059" i="5"/>
  <c r="F1059" i="5" s="1"/>
  <c r="E1058" i="5"/>
  <c r="F1058" i="5" s="1"/>
  <c r="E1057" i="5"/>
  <c r="F1057" i="5" s="1"/>
  <c r="E1056" i="5"/>
  <c r="F1056" i="5" s="1"/>
  <c r="E1055" i="5"/>
  <c r="F1055" i="5" s="1"/>
  <c r="E1054" i="5"/>
  <c r="F1054" i="5" s="1"/>
  <c r="E1053" i="5"/>
  <c r="F1053" i="5" s="1"/>
  <c r="E1052" i="5"/>
  <c r="F1052" i="5" s="1"/>
  <c r="E1051" i="5"/>
  <c r="F1051" i="5" s="1"/>
  <c r="E1050" i="5"/>
  <c r="F1050" i="5" s="1"/>
  <c r="E1049" i="5"/>
  <c r="F1049" i="5" s="1"/>
  <c r="E1048" i="5"/>
  <c r="F1048" i="5" s="1"/>
  <c r="E1047" i="5"/>
  <c r="F1047" i="5" s="1"/>
  <c r="E1046" i="5"/>
  <c r="F1046" i="5" s="1"/>
  <c r="E1045" i="5"/>
  <c r="F1045" i="5" s="1"/>
  <c r="E1044" i="5"/>
  <c r="F1044" i="5" s="1"/>
  <c r="E1043" i="5"/>
  <c r="F1043" i="5" s="1"/>
  <c r="E1042" i="5"/>
  <c r="F1042" i="5" s="1"/>
  <c r="E1041" i="5"/>
  <c r="F1041" i="5" s="1"/>
  <c r="E1040" i="5"/>
  <c r="F1040" i="5" s="1"/>
  <c r="E1039" i="5"/>
  <c r="F1039" i="5" s="1"/>
  <c r="E1038" i="5"/>
  <c r="F1038" i="5" s="1"/>
  <c r="E1037" i="5"/>
  <c r="F1037" i="5" s="1"/>
  <c r="E1036" i="5"/>
  <c r="F1036" i="5" s="1"/>
  <c r="E1035" i="5"/>
  <c r="F1035" i="5" s="1"/>
  <c r="E1034" i="5"/>
  <c r="F1034" i="5" s="1"/>
  <c r="E1033" i="5"/>
  <c r="F1033" i="5" s="1"/>
  <c r="E1032" i="5"/>
  <c r="F1032" i="5" s="1"/>
  <c r="E1031" i="5"/>
  <c r="F1031" i="5" s="1"/>
  <c r="E1030" i="5"/>
  <c r="F1030" i="5" s="1"/>
  <c r="E1029" i="5"/>
  <c r="F1029" i="5" s="1"/>
  <c r="E1028" i="5"/>
  <c r="F1028" i="5" s="1"/>
  <c r="E1027" i="5"/>
  <c r="F1027" i="5" s="1"/>
  <c r="E1026" i="5"/>
  <c r="F1026" i="5" s="1"/>
  <c r="E1025" i="5"/>
  <c r="F1025" i="5" s="1"/>
  <c r="E1024" i="5"/>
  <c r="F1024" i="5" s="1"/>
  <c r="E1023" i="5"/>
  <c r="F1023" i="5" s="1"/>
  <c r="E1022" i="5"/>
  <c r="F1022" i="5" s="1"/>
  <c r="E1021" i="5"/>
  <c r="F1021" i="5" s="1"/>
  <c r="E1020" i="5"/>
  <c r="F1020" i="5" s="1"/>
  <c r="E1019" i="5"/>
  <c r="F1019" i="5" s="1"/>
  <c r="E1018" i="5"/>
  <c r="F1018" i="5" s="1"/>
  <c r="E1017" i="5"/>
  <c r="F1017" i="5" s="1"/>
  <c r="E1016" i="5"/>
  <c r="F1016" i="5" s="1"/>
  <c r="E1015" i="5"/>
  <c r="F1015" i="5" s="1"/>
  <c r="E1014" i="5"/>
  <c r="F1014" i="5" s="1"/>
  <c r="E1013" i="5"/>
  <c r="F1013" i="5" s="1"/>
  <c r="E1012" i="5"/>
  <c r="F1012" i="5" s="1"/>
  <c r="E1011" i="5"/>
  <c r="F1011" i="5" s="1"/>
  <c r="E1010" i="5"/>
  <c r="F1010" i="5" s="1"/>
  <c r="E1009" i="5"/>
  <c r="F1009" i="5" s="1"/>
  <c r="E1008" i="5"/>
  <c r="F1008" i="5" s="1"/>
  <c r="E1007" i="5"/>
  <c r="F1007" i="5" s="1"/>
  <c r="E1006" i="5"/>
  <c r="F1006" i="5" s="1"/>
  <c r="E1005" i="5"/>
  <c r="F1005" i="5" s="1"/>
  <c r="E1004" i="5"/>
  <c r="F1004" i="5" s="1"/>
  <c r="E1003" i="5"/>
  <c r="F1003" i="5" s="1"/>
  <c r="E1002" i="5"/>
  <c r="F1002" i="5" s="1"/>
  <c r="E1001" i="5"/>
  <c r="F1001" i="5" s="1"/>
  <c r="E1000" i="5"/>
  <c r="F1000" i="5" s="1"/>
  <c r="E999" i="5"/>
  <c r="F999" i="5" s="1"/>
  <c r="E998" i="5"/>
  <c r="F998" i="5" s="1"/>
  <c r="E997" i="5"/>
  <c r="F997" i="5" s="1"/>
  <c r="E996" i="5"/>
  <c r="F996" i="5" s="1"/>
  <c r="E995" i="5"/>
  <c r="F995" i="5" s="1"/>
  <c r="E994" i="5"/>
  <c r="F994" i="5" s="1"/>
  <c r="E993" i="5"/>
  <c r="F993" i="5" s="1"/>
  <c r="E992" i="5"/>
  <c r="F992" i="5" s="1"/>
  <c r="E991" i="5"/>
  <c r="F991" i="5" s="1"/>
  <c r="E990" i="5"/>
  <c r="F990" i="5" s="1"/>
  <c r="E989" i="5"/>
  <c r="F989" i="5" s="1"/>
  <c r="E988" i="5"/>
  <c r="F988" i="5" s="1"/>
  <c r="E987" i="5"/>
  <c r="F987" i="5" s="1"/>
  <c r="E986" i="5"/>
  <c r="F986" i="5" s="1"/>
  <c r="E985" i="5"/>
  <c r="F985" i="5" s="1"/>
  <c r="E984" i="5"/>
  <c r="F984" i="5" s="1"/>
  <c r="E983" i="5"/>
  <c r="F983" i="5" s="1"/>
  <c r="E982" i="5"/>
  <c r="F982" i="5" s="1"/>
  <c r="E981" i="5"/>
  <c r="F981" i="5" s="1"/>
  <c r="E980" i="5"/>
  <c r="F980" i="5" s="1"/>
  <c r="E979" i="5"/>
  <c r="F979" i="5" s="1"/>
  <c r="E978" i="5"/>
  <c r="F978" i="5" s="1"/>
  <c r="E977" i="5"/>
  <c r="F977" i="5" s="1"/>
  <c r="E976" i="5"/>
  <c r="F976" i="5" s="1"/>
  <c r="E975" i="5"/>
  <c r="F975" i="5" s="1"/>
  <c r="E974" i="5"/>
  <c r="F974" i="5" s="1"/>
  <c r="E973" i="5"/>
  <c r="F973" i="5" s="1"/>
  <c r="E972" i="5"/>
  <c r="F972" i="5" s="1"/>
  <c r="E971" i="5"/>
  <c r="F971" i="5" s="1"/>
  <c r="E970" i="5"/>
  <c r="F970" i="5" s="1"/>
  <c r="E969" i="5"/>
  <c r="F969" i="5" s="1"/>
  <c r="E968" i="5"/>
  <c r="F968" i="5" s="1"/>
  <c r="E967" i="5"/>
  <c r="F967" i="5" s="1"/>
  <c r="E966" i="5"/>
  <c r="F966" i="5" s="1"/>
  <c r="E965" i="5"/>
  <c r="F965" i="5" s="1"/>
  <c r="E964" i="5"/>
  <c r="F964" i="5" s="1"/>
  <c r="E963" i="5"/>
  <c r="F963" i="5" s="1"/>
  <c r="E962" i="5"/>
  <c r="F962" i="5" s="1"/>
  <c r="E961" i="5"/>
  <c r="F961" i="5" s="1"/>
  <c r="E960" i="5"/>
  <c r="F960" i="5" s="1"/>
  <c r="E959" i="5"/>
  <c r="F959" i="5" s="1"/>
  <c r="E958" i="5"/>
  <c r="F958" i="5" s="1"/>
  <c r="E957" i="5"/>
  <c r="F957" i="5" s="1"/>
  <c r="E956" i="5"/>
  <c r="F956" i="5" s="1"/>
  <c r="E955" i="5"/>
  <c r="F955" i="5" s="1"/>
  <c r="E954" i="5"/>
  <c r="F954" i="5" s="1"/>
  <c r="E953" i="5"/>
  <c r="F953" i="5" s="1"/>
  <c r="E952" i="5"/>
  <c r="F952" i="5" s="1"/>
  <c r="E951" i="5"/>
  <c r="F951" i="5" s="1"/>
  <c r="E950" i="5"/>
  <c r="F950" i="5" s="1"/>
  <c r="E949" i="5"/>
  <c r="F949" i="5" s="1"/>
  <c r="E948" i="5"/>
  <c r="F948" i="5" s="1"/>
  <c r="E947" i="5"/>
  <c r="F947" i="5" s="1"/>
  <c r="E946" i="5"/>
  <c r="F946" i="5" s="1"/>
  <c r="E945" i="5"/>
  <c r="F945" i="5" s="1"/>
  <c r="E944" i="5"/>
  <c r="F944" i="5" s="1"/>
  <c r="E943" i="5"/>
  <c r="F943" i="5" s="1"/>
  <c r="E942" i="5"/>
  <c r="F942" i="5" s="1"/>
  <c r="E941" i="5"/>
  <c r="F941" i="5" s="1"/>
  <c r="E940" i="5"/>
  <c r="F940" i="5" s="1"/>
  <c r="E939" i="5"/>
  <c r="F939" i="5" s="1"/>
  <c r="E938" i="5"/>
  <c r="F938" i="5" s="1"/>
  <c r="E937" i="5"/>
  <c r="F937" i="5" s="1"/>
  <c r="E936" i="5"/>
  <c r="F936" i="5" s="1"/>
  <c r="E935" i="5"/>
  <c r="F935" i="5" s="1"/>
  <c r="E934" i="5"/>
  <c r="F934" i="5" s="1"/>
  <c r="E933" i="5"/>
  <c r="F933" i="5" s="1"/>
  <c r="E932" i="5"/>
  <c r="F932" i="5" s="1"/>
  <c r="E931" i="5"/>
  <c r="F931" i="5" s="1"/>
  <c r="E930" i="5"/>
  <c r="F930" i="5" s="1"/>
  <c r="E929" i="5"/>
  <c r="F929" i="5" s="1"/>
  <c r="E928" i="5"/>
  <c r="F928" i="5" s="1"/>
  <c r="E927" i="5"/>
  <c r="F927" i="5" s="1"/>
  <c r="E926" i="5"/>
  <c r="F926" i="5" s="1"/>
  <c r="E925" i="5"/>
  <c r="F925" i="5" s="1"/>
  <c r="E924" i="5"/>
  <c r="F924" i="5" s="1"/>
  <c r="E923" i="5"/>
  <c r="F923" i="5" s="1"/>
  <c r="E922" i="5"/>
  <c r="F922" i="5" s="1"/>
  <c r="E921" i="5"/>
  <c r="F921" i="5" s="1"/>
  <c r="E920" i="5"/>
  <c r="F920" i="5" s="1"/>
  <c r="E919" i="5"/>
  <c r="F919" i="5" s="1"/>
  <c r="E918" i="5"/>
  <c r="F918" i="5" s="1"/>
  <c r="E917" i="5"/>
  <c r="F917" i="5" s="1"/>
  <c r="E916" i="5"/>
  <c r="F916" i="5" s="1"/>
  <c r="E915" i="5"/>
  <c r="F915" i="5" s="1"/>
  <c r="E914" i="5"/>
  <c r="F914" i="5" s="1"/>
  <c r="E913" i="5"/>
  <c r="F913" i="5" s="1"/>
  <c r="E912" i="5"/>
  <c r="F912" i="5" s="1"/>
  <c r="E911" i="5"/>
  <c r="F911" i="5" s="1"/>
  <c r="E910" i="5"/>
  <c r="F910" i="5" s="1"/>
  <c r="E909" i="5"/>
  <c r="F909" i="5" s="1"/>
  <c r="E908" i="5"/>
  <c r="F908" i="5" s="1"/>
  <c r="E907" i="5"/>
  <c r="F907" i="5" s="1"/>
  <c r="E906" i="5"/>
  <c r="F906" i="5" s="1"/>
  <c r="E905" i="5"/>
  <c r="F905" i="5" s="1"/>
  <c r="E904" i="5"/>
  <c r="F904" i="5" s="1"/>
  <c r="E903" i="5"/>
  <c r="F903" i="5" s="1"/>
  <c r="E902" i="5"/>
  <c r="F902" i="5" s="1"/>
  <c r="E901" i="5"/>
  <c r="F901" i="5" s="1"/>
  <c r="E900" i="5"/>
  <c r="F900" i="5" s="1"/>
  <c r="E899" i="5"/>
  <c r="F899" i="5" s="1"/>
  <c r="E898" i="5"/>
  <c r="F898" i="5" s="1"/>
  <c r="E897" i="5"/>
  <c r="F897" i="5" s="1"/>
  <c r="E896" i="5"/>
  <c r="F896" i="5" s="1"/>
  <c r="E895" i="5"/>
  <c r="F895" i="5" s="1"/>
  <c r="E894" i="5"/>
  <c r="F894" i="5" s="1"/>
  <c r="E893" i="5"/>
  <c r="F893" i="5" s="1"/>
  <c r="E892" i="5"/>
  <c r="F892" i="5" s="1"/>
  <c r="E891" i="5"/>
  <c r="F891" i="5" s="1"/>
  <c r="E890" i="5"/>
  <c r="F890" i="5" s="1"/>
  <c r="E889" i="5"/>
  <c r="F889" i="5" s="1"/>
  <c r="E888" i="5"/>
  <c r="F888" i="5" s="1"/>
  <c r="E887" i="5"/>
  <c r="F887" i="5" s="1"/>
  <c r="E886" i="5"/>
  <c r="F886" i="5" s="1"/>
  <c r="E885" i="5"/>
  <c r="F885" i="5" s="1"/>
  <c r="E884" i="5"/>
  <c r="F884" i="5" s="1"/>
  <c r="E883" i="5"/>
  <c r="F883" i="5" s="1"/>
  <c r="E882" i="5"/>
  <c r="F882" i="5" s="1"/>
  <c r="E881" i="5"/>
  <c r="F881" i="5" s="1"/>
  <c r="E880" i="5"/>
  <c r="F880" i="5" s="1"/>
  <c r="E879" i="5"/>
  <c r="F879" i="5" s="1"/>
  <c r="E878" i="5"/>
  <c r="F878" i="5" s="1"/>
  <c r="E877" i="5"/>
  <c r="F877" i="5" s="1"/>
  <c r="E876" i="5"/>
  <c r="F876" i="5" s="1"/>
  <c r="E875" i="5"/>
  <c r="F875" i="5" s="1"/>
  <c r="E874" i="5"/>
  <c r="F874" i="5" s="1"/>
  <c r="E873" i="5"/>
  <c r="F873" i="5" s="1"/>
  <c r="E872" i="5"/>
  <c r="F872" i="5" s="1"/>
  <c r="E871" i="5"/>
  <c r="F871" i="5" s="1"/>
  <c r="E870" i="5"/>
  <c r="F870" i="5" s="1"/>
  <c r="E869" i="5"/>
  <c r="F869" i="5" s="1"/>
  <c r="E868" i="5"/>
  <c r="F868" i="5" s="1"/>
  <c r="E867" i="5"/>
  <c r="F867" i="5" s="1"/>
  <c r="E866" i="5"/>
  <c r="F866" i="5" s="1"/>
  <c r="E865" i="5"/>
  <c r="F865" i="5" s="1"/>
  <c r="E864" i="5"/>
  <c r="F864" i="5" s="1"/>
  <c r="E863" i="5"/>
  <c r="F863" i="5" s="1"/>
  <c r="E862" i="5"/>
  <c r="F862" i="5" s="1"/>
  <c r="E861" i="5"/>
  <c r="F861" i="5" s="1"/>
  <c r="E860" i="5"/>
  <c r="F860" i="5" s="1"/>
  <c r="E859" i="5"/>
  <c r="F859" i="5" s="1"/>
  <c r="E858" i="5"/>
  <c r="F858" i="5" s="1"/>
  <c r="E857" i="5"/>
  <c r="F857" i="5" s="1"/>
  <c r="E856" i="5"/>
  <c r="F856" i="5" s="1"/>
  <c r="E855" i="5"/>
  <c r="F855" i="5" s="1"/>
  <c r="E854" i="5"/>
  <c r="F854" i="5" s="1"/>
  <c r="E853" i="5"/>
  <c r="F853" i="5" s="1"/>
  <c r="E852" i="5"/>
  <c r="F852" i="5" s="1"/>
  <c r="E851" i="5"/>
  <c r="F851" i="5" s="1"/>
  <c r="E850" i="5"/>
  <c r="F850" i="5" s="1"/>
  <c r="E849" i="5"/>
  <c r="F849" i="5" s="1"/>
  <c r="E848" i="5"/>
  <c r="F848" i="5" s="1"/>
  <c r="E847" i="5"/>
  <c r="F847" i="5" s="1"/>
  <c r="E846" i="5"/>
  <c r="F846" i="5" s="1"/>
  <c r="E845" i="5"/>
  <c r="F845" i="5" s="1"/>
  <c r="E844" i="5"/>
  <c r="F844" i="5" s="1"/>
  <c r="E843" i="5"/>
  <c r="F843" i="5" s="1"/>
  <c r="E842" i="5"/>
  <c r="F842" i="5" s="1"/>
  <c r="E841" i="5"/>
  <c r="F841" i="5" s="1"/>
  <c r="E840" i="5"/>
  <c r="F840" i="5" s="1"/>
  <c r="E839" i="5"/>
  <c r="F839" i="5" s="1"/>
  <c r="E838" i="5"/>
  <c r="F838" i="5" s="1"/>
  <c r="E837" i="5"/>
  <c r="F837" i="5" s="1"/>
  <c r="E836" i="5"/>
  <c r="F836" i="5" s="1"/>
  <c r="E835" i="5"/>
  <c r="F835" i="5" s="1"/>
  <c r="E834" i="5"/>
  <c r="F834" i="5" s="1"/>
  <c r="E833" i="5"/>
  <c r="F833" i="5" s="1"/>
  <c r="E832" i="5"/>
  <c r="F832" i="5" s="1"/>
  <c r="E831" i="5"/>
  <c r="F831" i="5" s="1"/>
  <c r="E830" i="5"/>
  <c r="F830" i="5" s="1"/>
  <c r="E829" i="5"/>
  <c r="F829" i="5" s="1"/>
  <c r="E828" i="5"/>
  <c r="F828" i="5" s="1"/>
  <c r="E827" i="5"/>
  <c r="F827" i="5" s="1"/>
  <c r="E826" i="5"/>
  <c r="F826" i="5" s="1"/>
  <c r="E825" i="5"/>
  <c r="F825" i="5" s="1"/>
  <c r="E824" i="5"/>
  <c r="F824" i="5" s="1"/>
  <c r="E823" i="5"/>
  <c r="F823" i="5" s="1"/>
  <c r="E822" i="5"/>
  <c r="F822" i="5" s="1"/>
  <c r="E821" i="5"/>
  <c r="F821" i="5" s="1"/>
  <c r="E820" i="5"/>
  <c r="F820" i="5" s="1"/>
  <c r="E819" i="5"/>
  <c r="F819" i="5" s="1"/>
  <c r="E818" i="5"/>
  <c r="F818" i="5" s="1"/>
  <c r="E817" i="5"/>
  <c r="F817" i="5" s="1"/>
  <c r="E816" i="5"/>
  <c r="F816" i="5" s="1"/>
  <c r="E815" i="5"/>
  <c r="F815" i="5" s="1"/>
  <c r="E814" i="5"/>
  <c r="F814" i="5" s="1"/>
  <c r="E813" i="5"/>
  <c r="F813" i="5" s="1"/>
  <c r="E812" i="5"/>
  <c r="F812" i="5" s="1"/>
  <c r="E811" i="5"/>
  <c r="F811" i="5" s="1"/>
  <c r="E810" i="5"/>
  <c r="F810" i="5" s="1"/>
  <c r="E809" i="5"/>
  <c r="F809" i="5" s="1"/>
  <c r="E808" i="5"/>
  <c r="F808" i="5" s="1"/>
  <c r="E807" i="5"/>
  <c r="F807" i="5" s="1"/>
  <c r="E806" i="5"/>
  <c r="F806" i="5" s="1"/>
  <c r="E805" i="5"/>
  <c r="F805" i="5" s="1"/>
  <c r="E804" i="5"/>
  <c r="F804" i="5" s="1"/>
  <c r="E803" i="5"/>
  <c r="F803" i="5" s="1"/>
  <c r="E802" i="5"/>
  <c r="F802" i="5" s="1"/>
  <c r="E801" i="5"/>
  <c r="F801" i="5" s="1"/>
  <c r="E800" i="5"/>
  <c r="F800" i="5" s="1"/>
  <c r="E799" i="5"/>
  <c r="F799" i="5" s="1"/>
  <c r="E798" i="5"/>
  <c r="F798" i="5" s="1"/>
  <c r="E797" i="5"/>
  <c r="F797" i="5" s="1"/>
  <c r="E796" i="5"/>
  <c r="F796" i="5" s="1"/>
  <c r="E795" i="5"/>
  <c r="F795" i="5" s="1"/>
  <c r="E794" i="5"/>
  <c r="F794" i="5" s="1"/>
  <c r="E793" i="5"/>
  <c r="F793" i="5" s="1"/>
  <c r="E792" i="5"/>
  <c r="F792" i="5" s="1"/>
  <c r="E791" i="5"/>
  <c r="F791" i="5" s="1"/>
  <c r="E790" i="5"/>
  <c r="F790" i="5" s="1"/>
  <c r="E789" i="5"/>
  <c r="F789" i="5" s="1"/>
  <c r="E788" i="5"/>
  <c r="F788" i="5" s="1"/>
  <c r="E787" i="5"/>
  <c r="F787" i="5" s="1"/>
  <c r="E786" i="5"/>
  <c r="F786" i="5" s="1"/>
  <c r="E785" i="5"/>
  <c r="F785" i="5" s="1"/>
  <c r="E784" i="5"/>
  <c r="F784" i="5" s="1"/>
  <c r="E783" i="5"/>
  <c r="F783" i="5" s="1"/>
  <c r="E782" i="5"/>
  <c r="F782" i="5" s="1"/>
  <c r="E781" i="5"/>
  <c r="F781" i="5" s="1"/>
  <c r="E780" i="5"/>
  <c r="F780" i="5" s="1"/>
  <c r="E779" i="5"/>
  <c r="F779" i="5" s="1"/>
  <c r="E778" i="5"/>
  <c r="F778" i="5" s="1"/>
  <c r="E777" i="5"/>
  <c r="F777" i="5" s="1"/>
  <c r="E776" i="5"/>
  <c r="F776" i="5" s="1"/>
  <c r="E775" i="5"/>
  <c r="F775" i="5" s="1"/>
  <c r="E774" i="5"/>
  <c r="F774" i="5" s="1"/>
  <c r="E773" i="5"/>
  <c r="F773" i="5" s="1"/>
  <c r="E772" i="5"/>
  <c r="F772" i="5" s="1"/>
  <c r="E771" i="5"/>
  <c r="F771" i="5" s="1"/>
  <c r="E770" i="5"/>
  <c r="F770" i="5" s="1"/>
  <c r="E769" i="5"/>
  <c r="F769" i="5" s="1"/>
  <c r="E768" i="5"/>
  <c r="F768" i="5" s="1"/>
  <c r="E767" i="5"/>
  <c r="F767" i="5" s="1"/>
  <c r="E766" i="5"/>
  <c r="F766" i="5" s="1"/>
  <c r="E765" i="5"/>
  <c r="F765" i="5" s="1"/>
  <c r="E764" i="5"/>
  <c r="F764" i="5" s="1"/>
  <c r="E763" i="5"/>
  <c r="F763" i="5" s="1"/>
  <c r="E762" i="5"/>
  <c r="F762" i="5" s="1"/>
  <c r="E761" i="5"/>
  <c r="F761" i="5" s="1"/>
  <c r="E760" i="5"/>
  <c r="F760" i="5" s="1"/>
  <c r="E759" i="5"/>
  <c r="F759" i="5" s="1"/>
  <c r="E758" i="5"/>
  <c r="F758" i="5" s="1"/>
  <c r="E757" i="5"/>
  <c r="F757" i="5" s="1"/>
  <c r="E756" i="5"/>
  <c r="F756" i="5" s="1"/>
  <c r="E755" i="5"/>
  <c r="F755" i="5" s="1"/>
  <c r="E754" i="5"/>
  <c r="F754" i="5" s="1"/>
  <c r="E753" i="5"/>
  <c r="F753" i="5" s="1"/>
  <c r="E752" i="5"/>
  <c r="F752" i="5" s="1"/>
  <c r="E751" i="5"/>
  <c r="F751" i="5" s="1"/>
  <c r="E750" i="5"/>
  <c r="F750" i="5" s="1"/>
  <c r="E749" i="5"/>
  <c r="F749" i="5" s="1"/>
  <c r="E748" i="5"/>
  <c r="F748" i="5" s="1"/>
  <c r="E747" i="5"/>
  <c r="F747" i="5" s="1"/>
  <c r="E746" i="5"/>
  <c r="F746" i="5" s="1"/>
  <c r="E745" i="5"/>
  <c r="F745" i="5" s="1"/>
  <c r="E744" i="5"/>
  <c r="F744" i="5" s="1"/>
  <c r="E743" i="5"/>
  <c r="F743" i="5" s="1"/>
  <c r="E742" i="5"/>
  <c r="F742" i="5" s="1"/>
  <c r="E741" i="5"/>
  <c r="F741" i="5" s="1"/>
  <c r="E740" i="5"/>
  <c r="F740" i="5" s="1"/>
  <c r="E739" i="5"/>
  <c r="F739" i="5" s="1"/>
  <c r="E738" i="5"/>
  <c r="F738" i="5" s="1"/>
  <c r="E737" i="5"/>
  <c r="F737" i="5" s="1"/>
  <c r="E736" i="5"/>
  <c r="F736" i="5" s="1"/>
  <c r="E735" i="5"/>
  <c r="F735" i="5" s="1"/>
  <c r="E734" i="5"/>
  <c r="F734" i="5" s="1"/>
  <c r="E733" i="5"/>
  <c r="F733" i="5" s="1"/>
  <c r="E732" i="5"/>
  <c r="F732" i="5" s="1"/>
  <c r="E731" i="5"/>
  <c r="F731" i="5" s="1"/>
  <c r="E730" i="5"/>
  <c r="F730" i="5" s="1"/>
  <c r="E729" i="5"/>
  <c r="F729" i="5" s="1"/>
  <c r="E728" i="5"/>
  <c r="F728" i="5" s="1"/>
  <c r="E727" i="5"/>
  <c r="F727" i="5" s="1"/>
  <c r="E726" i="5"/>
  <c r="F726" i="5" s="1"/>
  <c r="E725" i="5"/>
  <c r="F725" i="5" s="1"/>
  <c r="E724" i="5"/>
  <c r="F724" i="5" s="1"/>
  <c r="E723" i="5"/>
  <c r="F723" i="5" s="1"/>
  <c r="E722" i="5"/>
  <c r="F722" i="5" s="1"/>
  <c r="E721" i="5"/>
  <c r="F721" i="5" s="1"/>
  <c r="E720" i="5"/>
  <c r="F720" i="5" s="1"/>
  <c r="E719" i="5"/>
  <c r="F719" i="5" s="1"/>
  <c r="E718" i="5"/>
  <c r="F718" i="5" s="1"/>
  <c r="E717" i="5"/>
  <c r="F717" i="5" s="1"/>
  <c r="E716" i="5"/>
  <c r="F716" i="5" s="1"/>
  <c r="E715" i="5"/>
  <c r="F715" i="5" s="1"/>
  <c r="E714" i="5"/>
  <c r="F714" i="5" s="1"/>
  <c r="E713" i="5"/>
  <c r="F713" i="5" s="1"/>
  <c r="E712" i="5"/>
  <c r="F712" i="5" s="1"/>
  <c r="E711" i="5"/>
  <c r="F711" i="5" s="1"/>
  <c r="E710" i="5"/>
  <c r="F710" i="5" s="1"/>
  <c r="E709" i="5"/>
  <c r="F709" i="5" s="1"/>
  <c r="E708" i="5"/>
  <c r="F708" i="5" s="1"/>
  <c r="E707" i="5"/>
  <c r="F707" i="5" s="1"/>
  <c r="E706" i="5"/>
  <c r="F706" i="5" s="1"/>
  <c r="E705" i="5"/>
  <c r="F705" i="5" s="1"/>
  <c r="E704" i="5"/>
  <c r="F704" i="5" s="1"/>
  <c r="E703" i="5"/>
  <c r="F703" i="5" s="1"/>
  <c r="E702" i="5"/>
  <c r="F702" i="5" s="1"/>
  <c r="E701" i="5"/>
  <c r="F701" i="5" s="1"/>
  <c r="E700" i="5"/>
  <c r="F700" i="5" s="1"/>
  <c r="E699" i="5"/>
  <c r="F699" i="5" s="1"/>
  <c r="E698" i="5"/>
  <c r="F698" i="5" s="1"/>
  <c r="E697" i="5"/>
  <c r="F697" i="5" s="1"/>
  <c r="E696" i="5"/>
  <c r="F696" i="5" s="1"/>
  <c r="E695" i="5"/>
  <c r="F695" i="5" s="1"/>
  <c r="E694" i="5"/>
  <c r="F694" i="5" s="1"/>
  <c r="E693" i="5"/>
  <c r="F693" i="5" s="1"/>
  <c r="E692" i="5"/>
  <c r="F692" i="5" s="1"/>
  <c r="E691" i="5"/>
  <c r="F691" i="5" s="1"/>
  <c r="E690" i="5"/>
  <c r="F690" i="5" s="1"/>
  <c r="E689" i="5"/>
  <c r="F689" i="5" s="1"/>
  <c r="E688" i="5"/>
  <c r="F688" i="5" s="1"/>
  <c r="E687" i="5"/>
  <c r="F687" i="5" s="1"/>
  <c r="E686" i="5"/>
  <c r="F686" i="5" s="1"/>
  <c r="E685" i="5"/>
  <c r="F685" i="5" s="1"/>
  <c r="E684" i="5"/>
  <c r="F684" i="5" s="1"/>
  <c r="E683" i="5"/>
  <c r="F683" i="5" s="1"/>
  <c r="E682" i="5"/>
  <c r="F682" i="5" s="1"/>
  <c r="E681" i="5"/>
  <c r="F681" i="5" s="1"/>
  <c r="E680" i="5"/>
  <c r="F680" i="5" s="1"/>
  <c r="E679" i="5"/>
  <c r="F679" i="5" s="1"/>
  <c r="E678" i="5"/>
  <c r="F678" i="5" s="1"/>
  <c r="E677" i="5"/>
  <c r="F677" i="5" s="1"/>
  <c r="E676" i="5"/>
  <c r="F676" i="5" s="1"/>
  <c r="E675" i="5"/>
  <c r="F675" i="5" s="1"/>
  <c r="E674" i="5"/>
  <c r="F674" i="5" s="1"/>
  <c r="E673" i="5"/>
  <c r="F673" i="5" s="1"/>
  <c r="E672" i="5"/>
  <c r="F672" i="5" s="1"/>
  <c r="E671" i="5"/>
  <c r="F671" i="5" s="1"/>
  <c r="E670" i="5"/>
  <c r="F670" i="5" s="1"/>
  <c r="E669" i="5"/>
  <c r="F669" i="5" s="1"/>
  <c r="E668" i="5"/>
  <c r="F668" i="5" s="1"/>
  <c r="E667" i="5"/>
  <c r="F667" i="5" s="1"/>
  <c r="E666" i="5"/>
  <c r="F666" i="5" s="1"/>
  <c r="E665" i="5"/>
  <c r="F665" i="5" s="1"/>
  <c r="E664" i="5"/>
  <c r="F664" i="5" s="1"/>
  <c r="E663" i="5"/>
  <c r="F663" i="5" s="1"/>
  <c r="E662" i="5"/>
  <c r="F662" i="5" s="1"/>
  <c r="E661" i="5"/>
  <c r="F661" i="5" s="1"/>
  <c r="E660" i="5"/>
  <c r="F660" i="5" s="1"/>
  <c r="E659" i="5"/>
  <c r="F659" i="5" s="1"/>
  <c r="E658" i="5"/>
  <c r="F658" i="5" s="1"/>
  <c r="E657" i="5"/>
  <c r="F657" i="5" s="1"/>
  <c r="E656" i="5"/>
  <c r="F656" i="5" s="1"/>
  <c r="E655" i="5"/>
  <c r="F655" i="5" s="1"/>
  <c r="E654" i="5"/>
  <c r="F654" i="5" s="1"/>
  <c r="E653" i="5"/>
  <c r="F653" i="5" s="1"/>
  <c r="E652" i="5"/>
  <c r="F652" i="5" s="1"/>
  <c r="E651" i="5"/>
  <c r="F651" i="5" s="1"/>
  <c r="E650" i="5"/>
  <c r="F650" i="5" s="1"/>
  <c r="E649" i="5"/>
  <c r="F649" i="5" s="1"/>
  <c r="E648" i="5"/>
  <c r="F648" i="5" s="1"/>
  <c r="E647" i="5"/>
  <c r="F647" i="5" s="1"/>
  <c r="E646" i="5"/>
  <c r="F646" i="5" s="1"/>
  <c r="E645" i="5"/>
  <c r="F645" i="5" s="1"/>
  <c r="E644" i="5"/>
  <c r="F644" i="5" s="1"/>
  <c r="E643" i="5"/>
  <c r="F643" i="5" s="1"/>
  <c r="E642" i="5"/>
  <c r="F642" i="5" s="1"/>
  <c r="E641" i="5"/>
  <c r="F641" i="5" s="1"/>
  <c r="E640" i="5"/>
  <c r="F640" i="5" s="1"/>
  <c r="E639" i="5"/>
  <c r="F639" i="5" s="1"/>
  <c r="E638" i="5"/>
  <c r="F638" i="5" s="1"/>
  <c r="E637" i="5"/>
  <c r="F637" i="5" s="1"/>
  <c r="E636" i="5"/>
  <c r="F636" i="5" s="1"/>
  <c r="E635" i="5"/>
  <c r="F635" i="5" s="1"/>
  <c r="E634" i="5"/>
  <c r="F634" i="5" s="1"/>
  <c r="E633" i="5"/>
  <c r="F633" i="5" s="1"/>
  <c r="E632" i="5"/>
  <c r="F632" i="5" s="1"/>
  <c r="E631" i="5"/>
  <c r="F631" i="5" s="1"/>
  <c r="E630" i="5"/>
  <c r="F630" i="5" s="1"/>
  <c r="E629" i="5"/>
  <c r="F629" i="5" s="1"/>
  <c r="E628" i="5"/>
  <c r="F628" i="5" s="1"/>
  <c r="E627" i="5"/>
  <c r="F627" i="5" s="1"/>
  <c r="E626" i="5"/>
  <c r="F626" i="5" s="1"/>
  <c r="E625" i="5"/>
  <c r="F625" i="5" s="1"/>
  <c r="E624" i="5"/>
  <c r="F624" i="5" s="1"/>
  <c r="E623" i="5"/>
  <c r="F623" i="5" s="1"/>
  <c r="E622" i="5"/>
  <c r="F622" i="5" s="1"/>
  <c r="E621" i="5"/>
  <c r="F621" i="5" s="1"/>
  <c r="E620" i="5"/>
  <c r="F620" i="5" s="1"/>
  <c r="E619" i="5"/>
  <c r="F619" i="5" s="1"/>
  <c r="E618" i="5"/>
  <c r="F618" i="5" s="1"/>
  <c r="E617" i="5"/>
  <c r="F617" i="5" s="1"/>
  <c r="E616" i="5"/>
  <c r="F616" i="5" s="1"/>
  <c r="E615" i="5"/>
  <c r="F615" i="5" s="1"/>
  <c r="E614" i="5"/>
  <c r="F614" i="5" s="1"/>
  <c r="E613" i="5"/>
  <c r="F613" i="5" s="1"/>
  <c r="E612" i="5"/>
  <c r="F612" i="5" s="1"/>
  <c r="E611" i="5"/>
  <c r="F611" i="5" s="1"/>
  <c r="E610" i="5"/>
  <c r="F610" i="5" s="1"/>
  <c r="E609" i="5"/>
  <c r="F609" i="5" s="1"/>
  <c r="E608" i="5"/>
  <c r="F608" i="5" s="1"/>
  <c r="E607" i="5"/>
  <c r="F607" i="5" s="1"/>
  <c r="E606" i="5"/>
  <c r="F606" i="5" s="1"/>
  <c r="E605" i="5"/>
  <c r="F605" i="5" s="1"/>
  <c r="E604" i="5"/>
  <c r="F604" i="5" s="1"/>
  <c r="E603" i="5"/>
  <c r="F603" i="5" s="1"/>
  <c r="E602" i="5"/>
  <c r="F602" i="5" s="1"/>
  <c r="E601" i="5"/>
  <c r="F601" i="5" s="1"/>
  <c r="E600" i="5"/>
  <c r="F600" i="5" s="1"/>
  <c r="E599" i="5"/>
  <c r="F599" i="5" s="1"/>
  <c r="E598" i="5"/>
  <c r="F598" i="5" s="1"/>
  <c r="E597" i="5"/>
  <c r="F597" i="5" s="1"/>
  <c r="E596" i="5"/>
  <c r="F596" i="5" s="1"/>
  <c r="E595" i="5"/>
  <c r="F595" i="5" s="1"/>
  <c r="E594" i="5"/>
  <c r="F594" i="5" s="1"/>
  <c r="E593" i="5"/>
  <c r="F593" i="5" s="1"/>
  <c r="E592" i="5"/>
  <c r="F592" i="5" s="1"/>
  <c r="E591" i="5"/>
  <c r="F591" i="5" s="1"/>
  <c r="E590" i="5"/>
  <c r="F590" i="5" s="1"/>
  <c r="E589" i="5"/>
  <c r="F589" i="5" s="1"/>
  <c r="E588" i="5"/>
  <c r="F588" i="5" s="1"/>
  <c r="E587" i="5"/>
  <c r="F587" i="5" s="1"/>
  <c r="E586" i="5"/>
  <c r="F586" i="5" s="1"/>
  <c r="E585" i="5"/>
  <c r="F585" i="5" s="1"/>
  <c r="E584" i="5"/>
  <c r="F584" i="5" s="1"/>
  <c r="E583" i="5"/>
  <c r="F583" i="5" s="1"/>
  <c r="E582" i="5"/>
  <c r="F582" i="5" s="1"/>
  <c r="E581" i="5"/>
  <c r="F581" i="5" s="1"/>
  <c r="E580" i="5"/>
  <c r="F580" i="5" s="1"/>
  <c r="E579" i="5"/>
  <c r="F579" i="5" s="1"/>
  <c r="E578" i="5"/>
  <c r="F578" i="5" s="1"/>
  <c r="E577" i="5"/>
  <c r="F577" i="5" s="1"/>
  <c r="E576" i="5"/>
  <c r="F576" i="5" s="1"/>
  <c r="E575" i="5"/>
  <c r="F575" i="5" s="1"/>
  <c r="E574" i="5"/>
  <c r="F574" i="5" s="1"/>
  <c r="E573" i="5"/>
  <c r="F573" i="5" s="1"/>
  <c r="E572" i="5"/>
  <c r="F572" i="5" s="1"/>
  <c r="E571" i="5"/>
  <c r="F571" i="5" s="1"/>
  <c r="E570" i="5"/>
  <c r="F570" i="5" s="1"/>
  <c r="E569" i="5"/>
  <c r="F569" i="5" s="1"/>
  <c r="E568" i="5"/>
  <c r="F568" i="5" s="1"/>
  <c r="E567" i="5"/>
  <c r="F567" i="5" s="1"/>
  <c r="E566" i="5"/>
  <c r="F566" i="5" s="1"/>
  <c r="E565" i="5"/>
  <c r="F565" i="5" s="1"/>
  <c r="E564" i="5"/>
  <c r="F564" i="5" s="1"/>
  <c r="E563" i="5"/>
  <c r="F563" i="5" s="1"/>
  <c r="E562" i="5"/>
  <c r="F562" i="5" s="1"/>
  <c r="E561" i="5"/>
  <c r="F561" i="5" s="1"/>
  <c r="E560" i="5"/>
  <c r="F560" i="5" s="1"/>
  <c r="E559" i="5"/>
  <c r="F559" i="5" s="1"/>
  <c r="E558" i="5"/>
  <c r="F558" i="5" s="1"/>
  <c r="E557" i="5"/>
  <c r="F557" i="5" s="1"/>
  <c r="E556" i="5"/>
  <c r="F556" i="5" s="1"/>
  <c r="E555" i="5"/>
  <c r="F555" i="5" s="1"/>
  <c r="E554" i="5"/>
  <c r="F554" i="5" s="1"/>
  <c r="E553" i="5"/>
  <c r="F553" i="5" s="1"/>
  <c r="E552" i="5"/>
  <c r="F552" i="5" s="1"/>
  <c r="E551" i="5"/>
  <c r="F551" i="5" s="1"/>
  <c r="E550" i="5"/>
  <c r="F550" i="5" s="1"/>
  <c r="E549" i="5"/>
  <c r="F549" i="5" s="1"/>
  <c r="E548" i="5"/>
  <c r="F548" i="5" s="1"/>
  <c r="E547" i="5"/>
  <c r="F547" i="5" s="1"/>
  <c r="E546" i="5"/>
  <c r="F546" i="5" s="1"/>
  <c r="E545" i="5"/>
  <c r="F545" i="5" s="1"/>
  <c r="E544" i="5"/>
  <c r="F544" i="5" s="1"/>
  <c r="E543" i="5"/>
  <c r="F543" i="5" s="1"/>
  <c r="E542" i="5"/>
  <c r="F542" i="5" s="1"/>
  <c r="E541" i="5"/>
  <c r="F541" i="5" s="1"/>
  <c r="E540" i="5"/>
  <c r="F540" i="5" s="1"/>
  <c r="E539" i="5"/>
  <c r="F539" i="5" s="1"/>
  <c r="E538" i="5"/>
  <c r="F538" i="5" s="1"/>
  <c r="E537" i="5"/>
  <c r="F537" i="5" s="1"/>
  <c r="E536" i="5"/>
  <c r="F536" i="5" s="1"/>
  <c r="E535" i="5"/>
  <c r="F535" i="5" s="1"/>
  <c r="E534" i="5"/>
  <c r="F534" i="5" s="1"/>
  <c r="E533" i="5"/>
  <c r="F533" i="5" s="1"/>
  <c r="E532" i="5"/>
  <c r="F532" i="5" s="1"/>
  <c r="E531" i="5"/>
  <c r="F531" i="5" s="1"/>
  <c r="E530" i="5"/>
  <c r="F530" i="5" s="1"/>
  <c r="E529" i="5"/>
  <c r="F529" i="5" s="1"/>
  <c r="E528" i="5"/>
  <c r="F528" i="5" s="1"/>
  <c r="E527" i="5"/>
  <c r="F527" i="5" s="1"/>
  <c r="E526" i="5"/>
  <c r="F526" i="5" s="1"/>
  <c r="E525" i="5"/>
  <c r="F525" i="5" s="1"/>
  <c r="E524" i="5"/>
  <c r="F524" i="5" s="1"/>
  <c r="E523" i="5"/>
  <c r="F523" i="5" s="1"/>
  <c r="E522" i="5"/>
  <c r="F522" i="5" s="1"/>
  <c r="E521" i="5"/>
  <c r="F521" i="5" s="1"/>
  <c r="E520" i="5"/>
  <c r="F520" i="5" s="1"/>
  <c r="E519" i="5"/>
  <c r="F519" i="5" s="1"/>
  <c r="E518" i="5"/>
  <c r="F518" i="5" s="1"/>
  <c r="E517" i="5"/>
  <c r="F517" i="5" s="1"/>
  <c r="E516" i="5"/>
  <c r="F516" i="5" s="1"/>
  <c r="E515" i="5"/>
  <c r="F515" i="5" s="1"/>
  <c r="E514" i="5"/>
  <c r="F514" i="5" s="1"/>
  <c r="E513" i="5"/>
  <c r="F513" i="5" s="1"/>
  <c r="E512" i="5"/>
  <c r="F512" i="5" s="1"/>
  <c r="E511" i="5"/>
  <c r="F511" i="5" s="1"/>
  <c r="E510" i="5"/>
  <c r="F510" i="5" s="1"/>
  <c r="E509" i="5"/>
  <c r="F509" i="5" s="1"/>
  <c r="E508" i="5"/>
  <c r="F508" i="5" s="1"/>
  <c r="E507" i="5"/>
  <c r="F507" i="5" s="1"/>
  <c r="E506" i="5"/>
  <c r="F506" i="5" s="1"/>
  <c r="E505" i="5"/>
  <c r="F505" i="5" s="1"/>
  <c r="E504" i="5"/>
  <c r="F504" i="5" s="1"/>
  <c r="E503" i="5"/>
  <c r="F503" i="5" s="1"/>
  <c r="E502" i="5"/>
  <c r="F502" i="5" s="1"/>
  <c r="E501" i="5"/>
  <c r="F501" i="5" s="1"/>
  <c r="E500" i="5"/>
  <c r="F500" i="5" s="1"/>
  <c r="E499" i="5"/>
  <c r="F499" i="5" s="1"/>
  <c r="E498" i="5"/>
  <c r="F498" i="5" s="1"/>
  <c r="E497" i="5"/>
  <c r="F497" i="5" s="1"/>
  <c r="E496" i="5"/>
  <c r="F496" i="5" s="1"/>
  <c r="E495" i="5"/>
  <c r="F495" i="5" s="1"/>
  <c r="E494" i="5"/>
  <c r="F494" i="5" s="1"/>
  <c r="E493" i="5"/>
  <c r="F493" i="5" s="1"/>
  <c r="E492" i="5"/>
  <c r="F492" i="5" s="1"/>
  <c r="E491" i="5"/>
  <c r="F491" i="5" s="1"/>
  <c r="E490" i="5"/>
  <c r="F490" i="5" s="1"/>
  <c r="E489" i="5"/>
  <c r="F489" i="5" s="1"/>
  <c r="E488" i="5"/>
  <c r="F488" i="5" s="1"/>
  <c r="E487" i="5"/>
  <c r="F487" i="5" s="1"/>
  <c r="E486" i="5"/>
  <c r="F486" i="5" s="1"/>
  <c r="E485" i="5"/>
  <c r="F485" i="5" s="1"/>
  <c r="E484" i="5"/>
  <c r="F484" i="5" s="1"/>
  <c r="E483" i="5"/>
  <c r="F483" i="5" s="1"/>
  <c r="E482" i="5"/>
  <c r="F482" i="5" s="1"/>
  <c r="E481" i="5"/>
  <c r="F481" i="5" s="1"/>
  <c r="E480" i="5"/>
  <c r="F480" i="5" s="1"/>
  <c r="E479" i="5"/>
  <c r="F479" i="5" s="1"/>
  <c r="E478" i="5"/>
  <c r="F478" i="5" s="1"/>
  <c r="E477" i="5"/>
  <c r="F477" i="5" s="1"/>
  <c r="E476" i="5"/>
  <c r="F476" i="5" s="1"/>
  <c r="E475" i="5"/>
  <c r="F475" i="5" s="1"/>
  <c r="E474" i="5"/>
  <c r="F474" i="5" s="1"/>
  <c r="E473" i="5"/>
  <c r="F473" i="5" s="1"/>
  <c r="E472" i="5"/>
  <c r="F472" i="5" s="1"/>
  <c r="E471" i="5"/>
  <c r="F471" i="5" s="1"/>
  <c r="E470" i="5"/>
  <c r="F470" i="5" s="1"/>
  <c r="E469" i="5"/>
  <c r="F469" i="5" s="1"/>
  <c r="E468" i="5"/>
  <c r="F468" i="5" s="1"/>
  <c r="E467" i="5"/>
  <c r="F467" i="5" s="1"/>
  <c r="E466" i="5"/>
  <c r="F466" i="5" s="1"/>
  <c r="E465" i="5"/>
  <c r="F465" i="5" s="1"/>
  <c r="E464" i="5"/>
  <c r="F464" i="5" s="1"/>
  <c r="E463" i="5"/>
  <c r="F463" i="5" s="1"/>
  <c r="E462" i="5"/>
  <c r="F462" i="5" s="1"/>
  <c r="E461" i="5"/>
  <c r="F461" i="5" s="1"/>
  <c r="E460" i="5"/>
  <c r="F460" i="5" s="1"/>
  <c r="E459" i="5"/>
  <c r="F459" i="5" s="1"/>
  <c r="E458" i="5"/>
  <c r="F458" i="5" s="1"/>
  <c r="E457" i="5"/>
  <c r="F457" i="5" s="1"/>
  <c r="E456" i="5"/>
  <c r="F456" i="5" s="1"/>
  <c r="E455" i="5"/>
  <c r="F455" i="5" s="1"/>
  <c r="E454" i="5"/>
  <c r="F454" i="5" s="1"/>
  <c r="E453" i="5"/>
  <c r="F453" i="5" s="1"/>
  <c r="E452" i="5"/>
  <c r="F452" i="5" s="1"/>
  <c r="E451" i="5"/>
  <c r="F451" i="5" s="1"/>
  <c r="E450" i="5"/>
  <c r="F450" i="5" s="1"/>
  <c r="E449" i="5"/>
  <c r="F449" i="5" s="1"/>
  <c r="E448" i="5"/>
  <c r="F448" i="5" s="1"/>
  <c r="E447" i="5"/>
  <c r="F447" i="5" s="1"/>
  <c r="E446" i="5"/>
  <c r="F446" i="5" s="1"/>
  <c r="E445" i="5"/>
  <c r="F445" i="5" s="1"/>
  <c r="E444" i="5"/>
  <c r="F444" i="5" s="1"/>
  <c r="E443" i="5"/>
  <c r="F443" i="5" s="1"/>
  <c r="E442" i="5"/>
  <c r="F442" i="5" s="1"/>
  <c r="E441" i="5"/>
  <c r="F441" i="5" s="1"/>
  <c r="E440" i="5"/>
  <c r="F440" i="5" s="1"/>
  <c r="E439" i="5"/>
  <c r="F439" i="5" s="1"/>
  <c r="E438" i="5"/>
  <c r="F438" i="5" s="1"/>
  <c r="E437" i="5"/>
  <c r="F437" i="5" s="1"/>
  <c r="E436" i="5"/>
  <c r="F436" i="5" s="1"/>
  <c r="E435" i="5"/>
  <c r="F435" i="5" s="1"/>
  <c r="E434" i="5"/>
  <c r="F434" i="5" s="1"/>
  <c r="E433" i="5"/>
  <c r="F433" i="5" s="1"/>
  <c r="E432" i="5"/>
  <c r="F432" i="5" s="1"/>
  <c r="E431" i="5"/>
  <c r="F431" i="5" s="1"/>
  <c r="E430" i="5"/>
  <c r="F430" i="5" s="1"/>
  <c r="E429" i="5"/>
  <c r="F429" i="5" s="1"/>
  <c r="E428" i="5"/>
  <c r="F428" i="5" s="1"/>
  <c r="E427" i="5"/>
  <c r="F427" i="5" s="1"/>
  <c r="E426" i="5"/>
  <c r="F426" i="5" s="1"/>
  <c r="E425" i="5"/>
  <c r="F425" i="5" s="1"/>
  <c r="E424" i="5"/>
  <c r="F424" i="5" s="1"/>
  <c r="E423" i="5"/>
  <c r="F423" i="5" s="1"/>
  <c r="E422" i="5"/>
  <c r="F422" i="5" s="1"/>
  <c r="E421" i="5"/>
  <c r="F421" i="5" s="1"/>
  <c r="E420" i="5"/>
  <c r="F420" i="5" s="1"/>
  <c r="E419" i="5"/>
  <c r="F419" i="5" s="1"/>
  <c r="E418" i="5"/>
  <c r="F418" i="5" s="1"/>
  <c r="E417" i="5"/>
  <c r="F417" i="5" s="1"/>
  <c r="E416" i="5"/>
  <c r="F416" i="5" s="1"/>
  <c r="E415" i="5"/>
  <c r="F415" i="5" s="1"/>
  <c r="E414" i="5"/>
  <c r="F414" i="5" s="1"/>
  <c r="E413" i="5"/>
  <c r="F413" i="5" s="1"/>
  <c r="E412" i="5"/>
  <c r="F412" i="5" s="1"/>
  <c r="E411" i="5"/>
  <c r="F411" i="5" s="1"/>
  <c r="E410" i="5"/>
  <c r="F410" i="5" s="1"/>
  <c r="E409" i="5"/>
  <c r="F409" i="5" s="1"/>
  <c r="E408" i="5"/>
  <c r="F408" i="5" s="1"/>
  <c r="E407" i="5"/>
  <c r="F407" i="5" s="1"/>
  <c r="E406" i="5"/>
  <c r="F406" i="5" s="1"/>
  <c r="E405" i="5"/>
  <c r="F405" i="5" s="1"/>
  <c r="E404" i="5"/>
  <c r="F404" i="5" s="1"/>
  <c r="E403" i="5"/>
  <c r="F403" i="5" s="1"/>
  <c r="E402" i="5"/>
  <c r="F402" i="5" s="1"/>
  <c r="E401" i="5"/>
  <c r="F401" i="5" s="1"/>
  <c r="E400" i="5"/>
  <c r="F400" i="5" s="1"/>
  <c r="E399" i="5"/>
  <c r="F399" i="5" s="1"/>
  <c r="E398" i="5"/>
  <c r="F398" i="5" s="1"/>
  <c r="E397" i="5"/>
  <c r="F397" i="5" s="1"/>
  <c r="E396" i="5"/>
  <c r="F396" i="5" s="1"/>
  <c r="E395" i="5"/>
  <c r="F395" i="5" s="1"/>
  <c r="E394" i="5"/>
  <c r="F394" i="5" s="1"/>
  <c r="E393" i="5"/>
  <c r="F393" i="5" s="1"/>
  <c r="E392" i="5"/>
  <c r="F392" i="5" s="1"/>
  <c r="E391" i="5"/>
  <c r="F391" i="5" s="1"/>
  <c r="E390" i="5"/>
  <c r="F390" i="5" s="1"/>
  <c r="E389" i="5"/>
  <c r="F389" i="5" s="1"/>
  <c r="E388" i="5"/>
  <c r="F388" i="5" s="1"/>
  <c r="E387" i="5"/>
  <c r="F387" i="5" s="1"/>
  <c r="E386" i="5"/>
  <c r="F386" i="5" s="1"/>
  <c r="E385" i="5"/>
  <c r="F385" i="5" s="1"/>
  <c r="E384" i="5"/>
  <c r="F384" i="5" s="1"/>
  <c r="E383" i="5"/>
  <c r="F383" i="5" s="1"/>
  <c r="E382" i="5"/>
  <c r="F382" i="5" s="1"/>
  <c r="E381" i="5"/>
  <c r="F381" i="5" s="1"/>
  <c r="E380" i="5"/>
  <c r="F380" i="5" s="1"/>
  <c r="E379" i="5"/>
  <c r="F379" i="5" s="1"/>
  <c r="E378" i="5"/>
  <c r="F378" i="5" s="1"/>
  <c r="E377" i="5"/>
  <c r="F377" i="5" s="1"/>
  <c r="E376" i="5"/>
  <c r="F376" i="5" s="1"/>
  <c r="E375" i="5"/>
  <c r="F375" i="5" s="1"/>
  <c r="E374" i="5"/>
  <c r="F374" i="5" s="1"/>
  <c r="E373" i="5"/>
  <c r="F373" i="5" s="1"/>
  <c r="E372" i="5"/>
  <c r="F372" i="5" s="1"/>
  <c r="E371" i="5"/>
  <c r="F371" i="5" s="1"/>
  <c r="E370" i="5"/>
  <c r="F370" i="5" s="1"/>
  <c r="E369" i="5"/>
  <c r="F369" i="5" s="1"/>
  <c r="E368" i="5"/>
  <c r="F368" i="5" s="1"/>
  <c r="E367" i="5"/>
  <c r="F367" i="5" s="1"/>
  <c r="E366" i="5"/>
  <c r="F366" i="5" s="1"/>
  <c r="E365" i="5"/>
  <c r="F365" i="5" s="1"/>
  <c r="E364" i="5"/>
  <c r="F364" i="5" s="1"/>
  <c r="E363" i="5"/>
  <c r="F363" i="5" s="1"/>
  <c r="E362" i="5"/>
  <c r="F362" i="5" s="1"/>
  <c r="E361" i="5"/>
  <c r="F361" i="5" s="1"/>
  <c r="E360" i="5"/>
  <c r="F360" i="5" s="1"/>
  <c r="E359" i="5"/>
  <c r="F359" i="5" s="1"/>
  <c r="E358" i="5"/>
  <c r="F358" i="5" s="1"/>
  <c r="E357" i="5"/>
  <c r="F357" i="5" s="1"/>
  <c r="E356" i="5"/>
  <c r="F356" i="5" s="1"/>
  <c r="E355" i="5"/>
  <c r="F355" i="5" s="1"/>
  <c r="E354" i="5"/>
  <c r="F354" i="5" s="1"/>
  <c r="E353" i="5"/>
  <c r="F353" i="5" s="1"/>
  <c r="E352" i="5"/>
  <c r="F352" i="5" s="1"/>
  <c r="E351" i="5"/>
  <c r="F351" i="5" s="1"/>
  <c r="E350" i="5"/>
  <c r="F350" i="5" s="1"/>
  <c r="E349" i="5"/>
  <c r="F349" i="5" s="1"/>
  <c r="E348" i="5"/>
  <c r="F348" i="5" s="1"/>
  <c r="E347" i="5"/>
  <c r="F347" i="5" s="1"/>
  <c r="E346" i="5"/>
  <c r="F346" i="5" s="1"/>
  <c r="E345" i="5"/>
  <c r="F345" i="5" s="1"/>
  <c r="E344" i="5"/>
  <c r="F344" i="5" s="1"/>
  <c r="E343" i="5"/>
  <c r="F343" i="5" s="1"/>
  <c r="E342" i="5"/>
  <c r="F342" i="5" s="1"/>
  <c r="E341" i="5"/>
  <c r="F341" i="5" s="1"/>
  <c r="E340" i="5"/>
  <c r="F340" i="5" s="1"/>
  <c r="E339" i="5"/>
  <c r="F339" i="5" s="1"/>
  <c r="E338" i="5"/>
  <c r="F338" i="5" s="1"/>
  <c r="E337" i="5"/>
  <c r="F337" i="5" s="1"/>
  <c r="E336" i="5"/>
  <c r="F336" i="5" s="1"/>
  <c r="E335" i="5"/>
  <c r="F335" i="5" s="1"/>
  <c r="E334" i="5"/>
  <c r="F334" i="5" s="1"/>
  <c r="E333" i="5"/>
  <c r="F333" i="5" s="1"/>
  <c r="E332" i="5"/>
  <c r="F332" i="5" s="1"/>
  <c r="E331" i="5"/>
  <c r="F331" i="5" s="1"/>
  <c r="E330" i="5"/>
  <c r="F330" i="5" s="1"/>
  <c r="E329" i="5"/>
  <c r="F329" i="5" s="1"/>
  <c r="E328" i="5"/>
  <c r="F328" i="5" s="1"/>
  <c r="E327" i="5"/>
  <c r="F327" i="5" s="1"/>
  <c r="E326" i="5"/>
  <c r="F326" i="5" s="1"/>
  <c r="E325" i="5"/>
  <c r="F325" i="5" s="1"/>
  <c r="E324" i="5"/>
  <c r="F324" i="5" s="1"/>
  <c r="E323" i="5"/>
  <c r="F323" i="5" s="1"/>
  <c r="E322" i="5"/>
  <c r="F322" i="5" s="1"/>
  <c r="E321" i="5"/>
  <c r="F321" i="5" s="1"/>
  <c r="E320" i="5"/>
  <c r="F320" i="5" s="1"/>
  <c r="E319" i="5"/>
  <c r="F319" i="5" s="1"/>
  <c r="E318" i="5"/>
  <c r="F318" i="5" s="1"/>
  <c r="E317" i="5"/>
  <c r="F317" i="5" s="1"/>
  <c r="E316" i="5"/>
  <c r="F316" i="5" s="1"/>
  <c r="E315" i="5"/>
  <c r="F315" i="5" s="1"/>
  <c r="E314" i="5"/>
  <c r="F314" i="5" s="1"/>
  <c r="E313" i="5"/>
  <c r="F313" i="5" s="1"/>
  <c r="E312" i="5"/>
  <c r="F312" i="5" s="1"/>
  <c r="E311" i="5"/>
  <c r="F311" i="5" s="1"/>
  <c r="E310" i="5"/>
  <c r="F310" i="5" s="1"/>
  <c r="E309" i="5"/>
  <c r="F309" i="5" s="1"/>
  <c r="E308" i="5"/>
  <c r="F308" i="5" s="1"/>
  <c r="E307" i="5"/>
  <c r="F307" i="5" s="1"/>
  <c r="E306" i="5"/>
  <c r="F306" i="5" s="1"/>
  <c r="E305" i="5"/>
  <c r="F305" i="5" s="1"/>
  <c r="E304" i="5"/>
  <c r="F304" i="5" s="1"/>
  <c r="E303" i="5"/>
  <c r="F303" i="5" s="1"/>
  <c r="E302" i="5"/>
  <c r="F302" i="5" s="1"/>
  <c r="E301" i="5"/>
  <c r="F301" i="5" s="1"/>
  <c r="E300" i="5"/>
  <c r="F300" i="5" s="1"/>
  <c r="E299" i="5"/>
  <c r="F299" i="5" s="1"/>
  <c r="E298" i="5"/>
  <c r="F298" i="5" s="1"/>
  <c r="E297" i="5"/>
  <c r="F297" i="5" s="1"/>
  <c r="E296" i="5"/>
  <c r="F296" i="5" s="1"/>
  <c r="E295" i="5"/>
  <c r="F295" i="5" s="1"/>
  <c r="E294" i="5"/>
  <c r="F294" i="5" s="1"/>
  <c r="E293" i="5"/>
  <c r="F293" i="5" s="1"/>
  <c r="E292" i="5"/>
  <c r="F292" i="5" s="1"/>
  <c r="E291" i="5"/>
  <c r="F291" i="5" s="1"/>
  <c r="E290" i="5"/>
  <c r="F290" i="5" s="1"/>
  <c r="E289" i="5"/>
  <c r="F289" i="5" s="1"/>
  <c r="E288" i="5"/>
  <c r="F288" i="5" s="1"/>
  <c r="E287" i="5"/>
  <c r="F287" i="5" s="1"/>
  <c r="E286" i="5"/>
  <c r="F286" i="5" s="1"/>
  <c r="E285" i="5"/>
  <c r="F285" i="5" s="1"/>
  <c r="E284" i="5"/>
  <c r="F284" i="5" s="1"/>
  <c r="E283" i="5"/>
  <c r="F283" i="5" s="1"/>
  <c r="E282" i="5"/>
  <c r="F282" i="5" s="1"/>
  <c r="E281" i="5"/>
  <c r="F281" i="5" s="1"/>
  <c r="E280" i="5"/>
  <c r="F280" i="5" s="1"/>
  <c r="E279" i="5"/>
  <c r="F279" i="5" s="1"/>
  <c r="E278" i="5"/>
  <c r="F278" i="5" s="1"/>
  <c r="E277" i="5"/>
  <c r="F277" i="5" s="1"/>
  <c r="E276" i="5"/>
  <c r="F276" i="5" s="1"/>
  <c r="E275" i="5"/>
  <c r="F275" i="5" s="1"/>
  <c r="E274" i="5"/>
  <c r="F274" i="5" s="1"/>
  <c r="E273" i="5"/>
  <c r="F273" i="5" s="1"/>
  <c r="E272" i="5"/>
  <c r="F272" i="5" s="1"/>
  <c r="E271" i="5"/>
  <c r="F271" i="5" s="1"/>
  <c r="E270" i="5"/>
  <c r="F270" i="5" s="1"/>
  <c r="E269" i="5"/>
  <c r="F269" i="5" s="1"/>
  <c r="E268" i="5"/>
  <c r="F268" i="5" s="1"/>
  <c r="E267" i="5"/>
  <c r="F267" i="5" s="1"/>
  <c r="E266" i="5"/>
  <c r="F266" i="5" s="1"/>
  <c r="E265" i="5"/>
  <c r="F265" i="5" s="1"/>
  <c r="E264" i="5"/>
  <c r="F264" i="5" s="1"/>
  <c r="E263" i="5"/>
  <c r="F263" i="5" s="1"/>
  <c r="E262" i="5"/>
  <c r="F262" i="5" s="1"/>
  <c r="E261" i="5"/>
  <c r="F261" i="5" s="1"/>
  <c r="E260" i="5"/>
  <c r="F260" i="5" s="1"/>
  <c r="E259" i="5"/>
  <c r="F259" i="5" s="1"/>
  <c r="E258" i="5"/>
  <c r="F258" i="5" s="1"/>
  <c r="E257" i="5"/>
  <c r="F257" i="5" s="1"/>
  <c r="E256" i="5"/>
  <c r="F256" i="5" s="1"/>
  <c r="E255" i="5"/>
  <c r="F255" i="5" s="1"/>
  <c r="E254" i="5"/>
  <c r="F254" i="5" s="1"/>
  <c r="E253" i="5"/>
  <c r="F253" i="5" s="1"/>
  <c r="E252" i="5"/>
  <c r="F252" i="5" s="1"/>
  <c r="E251" i="5"/>
  <c r="F251" i="5" s="1"/>
  <c r="E250" i="5"/>
  <c r="F250" i="5" s="1"/>
  <c r="E249" i="5"/>
  <c r="F249" i="5" s="1"/>
  <c r="E248" i="5"/>
  <c r="F248" i="5" s="1"/>
  <c r="E247" i="5"/>
  <c r="F247" i="5" s="1"/>
  <c r="E246" i="5"/>
  <c r="F246" i="5" s="1"/>
  <c r="E245" i="5"/>
  <c r="F245" i="5" s="1"/>
  <c r="E244" i="5"/>
  <c r="F244" i="5" s="1"/>
  <c r="E243" i="5"/>
  <c r="F243" i="5" s="1"/>
  <c r="E242" i="5"/>
  <c r="F242" i="5" s="1"/>
  <c r="E241" i="5"/>
  <c r="F241" i="5" s="1"/>
  <c r="E240" i="5"/>
  <c r="F240" i="5" s="1"/>
  <c r="E239" i="5"/>
  <c r="F239" i="5" s="1"/>
  <c r="E238" i="5"/>
  <c r="F238" i="5" s="1"/>
  <c r="E237" i="5"/>
  <c r="F237" i="5" s="1"/>
  <c r="E236" i="5"/>
  <c r="F236" i="5" s="1"/>
  <c r="E235" i="5"/>
  <c r="F235" i="5" s="1"/>
  <c r="E234" i="5"/>
  <c r="F234" i="5" s="1"/>
  <c r="E233" i="5"/>
  <c r="F233" i="5" s="1"/>
  <c r="E232" i="5"/>
  <c r="F232" i="5" s="1"/>
  <c r="E231" i="5"/>
  <c r="F231" i="5" s="1"/>
  <c r="E230" i="5"/>
  <c r="F230" i="5" s="1"/>
  <c r="E229" i="5"/>
  <c r="F229" i="5" s="1"/>
  <c r="E228" i="5"/>
  <c r="F228" i="5" s="1"/>
  <c r="E227" i="5"/>
  <c r="F227" i="5" s="1"/>
  <c r="E226" i="5"/>
  <c r="F226" i="5" s="1"/>
  <c r="E225" i="5"/>
  <c r="F225" i="5" s="1"/>
  <c r="E224" i="5"/>
  <c r="F224" i="5" s="1"/>
  <c r="E223" i="5"/>
  <c r="F223" i="5" s="1"/>
  <c r="E222" i="5"/>
  <c r="F222" i="5" s="1"/>
  <c r="E221" i="5"/>
  <c r="F221" i="5" s="1"/>
  <c r="E220" i="5"/>
  <c r="F220" i="5" s="1"/>
  <c r="E219" i="5"/>
  <c r="F219" i="5" s="1"/>
  <c r="E218" i="5"/>
  <c r="F218" i="5" s="1"/>
  <c r="E217" i="5"/>
  <c r="F217" i="5" s="1"/>
  <c r="E216" i="5"/>
  <c r="F216" i="5" s="1"/>
  <c r="E215" i="5"/>
  <c r="F215" i="5" s="1"/>
  <c r="E214" i="5"/>
  <c r="F214" i="5" s="1"/>
  <c r="E213" i="5"/>
  <c r="F213" i="5" s="1"/>
  <c r="E212" i="5"/>
  <c r="F212" i="5" s="1"/>
  <c r="E211" i="5"/>
  <c r="F211" i="5" s="1"/>
  <c r="E210" i="5"/>
  <c r="F210" i="5" s="1"/>
  <c r="E209" i="5"/>
  <c r="F209" i="5" s="1"/>
  <c r="E208" i="5"/>
  <c r="F208" i="5" s="1"/>
  <c r="E207" i="5"/>
  <c r="F207" i="5" s="1"/>
  <c r="E206" i="5"/>
  <c r="F206" i="5" s="1"/>
  <c r="E205" i="5"/>
  <c r="F205" i="5" s="1"/>
  <c r="E204" i="5"/>
  <c r="F204" i="5" s="1"/>
  <c r="E203" i="5"/>
  <c r="F203" i="5" s="1"/>
  <c r="E202" i="5"/>
  <c r="F202" i="5" s="1"/>
  <c r="E201" i="5"/>
  <c r="F201" i="5" s="1"/>
  <c r="E200" i="5"/>
  <c r="F200" i="5" s="1"/>
  <c r="E199" i="5"/>
  <c r="F199" i="5" s="1"/>
  <c r="E198" i="5"/>
  <c r="F198" i="5" s="1"/>
  <c r="E197" i="5"/>
  <c r="F197" i="5" s="1"/>
  <c r="E196" i="5"/>
  <c r="F196" i="5" s="1"/>
  <c r="E195" i="5"/>
  <c r="F195" i="5" s="1"/>
  <c r="E194" i="5"/>
  <c r="F194" i="5" s="1"/>
  <c r="E193" i="5"/>
  <c r="F193" i="5" s="1"/>
  <c r="E192" i="5"/>
  <c r="F192" i="5" s="1"/>
  <c r="E191" i="5"/>
  <c r="F191" i="5" s="1"/>
  <c r="E190" i="5"/>
  <c r="F190" i="5" s="1"/>
  <c r="E189" i="5"/>
  <c r="F189" i="5" s="1"/>
  <c r="E188" i="5"/>
  <c r="F188" i="5" s="1"/>
  <c r="E187" i="5"/>
  <c r="F187" i="5" s="1"/>
  <c r="E186" i="5"/>
  <c r="F186" i="5" s="1"/>
  <c r="E185" i="5"/>
  <c r="F185" i="5" s="1"/>
  <c r="E184" i="5"/>
  <c r="F184" i="5" s="1"/>
  <c r="E183" i="5"/>
  <c r="F183" i="5" s="1"/>
  <c r="E182" i="5"/>
  <c r="F182" i="5" s="1"/>
  <c r="E181" i="5"/>
  <c r="F181" i="5" s="1"/>
  <c r="E180" i="5"/>
  <c r="F180" i="5" s="1"/>
  <c r="E179" i="5"/>
  <c r="F179" i="5" s="1"/>
  <c r="E178" i="5"/>
  <c r="F178" i="5" s="1"/>
  <c r="E177" i="5"/>
  <c r="F177" i="5" s="1"/>
  <c r="E176" i="5"/>
  <c r="F176" i="5" s="1"/>
  <c r="E175" i="5"/>
  <c r="F175" i="5" s="1"/>
  <c r="E174" i="5"/>
  <c r="F174" i="5" s="1"/>
  <c r="E173" i="5"/>
  <c r="F173" i="5" s="1"/>
  <c r="E172" i="5"/>
  <c r="F172" i="5" s="1"/>
  <c r="E171" i="5"/>
  <c r="F171" i="5" s="1"/>
  <c r="E170" i="5"/>
  <c r="F170" i="5" s="1"/>
  <c r="E169" i="5"/>
  <c r="F169" i="5" s="1"/>
  <c r="E168" i="5"/>
  <c r="F168" i="5" s="1"/>
  <c r="E167" i="5"/>
  <c r="F167" i="5" s="1"/>
  <c r="E166" i="5"/>
  <c r="F166" i="5" s="1"/>
  <c r="E165" i="5"/>
  <c r="F165" i="5" s="1"/>
  <c r="E164" i="5"/>
  <c r="F164" i="5" s="1"/>
  <c r="E163" i="5"/>
  <c r="F163" i="5" s="1"/>
  <c r="E162" i="5"/>
  <c r="F162" i="5" s="1"/>
  <c r="E161" i="5"/>
  <c r="F161" i="5" s="1"/>
  <c r="E160" i="5"/>
  <c r="F160" i="5" s="1"/>
  <c r="E159" i="5"/>
  <c r="F159" i="5" s="1"/>
  <c r="E158" i="5"/>
  <c r="F158" i="5" s="1"/>
  <c r="E157" i="5"/>
  <c r="F157" i="5" s="1"/>
  <c r="E156" i="5"/>
  <c r="F156" i="5" s="1"/>
  <c r="E155" i="5"/>
  <c r="F155" i="5" s="1"/>
  <c r="E154" i="5"/>
  <c r="F154" i="5" s="1"/>
  <c r="E153" i="5"/>
  <c r="F153" i="5" s="1"/>
  <c r="E152" i="5"/>
  <c r="F152" i="5" s="1"/>
  <c r="E151" i="5"/>
  <c r="F151" i="5" s="1"/>
  <c r="E150" i="5"/>
  <c r="F150" i="5" s="1"/>
  <c r="E149" i="5"/>
  <c r="F149" i="5" s="1"/>
  <c r="E148" i="5"/>
  <c r="F148" i="5" s="1"/>
  <c r="E147" i="5"/>
  <c r="F147" i="5" s="1"/>
  <c r="E146" i="5"/>
  <c r="F146" i="5" s="1"/>
  <c r="E145" i="5"/>
  <c r="F145" i="5" s="1"/>
  <c r="E144" i="5"/>
  <c r="F144" i="5" s="1"/>
  <c r="E143" i="5"/>
  <c r="F143" i="5" s="1"/>
  <c r="E142" i="5"/>
  <c r="F142" i="5" s="1"/>
  <c r="E141" i="5"/>
  <c r="F141" i="5" s="1"/>
  <c r="E140" i="5"/>
  <c r="F140" i="5" s="1"/>
  <c r="E139" i="5"/>
  <c r="F139" i="5" s="1"/>
  <c r="E138" i="5"/>
  <c r="F138" i="5" s="1"/>
  <c r="E137" i="5"/>
  <c r="F137" i="5" s="1"/>
  <c r="E136" i="5"/>
  <c r="F136" i="5" s="1"/>
  <c r="E135" i="5"/>
  <c r="F135" i="5" s="1"/>
  <c r="E134" i="5"/>
  <c r="F134" i="5" s="1"/>
  <c r="E133" i="5"/>
  <c r="F133" i="5" s="1"/>
  <c r="E132" i="5"/>
  <c r="F132" i="5" s="1"/>
  <c r="E131" i="5"/>
  <c r="F131" i="5" s="1"/>
  <c r="E130" i="5"/>
  <c r="F130" i="5" s="1"/>
  <c r="E129" i="5"/>
  <c r="F129" i="5" s="1"/>
  <c r="E128" i="5"/>
  <c r="F128" i="5" s="1"/>
  <c r="E127" i="5"/>
  <c r="F127" i="5" s="1"/>
  <c r="E126" i="5"/>
  <c r="F126" i="5" s="1"/>
  <c r="E125" i="5"/>
  <c r="F125" i="5" s="1"/>
  <c r="E124" i="5"/>
  <c r="F124" i="5" s="1"/>
  <c r="E123" i="5"/>
  <c r="F123" i="5" s="1"/>
  <c r="E122" i="5"/>
  <c r="F122" i="5" s="1"/>
  <c r="E121" i="5"/>
  <c r="F121" i="5" s="1"/>
  <c r="E120" i="5"/>
  <c r="F120" i="5" s="1"/>
  <c r="E119" i="5"/>
  <c r="F119" i="5" s="1"/>
  <c r="E118" i="5"/>
  <c r="F118" i="5" s="1"/>
  <c r="E117" i="5"/>
  <c r="F117" i="5" s="1"/>
  <c r="E116" i="5"/>
  <c r="F116" i="5" s="1"/>
  <c r="E115" i="5"/>
  <c r="F115" i="5" s="1"/>
  <c r="E114" i="5"/>
  <c r="F114" i="5" s="1"/>
  <c r="E113" i="5"/>
  <c r="F113" i="5" s="1"/>
  <c r="E112" i="5"/>
  <c r="F112" i="5" s="1"/>
  <c r="E111" i="5"/>
  <c r="F111" i="5" s="1"/>
  <c r="E110" i="5"/>
  <c r="F110" i="5" s="1"/>
  <c r="E109" i="5"/>
  <c r="F109" i="5" s="1"/>
  <c r="E108" i="5"/>
  <c r="F108" i="5" s="1"/>
  <c r="E107" i="5"/>
  <c r="F107" i="5" s="1"/>
  <c r="E106" i="5"/>
  <c r="F106" i="5" s="1"/>
  <c r="E105" i="5"/>
  <c r="F105" i="5" s="1"/>
  <c r="E104" i="5"/>
  <c r="F104" i="5" s="1"/>
  <c r="E103" i="5"/>
  <c r="F103" i="5" s="1"/>
  <c r="E102" i="5"/>
  <c r="F102" i="5" s="1"/>
  <c r="E101" i="5"/>
  <c r="F101" i="5" s="1"/>
  <c r="E100" i="5"/>
  <c r="F100" i="5" s="1"/>
  <c r="E99" i="5"/>
  <c r="F99" i="5" s="1"/>
  <c r="E98" i="5"/>
  <c r="F98" i="5" s="1"/>
  <c r="E97" i="5"/>
  <c r="F97" i="5" s="1"/>
  <c r="E96" i="5"/>
  <c r="F96" i="5" s="1"/>
  <c r="E95" i="5"/>
  <c r="F95" i="5" s="1"/>
  <c r="E94" i="5"/>
  <c r="F94" i="5" s="1"/>
  <c r="E93" i="5"/>
  <c r="F93" i="5" s="1"/>
  <c r="E92" i="5"/>
  <c r="F92" i="5" s="1"/>
  <c r="E91" i="5"/>
  <c r="F91" i="5" s="1"/>
  <c r="E90" i="5"/>
  <c r="F90" i="5" s="1"/>
  <c r="E89" i="5"/>
  <c r="F89" i="5" s="1"/>
  <c r="E88" i="5"/>
  <c r="F88" i="5" s="1"/>
  <c r="E87" i="5"/>
  <c r="F87" i="5" s="1"/>
  <c r="E86" i="5"/>
  <c r="F86" i="5" s="1"/>
  <c r="E85" i="5"/>
  <c r="F85" i="5" s="1"/>
  <c r="E84" i="5"/>
  <c r="F84" i="5" s="1"/>
  <c r="E83" i="5"/>
  <c r="F83" i="5" s="1"/>
  <c r="E82" i="5"/>
  <c r="F82" i="5" s="1"/>
  <c r="E81" i="5"/>
  <c r="F81" i="5" s="1"/>
  <c r="E80" i="5"/>
  <c r="F80" i="5" s="1"/>
  <c r="E79" i="5"/>
  <c r="F79" i="5" s="1"/>
  <c r="E78" i="5"/>
  <c r="F78" i="5" s="1"/>
  <c r="E77" i="5"/>
  <c r="F77" i="5" s="1"/>
  <c r="E76" i="5"/>
  <c r="F76" i="5" s="1"/>
  <c r="E75" i="5"/>
  <c r="F75" i="5" s="1"/>
  <c r="E74" i="5"/>
  <c r="F74" i="5" s="1"/>
  <c r="E73" i="5"/>
  <c r="F73" i="5" s="1"/>
  <c r="E72" i="5"/>
  <c r="F72" i="5" s="1"/>
  <c r="E71" i="5"/>
  <c r="F71" i="5" s="1"/>
  <c r="E70" i="5"/>
  <c r="F70" i="5" s="1"/>
  <c r="E69" i="5"/>
  <c r="F69" i="5" s="1"/>
  <c r="E68" i="5"/>
  <c r="F68" i="5" s="1"/>
  <c r="E67" i="5"/>
  <c r="F67" i="5" s="1"/>
  <c r="E66" i="5"/>
  <c r="F66" i="5" s="1"/>
  <c r="E65" i="5"/>
  <c r="F65" i="5" s="1"/>
  <c r="E64" i="5"/>
  <c r="F64" i="5" s="1"/>
  <c r="E63" i="5"/>
  <c r="F63" i="5" s="1"/>
  <c r="E62" i="5"/>
  <c r="F62" i="5" s="1"/>
  <c r="E61" i="5"/>
  <c r="F61" i="5" s="1"/>
  <c r="E60" i="5"/>
  <c r="F60" i="5" s="1"/>
  <c r="E59" i="5"/>
  <c r="F59" i="5" s="1"/>
  <c r="E58" i="5"/>
  <c r="F58" i="5" s="1"/>
  <c r="E57" i="5"/>
  <c r="F57" i="5" s="1"/>
  <c r="E56" i="5"/>
  <c r="F56" i="5" s="1"/>
  <c r="E55" i="5"/>
  <c r="F55" i="5" s="1"/>
  <c r="E54" i="5"/>
  <c r="F54" i="5" s="1"/>
  <c r="E53" i="5"/>
  <c r="F53" i="5" s="1"/>
  <c r="E52" i="5"/>
  <c r="F52" i="5" s="1"/>
  <c r="E51" i="5"/>
  <c r="F51" i="5" s="1"/>
  <c r="E50" i="5"/>
  <c r="F50" i="5" s="1"/>
  <c r="E49" i="5"/>
  <c r="F49" i="5" s="1"/>
  <c r="E48" i="5"/>
  <c r="F48" i="5" s="1"/>
  <c r="E47" i="5"/>
  <c r="F47" i="5" s="1"/>
  <c r="E46" i="5"/>
  <c r="F46" i="5" s="1"/>
  <c r="E45" i="5"/>
  <c r="F45" i="5" s="1"/>
  <c r="E44" i="5"/>
  <c r="F44" i="5" s="1"/>
  <c r="E43" i="5"/>
  <c r="F43" i="5" s="1"/>
  <c r="E42" i="5"/>
  <c r="F42" i="5" s="1"/>
  <c r="E41" i="5"/>
  <c r="F41" i="5" s="1"/>
  <c r="E40" i="5"/>
  <c r="F40" i="5" s="1"/>
  <c r="E39" i="5"/>
  <c r="F39" i="5" s="1"/>
  <c r="E38" i="5"/>
  <c r="F38" i="5" s="1"/>
  <c r="E37" i="5"/>
  <c r="F37" i="5" s="1"/>
  <c r="E36" i="5"/>
  <c r="F36" i="5" s="1"/>
  <c r="E35" i="5"/>
  <c r="F35" i="5" s="1"/>
  <c r="E34" i="5"/>
  <c r="F34" i="5" s="1"/>
  <c r="E33" i="5"/>
  <c r="F33" i="5" s="1"/>
  <c r="E32" i="5"/>
  <c r="F32" i="5" s="1"/>
  <c r="E31" i="5"/>
  <c r="F31" i="5" s="1"/>
  <c r="E30" i="5"/>
  <c r="F30" i="5" s="1"/>
  <c r="E29" i="5"/>
  <c r="F29" i="5" s="1"/>
  <c r="E28" i="5"/>
  <c r="F28" i="5" s="1"/>
  <c r="E27" i="5"/>
  <c r="F27" i="5" s="1"/>
  <c r="E26" i="5"/>
  <c r="F26" i="5" s="1"/>
  <c r="E25" i="5"/>
  <c r="F25" i="5" s="1"/>
  <c r="E24" i="5"/>
  <c r="F24" i="5" s="1"/>
  <c r="E23" i="5"/>
  <c r="F23" i="5" s="1"/>
  <c r="E22" i="5"/>
  <c r="F22" i="5" s="1"/>
  <c r="E21" i="5"/>
  <c r="F21" i="5" s="1"/>
  <c r="E20" i="5"/>
  <c r="F20" i="5" s="1"/>
  <c r="E19" i="5"/>
  <c r="F19" i="5" s="1"/>
  <c r="E18" i="5"/>
  <c r="F18" i="5" s="1"/>
  <c r="E17" i="5"/>
  <c r="F17" i="5" s="1"/>
  <c r="E16" i="5"/>
  <c r="F16" i="5" s="1"/>
  <c r="E15" i="5"/>
  <c r="F15" i="5" s="1"/>
  <c r="E14" i="5"/>
  <c r="F14" i="5" s="1"/>
  <c r="E13" i="5"/>
  <c r="F13" i="5" s="1"/>
  <c r="E12" i="5"/>
  <c r="F12" i="5" s="1"/>
  <c r="E11" i="5"/>
  <c r="F11" i="5" s="1"/>
  <c r="E10" i="5"/>
  <c r="F10" i="5" s="1"/>
  <c r="E9" i="5"/>
  <c r="F9" i="5" s="1"/>
  <c r="E8" i="5"/>
  <c r="F8" i="5" s="1"/>
  <c r="E7" i="5"/>
  <c r="F7" i="5" s="1"/>
  <c r="E6" i="5"/>
  <c r="F6" i="5" s="1"/>
  <c r="Q43" i="3"/>
  <c r="P43" i="3"/>
  <c r="O43" i="3"/>
  <c r="N43" i="3"/>
  <c r="M43" i="3"/>
  <c r="L43" i="3"/>
  <c r="K43" i="3"/>
  <c r="J43" i="3"/>
  <c r="I43" i="3"/>
  <c r="H43" i="3"/>
  <c r="Q42" i="3"/>
  <c r="P42" i="3"/>
  <c r="O42" i="3"/>
  <c r="N42" i="3"/>
  <c r="M42" i="3"/>
  <c r="L42" i="3"/>
  <c r="K42" i="3"/>
  <c r="J42" i="3"/>
  <c r="I42" i="3"/>
  <c r="H42" i="3"/>
  <c r="Q41" i="3"/>
  <c r="P41" i="3"/>
  <c r="O41" i="3"/>
  <c r="N41" i="3"/>
  <c r="M41" i="3"/>
  <c r="L41" i="3"/>
  <c r="K41" i="3"/>
  <c r="J41" i="3"/>
  <c r="I41" i="3"/>
  <c r="H41" i="3"/>
  <c r="Q40" i="3"/>
  <c r="P40" i="3"/>
  <c r="O40" i="3"/>
  <c r="N40" i="3"/>
  <c r="M40" i="3"/>
  <c r="L40" i="3"/>
  <c r="K40" i="3"/>
  <c r="J40" i="3"/>
  <c r="I40" i="3"/>
  <c r="H40" i="3"/>
  <c r="Q39" i="3"/>
  <c r="P39" i="3"/>
  <c r="O39" i="3"/>
  <c r="N39" i="3"/>
  <c r="M39" i="3"/>
  <c r="L39" i="3"/>
  <c r="K39" i="3"/>
  <c r="J39" i="3"/>
  <c r="I39" i="3"/>
  <c r="H39" i="3"/>
  <c r="Q38" i="3"/>
  <c r="P38" i="3"/>
  <c r="O38" i="3"/>
  <c r="N38" i="3"/>
  <c r="M38" i="3"/>
  <c r="L38" i="3"/>
  <c r="K38" i="3"/>
  <c r="J38" i="3"/>
  <c r="I38" i="3"/>
  <c r="H38" i="3"/>
  <c r="Q37" i="3"/>
  <c r="P37" i="3"/>
  <c r="O37" i="3"/>
  <c r="N37" i="3"/>
  <c r="M37" i="3"/>
  <c r="L37" i="3"/>
  <c r="K37" i="3"/>
  <c r="J37" i="3"/>
  <c r="I37" i="3"/>
  <c r="H37" i="3"/>
  <c r="Q36" i="3"/>
  <c r="P36" i="3"/>
  <c r="O36" i="3"/>
  <c r="N36" i="3"/>
  <c r="M36" i="3"/>
  <c r="L36" i="3"/>
  <c r="K36" i="3"/>
  <c r="J36" i="3"/>
  <c r="I36" i="3"/>
  <c r="H36" i="3"/>
  <c r="Q35" i="3"/>
  <c r="P35" i="3"/>
  <c r="O35" i="3"/>
  <c r="N35" i="3"/>
  <c r="M35" i="3"/>
  <c r="L35" i="3"/>
  <c r="K35" i="3"/>
  <c r="J35" i="3"/>
  <c r="I35" i="3"/>
  <c r="H35" i="3"/>
  <c r="Q34" i="3"/>
  <c r="P34" i="3"/>
  <c r="O34" i="3"/>
  <c r="N34" i="3"/>
  <c r="M34" i="3"/>
  <c r="L34" i="3"/>
  <c r="K34" i="3"/>
  <c r="J34" i="3"/>
  <c r="I34" i="3"/>
  <c r="H34" i="3"/>
  <c r="Q33" i="3"/>
  <c r="P33" i="3"/>
  <c r="O33" i="3"/>
  <c r="N33" i="3"/>
  <c r="M33" i="3"/>
  <c r="L33" i="3"/>
  <c r="K33" i="3"/>
  <c r="J33" i="3"/>
  <c r="I33" i="3"/>
  <c r="H33" i="3"/>
  <c r="Q32" i="3"/>
  <c r="P32" i="3"/>
  <c r="O32" i="3"/>
  <c r="N32" i="3"/>
  <c r="M32" i="3"/>
  <c r="L32" i="3"/>
  <c r="K32" i="3"/>
  <c r="J32" i="3"/>
  <c r="I32" i="3"/>
  <c r="H32" i="3"/>
  <c r="Q30" i="3"/>
  <c r="P30" i="3"/>
  <c r="O30" i="3"/>
  <c r="N30" i="3"/>
  <c r="M30" i="3"/>
  <c r="L30" i="3"/>
  <c r="K30" i="3"/>
  <c r="J30" i="3"/>
  <c r="I30" i="3"/>
  <c r="H30" i="3"/>
  <c r="Q29" i="3"/>
  <c r="P29" i="3"/>
  <c r="O29" i="3"/>
  <c r="N29" i="3"/>
  <c r="M29" i="3"/>
  <c r="L29" i="3"/>
  <c r="K29" i="3"/>
  <c r="J29" i="3"/>
  <c r="I29" i="3"/>
  <c r="H29" i="3"/>
  <c r="Q28" i="3"/>
  <c r="P28" i="3"/>
  <c r="O28" i="3"/>
  <c r="N28" i="3"/>
  <c r="M28" i="3"/>
  <c r="L28" i="3"/>
  <c r="K28" i="3"/>
  <c r="J28" i="3"/>
  <c r="I28" i="3"/>
  <c r="H28" i="3"/>
  <c r="Q27" i="3"/>
  <c r="P27" i="3"/>
  <c r="O27" i="3"/>
  <c r="N27" i="3"/>
  <c r="M27" i="3"/>
  <c r="L27" i="3"/>
  <c r="K27" i="3"/>
  <c r="J27" i="3"/>
  <c r="I27" i="3"/>
  <c r="H27" i="3"/>
  <c r="Q26" i="3"/>
  <c r="P26" i="3"/>
  <c r="O26" i="3"/>
  <c r="N26" i="3"/>
  <c r="M26" i="3"/>
  <c r="L26" i="3"/>
  <c r="K26" i="3"/>
  <c r="J26" i="3"/>
  <c r="I26" i="3"/>
  <c r="H26" i="3"/>
  <c r="Q25" i="3"/>
  <c r="P25" i="3"/>
  <c r="O25" i="3"/>
  <c r="N25" i="3"/>
  <c r="M25" i="3"/>
  <c r="L25" i="3"/>
  <c r="K25" i="3"/>
  <c r="J25" i="3"/>
  <c r="I25" i="3"/>
  <c r="H25" i="3"/>
  <c r="Q24" i="3"/>
  <c r="P24" i="3"/>
  <c r="O24" i="3"/>
  <c r="N24" i="3"/>
  <c r="M24" i="3"/>
  <c r="L24" i="3"/>
  <c r="K24" i="3"/>
  <c r="J24" i="3"/>
  <c r="I24" i="3"/>
  <c r="H24" i="3"/>
  <c r="Q23" i="3"/>
  <c r="P23" i="3"/>
  <c r="O23" i="3"/>
  <c r="N23" i="3"/>
  <c r="M23" i="3"/>
  <c r="L23" i="3"/>
  <c r="K23" i="3"/>
  <c r="J23" i="3"/>
  <c r="I23" i="3"/>
  <c r="H23" i="3"/>
  <c r="Q22" i="3"/>
  <c r="P22" i="3"/>
  <c r="O22" i="3"/>
  <c r="N22" i="3"/>
  <c r="M22" i="3"/>
  <c r="L22" i="3"/>
  <c r="K22" i="3"/>
  <c r="J22" i="3"/>
  <c r="I22" i="3"/>
  <c r="H22" i="3"/>
  <c r="Q21" i="3"/>
  <c r="P21" i="3"/>
  <c r="O21" i="3"/>
  <c r="N21" i="3"/>
  <c r="M21" i="3"/>
  <c r="L21" i="3"/>
  <c r="K21" i="3"/>
  <c r="J21" i="3"/>
  <c r="I21" i="3"/>
  <c r="H21" i="3"/>
  <c r="Q19" i="3"/>
  <c r="P19" i="3"/>
  <c r="O19" i="3"/>
  <c r="N19" i="3"/>
  <c r="M19" i="3"/>
  <c r="L19" i="3"/>
  <c r="K19" i="3"/>
  <c r="J19" i="3"/>
  <c r="I19" i="3"/>
  <c r="H19" i="3"/>
  <c r="Q18" i="3"/>
  <c r="P18" i="3"/>
  <c r="O18" i="3"/>
  <c r="N18" i="3"/>
  <c r="M18" i="3"/>
  <c r="L18" i="3"/>
  <c r="K18" i="3"/>
  <c r="J18" i="3"/>
  <c r="I18" i="3"/>
  <c r="H18" i="3"/>
  <c r="Q17" i="3"/>
  <c r="P17" i="3"/>
  <c r="O17" i="3"/>
  <c r="N17" i="3"/>
  <c r="M17" i="3"/>
  <c r="L17" i="3"/>
  <c r="K17" i="3"/>
  <c r="J17" i="3"/>
  <c r="I17" i="3"/>
  <c r="H17" i="3"/>
  <c r="Q16" i="3"/>
  <c r="P16" i="3"/>
  <c r="O16" i="3"/>
  <c r="N16" i="3"/>
  <c r="M16" i="3"/>
  <c r="L16" i="3"/>
  <c r="K16" i="3"/>
  <c r="J16" i="3"/>
  <c r="I16" i="3"/>
  <c r="H16" i="3"/>
  <c r="Q15" i="3"/>
  <c r="P15" i="3"/>
  <c r="O15" i="3"/>
  <c r="N15" i="3"/>
  <c r="M15" i="3"/>
  <c r="L15" i="3"/>
  <c r="K15" i="3"/>
  <c r="J15" i="3"/>
  <c r="I15" i="3"/>
  <c r="H15" i="3"/>
  <c r="Q14" i="3"/>
  <c r="P14" i="3"/>
  <c r="O14" i="3"/>
  <c r="N14" i="3"/>
  <c r="M14" i="3"/>
  <c r="L14" i="3"/>
  <c r="K14" i="3"/>
  <c r="J14" i="3"/>
  <c r="I14" i="3"/>
  <c r="H14" i="3"/>
  <c r="Q13" i="3"/>
  <c r="P13" i="3"/>
  <c r="O13" i="3"/>
  <c r="N13" i="3"/>
  <c r="M13" i="3"/>
  <c r="L13" i="3"/>
  <c r="K13" i="3"/>
  <c r="J13" i="3"/>
  <c r="I13" i="3"/>
  <c r="H13" i="3"/>
  <c r="Q12" i="3"/>
  <c r="P12" i="3"/>
  <c r="O12" i="3"/>
  <c r="N12" i="3"/>
  <c r="M12" i="3"/>
  <c r="L12" i="3"/>
  <c r="K12" i="3"/>
  <c r="J12" i="3"/>
  <c r="I12" i="3"/>
  <c r="H12" i="3"/>
  <c r="Q11" i="3"/>
  <c r="P11" i="3"/>
  <c r="O11" i="3"/>
  <c r="N11" i="3"/>
  <c r="M11" i="3"/>
  <c r="L11" i="3"/>
  <c r="K11" i="3"/>
  <c r="J11" i="3"/>
  <c r="I11" i="3"/>
  <c r="H11" i="3"/>
  <c r="Q10" i="3"/>
  <c r="P10" i="3"/>
  <c r="O10" i="3"/>
  <c r="N10" i="3"/>
  <c r="M10" i="3"/>
  <c r="L10" i="3"/>
  <c r="K10" i="3"/>
  <c r="J10" i="3"/>
  <c r="I10" i="3"/>
  <c r="H10" i="3"/>
  <c r="Q9" i="3"/>
  <c r="P9" i="3"/>
  <c r="O9" i="3"/>
  <c r="N9" i="3"/>
  <c r="M9" i="3"/>
  <c r="L9" i="3"/>
  <c r="K9" i="3"/>
  <c r="J9" i="3"/>
  <c r="I9" i="3"/>
  <c r="H9" i="3"/>
  <c r="Q6" i="3"/>
  <c r="P6" i="3"/>
  <c r="O6" i="3"/>
  <c r="N6" i="3"/>
  <c r="M6" i="3"/>
  <c r="L6" i="3"/>
  <c r="K6" i="3"/>
  <c r="J6" i="3"/>
  <c r="I6" i="3"/>
  <c r="H6" i="3"/>
</calcChain>
</file>

<file path=xl/sharedStrings.xml><?xml version="1.0" encoding="utf-8"?>
<sst xmlns="http://schemas.openxmlformats.org/spreadsheetml/2006/main" count="3038" uniqueCount="849">
  <si>
    <t>Visible Alpha has worked with partners and clients to determine the key Retail Industry metrics that will aid market participants in identifying trends and future performance of hotels and timeshare companies – including The Home Depot, Carvana, Chewy, and more.</t>
  </si>
  <si>
    <t>In this file, you will find:</t>
  </si>
  <si>
    <r>
      <rPr>
        <b/>
        <sz val="10"/>
        <color theme="1"/>
        <rFont val="Open Sans"/>
        <family val="2"/>
      </rPr>
      <t>Business Model Diagrams:</t>
    </r>
    <r>
      <rPr>
        <sz val="10"/>
        <color theme="1"/>
        <rFont val="Open Sans"/>
        <family val="2"/>
      </rPr>
      <t xml:space="preserve"> Visible Alpha's depiction of the typical financial modeling that we see in the industry</t>
    </r>
  </si>
  <si>
    <r>
      <rPr>
        <b/>
        <sz val="10"/>
        <color theme="1"/>
        <rFont val="Open Sans"/>
        <family val="2"/>
      </rPr>
      <t>List of KPIs and Counts:</t>
    </r>
    <r>
      <rPr>
        <sz val="10"/>
        <color theme="1"/>
        <rFont val="Open Sans"/>
        <family val="2"/>
      </rPr>
      <t xml:space="preserve"> A list of the standardized KPIs available on Visible Alpha, their availability across companies, and the accompanying parameter ID to pull the line item</t>
    </r>
  </si>
  <si>
    <r>
      <rPr>
        <b/>
        <sz val="10"/>
        <color theme="1"/>
        <rFont val="Open Sans"/>
        <family val="2"/>
      </rPr>
      <t>List of Companies:</t>
    </r>
    <r>
      <rPr>
        <sz val="10"/>
        <color theme="1"/>
        <rFont val="Open Sans"/>
        <family val="2"/>
      </rPr>
      <t xml:space="preserve"> The companies that Visible Alpha covers in the industry</t>
    </r>
  </si>
  <si>
    <r>
      <rPr>
        <b/>
        <sz val="10"/>
        <color theme="1"/>
        <rFont val="Open Sans"/>
        <family val="2"/>
      </rPr>
      <t xml:space="preserve">Company and KPI Intersection: </t>
    </r>
    <r>
      <rPr>
        <sz val="10"/>
        <color theme="1"/>
        <rFont val="Open Sans"/>
        <family val="2"/>
      </rPr>
      <t>A complete list of the companies that have the standardized KPI available</t>
    </r>
  </si>
  <si>
    <t>View the full Retail Industry Guide here &gt;</t>
  </si>
  <si>
    <t>Our Retail Industry Data Set Includes:</t>
  </si>
  <si>
    <t>Global Tickers</t>
  </si>
  <si>
    <t>Contributing Brokers</t>
  </si>
  <si>
    <t>Current Analyst Excel Models</t>
  </si>
  <si>
    <t>Total Standardized Line Items</t>
  </si>
  <si>
    <t>Unique Line Items in our Standardized Operating Metrics Data</t>
  </si>
  <si>
    <t>Unique Line Items in our Standardized Financials Data</t>
  </si>
  <si>
    <t>For additional questions, please contact your Client Success Manager or support@visiblealpha.com.</t>
  </si>
  <si>
    <t>Updated as of Feb. 17, 2022</t>
  </si>
  <si>
    <t>Revenue Model Diagrams</t>
  </si>
  <si>
    <t>Company Counts for Key Retail KPIs</t>
  </si>
  <si>
    <t>Parameter Name</t>
  </si>
  <si>
    <t>Parameter ID</t>
  </si>
  <si>
    <t>Definition</t>
  </si>
  <si>
    <t>Key Value</t>
  </si>
  <si>
    <t>Factor Type</t>
  </si>
  <si>
    <t>Type</t>
  </si>
  <si>
    <t>Apparel Retailers</t>
  </si>
  <si>
    <t>Department Stores</t>
  </si>
  <si>
    <t>Food Retailers</t>
  </si>
  <si>
    <t>Home Furnishings Retailers</t>
  </si>
  <si>
    <t>Home Improvement Retailers</t>
  </si>
  <si>
    <t>Hypermarkets &amp; Supercenters</t>
  </si>
  <si>
    <t>Specialty Stores and Retailers</t>
  </si>
  <si>
    <t>Automotive Retailers</t>
  </si>
  <si>
    <t>Internet Retailers</t>
  </si>
  <si>
    <t>Total</t>
  </si>
  <si>
    <t>Total tickers</t>
  </si>
  <si>
    <t>Revenue drivers and model - Retail</t>
  </si>
  <si>
    <t>Total revenue - Traffic impact(%)</t>
  </si>
  <si>
    <t>Growth in the number of customers visiting a retailer’s stores. It is one of the most important factors in assessing retailer revenue as higher store traffic leads to higher sales.</t>
  </si>
  <si>
    <t>No</t>
  </si>
  <si>
    <t>Volume</t>
  </si>
  <si>
    <t>Operating Metric</t>
  </si>
  <si>
    <t>Total revenue - Ticket(%)</t>
  </si>
  <si>
    <t>Growth in average spending per customer. Ticket denotes the amount each customer spends per visit.</t>
  </si>
  <si>
    <t>Price</t>
  </si>
  <si>
    <t>*Total revenue - Comparable Sales Impact</t>
  </si>
  <si>
    <t>Also known as same-store sales growth, it refers to the revenue growth of stores that are open and operated by a retailer for more than one year.</t>
  </si>
  <si>
    <t>Yes</t>
  </si>
  <si>
    <t>Total revenue - New Stores Sales Impact(%)</t>
  </si>
  <si>
    <t>Revenue growth contribution of stores that are operated by a retailer for less than one year. Often retailers include the 53rd week and other impacts in new store sales growth.</t>
  </si>
  <si>
    <t>Number of Stores</t>
  </si>
  <si>
    <t>The total number of stores that are operated by a retailer at the end of a given period.</t>
  </si>
  <si>
    <t>Gross store space(Msq ft)</t>
  </si>
  <si>
    <t>Store space is the square feet area of a retailer’s store. Gross store space also includes the non-selling area such as the kitchen, break rooms used by staff, storage areas, administrative areas, elevators, washrooms, and so on.</t>
  </si>
  <si>
    <t>Average store size - Gross(sq ft)</t>
  </si>
  <si>
    <t>The average square feet or average space per store.</t>
  </si>
  <si>
    <t>New store productivity(%)</t>
  </si>
  <si>
    <t>New store productivity measures the sales generation efficiency of new stores. It is calculated as new store sales divided by the increase in the area of stores added.</t>
  </si>
  <si>
    <t>Total revenue - Stores</t>
  </si>
  <si>
    <t>Sales that a retailer generates through store-based operations, rather than an ecommerce.</t>
  </si>
  <si>
    <t>Segment Financials</t>
  </si>
  <si>
    <t>Total revenue - E-commerce</t>
  </si>
  <si>
    <t>The revenue generated from the sale of goods or services through an online platform.</t>
  </si>
  <si>
    <t>Total revenue - Retail</t>
  </si>
  <si>
    <t>The sum of sales generated from a retailer's stores-based and ecommerce operations.</t>
  </si>
  <si>
    <t>Revenue drivers and model - Automotive Retailers</t>
  </si>
  <si>
    <t xml:space="preserve">Total revenue - New Vehicle
</t>
  </si>
  <si>
    <t>Revenue generated from the sale of new vehicles sold by an automotive retailer. Automotive retailers buy their inventory either directly from automotive manufacturers, distributors, or sometimes via dealer trades with other retailers.</t>
  </si>
  <si>
    <t xml:space="preserve">Total revenue - Used Vehicle
</t>
  </si>
  <si>
    <t>Revenue generated from the sale of pre-owned vehicles sold by an automotive retailer. Automotive retailers generally purchase their inventory from used vehicle wholesalers, customers who buy new vehicles in exchange for old ones, as well as through vehicle auctions.</t>
  </si>
  <si>
    <t xml:space="preserve">Total revenue - Parts and service
</t>
  </si>
  <si>
    <t>Revenue generated from the retailing and wholesaling of maintenance and repair of automotive parts, as well as providing maintenance and repair services.</t>
  </si>
  <si>
    <t xml:space="preserve">Total revenue - Financial Services
</t>
  </si>
  <si>
    <t>Revenue generated from automotive financing and insurance offerings. Financial services may also include loans and/or leases arranged via third-party lenders.</t>
  </si>
  <si>
    <t xml:space="preserve">ASP - New Vehicle
</t>
  </si>
  <si>
    <t>Average selling price (ASP) is the average price at which a new unit of a vehicle is sold.</t>
  </si>
  <si>
    <t>ASP - Used Vehicle</t>
  </si>
  <si>
    <t>Average selling price (ASP) is the average price at which a used unit of a vehicle is sold.</t>
  </si>
  <si>
    <t>ASP</t>
  </si>
  <si>
    <t>Average selling price (ASP) is the average price at which a unit of a vehicle is sold.</t>
  </si>
  <si>
    <t>Units sold - New Vehicle</t>
  </si>
  <si>
    <t>The number of new vehicle units sold by an automotive retailer in a given period.</t>
  </si>
  <si>
    <t>Units sold - Used Vehicle</t>
  </si>
  <si>
    <t>The number of used vehicle units sold by an automotive retailer in a given period.</t>
  </si>
  <si>
    <t>Units Sold</t>
  </si>
  <si>
    <t>The number of vehicle units sold by an automotive retailer in a given period.</t>
  </si>
  <si>
    <t>Revenue drivers and model - Internet Retailers</t>
  </si>
  <si>
    <t>Total revenue - First party (1P)</t>
  </si>
  <si>
    <t>First-party operations involve inventory that is purchased from a manufacturer or wholesaler, is stocked, and then sold and shipped to the end customer. In 1P operations, the company has ownership rights and may sell the products under its own label and price.</t>
  </si>
  <si>
    <t>Total revenue - Third party (3P)</t>
  </si>
  <si>
    <t>Third-party operations involve inventory or services that are listed on a marketplace by suppliers. The marketplace will then charge a commission fee based on a percentage of the gross merchandise value.</t>
  </si>
  <si>
    <t>Total revenue - Platform</t>
  </si>
  <si>
    <t>Platform revenue is the core revenue earned from the sale of products/services via a retailer’s online platforms, mainly websites or apps. The value is generally a sum of first and third-party revenue and may include part of shipping revenue as well.</t>
  </si>
  <si>
    <t>Total revenue - Fulfilment/Shipping</t>
  </si>
  <si>
    <t>Fulfillment/shipping revenue is the revenue generated by charging fulfillment or shipping fees for orders to customers.</t>
  </si>
  <si>
    <t>Total revenue - Advertising, Digital</t>
  </si>
  <si>
    <t>Digital advertising revenue is the revenue generated from providing advertising or marketing services such as performance marketing campaigns, placement of banners on the retailer's online platform, promotional listings, and so on.</t>
  </si>
  <si>
    <t>*Gross merchandise value (GMV)</t>
  </si>
  <si>
    <t>The overall gross transacted value of goods/services purchased by customers via a retailer’s online platform. The value is inclusive of shipping charges unless otherwise stated and taxes such as VAT.</t>
  </si>
  <si>
    <t>Take rate</t>
  </si>
  <si>
    <t>The percentage charged on GMV to a retailer’s sellers. It generally includes commission fees and shipping fees charged when the company acts as the shipping provider and other seller services.</t>
  </si>
  <si>
    <t>Active customers</t>
  </si>
  <si>
    <t>Consumers who have made a purchase from a retailer’s online platform in the last 12 months.</t>
  </si>
  <si>
    <t>Number of orders</t>
  </si>
  <si>
    <t>The total number of orders placed by consumers on a retailer’s online platform in a given period, inclusive of gross returns and net cancellations.</t>
  </si>
  <si>
    <t>Orders per active customer</t>
  </si>
  <si>
    <t>Calculated as the number of orders divided by active customers. This metric is indicative of how frequently a customer is likely to place an order in a given period.</t>
  </si>
  <si>
    <t>Utilization</t>
  </si>
  <si>
    <t>Average basket size</t>
  </si>
  <si>
    <t>The GMV per order. It is the average value of all orders placed on the retailer’s online platform in a given period.</t>
  </si>
  <si>
    <t>GMV per active customer</t>
  </si>
  <si>
    <t>The GMV divided by active customers for a given period. It indicates the gross transacted value of goods/services attributable to each customer.</t>
  </si>
  <si>
    <t>Company List</t>
  </si>
  <si>
    <t>Company ID</t>
  </si>
  <si>
    <t>Ticker</t>
  </si>
  <si>
    <t>Company Name</t>
  </si>
  <si>
    <t>Industry</t>
  </si>
  <si>
    <t>Country</t>
  </si>
  <si>
    <t>CHS</t>
  </si>
  <si>
    <t>Chico's FAS, Inc.</t>
  </si>
  <si>
    <t>United States</t>
  </si>
  <si>
    <t>TRU_ZA</t>
  </si>
  <si>
    <t>Truworths Ltd</t>
  </si>
  <si>
    <t>South Africa</t>
  </si>
  <si>
    <t>ANF</t>
  </si>
  <si>
    <t>ABERCROMBIE &amp; FITCH CO.</t>
  </si>
  <si>
    <t>SDRY_LN</t>
  </si>
  <si>
    <t>Superdry Plc</t>
  </si>
  <si>
    <t>United Kingdom</t>
  </si>
  <si>
    <t>TJX</t>
  </si>
  <si>
    <t>The TJX Companies, Inc.</t>
  </si>
  <si>
    <t>GPS</t>
  </si>
  <si>
    <t>THE GAP, INC.</t>
  </si>
  <si>
    <t>MAVI_TR</t>
  </si>
  <si>
    <t>Mavi Giyim Sanayi Ve Ticaret AS</t>
  </si>
  <si>
    <t>Turkey</t>
  </si>
  <si>
    <t>TPR</t>
  </si>
  <si>
    <t>TAPESTRY, INC.</t>
  </si>
  <si>
    <t>HMB_SE</t>
  </si>
  <si>
    <t>Hennes &amp; Mauritz AB</t>
  </si>
  <si>
    <t>Sweden</t>
  </si>
  <si>
    <t>EXPR</t>
  </si>
  <si>
    <t>EXPRESS, INC.</t>
  </si>
  <si>
    <t>JWN</t>
  </si>
  <si>
    <t>NORDSTROM, INC.</t>
  </si>
  <si>
    <t>PMV_AU</t>
  </si>
  <si>
    <t>Premier Investments Ltd</t>
  </si>
  <si>
    <t>Australia</t>
  </si>
  <si>
    <t>PLBY_US</t>
  </si>
  <si>
    <t>PLBY Group Inc</t>
  </si>
  <si>
    <t>8227_JP</t>
  </si>
  <si>
    <t>Shimamura</t>
  </si>
  <si>
    <t>Japan</t>
  </si>
  <si>
    <t>PLCE</t>
  </si>
  <si>
    <t>THE CHILDREN'S PLACE, INC.</t>
  </si>
  <si>
    <t>2685_JP</t>
  </si>
  <si>
    <t>ADASTRIA CO LTD</t>
  </si>
  <si>
    <t>GCO</t>
  </si>
  <si>
    <t>GENESCO INC</t>
  </si>
  <si>
    <t>TLYS_US</t>
  </si>
  <si>
    <t>TILLY'S, INC.</t>
  </si>
  <si>
    <t>LULU</t>
  </si>
  <si>
    <t>lululemon athletica inc.</t>
  </si>
  <si>
    <t>Canada</t>
  </si>
  <si>
    <t>CURV_US</t>
  </si>
  <si>
    <t>Torrid Holdings Inc</t>
  </si>
  <si>
    <t>URBN</t>
  </si>
  <si>
    <t>URBAN OUTFITTERS, INC.</t>
  </si>
  <si>
    <t>CCX_AU</t>
  </si>
  <si>
    <t>City Chic Collective Limited</t>
  </si>
  <si>
    <t>CEAB3_BR</t>
  </si>
  <si>
    <t>C&amp;A Modas S.A.</t>
  </si>
  <si>
    <t>Brazil</t>
  </si>
  <si>
    <t>AEO</t>
  </si>
  <si>
    <t>American Eagle Outfitters, Inc.</t>
  </si>
  <si>
    <t>HGTX3_BR</t>
  </si>
  <si>
    <t>Cia. Hering</t>
  </si>
  <si>
    <t>GES_US</t>
  </si>
  <si>
    <t>GUESS INC</t>
  </si>
  <si>
    <t>ATZ_CA</t>
  </si>
  <si>
    <t>Aritzia Inc.</t>
  </si>
  <si>
    <t>CRI</t>
  </si>
  <si>
    <t>Carter's Inc.</t>
  </si>
  <si>
    <t>LPPP_PL</t>
  </si>
  <si>
    <t>LPP SA</t>
  </si>
  <si>
    <t>Poland</t>
  </si>
  <si>
    <t>SMCP_FR</t>
  </si>
  <si>
    <t>SMCP SA</t>
  </si>
  <si>
    <t>France</t>
  </si>
  <si>
    <t>6110_CN</t>
  </si>
  <si>
    <t>Topsports International Holdings Limited</t>
  </si>
  <si>
    <t>China</t>
  </si>
  <si>
    <t>MONC_IT</t>
  </si>
  <si>
    <t>Moncler</t>
  </si>
  <si>
    <t>Italy</t>
  </si>
  <si>
    <t>BOSSN_DE</t>
  </si>
  <si>
    <t>Hugo Boss Group</t>
  </si>
  <si>
    <t>Germany</t>
  </si>
  <si>
    <t>SFER_IT</t>
  </si>
  <si>
    <t>Salvatore Ferragamo SpA</t>
  </si>
  <si>
    <t>CNTO3_BR</t>
  </si>
  <si>
    <t>Grupo SBF S.A.</t>
  </si>
  <si>
    <t>7606_JP</t>
  </si>
  <si>
    <t>United Arrows</t>
  </si>
  <si>
    <t>VSCO_US</t>
  </si>
  <si>
    <t>Victoria`s Secret &amp; Co</t>
  </si>
  <si>
    <t>ABFRL_IN</t>
  </si>
  <si>
    <t>Aditya Birla Fashion and Retail Ltd.</t>
  </si>
  <si>
    <t>India</t>
  </si>
  <si>
    <t>LEVI_US</t>
  </si>
  <si>
    <t>Levi Strauss &amp; Co.</t>
  </si>
  <si>
    <t>TFG_ZA</t>
  </si>
  <si>
    <t>The Foschini Group Limited.</t>
  </si>
  <si>
    <t>9983_JP</t>
  </si>
  <si>
    <t>FAST RETAILING CO LTD</t>
  </si>
  <si>
    <t>OVS_IT</t>
  </si>
  <si>
    <t>OVS SpA</t>
  </si>
  <si>
    <t>MRP_ZA</t>
  </si>
  <si>
    <t>Mr Price Group Ltd</t>
  </si>
  <si>
    <t>ROOT_CA</t>
  </si>
  <si>
    <t>Roots Corporation</t>
  </si>
  <si>
    <t>DLTH_US</t>
  </si>
  <si>
    <t>Duluth Holdings Inc</t>
  </si>
  <si>
    <t>ROST_US</t>
  </si>
  <si>
    <t>Ross Stores Inc</t>
  </si>
  <si>
    <t>ITX_ES</t>
  </si>
  <si>
    <t>Inditex</t>
  </si>
  <si>
    <t>Spain</t>
  </si>
  <si>
    <t>CPRI_US</t>
  </si>
  <si>
    <t>Capri Holdings Ltd</t>
  </si>
  <si>
    <t>BBWI_US</t>
  </si>
  <si>
    <t>Bath &amp; Body Works Inc</t>
  </si>
  <si>
    <t>LVMH_FR</t>
  </si>
  <si>
    <t>LVMH Moet Hennessy Louis Vuitton SE</t>
  </si>
  <si>
    <t>ZUMZ</t>
  </si>
  <si>
    <t>Zumiez Inc</t>
  </si>
  <si>
    <t>AX1_AU</t>
  </si>
  <si>
    <t>Accent Group Ltd</t>
  </si>
  <si>
    <t>MTH_ZA</t>
  </si>
  <si>
    <t>Motus Holdings Ltd</t>
  </si>
  <si>
    <t>RUSHA_US</t>
  </si>
  <si>
    <t>RUSH ENTERPRISES INC</t>
  </si>
  <si>
    <t>SFT_US</t>
  </si>
  <si>
    <t>Shift Technologies, Inc.</t>
  </si>
  <si>
    <t>LAD</t>
  </si>
  <si>
    <t>Lithia Motors, Inc.</t>
  </si>
  <si>
    <t>CRMT_US</t>
  </si>
  <si>
    <t>AMERICA'S CAR-MART INC</t>
  </si>
  <si>
    <t>KMX</t>
  </si>
  <si>
    <t>CARMAX, INC.</t>
  </si>
  <si>
    <t>APE_AU</t>
  </si>
  <si>
    <t>Eagers Automotive Limited</t>
  </si>
  <si>
    <t>INCH_UK</t>
  </si>
  <si>
    <t>INCHCAPE PLC</t>
  </si>
  <si>
    <t>600297_CN</t>
  </si>
  <si>
    <t>China Grand Automotive Services Co Ltd</t>
  </si>
  <si>
    <t>1268_CN</t>
  </si>
  <si>
    <t>China MeiDong Auto Holdings Limited</t>
  </si>
  <si>
    <t>GPI</t>
  </si>
  <si>
    <t>Group 1 Automotive, Inc.</t>
  </si>
  <si>
    <t>SAH</t>
  </si>
  <si>
    <t>SONIC AUTOMOTIVE, INC.</t>
  </si>
  <si>
    <t>CVNA_US</t>
  </si>
  <si>
    <t>Carvana Co</t>
  </si>
  <si>
    <t>LCAM3_BR</t>
  </si>
  <si>
    <t>Cia de Locacao das Americas</t>
  </si>
  <si>
    <t>AN</t>
  </si>
  <si>
    <t>AutoNation, Inc.</t>
  </si>
  <si>
    <t>BYD-U_CA</t>
  </si>
  <si>
    <t>Boyd Group Income Fund</t>
  </si>
  <si>
    <t>ABG_US</t>
  </si>
  <si>
    <t>ASBURY AUTOMOTIVE GROUP INC</t>
  </si>
  <si>
    <t>0881_CN</t>
  </si>
  <si>
    <t>Zhongsheng Group</t>
  </si>
  <si>
    <t>ORLY</t>
  </si>
  <si>
    <t>O'REILLY AUTOMOTIVE, INC.</t>
  </si>
  <si>
    <t>3669_CN</t>
  </si>
  <si>
    <t>China Yongda Automobiles Services Holdings Limited</t>
  </si>
  <si>
    <t>KAR</t>
  </si>
  <si>
    <t>KAR Auction Services, Inc.</t>
  </si>
  <si>
    <t>CPRT_US</t>
  </si>
  <si>
    <t>COPART INC</t>
  </si>
  <si>
    <t>CWH_US</t>
  </si>
  <si>
    <t>Camping World Holdings Inc</t>
  </si>
  <si>
    <t>SUL_AU</t>
  </si>
  <si>
    <t>Super Retail Group Ltd</t>
  </si>
  <si>
    <t>BAP_AU</t>
  </si>
  <si>
    <t>Bapcor Limited</t>
  </si>
  <si>
    <t>AG1_DE</t>
  </si>
  <si>
    <t>AUTO1 Group</t>
  </si>
  <si>
    <t>CTC_CA</t>
  </si>
  <si>
    <t>Canadian Tire Corp Ltd</t>
  </si>
  <si>
    <t>IAA_US</t>
  </si>
  <si>
    <t>Insurance Auto Auctions Inc.</t>
  </si>
  <si>
    <t>HFD_UK</t>
  </si>
  <si>
    <t>Halfords Group plc</t>
  </si>
  <si>
    <t>1728_CN</t>
  </si>
  <si>
    <t>China Zhengtong</t>
  </si>
  <si>
    <t>VRM_US</t>
  </si>
  <si>
    <t>Vroom Inc.</t>
  </si>
  <si>
    <t>DRVN_US</t>
  </si>
  <si>
    <t>Driven Brands Holdings Inc</t>
  </si>
  <si>
    <t>PAG</t>
  </si>
  <si>
    <t>Penske Automotive Group, Inc.</t>
  </si>
  <si>
    <t>ASII_ID</t>
  </si>
  <si>
    <t>Astra International</t>
  </si>
  <si>
    <t>Indonesia</t>
  </si>
  <si>
    <t>AAP</t>
  </si>
  <si>
    <t>ADVANCE AUTO PARTS, INC.</t>
  </si>
  <si>
    <t>AZO</t>
  </si>
  <si>
    <t>AUTOZONE, INC.</t>
  </si>
  <si>
    <t>MNRO_US</t>
  </si>
  <si>
    <t>MONRO MUFFLER BRAKE INC</t>
  </si>
  <si>
    <t>MYR_AU</t>
  </si>
  <si>
    <t>Myer Holdings Ltd</t>
  </si>
  <si>
    <t>RALS_ID</t>
  </si>
  <si>
    <t>PT Ramayana Lestari Sentosa Tbk</t>
  </si>
  <si>
    <t>7453_JP</t>
  </si>
  <si>
    <t>Ryohin Keikaku Co. Ltd.</t>
  </si>
  <si>
    <t>PRTY_US</t>
  </si>
  <si>
    <t>PARTY CITY HOLDCO INC</t>
  </si>
  <si>
    <t>1212_HK</t>
  </si>
  <si>
    <t>Lifestyle International</t>
  </si>
  <si>
    <t>Hong Kong</t>
  </si>
  <si>
    <t>LREN3_BR</t>
  </si>
  <si>
    <t>Lojas Renner SA</t>
  </si>
  <si>
    <t>LIVEPOLC_MX</t>
  </si>
  <si>
    <t>El Puerto de Liverpool, S. A. B. de C. V.</t>
  </si>
  <si>
    <t>Mexico</t>
  </si>
  <si>
    <t>FALAB_CL</t>
  </si>
  <si>
    <t>Falabella SA</t>
  </si>
  <si>
    <t>Chile</t>
  </si>
  <si>
    <t>MKS_UK</t>
  </si>
  <si>
    <t>MARKS &amp; SPENCER GROUP PLC</t>
  </si>
  <si>
    <t>VRA_US</t>
  </si>
  <si>
    <t>Vera Bradley</t>
  </si>
  <si>
    <t>DDS_US</t>
  </si>
  <si>
    <t>DILLARDS INC</t>
  </si>
  <si>
    <t>SIG_US</t>
  </si>
  <si>
    <t>SIGNET JEWELERS LTD</t>
  </si>
  <si>
    <t>Bermuda</t>
  </si>
  <si>
    <t>OLLI_US</t>
  </si>
  <si>
    <t>Ollie's Bargain Outlet Holdings Inc</t>
  </si>
  <si>
    <t>3099_JP</t>
  </si>
  <si>
    <t>ISETAN MITSUKOSHI HOLDINGS LTD</t>
  </si>
  <si>
    <t>LPPF_ID</t>
  </si>
  <si>
    <t>PT Matahari Department Store Tbk</t>
  </si>
  <si>
    <t>069960_KR</t>
  </si>
  <si>
    <t>Hyundai Department Store Co Ltd</t>
  </si>
  <si>
    <t>South Korea</t>
  </si>
  <si>
    <t>BURL_US</t>
  </si>
  <si>
    <t>BURLINGTON STORES INC</t>
  </si>
  <si>
    <t>LAME4_BR</t>
  </si>
  <si>
    <t>Lojas Americanas SA</t>
  </si>
  <si>
    <t>M</t>
  </si>
  <si>
    <t>MACY'S, INC.</t>
  </si>
  <si>
    <t>MAPI_ID</t>
  </si>
  <si>
    <t>PT. ADIPERKASA MITRA Tbk.</t>
  </si>
  <si>
    <t>DSKY_RU</t>
  </si>
  <si>
    <t>Detsky Mir PJSC</t>
  </si>
  <si>
    <t>Russia</t>
  </si>
  <si>
    <t>DMART_IN</t>
  </si>
  <si>
    <t>Avenue Supermarts Ltd</t>
  </si>
  <si>
    <t>EPR_NO</t>
  </si>
  <si>
    <t>Europris ASA</t>
  </si>
  <si>
    <t>Norway</t>
  </si>
  <si>
    <t>KSS</t>
  </si>
  <si>
    <t>KOHL'S CORPORATION</t>
  </si>
  <si>
    <t>GO_US</t>
  </si>
  <si>
    <t>Grocery Outlet Holding Corp</t>
  </si>
  <si>
    <t>BIG_US</t>
  </si>
  <si>
    <t>BIG LOTS INC</t>
  </si>
  <si>
    <t>KER_FR</t>
  </si>
  <si>
    <t>Kering</t>
  </si>
  <si>
    <t>RH_US</t>
  </si>
  <si>
    <t>RESTORATION HARDWARE HOLDINGS INC</t>
  </si>
  <si>
    <t>DAIR_SG</t>
  </si>
  <si>
    <t>Dairy Farm International Holdings Ltd</t>
  </si>
  <si>
    <t>EMPA_CA</t>
  </si>
  <si>
    <t>Empire Company Limited</t>
  </si>
  <si>
    <t>PCAR4_BR</t>
  </si>
  <si>
    <t>Grupo Pão de Açúcar</t>
  </si>
  <si>
    <t>JMT_PT</t>
  </si>
  <si>
    <t>Jeronimo Martins</t>
  </si>
  <si>
    <t>Portugal</t>
  </si>
  <si>
    <t>NGVC_US</t>
  </si>
  <si>
    <t>Natural Grocers by Vitamin Cottage, Inc.</t>
  </si>
  <si>
    <t>SPTN_US</t>
  </si>
  <si>
    <t>SpartanNash Co</t>
  </si>
  <si>
    <t>KESKOB_FI</t>
  </si>
  <si>
    <t>Kesko OYJ</t>
  </si>
  <si>
    <t>Finland</t>
  </si>
  <si>
    <t>PJP_DE</t>
  </si>
  <si>
    <t>X5 Retail Group NV</t>
  </si>
  <si>
    <t>AXFO_SE</t>
  </si>
  <si>
    <t>Axfood AB</t>
  </si>
  <si>
    <t>NWC_CA</t>
  </si>
  <si>
    <t>The North West Company Inc.</t>
  </si>
  <si>
    <t>EDV_AU</t>
  </si>
  <si>
    <t>Endeavour Group Ltd</t>
  </si>
  <si>
    <t>SORIANAB_MX</t>
  </si>
  <si>
    <t>Organizacion Soriana</t>
  </si>
  <si>
    <t>L_CA</t>
  </si>
  <si>
    <t>Loblaw Companies Limited</t>
  </si>
  <si>
    <t>ICA_SE</t>
  </si>
  <si>
    <t>ICA Gruppen AB</t>
  </si>
  <si>
    <t>ACI_US</t>
  </si>
  <si>
    <t>Albertsons Companies Inc</t>
  </si>
  <si>
    <t>KR</t>
  </si>
  <si>
    <t>THE KROGER CO.</t>
  </si>
  <si>
    <t>1458_HK</t>
  </si>
  <si>
    <t>Zhou Hei Ya International Holdings Co Ltd</t>
  </si>
  <si>
    <t>PIK_ZA</t>
  </si>
  <si>
    <t>Pick N Pay Stores Ltd</t>
  </si>
  <si>
    <t>SOKM_TR</t>
  </si>
  <si>
    <t>Sok Marketler Ticaret AS</t>
  </si>
  <si>
    <t>BIMAS_TR</t>
  </si>
  <si>
    <t>BIM</t>
  </si>
  <si>
    <t>MAKRO_TH</t>
  </si>
  <si>
    <t>Siam Makro Public Company Limited</t>
  </si>
  <si>
    <t>Thailand</t>
  </si>
  <si>
    <t>SPP_ZA</t>
  </si>
  <si>
    <t>SPAR Group Ltd</t>
  </si>
  <si>
    <t>EUR_PL</t>
  </si>
  <si>
    <t>Eurocash</t>
  </si>
  <si>
    <t>COLR_BE</t>
  </si>
  <si>
    <t>Colruyt</t>
  </si>
  <si>
    <t>Belgium</t>
  </si>
  <si>
    <t>WOW_AU</t>
  </si>
  <si>
    <t>Woolworths Group Ltd</t>
  </si>
  <si>
    <t>PGOLD_PH</t>
  </si>
  <si>
    <t>Puregold Price Club Inc.</t>
  </si>
  <si>
    <t>Philippines</t>
  </si>
  <si>
    <t>CRFB3_BR</t>
  </si>
  <si>
    <t>Atacadao SA</t>
  </si>
  <si>
    <t>MGNT_RU</t>
  </si>
  <si>
    <t>Magnit PJSC</t>
  </si>
  <si>
    <t>SHP_ZA</t>
  </si>
  <si>
    <t>Shoprite Holdings Ltd</t>
  </si>
  <si>
    <t>SFM</t>
  </si>
  <si>
    <t>Sprouts Farmers Market, Inc.</t>
  </si>
  <si>
    <t>MDM_FR</t>
  </si>
  <si>
    <t>Maisons Du Monde</t>
  </si>
  <si>
    <t>DFS_UK</t>
  </si>
  <si>
    <t>DFS Furniture plc</t>
  </si>
  <si>
    <t>WSM</t>
  </si>
  <si>
    <t>WILLIAMS-SONOMA, INC</t>
  </si>
  <si>
    <t>ADH_AU</t>
  </si>
  <si>
    <t>Adairs Limited</t>
  </si>
  <si>
    <t>LOVE_US</t>
  </si>
  <si>
    <t>Lovesac Co</t>
  </si>
  <si>
    <t>NCK_AU</t>
  </si>
  <si>
    <t>Nick Scali Limited</t>
  </si>
  <si>
    <t>9843_JP</t>
  </si>
  <si>
    <t>NITORI HOLDINGS CO LTD</t>
  </si>
  <si>
    <t>DNLM_GB</t>
  </si>
  <si>
    <t>Dunelm Group PLC</t>
  </si>
  <si>
    <t>HOME_US</t>
  </si>
  <si>
    <t>At Home Group Inc.</t>
  </si>
  <si>
    <t>BBBY</t>
  </si>
  <si>
    <t>BED BATH &amp; BEYOND INC.</t>
  </si>
  <si>
    <t>SHI_UK</t>
  </si>
  <si>
    <t>SIG PLC</t>
  </si>
  <si>
    <t>WIX_GB</t>
  </si>
  <si>
    <t>Wickes Group PLC</t>
  </si>
  <si>
    <t>HD</t>
  </si>
  <si>
    <t>THE HOME DEPOT, INC.</t>
  </si>
  <si>
    <t>LOW</t>
  </si>
  <si>
    <t>LOWE'S COMPANIES, INC.</t>
  </si>
  <si>
    <t>MRDIY_MY</t>
  </si>
  <si>
    <t>Mr D.I.Y. Group (M) Berhad</t>
  </si>
  <si>
    <t>Malaysia</t>
  </si>
  <si>
    <t>BLDR_US</t>
  </si>
  <si>
    <t>BUILDERS FIRSTSOURCE INC</t>
  </si>
  <si>
    <t>KGF</t>
  </si>
  <si>
    <t>Kingfisher Plc</t>
  </si>
  <si>
    <t>FND_US</t>
  </si>
  <si>
    <t>Floor &amp; Decor Holdings, Inc.</t>
  </si>
  <si>
    <t>601933_CN</t>
  </si>
  <si>
    <t>Yonghui Superstores Co. Ltd.</t>
  </si>
  <si>
    <t>CASP_FR</t>
  </si>
  <si>
    <t>Casino Guichard Perrachon</t>
  </si>
  <si>
    <t>004170_KR</t>
  </si>
  <si>
    <t>Shinsegae</t>
  </si>
  <si>
    <t>3382_JP</t>
  </si>
  <si>
    <t>Seven &amp; i Holdings Co. Ltd.</t>
  </si>
  <si>
    <t>ATD_CA</t>
  </si>
  <si>
    <t>Alimentation Couche-Tard Inc.</t>
  </si>
  <si>
    <t>DOL_CA</t>
  </si>
  <si>
    <t>Dollarama Inc</t>
  </si>
  <si>
    <t>B4B_DE</t>
  </si>
  <si>
    <t>METRO AG</t>
  </si>
  <si>
    <t>CPALL_TH</t>
  </si>
  <si>
    <t>CP All Plc</t>
  </si>
  <si>
    <t>6808_HK</t>
  </si>
  <si>
    <t>Sun Art Retail Group Limited.</t>
  </si>
  <si>
    <t>007070_KR</t>
  </si>
  <si>
    <t>GS Retail Co. Ltd.</t>
  </si>
  <si>
    <t>3038_JP</t>
  </si>
  <si>
    <t>Kobe Bussan Co Ltd</t>
  </si>
  <si>
    <t>2912_TW</t>
  </si>
  <si>
    <t>President Chain Store</t>
  </si>
  <si>
    <t>Taiwan</t>
  </si>
  <si>
    <t>COST</t>
  </si>
  <si>
    <t>Costco Wholesale Corporation</t>
  </si>
  <si>
    <t>LNTR_UK</t>
  </si>
  <si>
    <t>Lenta Limited</t>
  </si>
  <si>
    <t>MRW_UK</t>
  </si>
  <si>
    <t>WM MORRISON SUPERMARKETS PLC</t>
  </si>
  <si>
    <t>WALMEX_MX</t>
  </si>
  <si>
    <t>Walmex</t>
  </si>
  <si>
    <t>023530_KR</t>
  </si>
  <si>
    <t>Lotte Shopping</t>
  </si>
  <si>
    <t>DNP_PL</t>
  </si>
  <si>
    <t>Dino Polska S.A</t>
  </si>
  <si>
    <t>DIA_ES</t>
  </si>
  <si>
    <t>Distribuidora Internacional de Alimentacion SA</t>
  </si>
  <si>
    <t>CASY</t>
  </si>
  <si>
    <t>CASEYS GENERAL STORES INC</t>
  </si>
  <si>
    <t>139480_KR</t>
  </si>
  <si>
    <t>E-Mart</t>
  </si>
  <si>
    <t>282330_KR</t>
  </si>
  <si>
    <t>BGF retail Co Ltd</t>
  </si>
  <si>
    <t>CEN_CL</t>
  </si>
  <si>
    <t>Cencosud</t>
  </si>
  <si>
    <t>2651_JP</t>
  </si>
  <si>
    <t>LAWSON INC</t>
  </si>
  <si>
    <t>SBRY_UK</t>
  </si>
  <si>
    <t>J SAINSBURY PLC</t>
  </si>
  <si>
    <t>TSCO_UK</t>
  </si>
  <si>
    <t>TESCO PLC</t>
  </si>
  <si>
    <t>RRHI_PH</t>
  </si>
  <si>
    <t>Robinsons Retail Holdings</t>
  </si>
  <si>
    <t>CARR_FR</t>
  </si>
  <si>
    <t>Carrefour</t>
  </si>
  <si>
    <t>BJ_US</t>
  </si>
  <si>
    <t>BJ's Wholesale Club Holdings Inc</t>
  </si>
  <si>
    <t>WMT</t>
  </si>
  <si>
    <t>Walmart Inc.</t>
  </si>
  <si>
    <t>MSM_ZA</t>
  </si>
  <si>
    <t>Massmart Holdings Ltd</t>
  </si>
  <si>
    <t>CRC_TH</t>
  </si>
  <si>
    <t>Central Retail Corporation Public Company Limited</t>
  </si>
  <si>
    <t>BJC_TH</t>
  </si>
  <si>
    <t>Berli Jucker</t>
  </si>
  <si>
    <t>MGROS_TR</t>
  </si>
  <si>
    <t>Migros Ticaret AS</t>
  </si>
  <si>
    <t>YWN_CA</t>
  </si>
  <si>
    <t>George Weston</t>
  </si>
  <si>
    <t>TGT</t>
  </si>
  <si>
    <t>TARGET CORP</t>
  </si>
  <si>
    <t>COL_AU</t>
  </si>
  <si>
    <t>Coles Group Ltd</t>
  </si>
  <si>
    <t>AD_NL</t>
  </si>
  <si>
    <t>Koninklijke Ahold Delhaize NV</t>
  </si>
  <si>
    <t>Netherlands</t>
  </si>
  <si>
    <t>1137_HK</t>
  </si>
  <si>
    <t>Hong Kong Television Network Limited</t>
  </si>
  <si>
    <t>PRTS_US</t>
  </si>
  <si>
    <t>CarParts.com Inc</t>
  </si>
  <si>
    <t>POSH_US</t>
  </si>
  <si>
    <t>Poshmark Inc</t>
  </si>
  <si>
    <t>RVLV_US</t>
  </si>
  <si>
    <t>Revolve Group Inc</t>
  </si>
  <si>
    <t>KGN_AU</t>
  </si>
  <si>
    <t>Kogan.com Ltd</t>
  </si>
  <si>
    <t>ZAL_DE</t>
  </si>
  <si>
    <t>Zalando SE</t>
  </si>
  <si>
    <t>6618_HK</t>
  </si>
  <si>
    <t>JD Health International Inc.</t>
  </si>
  <si>
    <t>CHWY_US</t>
  </si>
  <si>
    <t>Chewy Inc</t>
  </si>
  <si>
    <t>ABY_AU</t>
  </si>
  <si>
    <t>Adore Beauty Group Limited</t>
  </si>
  <si>
    <t>CPNG_US</t>
  </si>
  <si>
    <t>Coupang Inc</t>
  </si>
  <si>
    <t>ETSY_US</t>
  </si>
  <si>
    <t>ETSY INC</t>
  </si>
  <si>
    <t>2678_JP</t>
  </si>
  <si>
    <t>Askul Corporation</t>
  </si>
  <si>
    <t>VIPS</t>
  </si>
  <si>
    <t>Vipshop Holdings Ltd</t>
  </si>
  <si>
    <t>BABA</t>
  </si>
  <si>
    <t>Alibaba Group Holding Ltd</t>
  </si>
  <si>
    <t>EBAY</t>
  </si>
  <si>
    <t>eBay Inc.</t>
  </si>
  <si>
    <t>CARS_US</t>
  </si>
  <si>
    <t>Cars.com Inc</t>
  </si>
  <si>
    <t>INMART_IN</t>
  </si>
  <si>
    <t>Indiamart Intermesh Ltd.</t>
  </si>
  <si>
    <t>QRTEA_US</t>
  </si>
  <si>
    <t>Qurate Retail, Inc.</t>
  </si>
  <si>
    <t>BARK_US</t>
  </si>
  <si>
    <t>The Original BARK Company</t>
  </si>
  <si>
    <t>CARG_US</t>
  </si>
  <si>
    <t>CarGurus Inc</t>
  </si>
  <si>
    <t>BOOZT_SE</t>
  </si>
  <si>
    <t>Boozt AB</t>
  </si>
  <si>
    <t>DADA_US</t>
  </si>
  <si>
    <t>Dada Nexus Ltd</t>
  </si>
  <si>
    <t>REAL_US</t>
  </si>
  <si>
    <t>The Realreal Inc</t>
  </si>
  <si>
    <t>3690_CN</t>
  </si>
  <si>
    <t>Meituan Dianping</t>
  </si>
  <si>
    <t>BOO_UK</t>
  </si>
  <si>
    <t>BOOHOO.COM PLC</t>
  </si>
  <si>
    <t>MELI</t>
  </si>
  <si>
    <t>MercadoLibre, Inc.</t>
  </si>
  <si>
    <t>Argentina</t>
  </si>
  <si>
    <t>DIBS_US</t>
  </si>
  <si>
    <t>1stdibs.com, Inc.</t>
  </si>
  <si>
    <t>TPW_AU</t>
  </si>
  <si>
    <t>Temple &amp; Webster Group Ltd</t>
  </si>
  <si>
    <t>ROVR_US</t>
  </si>
  <si>
    <t>Rover Group, Inc</t>
  </si>
  <si>
    <t>FLWS_US</t>
  </si>
  <si>
    <t>1-800-Flowers.com Inc</t>
  </si>
  <si>
    <t>GLBE_US</t>
  </si>
  <si>
    <t>Global - E Online Ltd</t>
  </si>
  <si>
    <t>Israel</t>
  </si>
  <si>
    <t>WISH_US</t>
  </si>
  <si>
    <t>ContextLogic Inc</t>
  </si>
  <si>
    <t>772_HK</t>
  </si>
  <si>
    <t>China Literature Ltd</t>
  </si>
  <si>
    <t>PDD_US</t>
  </si>
  <si>
    <t>Pinduoduo Inc</t>
  </si>
  <si>
    <t>BZUN_US</t>
  </si>
  <si>
    <t>BAOZUN INC</t>
  </si>
  <si>
    <t>GRPN</t>
  </si>
  <si>
    <t>Groupon, Inc.</t>
  </si>
  <si>
    <t>MOON_GB</t>
  </si>
  <si>
    <t>Moonpig Group PLC</t>
  </si>
  <si>
    <t>CAR_AU</t>
  </si>
  <si>
    <t>carsales.com Limited</t>
  </si>
  <si>
    <t>SAE_DE</t>
  </si>
  <si>
    <t>Shop Apotheke Europe</t>
  </si>
  <si>
    <t>OZON_US</t>
  </si>
  <si>
    <t>Ozon Holdings PLC</t>
  </si>
  <si>
    <t>FTCH_GB</t>
  </si>
  <si>
    <t>Farfetch Ltd</t>
  </si>
  <si>
    <t>JD</t>
  </si>
  <si>
    <t>JD.com, Inc.</t>
  </si>
  <si>
    <t>241_HK</t>
  </si>
  <si>
    <t>Alibaba Health Information Technology Limited</t>
  </si>
  <si>
    <t>AMZN</t>
  </si>
  <si>
    <t>AMAZON.COM, INC.</t>
  </si>
  <si>
    <t>JMIA_US</t>
  </si>
  <si>
    <t>Jumia Technologies Ag</t>
  </si>
  <si>
    <t>FIGS_US</t>
  </si>
  <si>
    <t>Figs Inc</t>
  </si>
  <si>
    <t>MYTE_US</t>
  </si>
  <si>
    <t>MYT Netherlands Parent BV</t>
  </si>
  <si>
    <t>ACVA_US</t>
  </si>
  <si>
    <t>ACV Auctions Inc</t>
  </si>
  <si>
    <t>ZO1G_DE</t>
  </si>
  <si>
    <t>Zooplus</t>
  </si>
  <si>
    <t>4755_JP</t>
  </si>
  <si>
    <t>Rakuten Inc</t>
  </si>
  <si>
    <t>TDUP_US</t>
  </si>
  <si>
    <t>ThredUp Inc</t>
  </si>
  <si>
    <t>3092_JP</t>
  </si>
  <si>
    <t>ZOZO Inc</t>
  </si>
  <si>
    <t>AMER3_BR</t>
  </si>
  <si>
    <t>Americanas SA</t>
  </si>
  <si>
    <t>ALE_PL</t>
  </si>
  <si>
    <t>Allegro</t>
  </si>
  <si>
    <t>GFG_LU</t>
  </si>
  <si>
    <t>Global Fashion Group SA</t>
  </si>
  <si>
    <t>Luxembourg</t>
  </si>
  <si>
    <t>YOU_DE</t>
  </si>
  <si>
    <t>About You Hldg AG</t>
  </si>
  <si>
    <t>4385_JP</t>
  </si>
  <si>
    <t>Mercari Inc</t>
  </si>
  <si>
    <t>SFIX_US</t>
  </si>
  <si>
    <t>Stitch Fix Inc</t>
  </si>
  <si>
    <t>OSTK_US</t>
  </si>
  <si>
    <t>Overstock.com Inc.</t>
  </si>
  <si>
    <t>CASH3_BR</t>
  </si>
  <si>
    <t>Meliuz S.A</t>
  </si>
  <si>
    <t>AUTO_UK</t>
  </si>
  <si>
    <t>AUTO TRADER GROUP PLC</t>
  </si>
  <si>
    <t>OCDO_UK</t>
  </si>
  <si>
    <t>OCADO GROUP PLC</t>
  </si>
  <si>
    <t>ROSE_CH</t>
  </si>
  <si>
    <t>Zur Rose Group AG</t>
  </si>
  <si>
    <t>Switzerland</t>
  </si>
  <si>
    <t>THG_LN</t>
  </si>
  <si>
    <t>THG Holdings PLC</t>
  </si>
  <si>
    <t>ASC_UK</t>
  </si>
  <si>
    <t>ASOS PLC</t>
  </si>
  <si>
    <t>W_US</t>
  </si>
  <si>
    <t>WAYFAIR INC</t>
  </si>
  <si>
    <t>GME_US</t>
  </si>
  <si>
    <t>GAMESTOP CORP</t>
  </si>
  <si>
    <t>WHL_ZA</t>
  </si>
  <si>
    <t>Woolworths Holdings Limited</t>
  </si>
  <si>
    <t>0178_HK</t>
  </si>
  <si>
    <t>Sa Sa International Holdings Limited</t>
  </si>
  <si>
    <t>DC_UK</t>
  </si>
  <si>
    <t>Dixons Carphone PLC</t>
  </si>
  <si>
    <t>1929_HK</t>
  </si>
  <si>
    <t>Chow Tai Fook Jewellery Group Ltd</t>
  </si>
  <si>
    <t>GRWG_US</t>
  </si>
  <si>
    <t>GrowGeneration Corp</t>
  </si>
  <si>
    <t>PNDORA_DK</t>
  </si>
  <si>
    <t>Pandora</t>
  </si>
  <si>
    <t>Denmark</t>
  </si>
  <si>
    <t>AMPF_IT</t>
  </si>
  <si>
    <t>Amplifon SpA</t>
  </si>
  <si>
    <t>LESL_US</t>
  </si>
  <si>
    <t>Leslie's Inc</t>
  </si>
  <si>
    <t>0116_HK</t>
  </si>
  <si>
    <t>Chow Sang Sang Holdings International Limited</t>
  </si>
  <si>
    <t>0493_CN</t>
  </si>
  <si>
    <t>Gome Retail Holdings Limited</t>
  </si>
  <si>
    <t>PETS_UK</t>
  </si>
  <si>
    <t>PETS AT HOME GROUP PLC</t>
  </si>
  <si>
    <t>0590_HK</t>
  </si>
  <si>
    <t>Luk Fook Holdings (International) Ltd.</t>
  </si>
  <si>
    <t>TCS</t>
  </si>
  <si>
    <t>THE CONTAINER STORE GROUP, INC.</t>
  </si>
  <si>
    <t>SBH_US</t>
  </si>
  <si>
    <t>SALLY BEAUTY HOLDINGS, INC.</t>
  </si>
  <si>
    <t>WOSG_GB</t>
  </si>
  <si>
    <t>Watches of Switzerland Group PLC</t>
  </si>
  <si>
    <t>KMD_NZ</t>
  </si>
  <si>
    <t>Kathmandu Holdings Ltd.</t>
  </si>
  <si>
    <t>New Zealand</t>
  </si>
  <si>
    <t>FRAS_UK</t>
  </si>
  <si>
    <t>Fraser Group PLC</t>
  </si>
  <si>
    <t>MATAS_DK</t>
  </si>
  <si>
    <t>Matas A/S</t>
  </si>
  <si>
    <t>HIBB_US</t>
  </si>
  <si>
    <t>HIBBETT SPORTS, INC.</t>
  </si>
  <si>
    <t>BME_UK</t>
  </si>
  <si>
    <t>B&amp;M European Value Retail S.A.</t>
  </si>
  <si>
    <t>CARD_UK</t>
  </si>
  <si>
    <t>CARD FACTORY PLC</t>
  </si>
  <si>
    <t>GVNV_NL</t>
  </si>
  <si>
    <t>Grandvision NV</t>
  </si>
  <si>
    <t>4190_SA</t>
  </si>
  <si>
    <t>Jarir Marketing Company</t>
  </si>
  <si>
    <t>Saudi Arabia</t>
  </si>
  <si>
    <t>NXT_UK</t>
  </si>
  <si>
    <t>NEXT PLC</t>
  </si>
  <si>
    <t>DG</t>
  </si>
  <si>
    <t>DOLLAR GENERAL CORPORATION</t>
  </si>
  <si>
    <t>ODP</t>
  </si>
  <si>
    <t>The ODP Corporation</t>
  </si>
  <si>
    <t>XXL_NO</t>
  </si>
  <si>
    <t>XXL ASA</t>
  </si>
  <si>
    <t>3813_HK</t>
  </si>
  <si>
    <t>Pou Sheng International (Holdings) Limited</t>
  </si>
  <si>
    <t>9831_JP</t>
  </si>
  <si>
    <t>Yamada Holdings Co Ltd</t>
  </si>
  <si>
    <t>WES_AU</t>
  </si>
  <si>
    <t>WESFARMERS LIMITED</t>
  </si>
  <si>
    <t>LL</t>
  </si>
  <si>
    <t>Lumber Liquidators Holdings, Inc.</t>
  </si>
  <si>
    <t>ASO_US</t>
  </si>
  <si>
    <t>Academy Sports &amp; Outdoors, Inc.</t>
  </si>
  <si>
    <t>MNSO_CN</t>
  </si>
  <si>
    <t>MINISO Group Holding Ltd.</t>
  </si>
  <si>
    <t>EYE_US</t>
  </si>
  <si>
    <t>National Vision Holdings Inc</t>
  </si>
  <si>
    <t>JBH_AU</t>
  </si>
  <si>
    <t>JB Hi-Fi Ltd</t>
  </si>
  <si>
    <t>7564_JP</t>
  </si>
  <si>
    <t>Workman Co., Ltd.</t>
  </si>
  <si>
    <t>2670_JP</t>
  </si>
  <si>
    <t>ABC-MART INC</t>
  </si>
  <si>
    <t>FEMSAUBD_MX</t>
  </si>
  <si>
    <t>Fomento Economico Mexicano, S.A.B. de C.V.</t>
  </si>
  <si>
    <t>VVAR11_BR</t>
  </si>
  <si>
    <t>Via Varejo SA</t>
  </si>
  <si>
    <t>DKS</t>
  </si>
  <si>
    <t>DICK'S SPORTING GOODS, INC.</t>
  </si>
  <si>
    <t>WOOF_US</t>
  </si>
  <si>
    <t>Petco Health and Wellness Co Inc</t>
  </si>
  <si>
    <t>008770_KR</t>
  </si>
  <si>
    <t>Hotel Shilla</t>
  </si>
  <si>
    <t>ULTA</t>
  </si>
  <si>
    <t>ULTA BEAUTY, INC.</t>
  </si>
  <si>
    <t>FIEG_DE</t>
  </si>
  <si>
    <t>Fielmann AG</t>
  </si>
  <si>
    <t>CEC_DE</t>
  </si>
  <si>
    <t>Ceconomy</t>
  </si>
  <si>
    <t>9992_CN</t>
  </si>
  <si>
    <t>Pop Mart International Group Limited</t>
  </si>
  <si>
    <t>SPWH_US</t>
  </si>
  <si>
    <t>Sportsman's Warehouse Holdings Inc</t>
  </si>
  <si>
    <t>ZZZ_CA</t>
  </si>
  <si>
    <t>Sleep Country Canada Holdings Inc</t>
  </si>
  <si>
    <t>NLS_US</t>
  </si>
  <si>
    <t>Nautilus Inc.</t>
  </si>
  <si>
    <t>DUFN_CH</t>
  </si>
  <si>
    <t>Dufry AG</t>
  </si>
  <si>
    <t>SMWH_UK</t>
  </si>
  <si>
    <t>WH SMITH PLC</t>
  </si>
  <si>
    <t>JOAN_US</t>
  </si>
  <si>
    <t>JOANN Inc</t>
  </si>
  <si>
    <t>BELA_GR</t>
  </si>
  <si>
    <t>Jumbo SA</t>
  </si>
  <si>
    <t>Greece</t>
  </si>
  <si>
    <t>EWCZ_US</t>
  </si>
  <si>
    <t>European Wax Center Inc</t>
  </si>
  <si>
    <t>ACES_ID</t>
  </si>
  <si>
    <t>Ace Hardware Indonesia</t>
  </si>
  <si>
    <t>FL</t>
  </si>
  <si>
    <t>Foot Locker, Inc.</t>
  </si>
  <si>
    <t>UHR_CH</t>
  </si>
  <si>
    <t>Swatch Group AG</t>
  </si>
  <si>
    <t>MGLU3_BR</t>
  </si>
  <si>
    <t>Magazine Luiza</t>
  </si>
  <si>
    <t>RCII_US</t>
  </si>
  <si>
    <t>Rent-A-Center Inc</t>
  </si>
  <si>
    <t>HMPRO_TH</t>
  </si>
  <si>
    <t>Home Product Center</t>
  </si>
  <si>
    <t>FIVE</t>
  </si>
  <si>
    <t>Five Below, Inc.</t>
  </si>
  <si>
    <t>TSCO</t>
  </si>
  <si>
    <t>TRACTOR SUPPLY COMPANY</t>
  </si>
  <si>
    <t>8282_JP</t>
  </si>
  <si>
    <t>K’S HOLDINGS CORPORATION</t>
  </si>
  <si>
    <t>DBI_US</t>
  </si>
  <si>
    <t>Designer Brands Inc</t>
  </si>
  <si>
    <t>002024_CN</t>
  </si>
  <si>
    <t>Suning.Com Co Ltd</t>
  </si>
  <si>
    <t>CONN_US</t>
  </si>
  <si>
    <t>Conn's Inc</t>
  </si>
  <si>
    <t>MHJ_AU</t>
  </si>
  <si>
    <t>Michael Hill International Ltd</t>
  </si>
  <si>
    <t>BBN_AU</t>
  </si>
  <si>
    <t>Baby Bunting Group Ltd.</t>
  </si>
  <si>
    <t>BOOT</t>
  </si>
  <si>
    <t>Boot Barn Holdings, Inc.</t>
  </si>
  <si>
    <t>SCVL_US</t>
  </si>
  <si>
    <t>Shoe Carnival, Inc.</t>
  </si>
  <si>
    <t>JD_LN</t>
  </si>
  <si>
    <t>JD Sports Fashion PLC</t>
  </si>
  <si>
    <t>FIXP_RU</t>
  </si>
  <si>
    <t>Fix Price Group Ltd</t>
  </si>
  <si>
    <t>AAN_US</t>
  </si>
  <si>
    <t>The Aaron’s Company, Inc</t>
  </si>
  <si>
    <t>BBY</t>
  </si>
  <si>
    <t>BEST BUY CO., INC.</t>
  </si>
  <si>
    <t>DLTR</t>
  </si>
  <si>
    <t>DOLLAR TREE INC</t>
  </si>
  <si>
    <t>Company and KPI Intersection</t>
  </si>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</sst>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30">
    <font>
      <sz val="10"/>
      <color rgb="FF000000"/>
      <name val="Arial"/>
      <scheme val="minor"/>
    </font>
    <font>
      <sz val="10"/>
      <color theme="1"/>
      <name val="Open Sans"/>
      <family val="2"/>
    </font>
    <font>
      <sz val="11"/>
      <color theme="1"/>
      <name val="Open Sans"/>
      <family val="2"/>
    </font>
    <font>
      <b/>
      <sz val="10"/>
      <color theme="1"/>
      <name val="Open Sans"/>
      <family val="2"/>
    </font>
    <font>
      <u/>
      <sz val="14"/>
      <color rgb="FF1155CC"/>
      <name val="Open Sans"/>
      <family val="2"/>
    </font>
    <font>
      <b/>
      <sz val="11"/>
      <color theme="1"/>
      <name val="Open Sans"/>
      <family val="2"/>
    </font>
    <font>
      <b/>
      <sz val="12"/>
      <color theme="1"/>
      <name val="Open Sans"/>
      <family val="2"/>
    </font>
    <font>
      <sz val="10"/>
      <color theme="1"/>
      <name val="&quot;Open Sans&quot;"/>
    </font>
    <font>
      <sz val="10"/>
      <color theme="1"/>
      <name val="Arial"/>
      <family val="2"/>
    </font>
    <font>
      <i/>
      <sz val="10"/>
      <color rgb="FF000000"/>
      <name val="Open Sans"/>
      <family val="2"/>
    </font>
    <font>
      <b/>
      <i/>
      <sz val="11"/>
      <color rgb="FF000000"/>
      <name val="Open Sans"/>
      <family val="2"/>
    </font>
    <font>
      <b/>
      <i/>
      <sz val="10"/>
      <color theme="5"/>
      <name val="Open Sans"/>
      <family val="2"/>
    </font>
    <font>
      <b/>
      <sz val="10"/>
      <color theme="1"/>
      <name val="Arial"/>
      <family val="2"/>
      <scheme val="minor"/>
    </font>
    <font>
      <b/>
      <sz val="14"/>
      <color rgb="FF000000"/>
      <name val="Arial"/>
      <family val="2"/>
    </font>
    <font>
      <sz val="10"/>
      <color rgb="FF000000"/>
      <name val="Arial"/>
      <family val="2"/>
    </font>
    <font>
      <b/>
      <sz val="10"/>
      <color rgb="FF000000"/>
      <name val="Arial"/>
      <family val="2"/>
    </font>
    <font>
      <sz val="10"/>
      <name val="Arial"/>
      <family val="2"/>
    </font>
    <font>
      <sz val="10"/>
      <color theme="1"/>
      <name val="Arial"/>
      <family val="2"/>
      <scheme val="minor"/>
    </font>
    <font>
      <b/>
      <sz val="14"/>
      <color theme="1"/>
      <name val="Arial"/>
      <family val="2"/>
    </font>
    <font>
      <b/>
      <sz val="11"/>
      <color rgb="FF000000"/>
      <name val="Calibri"/>
      <family val="2"/>
    </font>
    <font>
      <i/>
      <sz val="11"/>
      <color rgb="FF000000"/>
      <name val="Calibri"/>
      <family val="2"/>
    </font>
    <font>
      <i/>
      <sz val="10"/>
      <color theme="1"/>
      <name val="Arial"/>
      <family val="2"/>
      <scheme val="minor"/>
    </font>
    <font>
      <b/>
      <sz val="10"/>
      <color rgb="FF000000"/>
      <name val="Roboto"/>
    </font>
    <font>
      <sz val="11"/>
      <color rgb="FF000000"/>
      <name val="Calibri"/>
      <family val="2"/>
    </font>
    <font>
      <b/>
      <u/>
      <sz val="11"/>
      <color theme="1"/>
      <name val="Calibri"/>
      <family val="2"/>
    </font>
    <font>
      <sz val="11"/>
      <color theme="1"/>
      <name val="Calibri"/>
      <family val="2"/>
    </font>
    <font>
      <b/>
      <sz val="14"/>
      <color theme="1"/>
      <name val="Arial"/>
      <family val="2"/>
      <scheme val="minor"/>
    </font>
    <font>
      <sz val="10"/>
      <color rgb="FF000000"/>
      <name val="Calibri"/>
      <family val="2"/>
    </font>
    <font>
      <sz val="9"/>
      <color rgb="FF1874AE"/>
      <name val="&quot;Open Sans&quot;"/>
    </font>
    <font>
      <b/>
      <sz val="9"/>
      <color rgb="FF555555"/>
      <name val="Monospace"/>
    </font>
  </fonts>
  <fills count="3">
    <fill>
      <patternFill patternType="none"/>
    </fill>
    <fill>
      <patternFill patternType="gray125"/>
    </fill>
    <fill>
      <patternFill patternType="solid">
        <fgColor rgb="FFFFFFFF"/>
        <bgColor rgb="FFFFFFFF"/>
      </patternFill>
    </fill>
  </fills>
  <borders count="4">
    <border>
      <left/>
      <right/>
      <top/>
      <bottom/>
      <diagonal/>
    </border>
    <border>
      <left/>
      <right/>
      <top/>
      <bottom style="thin">
        <color rgb="FF000000"/>
      </bottom>
      <diagonal/>
    </border>
    <border>
      <left/>
      <right/>
      <top style="thin">
        <color rgb="FF000000"/>
      </top>
      <bottom style="thin">
        <color rgb="FF000000"/>
      </bottom>
      <diagonal/>
    </border>
    <border>
      <left/>
      <right/>
      <top/>
      <bottom/>
      <diagonal/>
    </border>
  </borders>
  <cellStyleXfs count="1">
    <xf numFmtId="0" fontId="0" fillId="0" borderId="0"/>
  </cellStyleXfs>
  <cellXfs count="66">
    <xf numFmtId="0" fontId="0" fillId="0" borderId="0" xfId="0"/>
    <xf numFmtId="0" fontId="1" fillId="0" borderId="0" xfId="0" applyFont="1"/>
    <xf numFmtId="164" fontId="1" fillId="0" borderId="0" xfId="0" applyNumberFormat="1" applyFont="1"/>
    <xf numFmtId="0" fontId="2" fillId="0" borderId="0" xfId="0" applyFont="1"/>
    <xf numFmtId="0" fontId="3" fillId="0" borderId="0" xfId="0" applyFont="1"/>
    <xf numFmtId="0" fontId="4" fillId="2" borderId="0" xfId="0" applyFont="1" applyFill="1"/>
    <xf numFmtId="0" fontId="3" fillId="0" borderId="0" xfId="0" applyFont="1" applyAlignment="1">
      <alignment horizontal="center" wrapText="1"/>
    </xf>
    <xf numFmtId="0" fontId="6" fillId="0" borderId="0" xfId="0" applyFont="1" applyAlignment="1">
      <alignment horizontal="center" wrapText="1"/>
    </xf>
    <xf numFmtId="0" fontId="1" fillId="0" borderId="0" xfId="0" applyFont="1" applyAlignment="1">
      <alignment horizontal="center" vertical="top" wrapText="1"/>
    </xf>
    <xf numFmtId="0" fontId="1" fillId="0" borderId="0" xfId="0" applyFont="1" applyAlignment="1">
      <alignment horizontal="center" wrapText="1"/>
    </xf>
    <xf numFmtId="0" fontId="1" fillId="0" borderId="0" xfId="0" applyFont="1" applyAlignment="1">
      <alignment vertical="top"/>
    </xf>
    <xf numFmtId="0" fontId="7" fillId="0" borderId="0" xfId="0" applyFont="1" applyAlignment="1">
      <alignment horizontal="center" vertical="top" wrapText="1"/>
    </xf>
    <xf numFmtId="0" fontId="8" fillId="0" borderId="0" xfId="0" applyFont="1" applyAlignment="1">
      <alignment vertical="top"/>
    </xf>
    <xf numFmtId="0" fontId="9" fillId="0" borderId="0" xfId="0" applyFont="1"/>
    <xf numFmtId="0" fontId="10" fillId="0" borderId="0" xfId="0" applyFont="1"/>
    <xf numFmtId="0" fontId="11" fillId="0" borderId="0" xfId="0" applyFont="1"/>
    <xf numFmtId="0" fontId="12" fillId="0" borderId="0" xfId="0" applyFont="1"/>
    <xf numFmtId="0" fontId="13" fillId="0" borderId="0" xfId="0" applyFont="1"/>
    <xf numFmtId="0" fontId="14" fillId="0" borderId="0" xfId="0" applyFont="1"/>
    <xf numFmtId="0" fontId="15" fillId="0" borderId="0" xfId="0" applyFont="1"/>
    <xf numFmtId="0" fontId="14" fillId="0" borderId="1" xfId="0" applyFont="1" applyBorder="1"/>
    <xf numFmtId="0" fontId="15" fillId="0" borderId="1" xfId="0" applyFont="1" applyBorder="1"/>
    <xf numFmtId="0" fontId="8" fillId="0" borderId="0" xfId="0" applyFont="1"/>
    <xf numFmtId="0" fontId="17" fillId="0" borderId="0" xfId="0" applyFont="1" applyAlignment="1">
      <alignment vertical="center"/>
    </xf>
    <xf numFmtId="0" fontId="17" fillId="0" borderId="0" xfId="0" applyFont="1" applyAlignment="1">
      <alignment horizontal="left" vertical="center"/>
    </xf>
    <xf numFmtId="0" fontId="17" fillId="0" borderId="0" xfId="0" applyFont="1" applyAlignment="1">
      <alignment horizontal="center" vertical="center"/>
    </xf>
    <xf numFmtId="0" fontId="18" fillId="0" borderId="0" xfId="0" applyFont="1" applyAlignment="1">
      <alignment vertical="center"/>
    </xf>
    <xf numFmtId="0" fontId="19" fillId="0" borderId="2" xfId="0" applyFont="1" applyBorder="1" applyAlignment="1">
      <alignment vertical="center"/>
    </xf>
    <xf numFmtId="0" fontId="19" fillId="0" borderId="2" xfId="0" applyFont="1" applyBorder="1" applyAlignment="1">
      <alignment horizontal="center" vertical="center"/>
    </xf>
    <xf numFmtId="0" fontId="19" fillId="0" borderId="2" xfId="0" applyFont="1" applyBorder="1" applyAlignment="1">
      <alignment horizontal="center" vertical="center" wrapText="1"/>
    </xf>
    <xf numFmtId="0" fontId="20" fillId="0" borderId="1" xfId="0" applyFont="1" applyBorder="1" applyAlignment="1">
      <alignment horizontal="left" vertical="center"/>
    </xf>
    <xf numFmtId="0" fontId="21" fillId="0" borderId="1" xfId="0" applyFont="1" applyBorder="1" applyAlignment="1">
      <alignment horizontal="center" vertical="center"/>
    </xf>
    <xf numFmtId="0" fontId="22" fillId="2" borderId="0" xfId="0" applyFont="1" applyFill="1" applyAlignment="1">
      <alignment vertical="center" wrapText="1"/>
    </xf>
    <xf numFmtId="0" fontId="23" fillId="0" borderId="0" xfId="0" applyFont="1" applyAlignment="1">
      <alignment horizontal="left" vertical="center" wrapText="1"/>
    </xf>
    <xf numFmtId="0" fontId="17" fillId="0" borderId="0" xfId="0" applyFont="1" applyAlignment="1">
      <alignment horizontal="center" vertical="center" wrapText="1"/>
    </xf>
    <xf numFmtId="0" fontId="24" fillId="2" borderId="0" xfId="0" applyFont="1" applyFill="1" applyAlignment="1">
      <alignment vertical="center"/>
    </xf>
    <xf numFmtId="0" fontId="8" fillId="0" borderId="0" xfId="0" applyFont="1" applyAlignment="1">
      <alignment vertical="center"/>
    </xf>
    <xf numFmtId="0" fontId="8" fillId="0" borderId="0" xfId="0" applyFont="1" applyAlignment="1">
      <alignment horizontal="center" vertical="center"/>
    </xf>
    <xf numFmtId="0" fontId="8" fillId="2" borderId="0" xfId="0" applyFont="1" applyFill="1" applyAlignment="1">
      <alignment horizontal="center" vertical="center"/>
    </xf>
    <xf numFmtId="0" fontId="25" fillId="0" borderId="0" xfId="0" applyFont="1" applyAlignment="1">
      <alignment horizontal="center" vertical="center" wrapText="1"/>
    </xf>
    <xf numFmtId="0" fontId="25" fillId="0" borderId="0" xfId="0" applyFont="1" applyAlignment="1">
      <alignment vertical="center" wrapText="1"/>
    </xf>
    <xf numFmtId="0" fontId="25" fillId="0" borderId="0" xfId="0" applyFont="1" applyAlignment="1">
      <alignment horizontal="right" vertical="center" wrapText="1"/>
    </xf>
    <xf numFmtId="0" fontId="23" fillId="0" borderId="0" xfId="0" applyFont="1" applyAlignment="1">
      <alignment vertical="center" wrapText="1"/>
    </xf>
    <xf numFmtId="0" fontId="25" fillId="2" borderId="0" xfId="0" applyFont="1" applyFill="1" applyAlignment="1">
      <alignment horizontal="center" vertical="center" wrapText="1"/>
    </xf>
    <xf numFmtId="0" fontId="26" fillId="0" borderId="0" xfId="0" applyFont="1"/>
    <xf numFmtId="0" fontId="23" fillId="0" borderId="0" xfId="0" applyFont="1"/>
    <xf numFmtId="0" fontId="17" fillId="0" borderId="0" xfId="0" applyFont="1"/>
    <xf numFmtId="0" fontId="19" fillId="0" borderId="2" xfId="0" applyFont="1" applyBorder="1"/>
    <xf numFmtId="0" fontId="27" fillId="0" borderId="0" xfId="0" applyFont="1"/>
    <xf numFmtId="0" fontId="28" fillId="0" borderId="0" xfId="0" applyFont="1" applyAlignment="1">
      <alignment horizontal="left"/>
    </xf>
    <xf numFmtId="0" fontId="25" fillId="0" borderId="0" xfId="0" applyFont="1" applyAlignment="1">
      <alignment horizontal="right"/>
    </xf>
    <xf numFmtId="0" fontId="25" fillId="0" borderId="0" xfId="0" applyFont="1"/>
    <xf numFmtId="0" fontId="17" fillId="0" borderId="0" xfId="0" applyFont="1" applyAlignment="1">
      <alignment horizontal="right"/>
    </xf>
    <xf numFmtId="0" fontId="19" fillId="0" borderId="2" xfId="0" applyFont="1" applyBorder="1" applyAlignment="1">
      <alignment horizontal="right"/>
    </xf>
    <xf numFmtId="0" fontId="25" fillId="0" borderId="0" xfId="0" applyFont="1" applyAlignment="1">
      <alignment horizontal="right" vertical="top" wrapText="1"/>
    </xf>
    <xf numFmtId="0" fontId="27" fillId="0" borderId="0" xfId="0" applyFont="1" applyAlignment="1">
      <alignment horizontal="right"/>
    </xf>
    <xf numFmtId="0" fontId="29" fillId="0" borderId="0" xfId="0" applyFont="1" applyAlignment="1">
      <alignment wrapText="1"/>
    </xf>
    <xf numFmtId="0" fontId="4" fillId="0" borderId="0" xfId="0" applyFont="1"/>
    <xf numFmtId="0" fontId="24" fillId="2" borderId="3" xfId="0" applyFont="1" applyFill="1" applyBorder="1" applyAlignment="1">
      <alignment vertical="center"/>
    </xf>
    <xf numFmtId="0" fontId="24" fillId="2" borderId="0" xfId="0" applyFont="1" applyFill="1" applyAlignment="1">
      <alignment vertical="top"/>
    </xf>
    <xf numFmtId="0" fontId="8" fillId="0" borderId="0" xfId="0" applyFont="1" applyAlignment="1">
      <alignment vertical="top" wrapText="1"/>
    </xf>
    <xf numFmtId="0" fontId="2" fillId="0" borderId="0" xfId="0" applyFont="1" applyAlignment="1">
      <alignment horizontal="left" vertical="center" wrapText="1"/>
    </xf>
    <xf numFmtId="0" fontId="0" fillId="0" borderId="0" xfId="0"/>
    <xf numFmtId="0" fontId="5" fillId="0" borderId="0" xfId="0" applyFont="1" applyAlignment="1">
      <alignment horizontal="center"/>
    </xf>
    <xf numFmtId="0" fontId="13" fillId="0" borderId="1" xfId="0" applyFont="1" applyBorder="1"/>
    <xf numFmtId="0" fontId="16" fillId="0" borderId="1" xfId="0" applyFont="1" applyBorder="1"/>
  </cellXfs>
  <cellStyles count="1">
    <cellStyle name="Normal" xfId="0" builtinId="0"/>
  </cellStyles>
  <dxfs count="1">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104775</xdr:colOff>
      <xdr:row>0</xdr:row>
      <xdr:rowOff>104775</xdr:rowOff>
    </xdr:from>
    <xdr:ext cx="2562225" cy="400050"/>
    <xdr:pic>
      <xdr:nvPicPr>
        <xdr:cNvPr id="2" name="image1.pn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152400</xdr:colOff>
      <xdr:row>0</xdr:row>
      <xdr:rowOff>123825</xdr:rowOff>
    </xdr:from>
    <xdr:ext cx="2562225" cy="400050"/>
    <xdr:pic>
      <xdr:nvPicPr>
        <xdr:cNvPr id="2" name="image1.png" title="Image">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390525</xdr:colOff>
      <xdr:row>5</xdr:row>
      <xdr:rowOff>76200</xdr:rowOff>
    </xdr:from>
    <xdr:ext cx="10569575" cy="10109200"/>
    <xdr:pic>
      <xdr:nvPicPr>
        <xdr:cNvPr id="3" name="image3.png" title="Image">
          <a:extLst>
            <a:ext uri="{FF2B5EF4-FFF2-40B4-BE49-F238E27FC236}">
              <a16:creationId xmlns:a16="http://schemas.microsoft.com/office/drawing/2014/main" id="{00000000-0008-0000-0100-000003000000}"/>
            </a:ext>
            <a:ext uri="{147F2762-F138-4A5C-976F-8EAC2B608ADB}">
              <a16:predDERef xmlns:a16="http://schemas.microsoft.com/office/drawing/2014/main" pred="{00000000-0008-0000-0100-000002000000}"/>
            </a:ext>
          </a:extLst>
        </xdr:cNvPr>
        <xdr:cNvPicPr preferRelativeResize="0"/>
      </xdr:nvPicPr>
      <xdr:blipFill>
        <a:blip xmlns:r="http://schemas.openxmlformats.org/officeDocument/2006/relationships" r:embed="rId2" cstate="print"/>
        <a:stretch>
          <a:fillRect/>
        </a:stretch>
      </xdr:blipFill>
      <xdr:spPr>
        <a:xfrm>
          <a:off x="2295525" y="1028700"/>
          <a:ext cx="10569575" cy="10109200"/>
        </a:xfrm>
        <a:prstGeom prst="rect">
          <a:avLst/>
        </a:prstGeom>
        <a:noFill/>
      </xdr:spPr>
    </xdr:pic>
    <xdr:clientData fLocksWithSheet="0"/>
  </xdr:oneCellAnchor>
  <xdr:oneCellAnchor>
    <xdr:from>
      <xdr:col>12</xdr:col>
      <xdr:colOff>171450</xdr:colOff>
      <xdr:row>5</xdr:row>
      <xdr:rowOff>66675</xdr:rowOff>
    </xdr:from>
    <xdr:ext cx="3981450" cy="3171825"/>
    <xdr:pic>
      <xdr:nvPicPr>
        <xdr:cNvPr id="4" name="image2.png" title="Image">
          <a:extLst>
            <a:ext uri="{FF2B5EF4-FFF2-40B4-BE49-F238E27FC236}">
              <a16:creationId xmlns:a16="http://schemas.microsoft.com/office/drawing/2014/main" id="{00000000-0008-0000-0100-000004000000}"/>
            </a:ext>
            <a:ext uri="{147F2762-F138-4A5C-976F-8EAC2B608ADB}">
              <a16:predDERef xmlns:a16="http://schemas.microsoft.com/office/drawing/2014/main" pred="{00000000-0008-0000-0100-000003000000}"/>
            </a:ext>
          </a:extLst>
        </xdr:cNvPr>
        <xdr:cNvPicPr preferRelativeResize="0"/>
      </xdr:nvPicPr>
      <xdr:blipFill>
        <a:blip xmlns:r="http://schemas.openxmlformats.org/officeDocument/2006/relationships" r:embed="rId3" cstate="print"/>
        <a:stretch>
          <a:fillRect/>
        </a:stretch>
      </xdr:blipFill>
      <xdr:spPr>
        <a:xfrm>
          <a:off x="10229850" y="1066800"/>
          <a:ext cx="3981450" cy="3171825"/>
        </a:xfrm>
        <a:prstGeom prst="rect">
          <a:avLst/>
        </a:prstGeom>
        <a:noFill/>
      </xdr:spPr>
    </xdr:pic>
    <xdr:clientData fLocksWithSheet="0"/>
  </xdr:oneCellAnchor>
  <xdr:oneCellAnchor>
    <xdr:from>
      <xdr:col>11</xdr:col>
      <xdr:colOff>676275</xdr:colOff>
      <xdr:row>23</xdr:row>
      <xdr:rowOff>95250</xdr:rowOff>
    </xdr:from>
    <xdr:ext cx="3638550" cy="3352800"/>
    <xdr:pic>
      <xdr:nvPicPr>
        <xdr:cNvPr id="5" name="image4.png" title="Image">
          <a:extLst>
            <a:ext uri="{FF2B5EF4-FFF2-40B4-BE49-F238E27FC236}">
              <a16:creationId xmlns:a16="http://schemas.microsoft.com/office/drawing/2014/main" id="{00000000-0008-0000-0100-000005000000}"/>
            </a:ext>
            <a:ext uri="{147F2762-F138-4A5C-976F-8EAC2B608ADB}">
              <a16:predDERef xmlns:a16="http://schemas.microsoft.com/office/drawing/2014/main" pred="{00000000-0008-0000-0100-000004000000}"/>
            </a:ext>
          </a:extLst>
        </xdr:cNvPr>
        <xdr:cNvPicPr preferRelativeResize="0"/>
      </xdr:nvPicPr>
      <xdr:blipFill>
        <a:blip xmlns:r="http://schemas.openxmlformats.org/officeDocument/2006/relationships" r:embed="rId4" cstate="print"/>
        <a:stretch>
          <a:fillRect/>
        </a:stretch>
      </xdr:blipFill>
      <xdr:spPr>
        <a:xfrm>
          <a:off x="9896475" y="4695825"/>
          <a:ext cx="3638550" cy="3352800"/>
        </a:xfrm>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0</xdr:col>
      <xdr:colOff>152400</xdr:colOff>
      <xdr:row>0</xdr:row>
      <xdr:rowOff>142875</xdr:rowOff>
    </xdr:from>
    <xdr:ext cx="2562225" cy="400050"/>
    <xdr:pic>
      <xdr:nvPicPr>
        <xdr:cNvPr id="2" name="image1.png" title="Image">
          <a:extLst>
            <a:ext uri="{FF2B5EF4-FFF2-40B4-BE49-F238E27FC236}">
              <a16:creationId xmlns:a16="http://schemas.microsoft.com/office/drawing/2014/main" id="{00000000-0008-0000-02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0</xdr:col>
      <xdr:colOff>152400</xdr:colOff>
      <xdr:row>0</xdr:row>
      <xdr:rowOff>161925</xdr:rowOff>
    </xdr:from>
    <xdr:ext cx="2562225" cy="400050"/>
    <xdr:pic>
      <xdr:nvPicPr>
        <xdr:cNvPr id="2" name="image5.png" title="Image">
          <a:extLst>
            <a:ext uri="{FF2B5EF4-FFF2-40B4-BE49-F238E27FC236}">
              <a16:creationId xmlns:a16="http://schemas.microsoft.com/office/drawing/2014/main" id="{00000000-0008-0000-03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dr:oneCellAnchor>
    <xdr:from>
      <xdr:col>0</xdr:col>
      <xdr:colOff>152400</xdr:colOff>
      <xdr:row>0</xdr:row>
      <xdr:rowOff>133350</xdr:rowOff>
    </xdr:from>
    <xdr:ext cx="2562225" cy="400050"/>
    <xdr:pic>
      <xdr:nvPicPr>
        <xdr:cNvPr id="2" name="image5.png" title="Image">
          <a:extLst>
            <a:ext uri="{FF2B5EF4-FFF2-40B4-BE49-F238E27FC236}">
              <a16:creationId xmlns:a16="http://schemas.microsoft.com/office/drawing/2014/main" id="{00000000-0008-0000-04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visiblealpha.com/kpi-guides/retail-industry-kpis/"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A1007"/>
  <sheetViews>
    <sheetView showGridLines="0" topLeftCell="A10" workbookViewId="0"/>
  </sheetViews>
  <sheetFormatPr baseColWidth="10" defaultColWidth="12.5" defaultRowHeight="15.75" customHeight="1"/>
  <cols>
    <col min="1" max="2" width="3.33203125" customWidth="1"/>
    <col min="3" max="3" width="21.5" customWidth="1"/>
    <col min="5" max="5" width="22.6640625" customWidth="1"/>
  </cols>
  <sheetData>
    <row r="1" spans="1:27" ht="16">
      <c r="A1" s="1"/>
      <c r="B1" s="1"/>
      <c r="C1" s="1"/>
      <c r="D1" s="1"/>
      <c r="E1" s="1"/>
      <c r="F1" s="1"/>
      <c r="G1" s="1"/>
      <c r="H1" s="1"/>
      <c r="I1" s="1"/>
      <c r="J1" s="1"/>
      <c r="K1" s="1"/>
      <c r="L1" s="1"/>
      <c r="M1" s="1"/>
      <c r="N1" s="1"/>
      <c r="O1" s="1"/>
      <c r="P1" s="1"/>
      <c r="Q1" s="1"/>
      <c r="R1" s="1"/>
      <c r="S1" s="1"/>
      <c r="T1" s="1"/>
      <c r="U1" s="1"/>
      <c r="V1" s="1"/>
      <c r="W1" s="1"/>
      <c r="X1" s="1"/>
      <c r="Y1" s="1"/>
      <c r="Z1" s="1"/>
      <c r="AA1" s="1"/>
    </row>
    <row r="2" spans="1:27" ht="16">
      <c r="A2" s="1"/>
      <c r="B2" s="1"/>
      <c r="C2" s="1"/>
      <c r="D2" s="1"/>
      <c r="E2" s="1"/>
      <c r="F2" s="1"/>
      <c r="G2" s="1"/>
      <c r="H2" s="2"/>
      <c r="I2" s="1"/>
      <c r="J2" s="1"/>
      <c r="K2" s="1"/>
      <c r="L2" s="1"/>
      <c r="M2" s="1"/>
      <c r="N2" s="1"/>
      <c r="O2" s="1"/>
      <c r="P2" s="1"/>
      <c r="Q2" s="1"/>
      <c r="R2" s="1"/>
      <c r="S2" s="1"/>
      <c r="T2" s="1"/>
      <c r="U2" s="1"/>
      <c r="V2" s="1"/>
      <c r="W2" s="1"/>
      <c r="X2" s="1"/>
      <c r="Y2" s="1"/>
      <c r="Z2" s="1"/>
      <c r="AA2" s="1"/>
    </row>
    <row r="3" spans="1:27" ht="16">
      <c r="A3" s="1"/>
      <c r="B3" s="1"/>
      <c r="C3" s="1"/>
      <c r="D3" s="1"/>
      <c r="E3" s="1"/>
      <c r="F3" s="1"/>
      <c r="G3" s="1"/>
      <c r="H3" s="1"/>
      <c r="I3" s="1"/>
      <c r="J3" s="1"/>
      <c r="K3" s="1"/>
      <c r="L3" s="1"/>
      <c r="M3" s="1"/>
      <c r="N3" s="1"/>
      <c r="O3" s="1"/>
      <c r="P3" s="1"/>
      <c r="Q3" s="1"/>
      <c r="R3" s="1"/>
      <c r="S3" s="1"/>
      <c r="T3" s="1"/>
      <c r="U3" s="1"/>
      <c r="V3" s="1"/>
      <c r="W3" s="1"/>
      <c r="X3" s="1"/>
      <c r="Y3" s="1"/>
      <c r="Z3" s="1"/>
      <c r="AA3" s="1"/>
    </row>
    <row r="4" spans="1:27" ht="16">
      <c r="A4" s="1"/>
      <c r="B4" s="1"/>
      <c r="C4" s="1"/>
      <c r="D4" s="1"/>
      <c r="E4" s="1"/>
      <c r="F4" s="1"/>
      <c r="G4" s="1"/>
      <c r="H4" s="1"/>
      <c r="I4" s="1"/>
      <c r="J4" s="1"/>
      <c r="K4" s="1"/>
      <c r="L4" s="1"/>
      <c r="M4" s="1"/>
      <c r="N4" s="1"/>
      <c r="O4" s="1"/>
      <c r="P4" s="1"/>
      <c r="Q4" s="1"/>
      <c r="R4" s="1"/>
      <c r="S4" s="1"/>
      <c r="T4" s="1"/>
      <c r="U4" s="1"/>
      <c r="V4" s="1"/>
      <c r="W4" s="1"/>
      <c r="X4" s="1"/>
      <c r="Y4" s="1"/>
      <c r="Z4" s="1"/>
      <c r="AA4" s="1"/>
    </row>
    <row r="5" spans="1:27" ht="16">
      <c r="A5" s="1"/>
      <c r="B5" s="61" t="s">
        <v>0</v>
      </c>
      <c r="C5" s="62"/>
      <c r="D5" s="62"/>
      <c r="E5" s="62"/>
      <c r="F5" s="62"/>
      <c r="G5" s="62"/>
      <c r="H5" s="1"/>
      <c r="I5" s="1"/>
      <c r="J5" s="1"/>
      <c r="K5" s="1"/>
      <c r="L5" s="1"/>
      <c r="M5" s="1"/>
      <c r="N5" s="1"/>
      <c r="O5" s="1"/>
      <c r="P5" s="1"/>
      <c r="Q5" s="1"/>
      <c r="R5" s="1"/>
      <c r="S5" s="1"/>
      <c r="T5" s="1"/>
      <c r="U5" s="1"/>
      <c r="V5" s="1"/>
      <c r="W5" s="1"/>
      <c r="X5" s="1"/>
      <c r="Y5" s="1"/>
      <c r="Z5" s="1"/>
      <c r="AA5" s="1"/>
    </row>
    <row r="6" spans="1:27" ht="16">
      <c r="A6" s="1"/>
      <c r="B6" s="1"/>
      <c r="C6" s="1"/>
      <c r="D6" s="1"/>
      <c r="E6" s="1"/>
      <c r="F6" s="1"/>
      <c r="G6" s="1"/>
      <c r="H6" s="1"/>
      <c r="I6" s="1"/>
      <c r="J6" s="1"/>
      <c r="K6" s="1"/>
      <c r="L6" s="1"/>
      <c r="M6" s="1"/>
      <c r="N6" s="1"/>
      <c r="O6" s="1"/>
      <c r="P6" s="1"/>
      <c r="Q6" s="1"/>
      <c r="R6" s="1"/>
      <c r="S6" s="1"/>
      <c r="T6" s="1"/>
      <c r="U6" s="1"/>
      <c r="V6" s="1"/>
      <c r="W6" s="1"/>
      <c r="X6" s="1"/>
      <c r="Y6" s="1"/>
      <c r="Z6" s="1"/>
      <c r="AA6" s="1"/>
    </row>
    <row r="7" spans="1:27" ht="17">
      <c r="A7" s="1"/>
      <c r="B7" s="3" t="s">
        <v>1</v>
      </c>
      <c r="C7" s="1"/>
      <c r="D7" s="1"/>
      <c r="E7" s="1"/>
      <c r="F7" s="1"/>
      <c r="G7" s="1"/>
      <c r="H7" s="1"/>
      <c r="I7" s="1"/>
      <c r="J7" s="1"/>
      <c r="K7" s="1"/>
      <c r="L7" s="1"/>
      <c r="M7" s="1"/>
      <c r="N7" s="1"/>
      <c r="O7" s="1"/>
      <c r="P7" s="1"/>
      <c r="Q7" s="1"/>
      <c r="R7" s="1"/>
      <c r="S7" s="1"/>
      <c r="T7" s="1"/>
      <c r="U7" s="1"/>
      <c r="V7" s="1"/>
      <c r="W7" s="1"/>
      <c r="X7" s="1"/>
      <c r="Y7" s="1"/>
      <c r="Z7" s="1"/>
      <c r="AA7" s="1"/>
    </row>
    <row r="8" spans="1:27" ht="16">
      <c r="A8" s="1"/>
      <c r="B8" s="1"/>
      <c r="C8" s="1" t="s">
        <v>2</v>
      </c>
      <c r="D8" s="1"/>
      <c r="E8" s="1"/>
      <c r="F8" s="1"/>
      <c r="G8" s="1"/>
      <c r="H8" s="1"/>
      <c r="I8" s="1"/>
      <c r="J8" s="1"/>
      <c r="K8" s="1"/>
      <c r="L8" s="1"/>
      <c r="M8" s="1"/>
      <c r="N8" s="1"/>
      <c r="O8" s="1"/>
      <c r="P8" s="1"/>
      <c r="Q8" s="1"/>
      <c r="R8" s="1"/>
      <c r="S8" s="1"/>
      <c r="T8" s="1"/>
      <c r="U8" s="1"/>
      <c r="V8" s="1"/>
      <c r="W8" s="1"/>
      <c r="X8" s="1"/>
      <c r="Y8" s="1"/>
      <c r="Z8" s="1"/>
      <c r="AA8" s="1"/>
    </row>
    <row r="9" spans="1:27" ht="16">
      <c r="A9" s="1"/>
      <c r="B9" s="1"/>
      <c r="C9" s="1" t="s">
        <v>3</v>
      </c>
      <c r="D9" s="1"/>
      <c r="E9" s="1"/>
      <c r="F9" s="1"/>
      <c r="G9" s="1"/>
      <c r="H9" s="1"/>
      <c r="I9" s="1"/>
      <c r="J9" s="1"/>
      <c r="K9" s="1"/>
      <c r="L9" s="1"/>
      <c r="M9" s="1"/>
      <c r="N9" s="1"/>
      <c r="O9" s="1"/>
      <c r="P9" s="1"/>
      <c r="Q9" s="1"/>
      <c r="R9" s="1"/>
      <c r="S9" s="1"/>
      <c r="T9" s="1"/>
      <c r="U9" s="1"/>
      <c r="V9" s="1"/>
      <c r="W9" s="1"/>
      <c r="X9" s="1"/>
      <c r="Y9" s="1"/>
      <c r="Z9" s="1"/>
      <c r="AA9" s="1"/>
    </row>
    <row r="10" spans="1:27" ht="16">
      <c r="A10" s="1"/>
      <c r="B10" s="1"/>
      <c r="C10" s="1" t="s">
        <v>4</v>
      </c>
      <c r="D10" s="1"/>
      <c r="E10" s="1"/>
      <c r="F10" s="1"/>
      <c r="G10" s="1"/>
      <c r="H10" s="1"/>
      <c r="I10" s="1"/>
      <c r="J10" s="1"/>
      <c r="K10" s="1"/>
      <c r="L10" s="1"/>
      <c r="M10" s="1"/>
      <c r="N10" s="1"/>
      <c r="O10" s="1"/>
      <c r="P10" s="1"/>
      <c r="Q10" s="1"/>
      <c r="R10" s="1"/>
      <c r="S10" s="1"/>
      <c r="T10" s="1"/>
      <c r="U10" s="1"/>
      <c r="V10" s="1"/>
      <c r="W10" s="1"/>
      <c r="X10" s="1"/>
      <c r="Y10" s="1"/>
      <c r="Z10" s="1"/>
      <c r="AA10" s="1"/>
    </row>
    <row r="11" spans="1:27" ht="16">
      <c r="A11" s="1"/>
      <c r="B11" s="1"/>
      <c r="C11" s="1" t="s">
        <v>5</v>
      </c>
      <c r="D11" s="1"/>
      <c r="E11" s="1"/>
      <c r="F11" s="1"/>
      <c r="G11" s="1"/>
      <c r="H11" s="1"/>
      <c r="I11" s="1"/>
      <c r="J11" s="1"/>
      <c r="K11" s="1"/>
      <c r="L11" s="1"/>
      <c r="M11" s="1"/>
      <c r="N11" s="1"/>
      <c r="O11" s="1"/>
      <c r="P11" s="1"/>
      <c r="Q11" s="1"/>
      <c r="R11" s="1"/>
      <c r="S11" s="1"/>
      <c r="T11" s="1"/>
      <c r="U11" s="1"/>
      <c r="V11" s="1"/>
      <c r="W11" s="1"/>
      <c r="X11" s="1"/>
      <c r="Y11" s="1"/>
      <c r="Z11" s="1"/>
      <c r="AA11" s="1"/>
    </row>
    <row r="12" spans="1:27" ht="16">
      <c r="A12" s="1"/>
      <c r="B12" s="1"/>
      <c r="C12" s="1"/>
      <c r="D12" s="1"/>
      <c r="E12" s="1"/>
      <c r="F12" s="1"/>
      <c r="G12" s="1"/>
      <c r="H12" s="1"/>
      <c r="I12" s="1"/>
      <c r="J12" s="1"/>
      <c r="K12" s="1"/>
      <c r="L12" s="1"/>
      <c r="M12" s="1"/>
      <c r="N12" s="1"/>
      <c r="O12" s="1"/>
      <c r="P12" s="1"/>
      <c r="Q12" s="1"/>
      <c r="R12" s="1"/>
      <c r="S12" s="1"/>
      <c r="T12" s="1"/>
      <c r="U12" s="1"/>
      <c r="V12" s="1"/>
      <c r="W12" s="1"/>
      <c r="X12" s="1"/>
      <c r="Y12" s="1"/>
      <c r="Z12" s="1"/>
      <c r="AA12" s="1"/>
    </row>
    <row r="13" spans="1:27" ht="21">
      <c r="A13" s="4"/>
      <c r="B13" s="5" t="s">
        <v>6</v>
      </c>
      <c r="C13" s="57"/>
      <c r="D13" s="57"/>
      <c r="E13" s="57"/>
      <c r="F13" s="1"/>
      <c r="G13" s="1"/>
      <c r="H13" s="1"/>
      <c r="I13" s="1"/>
      <c r="J13" s="1"/>
      <c r="K13" s="1"/>
      <c r="L13" s="1"/>
      <c r="M13" s="1"/>
      <c r="N13" s="1"/>
      <c r="O13" s="1"/>
      <c r="P13" s="1"/>
      <c r="Q13" s="1"/>
      <c r="R13" s="1"/>
      <c r="S13" s="1"/>
      <c r="T13" s="1"/>
      <c r="U13" s="1"/>
      <c r="V13" s="1"/>
      <c r="W13" s="1"/>
      <c r="X13" s="1"/>
      <c r="Y13" s="1"/>
      <c r="Z13" s="1"/>
      <c r="AA13" s="1"/>
    </row>
    <row r="14" spans="1:27" ht="16">
      <c r="A14" s="4"/>
      <c r="B14" s="4"/>
      <c r="C14" s="1"/>
      <c r="D14" s="1"/>
      <c r="E14" s="1"/>
      <c r="F14" s="1"/>
      <c r="G14" s="1"/>
      <c r="H14" s="1"/>
      <c r="I14" s="1"/>
      <c r="J14" s="1"/>
      <c r="K14" s="1"/>
      <c r="L14" s="1"/>
      <c r="M14" s="1"/>
      <c r="N14" s="1"/>
      <c r="O14" s="1"/>
      <c r="P14" s="1"/>
      <c r="Q14" s="1"/>
      <c r="R14" s="1"/>
      <c r="S14" s="1"/>
      <c r="T14" s="1"/>
      <c r="U14" s="1"/>
      <c r="V14" s="1"/>
      <c r="W14" s="1"/>
      <c r="X14" s="1"/>
      <c r="Y14" s="1"/>
      <c r="Z14" s="1"/>
      <c r="AA14" s="1"/>
    </row>
    <row r="15" spans="1:27" ht="17">
      <c r="A15" s="4"/>
      <c r="B15" s="63" t="s">
        <v>7</v>
      </c>
      <c r="C15" s="62"/>
      <c r="D15" s="62"/>
      <c r="E15" s="62"/>
      <c r="F15" s="1"/>
      <c r="G15" s="1"/>
      <c r="H15" s="1"/>
      <c r="I15" s="1"/>
      <c r="J15" s="1"/>
      <c r="K15" s="1"/>
      <c r="L15" s="1"/>
      <c r="M15" s="1"/>
      <c r="N15" s="1"/>
      <c r="O15" s="1"/>
      <c r="P15" s="1"/>
      <c r="Q15" s="1"/>
      <c r="R15" s="1"/>
      <c r="S15" s="1"/>
      <c r="T15" s="1"/>
      <c r="U15" s="1"/>
      <c r="V15" s="1"/>
      <c r="W15" s="1"/>
      <c r="X15" s="1"/>
      <c r="Y15" s="1"/>
      <c r="Z15" s="1"/>
      <c r="AA15" s="1"/>
    </row>
    <row r="16" spans="1:27" ht="10.5" customHeight="1">
      <c r="A16" s="1"/>
      <c r="B16" s="1"/>
      <c r="C16" s="6"/>
      <c r="D16" s="6"/>
      <c r="E16" s="6"/>
      <c r="F16" s="1"/>
      <c r="G16" s="1"/>
      <c r="H16" s="1"/>
      <c r="I16" s="1"/>
      <c r="J16" s="1"/>
      <c r="K16" s="1"/>
      <c r="L16" s="1"/>
      <c r="M16" s="1"/>
      <c r="N16" s="1"/>
      <c r="O16" s="1"/>
      <c r="P16" s="1"/>
      <c r="Q16" s="1"/>
      <c r="R16" s="1"/>
      <c r="S16" s="1"/>
      <c r="T16" s="1"/>
      <c r="U16" s="1"/>
      <c r="V16" s="1"/>
      <c r="W16" s="1"/>
      <c r="X16" s="1"/>
      <c r="Y16" s="1"/>
      <c r="Z16" s="1"/>
      <c r="AA16" s="1"/>
    </row>
    <row r="17" spans="1:27" ht="19">
      <c r="A17" s="1"/>
      <c r="B17" s="1"/>
      <c r="C17" s="7">
        <v>320</v>
      </c>
      <c r="D17" s="7"/>
      <c r="E17" s="7">
        <v>123</v>
      </c>
      <c r="F17" s="1"/>
      <c r="G17" s="1"/>
      <c r="H17" s="1"/>
      <c r="I17" s="1"/>
      <c r="J17" s="1"/>
      <c r="K17" s="1"/>
      <c r="L17" s="1"/>
      <c r="M17" s="1"/>
      <c r="N17" s="1"/>
      <c r="O17" s="1"/>
      <c r="P17" s="1"/>
      <c r="Q17" s="1"/>
      <c r="R17" s="1"/>
      <c r="S17" s="1"/>
      <c r="T17" s="1"/>
      <c r="U17" s="1"/>
      <c r="V17" s="1"/>
      <c r="W17" s="1"/>
      <c r="X17" s="1"/>
      <c r="Y17" s="1"/>
      <c r="Z17" s="1"/>
      <c r="AA17" s="1"/>
    </row>
    <row r="18" spans="1:27" ht="17">
      <c r="A18" s="1"/>
      <c r="B18" s="1"/>
      <c r="C18" s="8" t="s">
        <v>8</v>
      </c>
      <c r="D18" s="8"/>
      <c r="E18" s="8" t="s">
        <v>9</v>
      </c>
      <c r="F18" s="1"/>
      <c r="G18" s="1"/>
      <c r="H18" s="1"/>
      <c r="I18" s="1"/>
      <c r="J18" s="1"/>
      <c r="K18" s="1"/>
      <c r="L18" s="1"/>
      <c r="M18" s="1"/>
      <c r="N18" s="1"/>
      <c r="O18" s="1"/>
      <c r="P18" s="1"/>
      <c r="Q18" s="1"/>
      <c r="R18" s="1"/>
      <c r="S18" s="1"/>
      <c r="T18" s="1"/>
      <c r="U18" s="1"/>
      <c r="V18" s="1"/>
      <c r="W18" s="1"/>
      <c r="X18" s="1"/>
      <c r="Y18" s="1"/>
      <c r="Z18" s="1"/>
      <c r="AA18" s="1"/>
    </row>
    <row r="19" spans="1:27" ht="9.75" customHeight="1">
      <c r="A19" s="1"/>
      <c r="B19" s="1"/>
      <c r="C19" s="9"/>
      <c r="D19" s="9"/>
      <c r="E19" s="9"/>
      <c r="F19" s="1"/>
      <c r="G19" s="1"/>
      <c r="H19" s="1"/>
      <c r="I19" s="1"/>
      <c r="J19" s="1"/>
      <c r="K19" s="1"/>
      <c r="L19" s="1"/>
      <c r="M19" s="1"/>
      <c r="N19" s="1"/>
      <c r="O19" s="1"/>
      <c r="P19" s="1"/>
      <c r="Q19" s="1"/>
      <c r="R19" s="1"/>
      <c r="S19" s="1"/>
      <c r="T19" s="1"/>
      <c r="U19" s="1"/>
      <c r="V19" s="1"/>
      <c r="W19" s="1"/>
      <c r="X19" s="1"/>
      <c r="Y19" s="1"/>
      <c r="Z19" s="1"/>
      <c r="AA19" s="1"/>
    </row>
    <row r="20" spans="1:27" ht="19">
      <c r="A20" s="1"/>
      <c r="B20" s="1"/>
      <c r="C20" s="7">
        <v>4352</v>
      </c>
      <c r="D20" s="7"/>
      <c r="E20" s="7">
        <v>1036</v>
      </c>
      <c r="F20" s="1"/>
      <c r="G20" s="1"/>
      <c r="H20" s="1"/>
      <c r="I20" s="1"/>
      <c r="J20" s="1"/>
      <c r="K20" s="1"/>
      <c r="L20" s="1"/>
      <c r="M20" s="1"/>
      <c r="N20" s="1"/>
      <c r="O20" s="1"/>
      <c r="P20" s="1"/>
      <c r="Q20" s="1"/>
      <c r="R20" s="1"/>
      <c r="S20" s="1"/>
      <c r="T20" s="1"/>
      <c r="U20" s="1"/>
      <c r="V20" s="1"/>
      <c r="W20" s="1"/>
      <c r="X20" s="1"/>
      <c r="Y20" s="1"/>
      <c r="Z20" s="1"/>
      <c r="AA20" s="1"/>
    </row>
    <row r="21" spans="1:27" ht="34">
      <c r="A21" s="1"/>
      <c r="B21" s="1"/>
      <c r="C21" s="8" t="s">
        <v>10</v>
      </c>
      <c r="D21" s="8"/>
      <c r="E21" s="8" t="s">
        <v>11</v>
      </c>
      <c r="F21" s="1"/>
      <c r="G21" s="1"/>
      <c r="H21" s="1"/>
      <c r="I21" s="1"/>
      <c r="J21" s="1"/>
      <c r="K21" s="1"/>
      <c r="L21" s="1"/>
      <c r="M21" s="1"/>
      <c r="N21" s="1"/>
      <c r="O21" s="1"/>
      <c r="P21" s="1"/>
      <c r="Q21" s="1"/>
      <c r="R21" s="1"/>
      <c r="S21" s="1"/>
      <c r="T21" s="1"/>
      <c r="U21" s="1"/>
      <c r="V21" s="1"/>
      <c r="W21" s="1"/>
      <c r="X21" s="1"/>
      <c r="Y21" s="1"/>
      <c r="Z21" s="1"/>
      <c r="AA21" s="1"/>
    </row>
    <row r="22" spans="1:27" ht="9.75" customHeight="1">
      <c r="A22" s="1"/>
      <c r="B22" s="1"/>
      <c r="C22" s="9"/>
      <c r="D22" s="9"/>
      <c r="E22" s="9"/>
      <c r="F22" s="1"/>
      <c r="G22" s="1"/>
      <c r="H22" s="1"/>
      <c r="I22" s="1"/>
      <c r="J22" s="1"/>
      <c r="K22" s="1"/>
      <c r="L22" s="1"/>
      <c r="M22" s="1"/>
      <c r="N22" s="1"/>
      <c r="O22" s="1"/>
      <c r="P22" s="1"/>
      <c r="Q22" s="1"/>
      <c r="R22" s="1"/>
      <c r="S22" s="1"/>
      <c r="T22" s="1"/>
      <c r="U22" s="1"/>
      <c r="V22" s="1"/>
      <c r="W22" s="1"/>
      <c r="X22" s="1"/>
      <c r="Y22" s="1"/>
      <c r="Z22" s="1"/>
      <c r="AA22" s="1"/>
    </row>
    <row r="23" spans="1:27" ht="19">
      <c r="A23" s="10"/>
      <c r="B23" s="10"/>
      <c r="C23" s="7">
        <v>857</v>
      </c>
      <c r="D23" s="7"/>
      <c r="E23" s="7">
        <v>179</v>
      </c>
      <c r="F23" s="1"/>
      <c r="G23" s="10"/>
      <c r="H23" s="10"/>
      <c r="I23" s="10"/>
      <c r="J23" s="10"/>
      <c r="K23" s="10"/>
      <c r="L23" s="10"/>
      <c r="M23" s="10"/>
      <c r="N23" s="10"/>
      <c r="O23" s="10"/>
      <c r="P23" s="10"/>
      <c r="Q23" s="10"/>
      <c r="R23" s="10"/>
      <c r="S23" s="10"/>
      <c r="T23" s="10"/>
      <c r="U23" s="10"/>
      <c r="V23" s="10"/>
      <c r="W23" s="10"/>
      <c r="X23" s="10"/>
      <c r="Y23" s="10"/>
      <c r="Z23" s="10"/>
      <c r="AA23" s="10"/>
    </row>
    <row r="24" spans="1:27" ht="42">
      <c r="A24" s="1"/>
      <c r="B24" s="1"/>
      <c r="C24" s="11" t="s">
        <v>12</v>
      </c>
      <c r="D24" s="12"/>
      <c r="E24" s="11" t="s">
        <v>13</v>
      </c>
      <c r="F24" s="1"/>
      <c r="G24" s="1"/>
      <c r="H24" s="1"/>
      <c r="I24" s="1"/>
      <c r="J24" s="1"/>
      <c r="K24" s="1"/>
      <c r="L24" s="1"/>
      <c r="M24" s="1"/>
      <c r="N24" s="1"/>
      <c r="O24" s="1"/>
      <c r="P24" s="1"/>
      <c r="Q24" s="1"/>
      <c r="R24" s="1"/>
      <c r="S24" s="1"/>
      <c r="T24" s="1"/>
      <c r="U24" s="1"/>
      <c r="V24" s="1"/>
      <c r="W24" s="1"/>
      <c r="X24" s="1"/>
      <c r="Y24" s="1"/>
      <c r="Z24" s="1"/>
      <c r="AA24" s="1"/>
    </row>
    <row r="25" spans="1:27" ht="16">
      <c r="A25" s="4"/>
      <c r="B25" s="13"/>
      <c r="D25" s="1"/>
      <c r="E25" s="1"/>
      <c r="F25" s="1"/>
      <c r="G25" s="4"/>
      <c r="H25" s="4"/>
      <c r="I25" s="4"/>
      <c r="J25" s="4"/>
      <c r="K25" s="4"/>
      <c r="L25" s="4"/>
      <c r="M25" s="4"/>
      <c r="N25" s="4"/>
      <c r="O25" s="4"/>
      <c r="P25" s="4"/>
      <c r="Q25" s="4"/>
      <c r="R25" s="4"/>
      <c r="S25" s="4"/>
      <c r="T25" s="4"/>
      <c r="U25" s="4"/>
      <c r="V25" s="4"/>
      <c r="W25" s="4"/>
      <c r="X25" s="4"/>
      <c r="Y25" s="4"/>
      <c r="Z25" s="4"/>
      <c r="AA25" s="4"/>
    </row>
    <row r="26" spans="1:27" ht="16">
      <c r="A26" s="4"/>
      <c r="B26" s="13"/>
      <c r="D26" s="1"/>
      <c r="E26" s="1"/>
      <c r="F26" s="1"/>
      <c r="G26" s="4"/>
      <c r="H26" s="4"/>
      <c r="I26" s="4"/>
      <c r="J26" s="4"/>
      <c r="K26" s="4"/>
      <c r="L26" s="4"/>
      <c r="M26" s="4"/>
      <c r="N26" s="4"/>
      <c r="O26" s="4"/>
      <c r="P26" s="4"/>
      <c r="Q26" s="4"/>
      <c r="R26" s="4"/>
      <c r="S26" s="4"/>
      <c r="T26" s="4"/>
      <c r="U26" s="4"/>
      <c r="V26" s="4"/>
      <c r="W26" s="4"/>
      <c r="X26" s="4"/>
      <c r="Y26" s="4"/>
      <c r="Z26" s="4"/>
      <c r="AA26" s="4"/>
    </row>
    <row r="27" spans="1:27" ht="17">
      <c r="A27" s="4"/>
      <c r="B27" s="14"/>
      <c r="D27" s="1"/>
      <c r="E27" s="1"/>
      <c r="F27" s="1"/>
      <c r="G27" s="4"/>
      <c r="H27" s="4"/>
      <c r="I27" s="4"/>
      <c r="J27" s="4"/>
      <c r="K27" s="4"/>
      <c r="L27" s="4"/>
      <c r="M27" s="4"/>
      <c r="N27" s="4"/>
      <c r="O27" s="4"/>
      <c r="P27" s="4"/>
      <c r="Q27" s="4"/>
      <c r="R27" s="4"/>
      <c r="S27" s="4"/>
      <c r="T27" s="4"/>
      <c r="U27" s="4"/>
      <c r="V27" s="4"/>
      <c r="W27" s="4"/>
      <c r="X27" s="4"/>
      <c r="Y27" s="4"/>
      <c r="Z27" s="4"/>
      <c r="AA27" s="4"/>
    </row>
    <row r="28" spans="1:27" ht="17">
      <c r="A28" s="4"/>
      <c r="B28" s="14" t="s">
        <v>14</v>
      </c>
      <c r="D28" s="1"/>
      <c r="E28" s="1"/>
      <c r="F28" s="1"/>
      <c r="G28" s="4"/>
      <c r="H28" s="4"/>
      <c r="I28" s="4"/>
      <c r="J28" s="4"/>
      <c r="K28" s="4"/>
      <c r="L28" s="4"/>
      <c r="M28" s="4"/>
      <c r="N28" s="4"/>
      <c r="O28" s="4"/>
      <c r="P28" s="4"/>
      <c r="Q28" s="4"/>
      <c r="R28" s="4"/>
      <c r="S28" s="4"/>
      <c r="T28" s="4"/>
      <c r="U28" s="4"/>
      <c r="V28" s="4"/>
      <c r="W28" s="4"/>
      <c r="X28" s="4"/>
      <c r="Y28" s="4"/>
      <c r="Z28" s="4"/>
      <c r="AA28" s="4"/>
    </row>
    <row r="29" spans="1:27" ht="17">
      <c r="A29" s="14"/>
      <c r="C29" s="1"/>
      <c r="D29" s="1"/>
      <c r="E29" s="1"/>
      <c r="F29" s="1"/>
      <c r="G29" s="4"/>
      <c r="H29" s="4"/>
      <c r="I29" s="4"/>
      <c r="J29" s="4"/>
      <c r="K29" s="4"/>
      <c r="L29" s="4"/>
      <c r="M29" s="4"/>
      <c r="N29" s="4"/>
      <c r="O29" s="4"/>
      <c r="P29" s="4"/>
      <c r="Q29" s="4"/>
      <c r="R29" s="4"/>
      <c r="S29" s="4"/>
      <c r="T29" s="4"/>
      <c r="U29" s="4"/>
      <c r="V29" s="4"/>
      <c r="W29" s="4"/>
      <c r="X29" s="4"/>
      <c r="Y29" s="4"/>
      <c r="Z29" s="4"/>
      <c r="AA29" s="4"/>
    </row>
    <row r="30" spans="1:27" ht="17">
      <c r="A30" s="14"/>
      <c r="B30" s="15" t="s">
        <v>15</v>
      </c>
      <c r="C30" s="1"/>
      <c r="D30" s="1"/>
      <c r="E30" s="1"/>
      <c r="F30" s="1"/>
      <c r="G30" s="4"/>
      <c r="H30" s="4"/>
      <c r="I30" s="4"/>
      <c r="J30" s="4"/>
      <c r="K30" s="4"/>
      <c r="L30" s="4"/>
      <c r="M30" s="4"/>
      <c r="N30" s="4"/>
      <c r="O30" s="4"/>
      <c r="P30" s="4"/>
      <c r="Q30" s="4"/>
      <c r="R30" s="4"/>
      <c r="S30" s="4"/>
      <c r="T30" s="4"/>
      <c r="U30" s="4"/>
      <c r="V30" s="4"/>
      <c r="W30" s="4"/>
      <c r="X30" s="4"/>
      <c r="Y30" s="4"/>
      <c r="Z30" s="4"/>
      <c r="AA30" s="4"/>
    </row>
    <row r="31" spans="1:27" ht="16">
      <c r="A31" s="1"/>
      <c r="C31" s="1"/>
      <c r="D31" s="1"/>
      <c r="E31" s="1"/>
      <c r="F31" s="1"/>
      <c r="G31" s="1"/>
      <c r="H31" s="1"/>
      <c r="I31" s="1"/>
      <c r="J31" s="1"/>
      <c r="K31" s="1"/>
      <c r="L31" s="1"/>
      <c r="M31" s="1"/>
      <c r="N31" s="1"/>
      <c r="O31" s="1"/>
      <c r="P31" s="1"/>
      <c r="Q31" s="1"/>
      <c r="R31" s="1"/>
      <c r="S31" s="1"/>
      <c r="T31" s="1"/>
      <c r="U31" s="1"/>
      <c r="V31" s="1"/>
      <c r="W31" s="1"/>
      <c r="X31" s="1"/>
      <c r="Y31" s="1"/>
      <c r="Z31" s="1"/>
      <c r="AA31" s="1"/>
    </row>
    <row r="32" spans="1:27" ht="16">
      <c r="A32" s="1"/>
      <c r="C32" s="1"/>
      <c r="D32" s="1"/>
      <c r="E32" s="1"/>
      <c r="F32" s="1"/>
      <c r="G32" s="1"/>
      <c r="H32" s="1"/>
      <c r="I32" s="1"/>
      <c r="J32" s="1"/>
      <c r="K32" s="1"/>
      <c r="L32" s="1"/>
      <c r="M32" s="1"/>
      <c r="N32" s="1"/>
      <c r="O32" s="1"/>
      <c r="P32" s="1"/>
      <c r="Q32" s="1"/>
      <c r="R32" s="1"/>
      <c r="S32" s="1"/>
      <c r="T32" s="1"/>
      <c r="U32" s="1"/>
      <c r="V32" s="1"/>
      <c r="W32" s="1"/>
      <c r="X32" s="1"/>
      <c r="Y32" s="1"/>
      <c r="Z32" s="1"/>
      <c r="AA32" s="1"/>
    </row>
    <row r="33" spans="1:27" ht="16">
      <c r="A33" s="1"/>
      <c r="B33" s="1"/>
      <c r="C33" s="1"/>
      <c r="D33" s="1"/>
      <c r="E33" s="1"/>
      <c r="F33" s="1"/>
      <c r="G33" s="1"/>
      <c r="H33" s="1"/>
      <c r="I33" s="1"/>
      <c r="J33" s="1"/>
      <c r="K33" s="1"/>
      <c r="L33" s="1"/>
      <c r="M33" s="1"/>
      <c r="N33" s="1"/>
      <c r="O33" s="1"/>
      <c r="P33" s="1"/>
      <c r="Q33" s="1"/>
      <c r="R33" s="1"/>
      <c r="S33" s="1"/>
      <c r="T33" s="1"/>
      <c r="U33" s="1"/>
      <c r="V33" s="1"/>
      <c r="W33" s="1"/>
      <c r="X33" s="1"/>
      <c r="Y33" s="1"/>
      <c r="Z33" s="1"/>
      <c r="AA33" s="1"/>
    </row>
    <row r="34" spans="1:27" ht="16">
      <c r="A34" s="1"/>
      <c r="B34" s="1"/>
      <c r="C34" s="1"/>
      <c r="D34" s="1"/>
      <c r="E34" s="1"/>
      <c r="F34" s="1"/>
      <c r="G34" s="1"/>
      <c r="H34" s="1"/>
      <c r="I34" s="1"/>
      <c r="J34" s="1"/>
      <c r="K34" s="1"/>
      <c r="L34" s="1"/>
      <c r="M34" s="1"/>
      <c r="N34" s="1"/>
      <c r="O34" s="1"/>
      <c r="P34" s="1"/>
      <c r="Q34" s="1"/>
      <c r="R34" s="1"/>
      <c r="S34" s="1"/>
      <c r="T34" s="1"/>
      <c r="U34" s="1"/>
      <c r="V34" s="1"/>
      <c r="W34" s="1"/>
      <c r="X34" s="1"/>
      <c r="Y34" s="1"/>
      <c r="Z34" s="1"/>
      <c r="AA34" s="1"/>
    </row>
    <row r="35" spans="1:27" ht="16">
      <c r="A35" s="1"/>
      <c r="B35" s="1"/>
      <c r="C35" s="1"/>
      <c r="D35" s="1"/>
      <c r="E35" s="1"/>
      <c r="F35" s="1"/>
      <c r="G35" s="1"/>
      <c r="H35" s="1"/>
      <c r="I35" s="1"/>
      <c r="J35" s="1"/>
      <c r="K35" s="1"/>
      <c r="L35" s="1"/>
      <c r="M35" s="1"/>
      <c r="N35" s="1"/>
      <c r="O35" s="1"/>
      <c r="P35" s="1"/>
      <c r="Q35" s="1"/>
      <c r="R35" s="1"/>
      <c r="S35" s="1"/>
      <c r="T35" s="1"/>
      <c r="U35" s="1"/>
      <c r="V35" s="1"/>
      <c r="W35" s="1"/>
      <c r="X35" s="1"/>
      <c r="Y35" s="1"/>
      <c r="Z35" s="1"/>
      <c r="AA35" s="1"/>
    </row>
    <row r="36" spans="1:27" ht="16">
      <c r="A36" s="1"/>
      <c r="B36" s="1"/>
      <c r="C36" s="1"/>
      <c r="D36" s="1"/>
      <c r="E36" s="1"/>
      <c r="F36" s="1"/>
      <c r="G36" s="1"/>
      <c r="H36" s="1"/>
      <c r="I36" s="1"/>
      <c r="J36" s="1"/>
      <c r="K36" s="1"/>
      <c r="L36" s="1"/>
      <c r="M36" s="1"/>
      <c r="N36" s="1"/>
      <c r="O36" s="1"/>
      <c r="P36" s="1"/>
      <c r="Q36" s="1"/>
      <c r="R36" s="1"/>
      <c r="S36" s="1"/>
      <c r="T36" s="1"/>
      <c r="U36" s="1"/>
      <c r="V36" s="1"/>
      <c r="W36" s="1"/>
      <c r="X36" s="1"/>
      <c r="Y36" s="1"/>
      <c r="Z36" s="1"/>
      <c r="AA36" s="1"/>
    </row>
    <row r="37" spans="1:27" ht="16">
      <c r="A37" s="1"/>
      <c r="B37" s="1"/>
      <c r="C37" s="1"/>
      <c r="D37" s="1"/>
      <c r="E37" s="1"/>
      <c r="F37" s="1"/>
      <c r="G37" s="1"/>
      <c r="H37" s="1"/>
      <c r="I37" s="1"/>
      <c r="J37" s="1"/>
      <c r="K37" s="1"/>
      <c r="L37" s="1"/>
      <c r="M37" s="1"/>
      <c r="N37" s="1"/>
      <c r="O37" s="1"/>
      <c r="P37" s="1"/>
      <c r="Q37" s="1"/>
      <c r="R37" s="1"/>
      <c r="S37" s="1"/>
      <c r="T37" s="1"/>
      <c r="U37" s="1"/>
      <c r="V37" s="1"/>
      <c r="W37" s="1"/>
      <c r="X37" s="1"/>
      <c r="Y37" s="1"/>
      <c r="Z37" s="1"/>
      <c r="AA37" s="1"/>
    </row>
    <row r="38" spans="1:27" ht="16">
      <c r="A38" s="1"/>
      <c r="B38" s="1"/>
      <c r="C38" s="1"/>
      <c r="D38" s="1"/>
      <c r="E38" s="1"/>
      <c r="F38" s="1"/>
      <c r="G38" s="1"/>
      <c r="H38" s="1"/>
      <c r="I38" s="1"/>
      <c r="J38" s="1"/>
      <c r="K38" s="1"/>
      <c r="L38" s="1"/>
      <c r="M38" s="1"/>
      <c r="N38" s="1"/>
      <c r="O38" s="1"/>
      <c r="P38" s="1"/>
      <c r="Q38" s="1"/>
      <c r="R38" s="1"/>
      <c r="S38" s="1"/>
      <c r="T38" s="1"/>
      <c r="U38" s="1"/>
      <c r="V38" s="1"/>
      <c r="W38" s="1"/>
      <c r="X38" s="1"/>
      <c r="Y38" s="1"/>
      <c r="Z38" s="1"/>
      <c r="AA38" s="1"/>
    </row>
    <row r="39" spans="1:27" ht="16">
      <c r="A39" s="1"/>
      <c r="B39" s="1"/>
      <c r="C39" s="1"/>
      <c r="D39" s="1"/>
      <c r="E39" s="1"/>
      <c r="F39" s="1"/>
      <c r="G39" s="1"/>
      <c r="H39" s="1"/>
      <c r="I39" s="1"/>
      <c r="J39" s="1"/>
      <c r="K39" s="1"/>
      <c r="L39" s="1"/>
      <c r="M39" s="1"/>
      <c r="N39" s="1"/>
      <c r="O39" s="1"/>
      <c r="P39" s="1"/>
      <c r="Q39" s="1"/>
      <c r="R39" s="1"/>
      <c r="S39" s="1"/>
      <c r="T39" s="1"/>
      <c r="U39" s="1"/>
      <c r="V39" s="1"/>
      <c r="W39" s="1"/>
      <c r="X39" s="1"/>
      <c r="Y39" s="1"/>
      <c r="Z39" s="1"/>
      <c r="AA39" s="1"/>
    </row>
    <row r="40" spans="1:27" ht="16">
      <c r="A40" s="1"/>
      <c r="B40" s="1"/>
      <c r="C40" s="1"/>
      <c r="D40" s="1"/>
      <c r="E40" s="1"/>
      <c r="F40" s="1"/>
      <c r="G40" s="1"/>
      <c r="H40" s="1"/>
      <c r="I40" s="1"/>
      <c r="J40" s="1"/>
      <c r="K40" s="1"/>
      <c r="L40" s="1"/>
      <c r="M40" s="1"/>
      <c r="N40" s="1"/>
      <c r="O40" s="1"/>
      <c r="P40" s="1"/>
      <c r="Q40" s="1"/>
      <c r="R40" s="1"/>
      <c r="S40" s="1"/>
      <c r="T40" s="1"/>
      <c r="U40" s="1"/>
      <c r="V40" s="1"/>
      <c r="W40" s="1"/>
      <c r="X40" s="1"/>
      <c r="Y40" s="1"/>
      <c r="Z40" s="1"/>
      <c r="AA40" s="1"/>
    </row>
    <row r="41" spans="1:27" ht="16">
      <c r="A41" s="1"/>
      <c r="B41" s="1"/>
      <c r="C41" s="1"/>
      <c r="D41" s="1"/>
      <c r="E41" s="1"/>
      <c r="F41" s="1"/>
      <c r="G41" s="1"/>
      <c r="H41" s="1"/>
      <c r="I41" s="1"/>
      <c r="J41" s="1"/>
      <c r="K41" s="1"/>
      <c r="L41" s="1"/>
      <c r="M41" s="1"/>
      <c r="N41" s="1"/>
      <c r="O41" s="1"/>
      <c r="P41" s="1"/>
      <c r="Q41" s="1"/>
      <c r="R41" s="1"/>
      <c r="S41" s="1"/>
      <c r="T41" s="1"/>
      <c r="U41" s="1"/>
      <c r="V41" s="1"/>
      <c r="W41" s="1"/>
      <c r="X41" s="1"/>
      <c r="Y41" s="1"/>
      <c r="Z41" s="1"/>
      <c r="AA41" s="1"/>
    </row>
    <row r="42" spans="1:27" ht="16">
      <c r="A42" s="1"/>
      <c r="B42" s="1"/>
      <c r="C42" s="1"/>
      <c r="D42" s="1"/>
      <c r="E42" s="1"/>
      <c r="F42" s="1"/>
      <c r="G42" s="1"/>
      <c r="H42" s="1"/>
      <c r="I42" s="1"/>
      <c r="J42" s="1"/>
      <c r="K42" s="1"/>
      <c r="L42" s="1"/>
      <c r="M42" s="1"/>
      <c r="N42" s="1"/>
      <c r="O42" s="1"/>
      <c r="P42" s="1"/>
      <c r="Q42" s="1"/>
      <c r="R42" s="1"/>
      <c r="S42" s="1"/>
      <c r="T42" s="1"/>
      <c r="U42" s="1"/>
      <c r="V42" s="1"/>
      <c r="W42" s="1"/>
      <c r="X42" s="1"/>
      <c r="Y42" s="1"/>
      <c r="Z42" s="1"/>
      <c r="AA42" s="1"/>
    </row>
    <row r="43" spans="1:27" ht="16">
      <c r="A43" s="1"/>
      <c r="B43" s="1"/>
      <c r="C43" s="1"/>
      <c r="D43" s="1"/>
      <c r="E43" s="1"/>
      <c r="F43" s="1"/>
      <c r="G43" s="1"/>
      <c r="H43" s="1"/>
      <c r="I43" s="1"/>
      <c r="J43" s="1"/>
      <c r="K43" s="1"/>
      <c r="L43" s="1"/>
      <c r="M43" s="1"/>
      <c r="N43" s="1"/>
      <c r="O43" s="1"/>
      <c r="P43" s="1"/>
      <c r="Q43" s="1"/>
      <c r="R43" s="1"/>
      <c r="S43" s="1"/>
      <c r="T43" s="1"/>
      <c r="U43" s="1"/>
      <c r="V43" s="1"/>
      <c r="W43" s="1"/>
      <c r="X43" s="1"/>
      <c r="Y43" s="1"/>
      <c r="Z43" s="1"/>
      <c r="AA43" s="1"/>
    </row>
    <row r="44" spans="1:27" ht="16">
      <c r="A44" s="1"/>
      <c r="B44" s="1"/>
      <c r="C44" s="1"/>
      <c r="D44" s="1"/>
      <c r="E44" s="1"/>
      <c r="F44" s="1"/>
      <c r="G44" s="1"/>
      <c r="H44" s="1"/>
      <c r="I44" s="1"/>
      <c r="J44" s="1"/>
      <c r="K44" s="1"/>
      <c r="L44" s="1"/>
      <c r="M44" s="1"/>
      <c r="N44" s="1"/>
      <c r="O44" s="1"/>
      <c r="P44" s="1"/>
      <c r="Q44" s="1"/>
      <c r="R44" s="1"/>
      <c r="S44" s="1"/>
      <c r="T44" s="1"/>
      <c r="U44" s="1"/>
      <c r="V44" s="1"/>
      <c r="W44" s="1"/>
      <c r="X44" s="1"/>
      <c r="Y44" s="1"/>
      <c r="Z44" s="1"/>
      <c r="AA44" s="1"/>
    </row>
    <row r="45" spans="1:27" ht="16">
      <c r="A45" s="1"/>
      <c r="B45" s="1"/>
      <c r="C45" s="1"/>
      <c r="D45" s="1"/>
      <c r="E45" s="1"/>
      <c r="F45" s="1"/>
      <c r="G45" s="1"/>
      <c r="H45" s="1"/>
      <c r="I45" s="1"/>
      <c r="J45" s="1"/>
      <c r="K45" s="1"/>
      <c r="L45" s="1"/>
      <c r="M45" s="1"/>
      <c r="N45" s="1"/>
      <c r="O45" s="1"/>
      <c r="P45" s="1"/>
      <c r="Q45" s="1"/>
      <c r="R45" s="1"/>
      <c r="S45" s="1"/>
      <c r="T45" s="1"/>
      <c r="U45" s="1"/>
      <c r="V45" s="1"/>
      <c r="W45" s="1"/>
      <c r="X45" s="1"/>
      <c r="Y45" s="1"/>
      <c r="Z45" s="1"/>
      <c r="AA45" s="1"/>
    </row>
    <row r="46" spans="1:27" ht="16">
      <c r="A46" s="1"/>
      <c r="B46" s="1"/>
      <c r="C46" s="1"/>
      <c r="D46" s="1"/>
      <c r="E46" s="1"/>
      <c r="F46" s="1"/>
      <c r="G46" s="1"/>
      <c r="H46" s="1"/>
      <c r="I46" s="1"/>
      <c r="J46" s="1"/>
      <c r="K46" s="1"/>
      <c r="L46" s="1"/>
      <c r="M46" s="1"/>
      <c r="N46" s="1"/>
      <c r="O46" s="1"/>
      <c r="P46" s="1"/>
      <c r="Q46" s="1"/>
      <c r="R46" s="1"/>
      <c r="S46" s="1"/>
      <c r="T46" s="1"/>
      <c r="U46" s="1"/>
      <c r="V46" s="1"/>
      <c r="W46" s="1"/>
      <c r="X46" s="1"/>
      <c r="Y46" s="1"/>
      <c r="Z46" s="1"/>
      <c r="AA46" s="1"/>
    </row>
    <row r="47" spans="1:27" ht="16">
      <c r="A47" s="1"/>
      <c r="B47" s="1"/>
      <c r="C47" s="1"/>
      <c r="D47" s="1"/>
      <c r="E47" s="1"/>
      <c r="F47" s="1"/>
      <c r="G47" s="1"/>
      <c r="H47" s="1"/>
      <c r="I47" s="1"/>
      <c r="J47" s="1"/>
      <c r="K47" s="1"/>
      <c r="L47" s="1"/>
      <c r="M47" s="1"/>
      <c r="N47" s="1"/>
      <c r="O47" s="1"/>
      <c r="P47" s="1"/>
      <c r="Q47" s="1"/>
      <c r="R47" s="1"/>
      <c r="S47" s="1"/>
      <c r="T47" s="1"/>
      <c r="U47" s="1"/>
      <c r="V47" s="1"/>
      <c r="W47" s="1"/>
      <c r="X47" s="1"/>
      <c r="Y47" s="1"/>
      <c r="Z47" s="1"/>
      <c r="AA47" s="1"/>
    </row>
    <row r="48" spans="1:27" ht="16">
      <c r="A48" s="1"/>
      <c r="B48" s="1"/>
      <c r="C48" s="1"/>
      <c r="D48" s="1"/>
      <c r="E48" s="1"/>
      <c r="F48" s="1"/>
      <c r="G48" s="1"/>
      <c r="H48" s="1"/>
      <c r="I48" s="1"/>
      <c r="J48" s="1"/>
      <c r="K48" s="1"/>
      <c r="L48" s="1"/>
      <c r="M48" s="1"/>
      <c r="N48" s="1"/>
      <c r="O48" s="1"/>
      <c r="P48" s="1"/>
      <c r="Q48" s="1"/>
      <c r="R48" s="1"/>
      <c r="S48" s="1"/>
      <c r="T48" s="1"/>
      <c r="U48" s="1"/>
      <c r="V48" s="1"/>
      <c r="W48" s="1"/>
      <c r="X48" s="1"/>
      <c r="Y48" s="1"/>
      <c r="Z48" s="1"/>
      <c r="AA48" s="1"/>
    </row>
    <row r="49" spans="1:27" ht="16">
      <c r="A49" s="1"/>
      <c r="B49" s="1"/>
      <c r="C49" s="1"/>
      <c r="D49" s="1"/>
      <c r="E49" s="1"/>
      <c r="F49" s="1"/>
      <c r="G49" s="1"/>
      <c r="H49" s="1"/>
      <c r="I49" s="1"/>
      <c r="J49" s="1"/>
      <c r="K49" s="1"/>
      <c r="L49" s="1"/>
      <c r="M49" s="1"/>
      <c r="N49" s="1"/>
      <c r="O49" s="1"/>
      <c r="P49" s="1"/>
      <c r="Q49" s="1"/>
      <c r="R49" s="1"/>
      <c r="S49" s="1"/>
      <c r="T49" s="1"/>
      <c r="U49" s="1"/>
      <c r="V49" s="1"/>
      <c r="W49" s="1"/>
      <c r="X49" s="1"/>
      <c r="Y49" s="1"/>
      <c r="Z49" s="1"/>
      <c r="AA49" s="1"/>
    </row>
    <row r="50" spans="1:27" ht="16">
      <c r="A50" s="1"/>
      <c r="B50" s="1"/>
      <c r="C50" s="1"/>
      <c r="D50" s="1"/>
      <c r="E50" s="1"/>
      <c r="F50" s="1"/>
      <c r="G50" s="1"/>
      <c r="H50" s="1"/>
      <c r="I50" s="1"/>
      <c r="J50" s="1"/>
      <c r="K50" s="1"/>
      <c r="L50" s="1"/>
      <c r="M50" s="1"/>
      <c r="N50" s="1"/>
      <c r="O50" s="1"/>
      <c r="P50" s="1"/>
      <c r="Q50" s="1"/>
      <c r="R50" s="1"/>
      <c r="S50" s="1"/>
      <c r="T50" s="1"/>
      <c r="U50" s="1"/>
      <c r="V50" s="1"/>
      <c r="W50" s="1"/>
      <c r="X50" s="1"/>
      <c r="Y50" s="1"/>
      <c r="Z50" s="1"/>
      <c r="AA50" s="1"/>
    </row>
    <row r="51" spans="1:27" ht="16">
      <c r="A51" s="1"/>
      <c r="B51" s="1"/>
      <c r="C51" s="1"/>
      <c r="D51" s="1"/>
      <c r="E51" s="1"/>
      <c r="F51" s="1"/>
      <c r="G51" s="1"/>
      <c r="H51" s="1"/>
      <c r="I51" s="1"/>
      <c r="J51" s="1"/>
      <c r="K51" s="1"/>
      <c r="L51" s="1"/>
      <c r="M51" s="1"/>
      <c r="N51" s="1"/>
      <c r="O51" s="1"/>
      <c r="P51" s="1"/>
      <c r="Q51" s="1"/>
      <c r="R51" s="1"/>
      <c r="S51" s="1"/>
      <c r="T51" s="1"/>
      <c r="U51" s="1"/>
      <c r="V51" s="1"/>
      <c r="W51" s="1"/>
      <c r="X51" s="1"/>
      <c r="Y51" s="1"/>
      <c r="Z51" s="1"/>
      <c r="AA51" s="1"/>
    </row>
    <row r="52" spans="1:27" ht="16">
      <c r="A52" s="1"/>
      <c r="B52" s="1"/>
      <c r="C52" s="1"/>
      <c r="D52" s="1"/>
      <c r="E52" s="1"/>
      <c r="F52" s="1"/>
      <c r="G52" s="1"/>
      <c r="H52" s="1"/>
      <c r="I52" s="1"/>
      <c r="J52" s="1"/>
      <c r="K52" s="1"/>
      <c r="L52" s="1"/>
      <c r="M52" s="1"/>
      <c r="N52" s="1"/>
      <c r="O52" s="1"/>
      <c r="P52" s="1"/>
      <c r="Q52" s="1"/>
      <c r="R52" s="1"/>
      <c r="S52" s="1"/>
      <c r="T52" s="1"/>
      <c r="U52" s="1"/>
      <c r="V52" s="1"/>
      <c r="W52" s="1"/>
      <c r="X52" s="1"/>
      <c r="Y52" s="1"/>
      <c r="Z52" s="1"/>
      <c r="AA52" s="1"/>
    </row>
    <row r="53" spans="1:27" ht="16">
      <c r="A53" s="1"/>
      <c r="B53" s="1"/>
      <c r="C53" s="1"/>
      <c r="D53" s="1"/>
      <c r="E53" s="1"/>
      <c r="F53" s="1"/>
      <c r="G53" s="1"/>
      <c r="H53" s="1"/>
      <c r="I53" s="1"/>
      <c r="J53" s="1"/>
      <c r="K53" s="1"/>
      <c r="L53" s="1"/>
      <c r="M53" s="1"/>
      <c r="N53" s="1"/>
      <c r="O53" s="1"/>
      <c r="P53" s="1"/>
      <c r="Q53" s="1"/>
      <c r="R53" s="1"/>
      <c r="S53" s="1"/>
      <c r="T53" s="1"/>
      <c r="U53" s="1"/>
      <c r="V53" s="1"/>
      <c r="W53" s="1"/>
      <c r="X53" s="1"/>
      <c r="Y53" s="1"/>
      <c r="Z53" s="1"/>
      <c r="AA53" s="1"/>
    </row>
    <row r="54" spans="1:27" ht="16">
      <c r="A54" s="1"/>
      <c r="B54" s="1"/>
      <c r="C54" s="1"/>
      <c r="D54" s="1"/>
      <c r="E54" s="1"/>
      <c r="F54" s="1"/>
      <c r="G54" s="1"/>
      <c r="H54" s="1"/>
      <c r="I54" s="1"/>
      <c r="J54" s="1"/>
      <c r="K54" s="1"/>
      <c r="L54" s="1"/>
      <c r="M54" s="1"/>
      <c r="N54" s="1"/>
      <c r="O54" s="1"/>
      <c r="P54" s="1"/>
      <c r="Q54" s="1"/>
      <c r="R54" s="1"/>
      <c r="S54" s="1"/>
      <c r="T54" s="1"/>
      <c r="U54" s="1"/>
      <c r="V54" s="1"/>
      <c r="W54" s="1"/>
      <c r="X54" s="1"/>
      <c r="Y54" s="1"/>
      <c r="Z54" s="1"/>
      <c r="AA54" s="1"/>
    </row>
    <row r="55" spans="1:27" ht="16">
      <c r="A55" s="1"/>
      <c r="B55" s="1"/>
      <c r="C55" s="1"/>
      <c r="D55" s="1"/>
      <c r="E55" s="1"/>
      <c r="F55" s="1"/>
      <c r="G55" s="1"/>
      <c r="H55" s="1"/>
      <c r="I55" s="1"/>
      <c r="J55" s="1"/>
      <c r="K55" s="1"/>
      <c r="L55" s="1"/>
      <c r="M55" s="1"/>
      <c r="N55" s="1"/>
      <c r="O55" s="1"/>
      <c r="P55" s="1"/>
      <c r="Q55" s="1"/>
      <c r="R55" s="1"/>
      <c r="S55" s="1"/>
      <c r="T55" s="1"/>
      <c r="U55" s="1"/>
      <c r="V55" s="1"/>
      <c r="W55" s="1"/>
      <c r="X55" s="1"/>
      <c r="Y55" s="1"/>
      <c r="Z55" s="1"/>
      <c r="AA55" s="1"/>
    </row>
    <row r="56" spans="1:27" ht="16">
      <c r="A56" s="1"/>
      <c r="B56" s="1"/>
      <c r="C56" s="1"/>
      <c r="D56" s="1"/>
      <c r="E56" s="1"/>
      <c r="F56" s="1"/>
      <c r="G56" s="1"/>
      <c r="H56" s="1"/>
      <c r="I56" s="1"/>
      <c r="J56" s="1"/>
      <c r="K56" s="1"/>
      <c r="L56" s="1"/>
      <c r="M56" s="1"/>
      <c r="N56" s="1"/>
      <c r="O56" s="1"/>
      <c r="P56" s="1"/>
      <c r="Q56" s="1"/>
      <c r="R56" s="1"/>
      <c r="S56" s="1"/>
      <c r="T56" s="1"/>
      <c r="U56" s="1"/>
      <c r="V56" s="1"/>
      <c r="W56" s="1"/>
      <c r="X56" s="1"/>
      <c r="Y56" s="1"/>
      <c r="Z56" s="1"/>
      <c r="AA56" s="1"/>
    </row>
    <row r="57" spans="1:27" ht="16">
      <c r="A57" s="1"/>
      <c r="B57" s="1"/>
      <c r="C57" s="1"/>
      <c r="D57" s="1"/>
      <c r="E57" s="1"/>
      <c r="F57" s="1"/>
      <c r="G57" s="1"/>
      <c r="H57" s="1"/>
      <c r="I57" s="1"/>
      <c r="J57" s="1"/>
      <c r="K57" s="1"/>
      <c r="L57" s="1"/>
      <c r="M57" s="1"/>
      <c r="N57" s="1"/>
      <c r="O57" s="1"/>
      <c r="P57" s="1"/>
      <c r="Q57" s="1"/>
      <c r="R57" s="1"/>
      <c r="S57" s="1"/>
      <c r="T57" s="1"/>
      <c r="U57" s="1"/>
      <c r="V57" s="1"/>
      <c r="W57" s="1"/>
      <c r="X57" s="1"/>
      <c r="Y57" s="1"/>
      <c r="Z57" s="1"/>
      <c r="AA57" s="1"/>
    </row>
    <row r="58" spans="1:27" ht="16">
      <c r="A58" s="1"/>
      <c r="B58" s="1"/>
      <c r="C58" s="1"/>
      <c r="D58" s="1"/>
      <c r="E58" s="1"/>
      <c r="F58" s="1"/>
      <c r="G58" s="1"/>
      <c r="H58" s="1"/>
      <c r="I58" s="1"/>
      <c r="J58" s="1"/>
      <c r="K58" s="1"/>
      <c r="L58" s="1"/>
      <c r="M58" s="1"/>
      <c r="N58" s="1"/>
      <c r="O58" s="1"/>
      <c r="P58" s="1"/>
      <c r="Q58" s="1"/>
      <c r="R58" s="1"/>
      <c r="S58" s="1"/>
      <c r="T58" s="1"/>
      <c r="U58" s="1"/>
      <c r="V58" s="1"/>
      <c r="W58" s="1"/>
      <c r="X58" s="1"/>
      <c r="Y58" s="1"/>
      <c r="Z58" s="1"/>
      <c r="AA58" s="1"/>
    </row>
    <row r="59" spans="1:27" ht="16">
      <c r="A59" s="1"/>
      <c r="B59" s="1"/>
      <c r="C59" s="1"/>
      <c r="D59" s="1"/>
      <c r="E59" s="1"/>
      <c r="F59" s="1"/>
      <c r="G59" s="1"/>
      <c r="H59" s="1"/>
      <c r="I59" s="1"/>
      <c r="J59" s="1"/>
      <c r="K59" s="1"/>
      <c r="L59" s="1"/>
      <c r="M59" s="1"/>
      <c r="N59" s="1"/>
      <c r="O59" s="1"/>
      <c r="P59" s="1"/>
      <c r="Q59" s="1"/>
      <c r="R59" s="1"/>
      <c r="S59" s="1"/>
      <c r="T59" s="1"/>
      <c r="U59" s="1"/>
      <c r="V59" s="1"/>
      <c r="W59" s="1"/>
      <c r="X59" s="1"/>
      <c r="Y59" s="1"/>
      <c r="Z59" s="1"/>
      <c r="AA59" s="1"/>
    </row>
    <row r="60" spans="1:27" ht="16">
      <c r="A60" s="1"/>
      <c r="B60" s="1"/>
      <c r="C60" s="1"/>
      <c r="D60" s="1"/>
      <c r="E60" s="1"/>
      <c r="F60" s="1"/>
      <c r="G60" s="1"/>
      <c r="H60" s="1"/>
      <c r="I60" s="1"/>
      <c r="J60" s="1"/>
      <c r="K60" s="1"/>
      <c r="L60" s="1"/>
      <c r="M60" s="1"/>
      <c r="N60" s="1"/>
      <c r="O60" s="1"/>
      <c r="P60" s="1"/>
      <c r="Q60" s="1"/>
      <c r="R60" s="1"/>
      <c r="S60" s="1"/>
      <c r="T60" s="1"/>
      <c r="U60" s="1"/>
      <c r="V60" s="1"/>
      <c r="W60" s="1"/>
      <c r="X60" s="1"/>
      <c r="Y60" s="1"/>
      <c r="Z60" s="1"/>
      <c r="AA60" s="1"/>
    </row>
    <row r="61" spans="1:27" ht="16">
      <c r="A61" s="1"/>
      <c r="B61" s="1"/>
      <c r="C61" s="1"/>
      <c r="D61" s="1"/>
      <c r="E61" s="1"/>
      <c r="F61" s="1"/>
      <c r="G61" s="1"/>
      <c r="H61" s="1"/>
      <c r="I61" s="1"/>
      <c r="J61" s="1"/>
      <c r="K61" s="1"/>
      <c r="L61" s="1"/>
      <c r="M61" s="1"/>
      <c r="N61" s="1"/>
      <c r="O61" s="1"/>
      <c r="P61" s="1"/>
      <c r="Q61" s="1"/>
      <c r="R61" s="1"/>
      <c r="S61" s="1"/>
      <c r="T61" s="1"/>
      <c r="U61" s="1"/>
      <c r="V61" s="1"/>
      <c r="W61" s="1"/>
      <c r="X61" s="1"/>
      <c r="Y61" s="1"/>
      <c r="Z61" s="1"/>
      <c r="AA61" s="1"/>
    </row>
    <row r="62" spans="1:27" ht="16">
      <c r="A62" s="1"/>
      <c r="B62" s="1"/>
      <c r="C62" s="1"/>
      <c r="D62" s="1"/>
      <c r="E62" s="1"/>
      <c r="F62" s="1"/>
      <c r="G62" s="1"/>
      <c r="H62" s="1"/>
      <c r="I62" s="1"/>
      <c r="J62" s="1"/>
      <c r="K62" s="1"/>
      <c r="L62" s="1"/>
      <c r="M62" s="1"/>
      <c r="N62" s="1"/>
      <c r="O62" s="1"/>
      <c r="P62" s="1"/>
      <c r="Q62" s="1"/>
      <c r="R62" s="1"/>
      <c r="S62" s="1"/>
      <c r="T62" s="1"/>
      <c r="U62" s="1"/>
      <c r="V62" s="1"/>
      <c r="W62" s="1"/>
      <c r="X62" s="1"/>
      <c r="Y62" s="1"/>
      <c r="Z62" s="1"/>
      <c r="AA62" s="1"/>
    </row>
    <row r="63" spans="1:27" ht="16">
      <c r="A63" s="1"/>
      <c r="B63" s="1"/>
      <c r="C63" s="1"/>
      <c r="D63" s="1"/>
      <c r="E63" s="1"/>
      <c r="F63" s="1"/>
      <c r="G63" s="1"/>
      <c r="H63" s="1"/>
      <c r="I63" s="1"/>
      <c r="J63" s="1"/>
      <c r="K63" s="1"/>
      <c r="L63" s="1"/>
      <c r="M63" s="1"/>
      <c r="N63" s="1"/>
      <c r="O63" s="1"/>
      <c r="P63" s="1"/>
      <c r="Q63" s="1"/>
      <c r="R63" s="1"/>
      <c r="S63" s="1"/>
      <c r="T63" s="1"/>
      <c r="U63" s="1"/>
      <c r="V63" s="1"/>
      <c r="W63" s="1"/>
      <c r="X63" s="1"/>
      <c r="Y63" s="1"/>
      <c r="Z63" s="1"/>
      <c r="AA63" s="1"/>
    </row>
    <row r="64" spans="1:27" ht="16">
      <c r="A64" s="1"/>
      <c r="B64" s="1"/>
      <c r="C64" s="1"/>
      <c r="D64" s="1"/>
      <c r="E64" s="1"/>
      <c r="F64" s="1"/>
      <c r="G64" s="1"/>
      <c r="H64" s="1"/>
      <c r="I64" s="1"/>
      <c r="J64" s="1"/>
      <c r="K64" s="1"/>
      <c r="L64" s="1"/>
      <c r="M64" s="1"/>
      <c r="N64" s="1"/>
      <c r="O64" s="1"/>
      <c r="P64" s="1"/>
      <c r="Q64" s="1"/>
      <c r="R64" s="1"/>
      <c r="S64" s="1"/>
      <c r="T64" s="1"/>
      <c r="U64" s="1"/>
      <c r="V64" s="1"/>
      <c r="W64" s="1"/>
      <c r="X64" s="1"/>
      <c r="Y64" s="1"/>
      <c r="Z64" s="1"/>
      <c r="AA64" s="1"/>
    </row>
    <row r="65" spans="1:27" ht="16">
      <c r="A65" s="1"/>
      <c r="B65" s="1"/>
      <c r="C65" s="1"/>
      <c r="D65" s="1"/>
      <c r="E65" s="1"/>
      <c r="F65" s="1"/>
      <c r="G65" s="1"/>
      <c r="H65" s="1"/>
      <c r="I65" s="1"/>
      <c r="J65" s="1"/>
      <c r="K65" s="1"/>
      <c r="L65" s="1"/>
      <c r="M65" s="1"/>
      <c r="N65" s="1"/>
      <c r="O65" s="1"/>
      <c r="P65" s="1"/>
      <c r="Q65" s="1"/>
      <c r="R65" s="1"/>
      <c r="S65" s="1"/>
      <c r="T65" s="1"/>
      <c r="U65" s="1"/>
      <c r="V65" s="1"/>
      <c r="W65" s="1"/>
      <c r="X65" s="1"/>
      <c r="Y65" s="1"/>
      <c r="Z65" s="1"/>
      <c r="AA65" s="1"/>
    </row>
    <row r="66" spans="1:27" ht="16">
      <c r="A66" s="1"/>
      <c r="B66" s="1"/>
      <c r="C66" s="1"/>
      <c r="D66" s="1"/>
      <c r="E66" s="1"/>
      <c r="F66" s="1"/>
      <c r="G66" s="1"/>
      <c r="H66" s="1"/>
      <c r="I66" s="1"/>
      <c r="J66" s="1"/>
      <c r="K66" s="1"/>
      <c r="L66" s="1"/>
      <c r="M66" s="1"/>
      <c r="N66" s="1"/>
      <c r="O66" s="1"/>
      <c r="P66" s="1"/>
      <c r="Q66" s="1"/>
      <c r="R66" s="1"/>
      <c r="S66" s="1"/>
      <c r="T66" s="1"/>
      <c r="U66" s="1"/>
      <c r="V66" s="1"/>
      <c r="W66" s="1"/>
      <c r="X66" s="1"/>
      <c r="Y66" s="1"/>
      <c r="Z66" s="1"/>
      <c r="AA66" s="1"/>
    </row>
    <row r="67" spans="1:27" ht="16">
      <c r="A67" s="1"/>
      <c r="B67" s="1"/>
      <c r="C67" s="1"/>
      <c r="D67" s="1"/>
      <c r="E67" s="1"/>
      <c r="F67" s="1"/>
      <c r="G67" s="1"/>
      <c r="H67" s="1"/>
      <c r="I67" s="1"/>
      <c r="J67" s="1"/>
      <c r="K67" s="1"/>
      <c r="L67" s="1"/>
      <c r="M67" s="1"/>
      <c r="N67" s="1"/>
      <c r="O67" s="1"/>
      <c r="P67" s="1"/>
      <c r="Q67" s="1"/>
      <c r="R67" s="1"/>
      <c r="S67" s="1"/>
      <c r="T67" s="1"/>
      <c r="U67" s="1"/>
      <c r="V67" s="1"/>
      <c r="W67" s="1"/>
      <c r="X67" s="1"/>
      <c r="Y67" s="1"/>
      <c r="Z67" s="1"/>
      <c r="AA67" s="1"/>
    </row>
    <row r="68" spans="1:27" ht="16">
      <c r="A68" s="1"/>
      <c r="B68" s="1"/>
      <c r="C68" s="1"/>
      <c r="D68" s="1"/>
      <c r="E68" s="1"/>
      <c r="F68" s="1"/>
      <c r="G68" s="1"/>
      <c r="H68" s="1"/>
      <c r="I68" s="1"/>
      <c r="J68" s="1"/>
      <c r="K68" s="1"/>
      <c r="L68" s="1"/>
      <c r="M68" s="1"/>
      <c r="N68" s="1"/>
      <c r="O68" s="1"/>
      <c r="P68" s="1"/>
      <c r="Q68" s="1"/>
      <c r="R68" s="1"/>
      <c r="S68" s="1"/>
      <c r="T68" s="1"/>
      <c r="U68" s="1"/>
      <c r="V68" s="1"/>
      <c r="W68" s="1"/>
      <c r="X68" s="1"/>
      <c r="Y68" s="1"/>
      <c r="Z68" s="1"/>
      <c r="AA68" s="1"/>
    </row>
    <row r="69" spans="1:27" ht="16">
      <c r="A69" s="1"/>
      <c r="B69" s="1"/>
      <c r="C69" s="1"/>
      <c r="D69" s="1"/>
      <c r="E69" s="1"/>
      <c r="F69" s="1"/>
      <c r="G69" s="1"/>
      <c r="H69" s="1"/>
      <c r="I69" s="1"/>
      <c r="J69" s="1"/>
      <c r="K69" s="1"/>
      <c r="L69" s="1"/>
      <c r="M69" s="1"/>
      <c r="N69" s="1"/>
      <c r="O69" s="1"/>
      <c r="P69" s="1"/>
      <c r="Q69" s="1"/>
      <c r="R69" s="1"/>
      <c r="S69" s="1"/>
      <c r="T69" s="1"/>
      <c r="U69" s="1"/>
      <c r="V69" s="1"/>
      <c r="W69" s="1"/>
      <c r="X69" s="1"/>
      <c r="Y69" s="1"/>
      <c r="Z69" s="1"/>
      <c r="AA69" s="1"/>
    </row>
    <row r="70" spans="1:27" ht="16">
      <c r="A70" s="1"/>
      <c r="B70" s="1"/>
      <c r="C70" s="1"/>
      <c r="D70" s="1"/>
      <c r="E70" s="1"/>
      <c r="F70" s="1"/>
      <c r="G70" s="1"/>
      <c r="H70" s="1"/>
      <c r="I70" s="1"/>
      <c r="J70" s="1"/>
      <c r="K70" s="1"/>
      <c r="L70" s="1"/>
      <c r="M70" s="1"/>
      <c r="N70" s="1"/>
      <c r="O70" s="1"/>
      <c r="P70" s="1"/>
      <c r="Q70" s="1"/>
      <c r="R70" s="1"/>
      <c r="S70" s="1"/>
      <c r="T70" s="1"/>
      <c r="U70" s="1"/>
      <c r="V70" s="1"/>
      <c r="W70" s="1"/>
      <c r="X70" s="1"/>
      <c r="Y70" s="1"/>
      <c r="Z70" s="1"/>
      <c r="AA70" s="1"/>
    </row>
    <row r="71" spans="1:27" ht="16">
      <c r="A71" s="1"/>
      <c r="B71" s="1"/>
      <c r="C71" s="1"/>
      <c r="D71" s="1"/>
      <c r="E71" s="1"/>
      <c r="F71" s="1"/>
      <c r="G71" s="1"/>
      <c r="H71" s="1"/>
      <c r="I71" s="1"/>
      <c r="J71" s="1"/>
      <c r="K71" s="1"/>
      <c r="L71" s="1"/>
      <c r="M71" s="1"/>
      <c r="N71" s="1"/>
      <c r="O71" s="1"/>
      <c r="P71" s="1"/>
      <c r="Q71" s="1"/>
      <c r="R71" s="1"/>
      <c r="S71" s="1"/>
      <c r="T71" s="1"/>
      <c r="U71" s="1"/>
      <c r="V71" s="1"/>
      <c r="W71" s="1"/>
      <c r="X71" s="1"/>
      <c r="Y71" s="1"/>
      <c r="Z71" s="1"/>
      <c r="AA71" s="1"/>
    </row>
    <row r="72" spans="1:27" ht="16">
      <c r="A72" s="1"/>
      <c r="B72" s="1"/>
      <c r="C72" s="1"/>
      <c r="D72" s="1"/>
      <c r="E72" s="1"/>
      <c r="F72" s="1"/>
      <c r="G72" s="1"/>
      <c r="H72" s="1"/>
      <c r="I72" s="1"/>
      <c r="J72" s="1"/>
      <c r="K72" s="1"/>
      <c r="L72" s="1"/>
      <c r="M72" s="1"/>
      <c r="N72" s="1"/>
      <c r="O72" s="1"/>
      <c r="P72" s="1"/>
      <c r="Q72" s="1"/>
      <c r="R72" s="1"/>
      <c r="S72" s="1"/>
      <c r="T72" s="1"/>
      <c r="U72" s="1"/>
      <c r="V72" s="1"/>
      <c r="W72" s="1"/>
      <c r="X72" s="1"/>
      <c r="Y72" s="1"/>
      <c r="Z72" s="1"/>
      <c r="AA72" s="1"/>
    </row>
    <row r="73" spans="1:27" ht="16">
      <c r="A73" s="1"/>
      <c r="B73" s="1"/>
      <c r="C73" s="1"/>
      <c r="D73" s="1"/>
      <c r="E73" s="1"/>
      <c r="F73" s="1"/>
      <c r="G73" s="1"/>
      <c r="H73" s="1"/>
      <c r="I73" s="1"/>
      <c r="J73" s="1"/>
      <c r="K73" s="1"/>
      <c r="L73" s="1"/>
      <c r="M73" s="1"/>
      <c r="N73" s="1"/>
      <c r="O73" s="1"/>
      <c r="P73" s="1"/>
      <c r="Q73" s="1"/>
      <c r="R73" s="1"/>
      <c r="S73" s="1"/>
      <c r="T73" s="1"/>
      <c r="U73" s="1"/>
      <c r="V73" s="1"/>
      <c r="W73" s="1"/>
      <c r="X73" s="1"/>
      <c r="Y73" s="1"/>
      <c r="Z73" s="1"/>
      <c r="AA73" s="1"/>
    </row>
    <row r="74" spans="1:27" ht="16">
      <c r="A74" s="1"/>
      <c r="B74" s="1"/>
      <c r="C74" s="1"/>
      <c r="D74" s="1"/>
      <c r="E74" s="1"/>
      <c r="F74" s="1"/>
      <c r="G74" s="1"/>
      <c r="H74" s="1"/>
      <c r="I74" s="1"/>
      <c r="J74" s="1"/>
      <c r="K74" s="1"/>
      <c r="L74" s="1"/>
      <c r="M74" s="1"/>
      <c r="N74" s="1"/>
      <c r="O74" s="1"/>
      <c r="P74" s="1"/>
      <c r="Q74" s="1"/>
      <c r="R74" s="1"/>
      <c r="S74" s="1"/>
      <c r="T74" s="1"/>
      <c r="U74" s="1"/>
      <c r="V74" s="1"/>
      <c r="W74" s="1"/>
      <c r="X74" s="1"/>
      <c r="Y74" s="1"/>
      <c r="Z74" s="1"/>
      <c r="AA74" s="1"/>
    </row>
    <row r="75" spans="1:27" ht="16">
      <c r="A75" s="1"/>
      <c r="B75" s="1"/>
      <c r="C75" s="1"/>
      <c r="D75" s="1"/>
      <c r="E75" s="1"/>
      <c r="F75" s="1"/>
      <c r="G75" s="1"/>
      <c r="H75" s="1"/>
      <c r="I75" s="1"/>
      <c r="J75" s="1"/>
      <c r="K75" s="1"/>
      <c r="L75" s="1"/>
      <c r="M75" s="1"/>
      <c r="N75" s="1"/>
      <c r="O75" s="1"/>
      <c r="P75" s="1"/>
      <c r="Q75" s="1"/>
      <c r="R75" s="1"/>
      <c r="S75" s="1"/>
      <c r="T75" s="1"/>
      <c r="U75" s="1"/>
      <c r="V75" s="1"/>
      <c r="W75" s="1"/>
      <c r="X75" s="1"/>
      <c r="Y75" s="1"/>
      <c r="Z75" s="1"/>
      <c r="AA75" s="1"/>
    </row>
    <row r="76" spans="1:27" ht="16">
      <c r="A76" s="1"/>
      <c r="B76" s="1"/>
      <c r="C76" s="1"/>
      <c r="D76" s="1"/>
      <c r="E76" s="1"/>
      <c r="F76" s="1"/>
      <c r="G76" s="1"/>
      <c r="H76" s="1"/>
      <c r="I76" s="1"/>
      <c r="J76" s="1"/>
      <c r="K76" s="1"/>
      <c r="L76" s="1"/>
      <c r="M76" s="1"/>
      <c r="N76" s="1"/>
      <c r="O76" s="1"/>
      <c r="P76" s="1"/>
      <c r="Q76" s="1"/>
      <c r="R76" s="1"/>
      <c r="S76" s="1"/>
      <c r="T76" s="1"/>
      <c r="U76" s="1"/>
      <c r="V76" s="1"/>
      <c r="W76" s="1"/>
      <c r="X76" s="1"/>
      <c r="Y76" s="1"/>
      <c r="Z76" s="1"/>
      <c r="AA76" s="1"/>
    </row>
    <row r="77" spans="1:27" ht="16">
      <c r="A77" s="1"/>
      <c r="B77" s="1"/>
      <c r="C77" s="1"/>
      <c r="D77" s="1"/>
      <c r="E77" s="1"/>
      <c r="F77" s="1"/>
      <c r="G77" s="1"/>
      <c r="H77" s="1"/>
      <c r="I77" s="1"/>
      <c r="J77" s="1"/>
      <c r="K77" s="1"/>
      <c r="L77" s="1"/>
      <c r="M77" s="1"/>
      <c r="N77" s="1"/>
      <c r="O77" s="1"/>
      <c r="P77" s="1"/>
      <c r="Q77" s="1"/>
      <c r="R77" s="1"/>
      <c r="S77" s="1"/>
      <c r="T77" s="1"/>
      <c r="U77" s="1"/>
      <c r="V77" s="1"/>
      <c r="W77" s="1"/>
      <c r="X77" s="1"/>
      <c r="Y77" s="1"/>
      <c r="Z77" s="1"/>
      <c r="AA77" s="1"/>
    </row>
    <row r="78" spans="1:27" ht="16">
      <c r="A78" s="1"/>
      <c r="B78" s="1"/>
      <c r="C78" s="1"/>
      <c r="D78" s="1"/>
      <c r="E78" s="1"/>
      <c r="F78" s="1"/>
      <c r="G78" s="1"/>
      <c r="H78" s="1"/>
      <c r="I78" s="1"/>
      <c r="J78" s="1"/>
      <c r="K78" s="1"/>
      <c r="L78" s="1"/>
      <c r="M78" s="1"/>
      <c r="N78" s="1"/>
      <c r="O78" s="1"/>
      <c r="P78" s="1"/>
      <c r="Q78" s="1"/>
      <c r="R78" s="1"/>
      <c r="S78" s="1"/>
      <c r="T78" s="1"/>
      <c r="U78" s="1"/>
      <c r="V78" s="1"/>
      <c r="W78" s="1"/>
      <c r="X78" s="1"/>
      <c r="Y78" s="1"/>
      <c r="Z78" s="1"/>
      <c r="AA78" s="1"/>
    </row>
    <row r="79" spans="1:27" ht="16">
      <c r="A79" s="1"/>
      <c r="B79" s="1"/>
      <c r="C79" s="1"/>
      <c r="D79" s="1"/>
      <c r="E79" s="1"/>
      <c r="F79" s="1"/>
      <c r="G79" s="1"/>
      <c r="H79" s="1"/>
      <c r="I79" s="1"/>
      <c r="J79" s="1"/>
      <c r="K79" s="1"/>
      <c r="L79" s="1"/>
      <c r="M79" s="1"/>
      <c r="N79" s="1"/>
      <c r="O79" s="1"/>
      <c r="P79" s="1"/>
      <c r="Q79" s="1"/>
      <c r="R79" s="1"/>
      <c r="S79" s="1"/>
      <c r="T79" s="1"/>
      <c r="U79" s="1"/>
      <c r="V79" s="1"/>
      <c r="W79" s="1"/>
      <c r="X79" s="1"/>
      <c r="Y79" s="1"/>
      <c r="Z79" s="1"/>
      <c r="AA79" s="1"/>
    </row>
    <row r="80" spans="1:27" ht="16">
      <c r="A80" s="1"/>
      <c r="B80" s="1"/>
      <c r="C80" s="1"/>
      <c r="D80" s="1"/>
      <c r="E80" s="1"/>
      <c r="F80" s="1"/>
      <c r="G80" s="1"/>
      <c r="H80" s="1"/>
      <c r="I80" s="1"/>
      <c r="J80" s="1"/>
      <c r="K80" s="1"/>
      <c r="L80" s="1"/>
      <c r="M80" s="1"/>
      <c r="N80" s="1"/>
      <c r="O80" s="1"/>
      <c r="P80" s="1"/>
      <c r="Q80" s="1"/>
      <c r="R80" s="1"/>
      <c r="S80" s="1"/>
      <c r="T80" s="1"/>
      <c r="U80" s="1"/>
      <c r="V80" s="1"/>
      <c r="W80" s="1"/>
      <c r="X80" s="1"/>
      <c r="Y80" s="1"/>
      <c r="Z80" s="1"/>
      <c r="AA80" s="1"/>
    </row>
    <row r="81" spans="1:27" ht="16">
      <c r="A81" s="1"/>
      <c r="B81" s="1"/>
      <c r="C81" s="1"/>
      <c r="D81" s="1"/>
      <c r="E81" s="1"/>
      <c r="F81" s="1"/>
      <c r="G81" s="1"/>
      <c r="H81" s="1"/>
      <c r="I81" s="1"/>
      <c r="J81" s="1"/>
      <c r="K81" s="1"/>
      <c r="L81" s="1"/>
      <c r="M81" s="1"/>
      <c r="N81" s="1"/>
      <c r="O81" s="1"/>
      <c r="P81" s="1"/>
      <c r="Q81" s="1"/>
      <c r="R81" s="1"/>
      <c r="S81" s="1"/>
      <c r="T81" s="1"/>
      <c r="U81" s="1"/>
      <c r="V81" s="1"/>
      <c r="W81" s="1"/>
      <c r="X81" s="1"/>
      <c r="Y81" s="1"/>
      <c r="Z81" s="1"/>
      <c r="AA81" s="1"/>
    </row>
    <row r="82" spans="1:27" ht="16">
      <c r="A82" s="1"/>
      <c r="B82" s="1"/>
      <c r="C82" s="1"/>
      <c r="D82" s="1"/>
      <c r="E82" s="1"/>
      <c r="F82" s="1"/>
      <c r="G82" s="1"/>
      <c r="H82" s="1"/>
      <c r="I82" s="1"/>
      <c r="J82" s="1"/>
      <c r="K82" s="1"/>
      <c r="L82" s="1"/>
      <c r="M82" s="1"/>
      <c r="N82" s="1"/>
      <c r="O82" s="1"/>
      <c r="P82" s="1"/>
      <c r="Q82" s="1"/>
      <c r="R82" s="1"/>
      <c r="S82" s="1"/>
      <c r="T82" s="1"/>
      <c r="U82" s="1"/>
      <c r="V82" s="1"/>
      <c r="W82" s="1"/>
      <c r="X82" s="1"/>
      <c r="Y82" s="1"/>
      <c r="Z82" s="1"/>
      <c r="AA82" s="1"/>
    </row>
    <row r="83" spans="1:27" ht="16">
      <c r="A83" s="1"/>
      <c r="B83" s="1"/>
      <c r="C83" s="1"/>
      <c r="D83" s="1"/>
      <c r="E83" s="1"/>
      <c r="F83" s="1"/>
      <c r="G83" s="1"/>
      <c r="H83" s="1"/>
      <c r="I83" s="1"/>
      <c r="J83" s="1"/>
      <c r="K83" s="1"/>
      <c r="L83" s="1"/>
      <c r="M83" s="1"/>
      <c r="N83" s="1"/>
      <c r="O83" s="1"/>
      <c r="P83" s="1"/>
      <c r="Q83" s="1"/>
      <c r="R83" s="1"/>
      <c r="S83" s="1"/>
      <c r="T83" s="1"/>
      <c r="U83" s="1"/>
      <c r="V83" s="1"/>
      <c r="W83" s="1"/>
      <c r="X83" s="1"/>
      <c r="Y83" s="1"/>
      <c r="Z83" s="1"/>
      <c r="AA83" s="1"/>
    </row>
    <row r="84" spans="1:27" ht="16">
      <c r="A84" s="1"/>
      <c r="B84" s="1"/>
      <c r="C84" s="1"/>
      <c r="D84" s="1"/>
      <c r="E84" s="1"/>
      <c r="F84" s="1"/>
      <c r="G84" s="1"/>
      <c r="H84" s="1"/>
      <c r="I84" s="1"/>
      <c r="J84" s="1"/>
      <c r="K84" s="1"/>
      <c r="L84" s="1"/>
      <c r="M84" s="1"/>
      <c r="N84" s="1"/>
      <c r="O84" s="1"/>
      <c r="P84" s="1"/>
      <c r="Q84" s="1"/>
      <c r="R84" s="1"/>
      <c r="S84" s="1"/>
      <c r="T84" s="1"/>
      <c r="U84" s="1"/>
      <c r="V84" s="1"/>
      <c r="W84" s="1"/>
      <c r="X84" s="1"/>
      <c r="Y84" s="1"/>
      <c r="Z84" s="1"/>
      <c r="AA84" s="1"/>
    </row>
    <row r="85" spans="1:27" ht="16">
      <c r="A85" s="1"/>
      <c r="B85" s="1"/>
      <c r="C85" s="1"/>
      <c r="D85" s="1"/>
      <c r="E85" s="1"/>
      <c r="F85" s="1"/>
      <c r="G85" s="1"/>
      <c r="H85" s="1"/>
      <c r="I85" s="1"/>
      <c r="J85" s="1"/>
      <c r="K85" s="1"/>
      <c r="L85" s="1"/>
      <c r="M85" s="1"/>
      <c r="N85" s="1"/>
      <c r="O85" s="1"/>
      <c r="P85" s="1"/>
      <c r="Q85" s="1"/>
      <c r="R85" s="1"/>
      <c r="S85" s="1"/>
      <c r="T85" s="1"/>
      <c r="U85" s="1"/>
      <c r="V85" s="1"/>
      <c r="W85" s="1"/>
      <c r="X85" s="1"/>
      <c r="Y85" s="1"/>
      <c r="Z85" s="1"/>
      <c r="AA85" s="1"/>
    </row>
    <row r="86" spans="1:27" ht="16">
      <c r="A86" s="1"/>
      <c r="B86" s="1"/>
      <c r="C86" s="1"/>
      <c r="D86" s="1"/>
      <c r="E86" s="1"/>
      <c r="F86" s="1"/>
      <c r="G86" s="1"/>
      <c r="H86" s="1"/>
      <c r="I86" s="1"/>
      <c r="J86" s="1"/>
      <c r="K86" s="1"/>
      <c r="L86" s="1"/>
      <c r="M86" s="1"/>
      <c r="N86" s="1"/>
      <c r="O86" s="1"/>
      <c r="P86" s="1"/>
      <c r="Q86" s="1"/>
      <c r="R86" s="1"/>
      <c r="S86" s="1"/>
      <c r="T86" s="1"/>
      <c r="U86" s="1"/>
      <c r="V86" s="1"/>
      <c r="W86" s="1"/>
      <c r="X86" s="1"/>
      <c r="Y86" s="1"/>
      <c r="Z86" s="1"/>
      <c r="AA86" s="1"/>
    </row>
    <row r="87" spans="1:27" ht="16">
      <c r="A87" s="1"/>
      <c r="B87" s="1"/>
      <c r="C87" s="1"/>
      <c r="D87" s="1"/>
      <c r="E87" s="1"/>
      <c r="F87" s="1"/>
      <c r="G87" s="1"/>
      <c r="H87" s="1"/>
      <c r="I87" s="1"/>
      <c r="J87" s="1"/>
      <c r="K87" s="1"/>
      <c r="L87" s="1"/>
      <c r="M87" s="1"/>
      <c r="N87" s="1"/>
      <c r="O87" s="1"/>
      <c r="P87" s="1"/>
      <c r="Q87" s="1"/>
      <c r="R87" s="1"/>
      <c r="S87" s="1"/>
      <c r="T87" s="1"/>
      <c r="U87" s="1"/>
      <c r="V87" s="1"/>
      <c r="W87" s="1"/>
      <c r="X87" s="1"/>
      <c r="Y87" s="1"/>
      <c r="Z87" s="1"/>
      <c r="AA87" s="1"/>
    </row>
    <row r="88" spans="1:27" ht="16">
      <c r="A88" s="1"/>
      <c r="B88" s="1"/>
      <c r="C88" s="1"/>
      <c r="D88" s="1"/>
      <c r="E88" s="1"/>
      <c r="F88" s="1"/>
      <c r="G88" s="1"/>
      <c r="H88" s="1"/>
      <c r="I88" s="1"/>
      <c r="J88" s="1"/>
      <c r="K88" s="1"/>
      <c r="L88" s="1"/>
      <c r="M88" s="1"/>
      <c r="N88" s="1"/>
      <c r="O88" s="1"/>
      <c r="P88" s="1"/>
      <c r="Q88" s="1"/>
      <c r="R88" s="1"/>
      <c r="S88" s="1"/>
      <c r="T88" s="1"/>
      <c r="U88" s="1"/>
      <c r="V88" s="1"/>
      <c r="W88" s="1"/>
      <c r="X88" s="1"/>
      <c r="Y88" s="1"/>
      <c r="Z88" s="1"/>
      <c r="AA88" s="1"/>
    </row>
    <row r="89" spans="1:27" ht="16">
      <c r="A89" s="1"/>
      <c r="B89" s="1"/>
      <c r="C89" s="1"/>
      <c r="D89" s="1"/>
      <c r="E89" s="1"/>
      <c r="F89" s="1"/>
      <c r="G89" s="1"/>
      <c r="H89" s="1"/>
      <c r="I89" s="1"/>
      <c r="J89" s="1"/>
      <c r="K89" s="1"/>
      <c r="L89" s="1"/>
      <c r="M89" s="1"/>
      <c r="N89" s="1"/>
      <c r="O89" s="1"/>
      <c r="P89" s="1"/>
      <c r="Q89" s="1"/>
      <c r="R89" s="1"/>
      <c r="S89" s="1"/>
      <c r="T89" s="1"/>
      <c r="U89" s="1"/>
      <c r="V89" s="1"/>
      <c r="W89" s="1"/>
      <c r="X89" s="1"/>
      <c r="Y89" s="1"/>
      <c r="Z89" s="1"/>
      <c r="AA89" s="1"/>
    </row>
    <row r="90" spans="1:27" ht="16">
      <c r="A90" s="1"/>
      <c r="B90" s="1"/>
      <c r="C90" s="1"/>
      <c r="D90" s="1"/>
      <c r="E90" s="1"/>
      <c r="F90" s="1"/>
      <c r="G90" s="1"/>
      <c r="H90" s="1"/>
      <c r="I90" s="1"/>
      <c r="J90" s="1"/>
      <c r="K90" s="1"/>
      <c r="L90" s="1"/>
      <c r="M90" s="1"/>
      <c r="N90" s="1"/>
      <c r="O90" s="1"/>
      <c r="P90" s="1"/>
      <c r="Q90" s="1"/>
      <c r="R90" s="1"/>
      <c r="S90" s="1"/>
      <c r="T90" s="1"/>
      <c r="U90" s="1"/>
      <c r="V90" s="1"/>
      <c r="W90" s="1"/>
      <c r="X90" s="1"/>
      <c r="Y90" s="1"/>
      <c r="Z90" s="1"/>
      <c r="AA90" s="1"/>
    </row>
    <row r="91" spans="1:27" ht="16">
      <c r="A91" s="1"/>
      <c r="B91" s="1"/>
      <c r="C91" s="1"/>
      <c r="D91" s="1"/>
      <c r="E91" s="1"/>
      <c r="F91" s="1"/>
      <c r="G91" s="1"/>
      <c r="H91" s="1"/>
      <c r="I91" s="1"/>
      <c r="J91" s="1"/>
      <c r="K91" s="1"/>
      <c r="L91" s="1"/>
      <c r="M91" s="1"/>
      <c r="N91" s="1"/>
      <c r="O91" s="1"/>
      <c r="P91" s="1"/>
      <c r="Q91" s="1"/>
      <c r="R91" s="1"/>
      <c r="S91" s="1"/>
      <c r="T91" s="1"/>
      <c r="U91" s="1"/>
      <c r="V91" s="1"/>
      <c r="W91" s="1"/>
      <c r="X91" s="1"/>
      <c r="Y91" s="1"/>
      <c r="Z91" s="1"/>
      <c r="AA91" s="1"/>
    </row>
    <row r="92" spans="1:27" ht="16">
      <c r="A92" s="1"/>
      <c r="B92" s="1"/>
      <c r="C92" s="1"/>
      <c r="D92" s="1"/>
      <c r="E92" s="1"/>
      <c r="F92" s="1"/>
      <c r="G92" s="1"/>
      <c r="H92" s="1"/>
      <c r="I92" s="1"/>
      <c r="J92" s="1"/>
      <c r="K92" s="1"/>
      <c r="L92" s="1"/>
      <c r="M92" s="1"/>
      <c r="N92" s="1"/>
      <c r="O92" s="1"/>
      <c r="P92" s="1"/>
      <c r="Q92" s="1"/>
      <c r="R92" s="1"/>
      <c r="S92" s="1"/>
      <c r="T92" s="1"/>
      <c r="U92" s="1"/>
      <c r="V92" s="1"/>
      <c r="W92" s="1"/>
      <c r="X92" s="1"/>
      <c r="Y92" s="1"/>
      <c r="Z92" s="1"/>
      <c r="AA92" s="1"/>
    </row>
    <row r="93" spans="1:27" ht="16">
      <c r="A93" s="1"/>
      <c r="B93" s="1"/>
      <c r="C93" s="1"/>
      <c r="D93" s="1"/>
      <c r="E93" s="1"/>
      <c r="F93" s="1"/>
      <c r="G93" s="1"/>
      <c r="H93" s="1"/>
      <c r="I93" s="1"/>
      <c r="J93" s="1"/>
      <c r="K93" s="1"/>
      <c r="L93" s="1"/>
      <c r="M93" s="1"/>
      <c r="N93" s="1"/>
      <c r="O93" s="1"/>
      <c r="P93" s="1"/>
      <c r="Q93" s="1"/>
      <c r="R93" s="1"/>
      <c r="S93" s="1"/>
      <c r="T93" s="1"/>
      <c r="U93" s="1"/>
      <c r="V93" s="1"/>
      <c r="W93" s="1"/>
      <c r="X93" s="1"/>
      <c r="Y93" s="1"/>
      <c r="Z93" s="1"/>
      <c r="AA93" s="1"/>
    </row>
    <row r="94" spans="1:27" ht="16">
      <c r="A94" s="1"/>
      <c r="B94" s="1"/>
      <c r="C94" s="1"/>
      <c r="D94" s="1"/>
      <c r="E94" s="1"/>
      <c r="F94" s="1"/>
      <c r="G94" s="1"/>
      <c r="H94" s="1"/>
      <c r="I94" s="1"/>
      <c r="J94" s="1"/>
      <c r="K94" s="1"/>
      <c r="L94" s="1"/>
      <c r="M94" s="1"/>
      <c r="N94" s="1"/>
      <c r="O94" s="1"/>
      <c r="P94" s="1"/>
      <c r="Q94" s="1"/>
      <c r="R94" s="1"/>
      <c r="S94" s="1"/>
      <c r="T94" s="1"/>
      <c r="U94" s="1"/>
      <c r="V94" s="1"/>
      <c r="W94" s="1"/>
      <c r="X94" s="1"/>
      <c r="Y94" s="1"/>
      <c r="Z94" s="1"/>
      <c r="AA94" s="1"/>
    </row>
    <row r="95" spans="1:27" ht="16">
      <c r="A95" s="1"/>
      <c r="B95" s="1"/>
      <c r="C95" s="1"/>
      <c r="D95" s="1"/>
      <c r="E95" s="1"/>
      <c r="F95" s="1"/>
      <c r="G95" s="1"/>
      <c r="H95" s="1"/>
      <c r="I95" s="1"/>
      <c r="J95" s="1"/>
      <c r="K95" s="1"/>
      <c r="L95" s="1"/>
      <c r="M95" s="1"/>
      <c r="N95" s="1"/>
      <c r="O95" s="1"/>
      <c r="P95" s="1"/>
      <c r="Q95" s="1"/>
      <c r="R95" s="1"/>
      <c r="S95" s="1"/>
      <c r="T95" s="1"/>
      <c r="U95" s="1"/>
      <c r="V95" s="1"/>
      <c r="W95" s="1"/>
      <c r="X95" s="1"/>
      <c r="Y95" s="1"/>
      <c r="Z95" s="1"/>
      <c r="AA95" s="1"/>
    </row>
    <row r="96" spans="1:27" ht="16">
      <c r="A96" s="1"/>
      <c r="B96" s="1"/>
      <c r="C96" s="1"/>
      <c r="D96" s="1"/>
      <c r="E96" s="1"/>
      <c r="F96" s="1"/>
      <c r="G96" s="1"/>
      <c r="H96" s="1"/>
      <c r="I96" s="1"/>
      <c r="J96" s="1"/>
      <c r="K96" s="1"/>
      <c r="L96" s="1"/>
      <c r="M96" s="1"/>
      <c r="N96" s="1"/>
      <c r="O96" s="1"/>
      <c r="P96" s="1"/>
      <c r="Q96" s="1"/>
      <c r="R96" s="1"/>
      <c r="S96" s="1"/>
      <c r="T96" s="1"/>
      <c r="U96" s="1"/>
      <c r="V96" s="1"/>
      <c r="W96" s="1"/>
      <c r="X96" s="1"/>
      <c r="Y96" s="1"/>
      <c r="Z96" s="1"/>
      <c r="AA96" s="1"/>
    </row>
    <row r="97" spans="1:27" ht="16">
      <c r="A97" s="1"/>
      <c r="B97" s="1"/>
      <c r="C97" s="1"/>
      <c r="D97" s="1"/>
      <c r="E97" s="1"/>
      <c r="F97" s="1"/>
      <c r="G97" s="1"/>
      <c r="H97" s="1"/>
      <c r="I97" s="1"/>
      <c r="J97" s="1"/>
      <c r="K97" s="1"/>
      <c r="L97" s="1"/>
      <c r="M97" s="1"/>
      <c r="N97" s="1"/>
      <c r="O97" s="1"/>
      <c r="P97" s="1"/>
      <c r="Q97" s="1"/>
      <c r="R97" s="1"/>
      <c r="S97" s="1"/>
      <c r="T97" s="1"/>
      <c r="U97" s="1"/>
      <c r="V97" s="1"/>
      <c r="W97" s="1"/>
      <c r="X97" s="1"/>
      <c r="Y97" s="1"/>
      <c r="Z97" s="1"/>
      <c r="AA97" s="1"/>
    </row>
    <row r="98" spans="1:27" ht="16">
      <c r="A98" s="1"/>
      <c r="B98" s="1"/>
      <c r="C98" s="1"/>
      <c r="D98" s="1"/>
      <c r="E98" s="1"/>
      <c r="F98" s="1"/>
      <c r="G98" s="1"/>
      <c r="H98" s="1"/>
      <c r="I98" s="1"/>
      <c r="J98" s="1"/>
      <c r="K98" s="1"/>
      <c r="L98" s="1"/>
      <c r="M98" s="1"/>
      <c r="N98" s="1"/>
      <c r="O98" s="1"/>
      <c r="P98" s="1"/>
      <c r="Q98" s="1"/>
      <c r="R98" s="1"/>
      <c r="S98" s="1"/>
      <c r="T98" s="1"/>
      <c r="U98" s="1"/>
      <c r="V98" s="1"/>
      <c r="W98" s="1"/>
      <c r="X98" s="1"/>
      <c r="Y98" s="1"/>
      <c r="Z98" s="1"/>
      <c r="AA98" s="1"/>
    </row>
    <row r="99" spans="1:27" ht="16">
      <c r="A99" s="1"/>
      <c r="B99" s="1"/>
      <c r="C99" s="1"/>
      <c r="D99" s="1"/>
      <c r="E99" s="1"/>
      <c r="F99" s="1"/>
      <c r="G99" s="1"/>
      <c r="H99" s="1"/>
      <c r="I99" s="1"/>
      <c r="J99" s="1"/>
      <c r="K99" s="1"/>
      <c r="L99" s="1"/>
      <c r="M99" s="1"/>
      <c r="N99" s="1"/>
      <c r="O99" s="1"/>
      <c r="P99" s="1"/>
      <c r="Q99" s="1"/>
      <c r="R99" s="1"/>
      <c r="S99" s="1"/>
      <c r="T99" s="1"/>
      <c r="U99" s="1"/>
      <c r="V99" s="1"/>
      <c r="W99" s="1"/>
      <c r="X99" s="1"/>
      <c r="Y99" s="1"/>
      <c r="Z99" s="1"/>
      <c r="AA99" s="1"/>
    </row>
    <row r="100" spans="1:27" ht="16">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row>
    <row r="101" spans="1:27" ht="16">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row>
    <row r="102" spans="1:27" ht="16">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row>
    <row r="103" spans="1:27" ht="16">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row>
    <row r="104" spans="1:27" ht="16">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row>
    <row r="105" spans="1:27" ht="16">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row>
    <row r="106" spans="1:27" ht="16">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row>
    <row r="107" spans="1:27" ht="16">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row>
    <row r="108" spans="1:27" ht="16">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row>
    <row r="109" spans="1:27" ht="16">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row>
    <row r="110" spans="1:27" ht="16">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row>
    <row r="111" spans="1:27" ht="16">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row>
    <row r="112" spans="1:27" ht="16">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row>
    <row r="113" spans="1:27" ht="16">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row>
    <row r="114" spans="1:27" ht="16">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row>
    <row r="115" spans="1:27" ht="16">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row>
    <row r="116" spans="1:27" ht="16">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row>
    <row r="117" spans="1:27" ht="16">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row>
    <row r="118" spans="1:27" ht="16">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row>
    <row r="119" spans="1:27" ht="16">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row>
    <row r="120" spans="1:27" ht="16">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row>
    <row r="121" spans="1:27" ht="16">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row>
    <row r="122" spans="1:27" ht="16">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row>
    <row r="123" spans="1:27" ht="16">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row>
    <row r="124" spans="1:27" ht="16">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row>
    <row r="125" spans="1:27" ht="16">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row>
    <row r="126" spans="1:27" ht="16">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row>
    <row r="127" spans="1:27" ht="16">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row>
    <row r="128" spans="1:27" ht="16">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row>
    <row r="129" spans="1:27" ht="16">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row>
    <row r="130" spans="1:27" ht="16">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row>
    <row r="131" spans="1:27" ht="16">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row>
    <row r="132" spans="1:27" ht="16">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row>
    <row r="133" spans="1:27" ht="16">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row>
    <row r="134" spans="1:27" ht="16">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row>
    <row r="135" spans="1:27" ht="16">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row>
    <row r="136" spans="1:27" ht="16">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row>
    <row r="137" spans="1:27" ht="16">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row>
    <row r="138" spans="1:27" ht="16">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row>
    <row r="139" spans="1:27" ht="16">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row>
    <row r="140" spans="1:27" ht="16">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row>
    <row r="141" spans="1:27" ht="16">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row>
    <row r="142" spans="1:27" ht="16">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row>
    <row r="143" spans="1:27" ht="16">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row>
    <row r="144" spans="1:27" ht="16">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row>
    <row r="145" spans="1:27" ht="16">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row>
    <row r="146" spans="1:27" ht="16">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row>
    <row r="147" spans="1:27" ht="16">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row>
    <row r="148" spans="1:27" ht="16">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row>
    <row r="149" spans="1:27" ht="16">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row>
    <row r="150" spans="1:27" ht="16">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row>
    <row r="151" spans="1:27" ht="16">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row>
    <row r="152" spans="1:27" ht="16">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row>
    <row r="153" spans="1:27" ht="16">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row>
    <row r="154" spans="1:27" ht="16">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row>
    <row r="155" spans="1:27" ht="16">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row>
    <row r="156" spans="1:27" ht="16">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row>
    <row r="157" spans="1:27" ht="16">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row>
    <row r="158" spans="1:27" ht="16">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row>
    <row r="159" spans="1:27" ht="16">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row>
    <row r="160" spans="1:27" ht="16">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row>
    <row r="161" spans="1:27" ht="16">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row>
    <row r="162" spans="1:27" ht="16">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row>
    <row r="163" spans="1:27" ht="16">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row>
    <row r="164" spans="1:27" ht="16">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row>
    <row r="165" spans="1:27" ht="16">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row>
    <row r="166" spans="1:27" ht="16">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row>
    <row r="167" spans="1:27" ht="16">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row>
    <row r="168" spans="1:27" ht="16">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row>
    <row r="169" spans="1:27" ht="16">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row>
    <row r="170" spans="1:27" ht="16">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row>
    <row r="171" spans="1:27" ht="16">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row>
    <row r="172" spans="1:27" ht="16">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row>
    <row r="173" spans="1:27" ht="16">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row>
    <row r="174" spans="1:27" ht="16">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row>
    <row r="175" spans="1:27" ht="16">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row>
    <row r="176" spans="1:27" ht="16">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row>
    <row r="177" spans="1:27" ht="16">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row>
    <row r="178" spans="1:27" ht="16">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row>
    <row r="179" spans="1:27" ht="16">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row>
    <row r="180" spans="1:27" ht="16">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row>
    <row r="181" spans="1:27" ht="16">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row>
    <row r="182" spans="1:27" ht="16">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row>
    <row r="183" spans="1:27" ht="16">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row>
    <row r="184" spans="1:27" ht="16">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row>
    <row r="185" spans="1:27" ht="16">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row>
    <row r="186" spans="1:27" ht="16">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row>
    <row r="187" spans="1:27" ht="16">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row>
    <row r="188" spans="1:27" ht="16">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row>
    <row r="189" spans="1:27" ht="16">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row>
    <row r="190" spans="1:27" ht="16">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row>
    <row r="191" spans="1:27" ht="16">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row>
    <row r="192" spans="1:27" ht="16">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row>
    <row r="193" spans="1:27" ht="16">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row>
    <row r="194" spans="1:27" ht="16">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row>
    <row r="195" spans="1:27" ht="16">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row>
    <row r="196" spans="1:27" ht="16">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row>
    <row r="197" spans="1:27" ht="16">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row>
    <row r="198" spans="1:27" ht="16">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row>
    <row r="199" spans="1:27" ht="16">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row>
    <row r="200" spans="1:27" ht="16">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row>
    <row r="201" spans="1:27" ht="16">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row>
    <row r="202" spans="1:27" ht="16">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row>
    <row r="203" spans="1:27" ht="16">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row>
    <row r="204" spans="1:27" ht="16">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row>
    <row r="205" spans="1:27" ht="16">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row>
    <row r="206" spans="1:27" ht="16">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row>
    <row r="207" spans="1:27" ht="16">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row>
    <row r="208" spans="1:27" ht="16">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row>
    <row r="209" spans="1:27" ht="16">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row>
    <row r="210" spans="1:27" ht="16">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row>
    <row r="211" spans="1:27" ht="16">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row>
    <row r="212" spans="1:27" ht="16">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row>
    <row r="213" spans="1:27" ht="16">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row>
    <row r="214" spans="1:27" ht="16">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row>
    <row r="215" spans="1:27" ht="16">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row>
    <row r="216" spans="1:27" ht="16">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row>
    <row r="217" spans="1:27" ht="16">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row>
    <row r="218" spans="1:27" ht="16">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row>
    <row r="219" spans="1:27" ht="16">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row>
    <row r="220" spans="1:27" ht="16">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row>
    <row r="221" spans="1:27" ht="16">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row>
    <row r="222" spans="1:27" ht="16">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row>
    <row r="223" spans="1:27" ht="16">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row>
    <row r="224" spans="1:27" ht="16">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row>
    <row r="225" spans="1:27" ht="16">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row>
    <row r="226" spans="1:27" ht="16">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row>
    <row r="227" spans="1:27" ht="16">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row>
    <row r="228" spans="1:27" ht="16">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row>
    <row r="229" spans="1:27" ht="16">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row>
    <row r="230" spans="1:27" ht="16">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row>
    <row r="231" spans="1:27" ht="16">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row>
    <row r="232" spans="1:27" ht="16">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row>
    <row r="233" spans="1:27" ht="16">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row>
    <row r="234" spans="1:27" ht="16">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row>
    <row r="235" spans="1:27" ht="16">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row>
    <row r="236" spans="1:27" ht="16">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row>
    <row r="237" spans="1:27" ht="16">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row>
    <row r="238" spans="1:27" ht="16">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row>
    <row r="239" spans="1:27" ht="16">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row>
    <row r="240" spans="1:27" ht="16">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row>
    <row r="241" spans="1:27" ht="16">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row>
    <row r="242" spans="1:27" ht="16">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row>
    <row r="243" spans="1:27" ht="16">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row>
    <row r="244" spans="1:27" ht="16">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row>
    <row r="245" spans="1:27" ht="16">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row>
    <row r="246" spans="1:27" ht="16">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row>
    <row r="247" spans="1:27" ht="16">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row>
    <row r="248" spans="1:27" ht="16">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row>
    <row r="249" spans="1:27" ht="16">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row>
    <row r="250" spans="1:27" ht="16">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row>
    <row r="251" spans="1:27" ht="16">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row>
    <row r="252" spans="1:27" ht="16">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row>
    <row r="253" spans="1:27" ht="16">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row>
    <row r="254" spans="1:27" ht="16">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row>
    <row r="255" spans="1:27" ht="16">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row>
    <row r="256" spans="1:27" ht="16">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row>
    <row r="257" spans="1:27" ht="16">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row>
    <row r="258" spans="1:27" ht="16">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row>
    <row r="259" spans="1:27" ht="16">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row>
    <row r="260" spans="1:27" ht="16">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row>
    <row r="261" spans="1:27" ht="16">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row>
    <row r="262" spans="1:27" ht="16">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row>
    <row r="263" spans="1:27" ht="16">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row>
    <row r="264" spans="1:27" ht="16">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row>
    <row r="265" spans="1:27" ht="16">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row>
    <row r="266" spans="1:27" ht="16">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row>
    <row r="267" spans="1:27" ht="16">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row>
    <row r="268" spans="1:27" ht="16">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row>
    <row r="269" spans="1:27" ht="16">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row>
    <row r="270" spans="1:27" ht="16">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row>
    <row r="271" spans="1:27" ht="16">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row>
    <row r="272" spans="1:27" ht="16">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row>
    <row r="273" spans="1:27" ht="16">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row>
    <row r="274" spans="1:27" ht="16">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row>
    <row r="275" spans="1:27" ht="16">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row>
    <row r="276" spans="1:27" ht="16">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row>
    <row r="277" spans="1:27" ht="16">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row>
    <row r="278" spans="1:27" ht="16">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row>
    <row r="279" spans="1:27" ht="16">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row>
    <row r="280" spans="1:27" ht="16">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row>
    <row r="281" spans="1:27" ht="16">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row>
    <row r="282" spans="1:27" ht="16">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row>
    <row r="283" spans="1:27" ht="16">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row>
    <row r="284" spans="1:27" ht="16">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row>
    <row r="285" spans="1:27" ht="16">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row>
    <row r="286" spans="1:27" ht="16">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row>
    <row r="287" spans="1:27" ht="16">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row>
    <row r="288" spans="1:27" ht="16">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row>
    <row r="289" spans="1:27" ht="16">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row>
    <row r="290" spans="1:27" ht="16">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row>
    <row r="291" spans="1:27" ht="16">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row>
    <row r="292" spans="1:27" ht="16">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row>
    <row r="293" spans="1:27" ht="16">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row>
    <row r="294" spans="1:27" ht="16">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row>
    <row r="295" spans="1:27" ht="16">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row>
    <row r="296" spans="1:27" ht="16">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row>
    <row r="297" spans="1:27" ht="16">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row>
    <row r="298" spans="1:27" ht="16">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row>
    <row r="299" spans="1:27" ht="16">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row>
    <row r="300" spans="1:27" ht="16">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row>
    <row r="301" spans="1:27" ht="16">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row>
    <row r="302" spans="1:27" ht="16">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row>
    <row r="303" spans="1:27" ht="16">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row>
    <row r="304" spans="1:27" ht="16">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row>
    <row r="305" spans="1:27" ht="16">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row>
    <row r="306" spans="1:27" ht="16">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row>
    <row r="307" spans="1:27" ht="16">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row>
    <row r="308" spans="1:27" ht="16">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row>
    <row r="309" spans="1:27" ht="16">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row>
    <row r="310" spans="1:27" ht="16">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row>
    <row r="311" spans="1:27" ht="16">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row>
    <row r="312" spans="1:27" ht="16">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row>
    <row r="313" spans="1:27" ht="16">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row>
    <row r="314" spans="1:27" ht="16">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row>
    <row r="315" spans="1:27" ht="16">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row>
    <row r="316" spans="1:27" ht="16">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row>
    <row r="317" spans="1:27" ht="16">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row>
    <row r="318" spans="1:27" ht="16">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row>
    <row r="319" spans="1:27" ht="16">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row>
    <row r="320" spans="1:27" ht="16">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row>
    <row r="321" spans="1:27" ht="16">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row>
    <row r="322" spans="1:27" ht="16">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row>
    <row r="323" spans="1:27" ht="16">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row>
    <row r="324" spans="1:27" ht="16">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row>
    <row r="325" spans="1:27" ht="16">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row>
    <row r="326" spans="1:27" ht="16">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row>
    <row r="327" spans="1:27" ht="16">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row>
    <row r="328" spans="1:27" ht="16">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row>
    <row r="329" spans="1:27" ht="16">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row>
    <row r="330" spans="1:27" ht="16">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row>
    <row r="331" spans="1:27" ht="16">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row>
    <row r="332" spans="1:27" ht="16">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row>
    <row r="333" spans="1:27" ht="16">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row>
    <row r="334" spans="1:27" ht="16">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row>
    <row r="335" spans="1:27" ht="16">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row>
    <row r="336" spans="1:27" ht="16">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row>
    <row r="337" spans="1:27" ht="16">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row>
    <row r="338" spans="1:27" ht="16">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row>
    <row r="339" spans="1:27" ht="16">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row>
    <row r="340" spans="1:27" ht="16">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row>
    <row r="341" spans="1:27" ht="16">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row>
    <row r="342" spans="1:27" ht="16">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row>
    <row r="343" spans="1:27" ht="16">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row>
    <row r="344" spans="1:27" ht="16">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row>
    <row r="345" spans="1:27" ht="16">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row>
    <row r="346" spans="1:27" ht="16">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row>
    <row r="347" spans="1:27" ht="16">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row>
    <row r="348" spans="1:27" ht="16">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row>
    <row r="349" spans="1:27" ht="16">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row>
    <row r="350" spans="1:27" ht="16">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row>
    <row r="351" spans="1:27" ht="16">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row>
    <row r="352" spans="1:27" ht="16">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row>
    <row r="353" spans="1:27" ht="16">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row>
    <row r="354" spans="1:27" ht="16">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row>
    <row r="355" spans="1:27" ht="16">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row>
    <row r="356" spans="1:27" ht="16">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row>
    <row r="357" spans="1:27" ht="16">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row>
    <row r="358" spans="1:27" ht="16">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row>
    <row r="359" spans="1:27" ht="16">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row>
    <row r="360" spans="1:27" ht="16">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row>
    <row r="361" spans="1:27" ht="16">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row>
    <row r="362" spans="1:27" ht="16">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row>
    <row r="363" spans="1:27" ht="16">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row>
    <row r="364" spans="1:27" ht="16">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row>
    <row r="365" spans="1:27" ht="16">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row>
    <row r="366" spans="1:27" ht="16">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row>
    <row r="367" spans="1:27" ht="16">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row>
    <row r="368" spans="1:27" ht="16">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row>
    <row r="369" spans="1:27" ht="16">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row>
    <row r="370" spans="1:27" ht="16">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row>
    <row r="371" spans="1:27" ht="16">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row>
    <row r="372" spans="1:27" ht="16">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row>
    <row r="373" spans="1:27" ht="16">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row>
    <row r="374" spans="1:27" ht="16">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row>
    <row r="375" spans="1:27" ht="16">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row>
    <row r="376" spans="1:27" ht="16">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row>
    <row r="377" spans="1:27" ht="16">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row>
    <row r="378" spans="1:27" ht="16">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row>
    <row r="379" spans="1:27" ht="16">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row>
    <row r="380" spans="1:27" ht="16">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row>
    <row r="381" spans="1:27" ht="16">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row>
    <row r="382" spans="1:27" ht="16">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row>
    <row r="383" spans="1:27" ht="16">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row>
    <row r="384" spans="1:27" ht="16">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row>
    <row r="385" spans="1:27" ht="16">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row>
    <row r="386" spans="1:27" ht="16">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row>
    <row r="387" spans="1:27" ht="16">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row>
    <row r="388" spans="1:27" ht="16">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row>
    <row r="389" spans="1:27" ht="16">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row>
    <row r="390" spans="1:27" ht="16">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row>
    <row r="391" spans="1:27" ht="16">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row>
    <row r="392" spans="1:27" ht="16">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row>
    <row r="393" spans="1:27" ht="16">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row>
    <row r="394" spans="1:27" ht="16">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row>
    <row r="395" spans="1:27" ht="16">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row>
    <row r="396" spans="1:27" ht="16">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row>
    <row r="397" spans="1:27" ht="16">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row>
    <row r="398" spans="1:27" ht="16">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row>
    <row r="399" spans="1:27" ht="16">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row>
    <row r="400" spans="1:27" ht="16">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row>
    <row r="401" spans="1:27" ht="16">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row>
    <row r="402" spans="1:27" ht="16">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row>
    <row r="403" spans="1:27" ht="16">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row>
    <row r="404" spans="1:27" ht="16">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row>
    <row r="405" spans="1:27" ht="16">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row>
    <row r="406" spans="1:27" ht="16">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row>
    <row r="407" spans="1:27" ht="16">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row>
    <row r="408" spans="1:27" ht="16">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row>
    <row r="409" spans="1:27" ht="16">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row>
    <row r="410" spans="1:27" ht="16">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row>
    <row r="411" spans="1:27" ht="16">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row>
    <row r="412" spans="1:27" ht="16">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row>
    <row r="413" spans="1:27" ht="16">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row>
    <row r="414" spans="1:27" ht="16">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row>
    <row r="415" spans="1:27" ht="16">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row>
    <row r="416" spans="1:27" ht="16">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row>
    <row r="417" spans="1:27" ht="16">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row>
    <row r="418" spans="1:27" ht="16">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row>
    <row r="419" spans="1:27" ht="16">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row>
    <row r="420" spans="1:27" ht="16">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row>
    <row r="421" spans="1:27" ht="16">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row>
    <row r="422" spans="1:27" ht="16">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row>
    <row r="423" spans="1:27" ht="16">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row>
    <row r="424" spans="1:27" ht="16">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row>
    <row r="425" spans="1:27" ht="16">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row>
    <row r="426" spans="1:27" ht="16">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row>
    <row r="427" spans="1:27" ht="16">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row>
    <row r="428" spans="1:27" ht="16">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row>
    <row r="429" spans="1:27" ht="16">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row>
    <row r="430" spans="1:27" ht="16">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row>
    <row r="431" spans="1:27" ht="16">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row>
    <row r="432" spans="1:27" ht="16">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row>
    <row r="433" spans="1:27" ht="16">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row>
    <row r="434" spans="1:27" ht="16">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row>
    <row r="435" spans="1:27" ht="16">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row>
    <row r="436" spans="1:27" ht="16">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row>
    <row r="437" spans="1:27" ht="16">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row>
    <row r="438" spans="1:27" ht="16">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row>
    <row r="439" spans="1:27" ht="16">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row>
    <row r="440" spans="1:27" ht="16">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row>
    <row r="441" spans="1:27" ht="16">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row>
    <row r="442" spans="1:27" ht="16">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row>
    <row r="443" spans="1:27" ht="16">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row>
    <row r="444" spans="1:27" ht="16">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row>
    <row r="445" spans="1:27" ht="16">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row>
    <row r="446" spans="1:27" ht="16">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row>
    <row r="447" spans="1:27" ht="16">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row>
    <row r="448" spans="1:27" ht="16">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row>
    <row r="449" spans="1:27" ht="16">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row>
    <row r="450" spans="1:27" ht="16">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row>
    <row r="451" spans="1:27" ht="16">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row>
    <row r="452" spans="1:27" ht="16">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row>
    <row r="453" spans="1:27" ht="16">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row>
    <row r="454" spans="1:27" ht="16">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row>
    <row r="455" spans="1:27" ht="16">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row>
    <row r="456" spans="1:27" ht="16">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row>
    <row r="457" spans="1:27" ht="16">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row>
    <row r="458" spans="1:27" ht="16">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row>
    <row r="459" spans="1:27" ht="16">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row>
    <row r="460" spans="1:27" ht="16">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row>
    <row r="461" spans="1:27" ht="16">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row>
    <row r="462" spans="1:27" ht="16">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row>
    <row r="463" spans="1:27" ht="16">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row>
    <row r="464" spans="1:27" ht="16">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row>
    <row r="465" spans="1:27" ht="16">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row>
    <row r="466" spans="1:27" ht="16">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row>
    <row r="467" spans="1:27" ht="16">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row>
    <row r="468" spans="1:27" ht="16">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row>
    <row r="469" spans="1:27" ht="16">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row>
    <row r="470" spans="1:27" ht="16">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row>
    <row r="471" spans="1:27" ht="16">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row>
    <row r="472" spans="1:27" ht="16">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row>
    <row r="473" spans="1:27" ht="16">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row>
    <row r="474" spans="1:27" ht="16">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row>
    <row r="475" spans="1:27" ht="16">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row>
    <row r="476" spans="1:27" ht="16">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row>
    <row r="477" spans="1:27" ht="16">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row>
    <row r="478" spans="1:27" ht="16">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row>
    <row r="479" spans="1:27" ht="16">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row>
    <row r="480" spans="1:27" ht="16">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row>
    <row r="481" spans="1:27" ht="16">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row>
    <row r="482" spans="1:27" ht="16">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row>
    <row r="483" spans="1:27" ht="16">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row>
    <row r="484" spans="1:27" ht="16">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row>
    <row r="485" spans="1:27" ht="16">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row>
    <row r="486" spans="1:27" ht="16">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row>
    <row r="487" spans="1:27" ht="16">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row>
    <row r="488" spans="1:27" ht="16">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row>
    <row r="489" spans="1:27" ht="16">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row>
    <row r="490" spans="1:27" ht="16">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row>
    <row r="491" spans="1:27" ht="16">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row>
    <row r="492" spans="1:27" ht="16">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row>
    <row r="493" spans="1:27" ht="16">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row>
    <row r="494" spans="1:27" ht="16">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row>
    <row r="495" spans="1:27" ht="16">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row>
    <row r="496" spans="1:27" ht="16">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row>
    <row r="497" spans="1:27" ht="16">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row>
    <row r="498" spans="1:27" ht="16">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row>
    <row r="499" spans="1:27" ht="16">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row>
    <row r="500" spans="1:27" ht="16">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row>
    <row r="501" spans="1:27" ht="16">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row>
    <row r="502" spans="1:27" ht="16">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row>
    <row r="503" spans="1:27" ht="16">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row>
    <row r="504" spans="1:27" ht="16">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row>
    <row r="505" spans="1:27" ht="16">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row>
    <row r="506" spans="1:27" ht="16">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row>
    <row r="507" spans="1:27" ht="16">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row>
    <row r="508" spans="1:27" ht="16">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row>
    <row r="509" spans="1:27" ht="16">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row>
    <row r="510" spans="1:27" ht="16">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row>
    <row r="511" spans="1:27" ht="16">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row>
    <row r="512" spans="1:27" ht="16">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row>
    <row r="513" spans="1:27" ht="16">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row>
    <row r="514" spans="1:27" ht="16">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row>
    <row r="515" spans="1:27" ht="16">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row>
    <row r="516" spans="1:27" ht="16">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row>
    <row r="517" spans="1:27" ht="16">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row>
    <row r="518" spans="1:27" ht="16">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row>
    <row r="519" spans="1:27" ht="16">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row>
    <row r="520" spans="1:27" ht="16">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row>
    <row r="521" spans="1:27" ht="16">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row>
    <row r="522" spans="1:27" ht="16">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row>
    <row r="523" spans="1:27" ht="16">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row>
    <row r="524" spans="1:27" ht="16">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row>
    <row r="525" spans="1:27" ht="16">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row>
    <row r="526" spans="1:27" ht="16">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row>
    <row r="527" spans="1:27" ht="16">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row>
    <row r="528" spans="1:27" ht="16">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row>
    <row r="529" spans="1:27" ht="16">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row>
    <row r="530" spans="1:27" ht="16">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row>
    <row r="531" spans="1:27" ht="16">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row>
    <row r="532" spans="1:27" ht="16">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row>
    <row r="533" spans="1:27" ht="16">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row>
    <row r="534" spans="1:27" ht="16">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row>
    <row r="535" spans="1:27" ht="16">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row>
    <row r="536" spans="1:27" ht="16">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row>
    <row r="537" spans="1:27" ht="16">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row>
    <row r="538" spans="1:27" ht="16">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row>
    <row r="539" spans="1:27" ht="16">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row>
    <row r="540" spans="1:27" ht="16">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row>
    <row r="541" spans="1:27" ht="16">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row>
    <row r="542" spans="1:27" ht="16">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row>
    <row r="543" spans="1:27" ht="16">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row>
    <row r="544" spans="1:27" ht="16">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row>
    <row r="545" spans="1:27" ht="16">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row>
    <row r="546" spans="1:27" ht="16">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row>
    <row r="547" spans="1:27" ht="16">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row>
    <row r="548" spans="1:27" ht="16">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row>
    <row r="549" spans="1:27" ht="16">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row>
    <row r="550" spans="1:27" ht="16">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row>
    <row r="551" spans="1:27" ht="16">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row>
    <row r="552" spans="1:27" ht="16">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row>
    <row r="553" spans="1:27" ht="16">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row>
    <row r="554" spans="1:27" ht="16">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row>
    <row r="555" spans="1:27" ht="16">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row>
    <row r="556" spans="1:27" ht="16">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row>
    <row r="557" spans="1:27" ht="16">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row>
    <row r="558" spans="1:27" ht="16">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row>
    <row r="559" spans="1:27" ht="16">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row>
    <row r="560" spans="1:27" ht="16">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row>
    <row r="561" spans="1:27" ht="16">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row>
    <row r="562" spans="1:27" ht="16">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row>
    <row r="563" spans="1:27" ht="16">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row>
    <row r="564" spans="1:27" ht="16">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row>
    <row r="565" spans="1:27" ht="16">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row>
    <row r="566" spans="1:27" ht="16">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row>
    <row r="567" spans="1:27" ht="16">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row>
    <row r="568" spans="1:27" ht="16">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row>
    <row r="569" spans="1:27" ht="16">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row>
    <row r="570" spans="1:27" ht="16">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row>
    <row r="571" spans="1:27" ht="16">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row>
    <row r="572" spans="1:27" ht="16">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row>
    <row r="573" spans="1:27" ht="16">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row>
    <row r="574" spans="1:27" ht="16">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row>
    <row r="575" spans="1:27" ht="16">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row>
    <row r="576" spans="1:27" ht="16">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row>
    <row r="577" spans="1:27" ht="16">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row>
    <row r="578" spans="1:27" ht="16">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row>
    <row r="579" spans="1:27" ht="16">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row>
    <row r="580" spans="1:27" ht="16">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row>
    <row r="581" spans="1:27" ht="16">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row>
    <row r="582" spans="1:27" ht="16">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row>
    <row r="583" spans="1:27" ht="16">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row>
    <row r="584" spans="1:27" ht="16">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row>
    <row r="585" spans="1:27" ht="16">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row>
    <row r="586" spans="1:27" ht="16">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row>
    <row r="587" spans="1:27" ht="16">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row>
    <row r="588" spans="1:27" ht="16">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row>
    <row r="589" spans="1:27" ht="16">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row>
    <row r="590" spans="1:27" ht="16">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row>
    <row r="591" spans="1:27" ht="16">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row>
    <row r="592" spans="1:27" ht="16">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row>
    <row r="593" spans="1:27" ht="16">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row>
    <row r="594" spans="1:27" ht="16">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row>
    <row r="595" spans="1:27" ht="16">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row>
    <row r="596" spans="1:27" ht="16">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row>
    <row r="597" spans="1:27" ht="16">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row>
    <row r="598" spans="1:27" ht="16">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row>
    <row r="599" spans="1:27" ht="16">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row>
    <row r="600" spans="1:27" ht="16">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row>
    <row r="601" spans="1:27" ht="16">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row>
    <row r="602" spans="1:27" ht="16">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row>
    <row r="603" spans="1:27" ht="16">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row>
    <row r="604" spans="1:27" ht="16">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row>
    <row r="605" spans="1:27" ht="16">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row>
    <row r="606" spans="1:27" ht="16">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row>
    <row r="607" spans="1:27" ht="16">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row>
    <row r="608" spans="1:27" ht="16">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row>
    <row r="609" spans="1:27" ht="16">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row>
    <row r="610" spans="1:27" ht="16">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row>
    <row r="611" spans="1:27" ht="16">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row>
    <row r="612" spans="1:27" ht="16">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row>
    <row r="613" spans="1:27" ht="16">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row>
    <row r="614" spans="1:27" ht="16">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row>
    <row r="615" spans="1:27" ht="16">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row>
    <row r="616" spans="1:27" ht="16">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row>
    <row r="617" spans="1:27" ht="16">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row>
    <row r="618" spans="1:27" ht="16">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row>
    <row r="619" spans="1:27" ht="16">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row>
    <row r="620" spans="1:27" ht="16">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row>
    <row r="621" spans="1:27" ht="16">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row>
    <row r="622" spans="1:27" ht="16">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row>
    <row r="623" spans="1:27" ht="16">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row>
    <row r="624" spans="1:27" ht="16">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row>
    <row r="625" spans="1:27" ht="16">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row>
    <row r="626" spans="1:27" ht="16">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row>
    <row r="627" spans="1:27" ht="16">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row>
    <row r="628" spans="1:27" ht="16">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row>
    <row r="629" spans="1:27" ht="16">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row>
    <row r="630" spans="1:27" ht="16">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row>
    <row r="631" spans="1:27" ht="16">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row>
    <row r="632" spans="1:27" ht="16">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row>
    <row r="633" spans="1:27" ht="16">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row>
    <row r="634" spans="1:27" ht="16">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row>
    <row r="635" spans="1:27" ht="16">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row>
    <row r="636" spans="1:27" ht="16">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row>
    <row r="637" spans="1:27" ht="16">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row>
    <row r="638" spans="1:27" ht="16">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row>
    <row r="639" spans="1:27" ht="16">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row>
    <row r="640" spans="1:27" ht="16">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row>
    <row r="641" spans="1:27" ht="16">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row>
    <row r="642" spans="1:27" ht="16">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row>
    <row r="643" spans="1:27" ht="16">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row>
    <row r="644" spans="1:27" ht="16">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row>
    <row r="645" spans="1:27" ht="16">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row>
    <row r="646" spans="1:27" ht="16">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row>
    <row r="647" spans="1:27" ht="16">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row>
    <row r="648" spans="1:27" ht="16">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row>
    <row r="649" spans="1:27" ht="16">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row>
    <row r="650" spans="1:27" ht="16">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row>
    <row r="651" spans="1:27" ht="16">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row>
    <row r="652" spans="1:27" ht="16">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row>
    <row r="653" spans="1:27" ht="16">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row>
    <row r="654" spans="1:27" ht="16">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row>
    <row r="655" spans="1:27" ht="16">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row>
    <row r="656" spans="1:27" ht="16">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row>
    <row r="657" spans="1:27" ht="16">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row>
    <row r="658" spans="1:27" ht="16">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row>
    <row r="659" spans="1:27" ht="16">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row>
    <row r="660" spans="1:27" ht="16">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row>
    <row r="661" spans="1:27" ht="16">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row>
    <row r="662" spans="1:27" ht="16">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row>
    <row r="663" spans="1:27" ht="16">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row>
    <row r="664" spans="1:27" ht="16">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row>
    <row r="665" spans="1:27" ht="16">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row>
    <row r="666" spans="1:27" ht="16">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row>
    <row r="667" spans="1:27" ht="16">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row>
    <row r="668" spans="1:27" ht="16">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row>
    <row r="669" spans="1:27" ht="16">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row>
    <row r="670" spans="1:27" ht="16">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row>
    <row r="671" spans="1:27" ht="16">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row>
    <row r="672" spans="1:27" ht="16">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row>
    <row r="673" spans="1:27" ht="16">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row>
    <row r="674" spans="1:27" ht="16">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row>
    <row r="675" spans="1:27" ht="16">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row>
    <row r="676" spans="1:27" ht="16">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row>
    <row r="677" spans="1:27" ht="16">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row>
    <row r="678" spans="1:27" ht="16">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row>
    <row r="679" spans="1:27" ht="16">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row>
    <row r="680" spans="1:27" ht="16">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row>
    <row r="681" spans="1:27" ht="16">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row>
    <row r="682" spans="1:27" ht="16">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row>
    <row r="683" spans="1:27" ht="16">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row>
    <row r="684" spans="1:27" ht="16">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row>
    <row r="685" spans="1:27" ht="16">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row>
    <row r="686" spans="1:27" ht="16">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row>
    <row r="687" spans="1:27" ht="16">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row>
    <row r="688" spans="1:27" ht="16">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row>
    <row r="689" spans="1:27" ht="16">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row>
    <row r="690" spans="1:27" ht="16">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row>
    <row r="691" spans="1:27" ht="16">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row>
    <row r="692" spans="1:27" ht="16">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row>
    <row r="693" spans="1:27" ht="16">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row>
    <row r="694" spans="1:27" ht="16">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row>
    <row r="695" spans="1:27" ht="16">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row>
    <row r="696" spans="1:27" ht="16">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row>
    <row r="697" spans="1:27" ht="16">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row>
    <row r="698" spans="1:27" ht="16">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row>
    <row r="699" spans="1:27" ht="16">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row>
    <row r="700" spans="1:27" ht="16">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row>
    <row r="701" spans="1:27" ht="16">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row>
    <row r="702" spans="1:27" ht="16">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row>
    <row r="703" spans="1:27" ht="16">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row>
    <row r="704" spans="1:27" ht="16">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row>
    <row r="705" spans="1:27" ht="16">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row>
    <row r="706" spans="1:27" ht="16">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row>
    <row r="707" spans="1:27" ht="16">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row>
    <row r="708" spans="1:27" ht="16">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row>
    <row r="709" spans="1:27" ht="16">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row>
    <row r="710" spans="1:27" ht="16">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row>
    <row r="711" spans="1:27" ht="16">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row>
    <row r="712" spans="1:27" ht="16">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row>
    <row r="713" spans="1:27" ht="16">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row>
    <row r="714" spans="1:27" ht="16">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row>
    <row r="715" spans="1:27" ht="16">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row>
    <row r="716" spans="1:27" ht="16">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row>
    <row r="717" spans="1:27" ht="16">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row>
    <row r="718" spans="1:27" ht="16">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row>
    <row r="719" spans="1:27" ht="16">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row>
    <row r="720" spans="1:27" ht="16">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row>
    <row r="721" spans="1:27" ht="16">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row>
    <row r="722" spans="1:27" ht="16">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row>
    <row r="723" spans="1:27" ht="16">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row>
    <row r="724" spans="1:27" ht="16">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row>
    <row r="725" spans="1:27" ht="16">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row>
    <row r="726" spans="1:27" ht="16">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row>
    <row r="727" spans="1:27" ht="16">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row>
    <row r="728" spans="1:27" ht="16">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row>
    <row r="729" spans="1:27" ht="16">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row>
    <row r="730" spans="1:27" ht="16">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row>
    <row r="731" spans="1:27" ht="16">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row>
    <row r="732" spans="1:27" ht="16">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row>
    <row r="733" spans="1:27" ht="16">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row>
    <row r="734" spans="1:27" ht="16">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row>
    <row r="735" spans="1:27" ht="16">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row>
    <row r="736" spans="1:27" ht="16">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row>
    <row r="737" spans="1:27" ht="16">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row>
    <row r="738" spans="1:27" ht="16">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row>
    <row r="739" spans="1:27" ht="16">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row>
    <row r="740" spans="1:27" ht="16">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row>
    <row r="741" spans="1:27" ht="16">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row>
    <row r="742" spans="1:27" ht="16">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row>
    <row r="743" spans="1:27" ht="16">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row>
    <row r="744" spans="1:27" ht="16">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row>
    <row r="745" spans="1:27" ht="16">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row>
    <row r="746" spans="1:27" ht="16">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row>
    <row r="747" spans="1:27" ht="16">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row>
    <row r="748" spans="1:27" ht="16">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row>
    <row r="749" spans="1:27" ht="16">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row>
    <row r="750" spans="1:27" ht="16">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row>
    <row r="751" spans="1:27" ht="16">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row>
    <row r="752" spans="1:27" ht="16">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row>
    <row r="753" spans="1:27" ht="16">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row>
    <row r="754" spans="1:27" ht="16">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row>
    <row r="755" spans="1:27" ht="16">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row>
    <row r="756" spans="1:27" ht="16">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row>
    <row r="757" spans="1:27" ht="16">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row>
    <row r="758" spans="1:27" ht="16">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row>
    <row r="759" spans="1:27" ht="16">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row>
    <row r="760" spans="1:27" ht="16">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row>
    <row r="761" spans="1:27" ht="16">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row>
    <row r="762" spans="1:27" ht="16">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row>
    <row r="763" spans="1:27" ht="16">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row>
    <row r="764" spans="1:27" ht="16">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row>
    <row r="765" spans="1:27" ht="16">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row>
    <row r="766" spans="1:27" ht="16">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row>
    <row r="767" spans="1:27" ht="16">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row>
    <row r="768" spans="1:27" ht="16">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row>
    <row r="769" spans="1:27" ht="16">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row>
    <row r="770" spans="1:27" ht="16">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row>
    <row r="771" spans="1:27" ht="16">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row>
    <row r="772" spans="1:27" ht="16">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row>
    <row r="773" spans="1:27" ht="16">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row>
    <row r="774" spans="1:27" ht="16">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row>
    <row r="775" spans="1:27" ht="16">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row>
    <row r="776" spans="1:27" ht="16">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row>
    <row r="777" spans="1:27" ht="16">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row>
    <row r="778" spans="1:27" ht="16">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row>
    <row r="779" spans="1:27" ht="16">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row>
    <row r="780" spans="1:27" ht="16">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row>
    <row r="781" spans="1:27" ht="16">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row>
    <row r="782" spans="1:27" ht="16">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row>
    <row r="783" spans="1:27" ht="16">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row>
    <row r="784" spans="1:27" ht="16">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row>
    <row r="785" spans="1:27" ht="16">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row>
    <row r="786" spans="1:27" ht="16">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row>
    <row r="787" spans="1:27" ht="16">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row>
    <row r="788" spans="1:27" ht="16">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row>
    <row r="789" spans="1:27" ht="16">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row>
    <row r="790" spans="1:27" ht="16">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row>
    <row r="791" spans="1:27" ht="16">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row>
    <row r="792" spans="1:27" ht="16">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row>
    <row r="793" spans="1:27" ht="16">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row>
    <row r="794" spans="1:27" ht="16">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row>
    <row r="795" spans="1:27" ht="16">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row>
    <row r="796" spans="1:27" ht="16">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row>
    <row r="797" spans="1:27" ht="16">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row>
    <row r="798" spans="1:27" ht="16">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row>
    <row r="799" spans="1:27" ht="16">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row>
    <row r="800" spans="1:27" ht="16">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row>
    <row r="801" spans="1:27" ht="16">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row>
    <row r="802" spans="1:27" ht="16">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row>
    <row r="803" spans="1:27" ht="16">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row>
    <row r="804" spans="1:27" ht="16">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row>
    <row r="805" spans="1:27" ht="16">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row>
    <row r="806" spans="1:27" ht="16">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row>
    <row r="807" spans="1:27" ht="16">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row>
    <row r="808" spans="1:27" ht="16">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row>
    <row r="809" spans="1:27" ht="16">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row>
    <row r="810" spans="1:27" ht="16">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row>
    <row r="811" spans="1:27" ht="16">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row>
    <row r="812" spans="1:27" ht="16">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row>
    <row r="813" spans="1:27" ht="16">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row>
    <row r="814" spans="1:27" ht="16">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row>
    <row r="815" spans="1:27" ht="16">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row>
    <row r="816" spans="1:27" ht="16">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row>
    <row r="817" spans="1:27" ht="16">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row>
    <row r="818" spans="1:27" ht="16">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row>
    <row r="819" spans="1:27" ht="16">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row>
    <row r="820" spans="1:27" ht="16">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row>
    <row r="821" spans="1:27" ht="16">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row>
    <row r="822" spans="1:27" ht="16">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row>
    <row r="823" spans="1:27" ht="16">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row>
    <row r="824" spans="1:27" ht="16">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row>
    <row r="825" spans="1:27" ht="16">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row>
    <row r="826" spans="1:27" ht="16">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row>
    <row r="827" spans="1:27" ht="16">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row>
    <row r="828" spans="1:27" ht="16">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row>
    <row r="829" spans="1:27" ht="16">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row>
    <row r="830" spans="1:27" ht="16">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row>
    <row r="831" spans="1:27" ht="16">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row>
    <row r="832" spans="1:27" ht="16">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row>
    <row r="833" spans="1:27" ht="16">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row>
    <row r="834" spans="1:27" ht="16">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row>
    <row r="835" spans="1:27" ht="16">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row>
    <row r="836" spans="1:27" ht="16">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row>
    <row r="837" spans="1:27" ht="16">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row>
    <row r="838" spans="1:27" ht="16">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row>
    <row r="839" spans="1:27" ht="16">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row>
    <row r="840" spans="1:27" ht="16">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row>
    <row r="841" spans="1:27" ht="16">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row>
    <row r="842" spans="1:27" ht="16">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row>
    <row r="843" spans="1:27" ht="16">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row>
    <row r="844" spans="1:27" ht="16">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row>
    <row r="845" spans="1:27" ht="16">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row>
    <row r="846" spans="1:27" ht="16">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row>
    <row r="847" spans="1:27" ht="16">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row>
    <row r="848" spans="1:27" ht="16">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row>
    <row r="849" spans="1:27" ht="16">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row>
    <row r="850" spans="1:27" ht="16">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row>
    <row r="851" spans="1:27" ht="16">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row>
    <row r="852" spans="1:27" ht="16">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row>
    <row r="853" spans="1:27" ht="16">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row>
    <row r="854" spans="1:27" ht="16">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row>
    <row r="855" spans="1:27" ht="16">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row>
    <row r="856" spans="1:27" ht="16">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row>
    <row r="857" spans="1:27" ht="16">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row>
    <row r="858" spans="1:27" ht="16">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row>
    <row r="859" spans="1:27" ht="16">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row>
    <row r="860" spans="1:27" ht="16">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row>
    <row r="861" spans="1:27" ht="16">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row>
    <row r="862" spans="1:27" ht="16">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row>
    <row r="863" spans="1:27" ht="16">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row>
    <row r="864" spans="1:27" ht="16">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row>
    <row r="865" spans="1:27" ht="16">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row>
    <row r="866" spans="1:27" ht="16">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row>
    <row r="867" spans="1:27" ht="16">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row>
    <row r="868" spans="1:27" ht="16">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row>
    <row r="869" spans="1:27" ht="16">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row>
    <row r="870" spans="1:27" ht="16">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row>
    <row r="871" spans="1:27" ht="16">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row>
    <row r="872" spans="1:27" ht="16">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row>
    <row r="873" spans="1:27" ht="16">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row>
    <row r="874" spans="1:27" ht="16">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row>
    <row r="875" spans="1:27" ht="16">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row>
    <row r="876" spans="1:27" ht="16">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row>
    <row r="877" spans="1:27" ht="16">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row>
    <row r="878" spans="1:27" ht="16">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row>
    <row r="879" spans="1:27" ht="16">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row>
    <row r="880" spans="1:27" ht="16">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row>
    <row r="881" spans="1:27" ht="16">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row>
    <row r="882" spans="1:27" ht="16">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row>
    <row r="883" spans="1:27" ht="16">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row>
    <row r="884" spans="1:27" ht="16">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row>
    <row r="885" spans="1:27" ht="16">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row>
    <row r="886" spans="1:27" ht="16">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row>
    <row r="887" spans="1:27" ht="16">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row>
    <row r="888" spans="1:27" ht="16">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row>
    <row r="889" spans="1:27" ht="16">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row>
    <row r="890" spans="1:27" ht="16">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row>
    <row r="891" spans="1:27" ht="16">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row>
    <row r="892" spans="1:27" ht="16">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row>
    <row r="893" spans="1:27" ht="16">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row>
    <row r="894" spans="1:27" ht="16">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row>
    <row r="895" spans="1:27" ht="16">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row>
    <row r="896" spans="1:27" ht="16">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row>
    <row r="897" spans="1:27" ht="16">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row>
    <row r="898" spans="1:27" ht="16">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row>
    <row r="899" spans="1:27" ht="16">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row>
    <row r="900" spans="1:27" ht="16">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row>
    <row r="901" spans="1:27" ht="16">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row>
    <row r="902" spans="1:27" ht="16">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row>
    <row r="903" spans="1:27" ht="16">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row>
    <row r="904" spans="1:27" ht="16">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row>
    <row r="905" spans="1:27" ht="16">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row>
    <row r="906" spans="1:27" ht="16">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row>
    <row r="907" spans="1:27" ht="16">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row>
    <row r="908" spans="1:27" ht="16">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row>
    <row r="909" spans="1:27" ht="16">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row>
    <row r="910" spans="1:27" ht="16">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row>
    <row r="911" spans="1:27" ht="16">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row>
    <row r="912" spans="1:27" ht="16">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row>
    <row r="913" spans="1:27" ht="16">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row>
    <row r="914" spans="1:27" ht="16">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row>
    <row r="915" spans="1:27" ht="16">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row>
    <row r="916" spans="1:27" ht="16">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row>
    <row r="917" spans="1:27" ht="16">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row>
    <row r="918" spans="1:27" ht="16">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row>
    <row r="919" spans="1:27" ht="16">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row>
    <row r="920" spans="1:27" ht="16">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row>
    <row r="921" spans="1:27" ht="16">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row>
    <row r="922" spans="1:27" ht="16">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row>
    <row r="923" spans="1:27" ht="16">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row>
    <row r="924" spans="1:27" ht="16">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row>
    <row r="925" spans="1:27" ht="16">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row>
    <row r="926" spans="1:27" ht="16">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row>
    <row r="927" spans="1:27" ht="16">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row>
    <row r="928" spans="1:27" ht="16">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row>
    <row r="929" spans="1:27" ht="16">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row>
    <row r="930" spans="1:27" ht="16">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row>
    <row r="931" spans="1:27" ht="16">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row>
    <row r="932" spans="1:27" ht="16">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row>
    <row r="933" spans="1:27" ht="16">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row>
    <row r="934" spans="1:27" ht="16">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row>
    <row r="935" spans="1:27" ht="16">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row>
    <row r="936" spans="1:27" ht="16">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row>
    <row r="937" spans="1:27" ht="16">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row>
    <row r="938" spans="1:27" ht="16">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row>
    <row r="939" spans="1:27" ht="16">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row>
    <row r="940" spans="1:27" ht="16">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row>
    <row r="941" spans="1:27" ht="16">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row>
    <row r="942" spans="1:27" ht="16">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row>
    <row r="943" spans="1:27" ht="16">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row>
    <row r="944" spans="1:27" ht="16">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row>
    <row r="945" spans="1:27" ht="16">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row>
    <row r="946" spans="1:27" ht="16">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row>
    <row r="947" spans="1:27" ht="16">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row>
    <row r="948" spans="1:27" ht="16">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row>
    <row r="949" spans="1:27" ht="16">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row>
    <row r="950" spans="1:27" ht="16">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row>
    <row r="951" spans="1:27" ht="16">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row>
    <row r="952" spans="1:27" ht="16">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row>
    <row r="953" spans="1:27" ht="16">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row>
    <row r="954" spans="1:27" ht="16">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row>
    <row r="955" spans="1:27" ht="16">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row>
    <row r="956" spans="1:27" ht="16">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row>
    <row r="957" spans="1:27" ht="16">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row>
    <row r="958" spans="1:27" ht="16">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row>
    <row r="959" spans="1:27" ht="16">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row>
    <row r="960" spans="1:27" ht="16">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row>
    <row r="961" spans="1:27" ht="16">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row>
    <row r="962" spans="1:27" ht="16">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row>
    <row r="963" spans="1:27" ht="16">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row>
    <row r="964" spans="1:27" ht="16">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row>
    <row r="965" spans="1:27" ht="16">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row>
    <row r="966" spans="1:27" ht="16">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row>
    <row r="967" spans="1:27" ht="16">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row>
    <row r="968" spans="1:27" ht="16">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row>
    <row r="969" spans="1:27" ht="16">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row>
    <row r="970" spans="1:27" ht="16">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row>
    <row r="971" spans="1:27" ht="16">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row>
    <row r="972" spans="1:27" ht="16">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row>
    <row r="973" spans="1:27" ht="16">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row>
    <row r="974" spans="1:27" ht="16">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row>
    <row r="975" spans="1:27" ht="16">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row>
    <row r="976" spans="1:27" ht="16">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row>
    <row r="977" spans="1:27" ht="16">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row>
    <row r="978" spans="1:27" ht="16">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row>
    <row r="979" spans="1:27" ht="16">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row>
    <row r="980" spans="1:27" ht="16">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row>
    <row r="981" spans="1:27" ht="16">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row>
    <row r="982" spans="1:27" ht="16">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row>
    <row r="983" spans="1:27" ht="16">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row>
    <row r="984" spans="1:27" ht="16">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row>
    <row r="985" spans="1:27" ht="16">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row>
    <row r="986" spans="1:27" ht="16">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row>
    <row r="987" spans="1:27" ht="16">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row>
    <row r="988" spans="1:27" ht="16">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row>
    <row r="989" spans="1:27" ht="16">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row>
    <row r="990" spans="1:27" ht="16">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row>
    <row r="991" spans="1:27" ht="16">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row>
    <row r="992" spans="1:27" ht="16">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row>
    <row r="993" spans="1:27" ht="16">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row>
    <row r="994" spans="1:27" ht="16">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row>
    <row r="995" spans="1:27" ht="16">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row>
    <row r="996" spans="1:27" ht="16">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row>
    <row r="997" spans="1:27" ht="16">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row>
    <row r="998" spans="1:27" ht="16">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row>
    <row r="999" spans="1:27" ht="16">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row>
    <row r="1000" spans="1:27" ht="16">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row>
    <row r="1001" spans="1:27" ht="16">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c r="AA1001" s="1"/>
    </row>
    <row r="1002" spans="1:27" ht="16">
      <c r="A1002" s="1"/>
      <c r="B1002" s="1"/>
      <c r="C1002" s="1"/>
      <c r="D1002" s="1"/>
      <c r="E1002" s="1"/>
      <c r="F1002" s="1"/>
      <c r="G1002" s="1"/>
      <c r="H1002" s="1"/>
      <c r="I1002" s="1"/>
      <c r="J1002" s="1"/>
      <c r="K1002" s="1"/>
      <c r="L1002" s="1"/>
      <c r="M1002" s="1"/>
      <c r="N1002" s="1"/>
      <c r="O1002" s="1"/>
      <c r="P1002" s="1"/>
      <c r="Q1002" s="1"/>
      <c r="R1002" s="1"/>
      <c r="S1002" s="1"/>
      <c r="T1002" s="1"/>
      <c r="U1002" s="1"/>
      <c r="V1002" s="1"/>
      <c r="W1002" s="1"/>
      <c r="X1002" s="1"/>
      <c r="Y1002" s="1"/>
      <c r="Z1002" s="1"/>
      <c r="AA1002" s="1"/>
    </row>
    <row r="1003" spans="1:27" ht="16">
      <c r="A1003" s="1"/>
      <c r="B1003" s="1"/>
      <c r="C1003" s="1"/>
      <c r="D1003" s="1"/>
      <c r="E1003" s="1"/>
      <c r="F1003" s="1"/>
      <c r="G1003" s="1"/>
      <c r="H1003" s="1"/>
      <c r="I1003" s="1"/>
      <c r="J1003" s="1"/>
      <c r="K1003" s="1"/>
      <c r="L1003" s="1"/>
      <c r="M1003" s="1"/>
      <c r="N1003" s="1"/>
      <c r="O1003" s="1"/>
      <c r="P1003" s="1"/>
      <c r="Q1003" s="1"/>
      <c r="R1003" s="1"/>
      <c r="S1003" s="1"/>
      <c r="T1003" s="1"/>
      <c r="U1003" s="1"/>
      <c r="V1003" s="1"/>
      <c r="W1003" s="1"/>
      <c r="X1003" s="1"/>
      <c r="Y1003" s="1"/>
      <c r="Z1003" s="1"/>
      <c r="AA1003" s="1"/>
    </row>
    <row r="1004" spans="1:27" ht="16">
      <c r="A1004" s="1"/>
      <c r="B1004" s="1"/>
      <c r="C1004" s="1"/>
      <c r="D1004" s="1"/>
      <c r="E1004" s="1"/>
      <c r="F1004" s="1"/>
      <c r="G1004" s="1"/>
      <c r="H1004" s="1"/>
      <c r="I1004" s="1"/>
      <c r="J1004" s="1"/>
      <c r="K1004" s="1"/>
      <c r="L1004" s="1"/>
      <c r="M1004" s="1"/>
      <c r="N1004" s="1"/>
      <c r="O1004" s="1"/>
      <c r="P1004" s="1"/>
      <c r="Q1004" s="1"/>
      <c r="R1004" s="1"/>
      <c r="S1004" s="1"/>
      <c r="T1004" s="1"/>
      <c r="U1004" s="1"/>
      <c r="V1004" s="1"/>
      <c r="W1004" s="1"/>
      <c r="X1004" s="1"/>
      <c r="Y1004" s="1"/>
      <c r="Z1004" s="1"/>
      <c r="AA1004" s="1"/>
    </row>
    <row r="1005" spans="1:27" ht="16">
      <c r="A1005" s="1"/>
      <c r="B1005" s="1"/>
      <c r="C1005" s="1"/>
      <c r="D1005" s="1"/>
      <c r="E1005" s="1"/>
      <c r="F1005" s="1"/>
      <c r="G1005" s="1"/>
      <c r="H1005" s="1"/>
      <c r="I1005" s="1"/>
      <c r="J1005" s="1"/>
      <c r="K1005" s="1"/>
      <c r="L1005" s="1"/>
      <c r="M1005" s="1"/>
      <c r="N1005" s="1"/>
      <c r="O1005" s="1"/>
      <c r="P1005" s="1"/>
      <c r="Q1005" s="1"/>
      <c r="R1005" s="1"/>
      <c r="S1005" s="1"/>
      <c r="T1005" s="1"/>
      <c r="U1005" s="1"/>
      <c r="V1005" s="1"/>
      <c r="W1005" s="1"/>
      <c r="X1005" s="1"/>
      <c r="Y1005" s="1"/>
      <c r="Z1005" s="1"/>
      <c r="AA1005" s="1"/>
    </row>
    <row r="1006" spans="1:27" ht="16">
      <c r="A1006" s="1"/>
      <c r="B1006" s="1"/>
      <c r="C1006" s="1"/>
      <c r="D1006" s="1"/>
      <c r="E1006" s="1"/>
      <c r="F1006" s="1"/>
      <c r="G1006" s="1"/>
      <c r="H1006" s="1"/>
      <c r="I1006" s="1"/>
      <c r="J1006" s="1"/>
      <c r="K1006" s="1"/>
      <c r="L1006" s="1"/>
      <c r="M1006" s="1"/>
      <c r="N1006" s="1"/>
      <c r="O1006" s="1"/>
      <c r="P1006" s="1"/>
      <c r="Q1006" s="1"/>
      <c r="R1006" s="1"/>
      <c r="S1006" s="1"/>
      <c r="T1006" s="1"/>
      <c r="U1006" s="1"/>
      <c r="V1006" s="1"/>
      <c r="W1006" s="1"/>
      <c r="X1006" s="1"/>
      <c r="Y1006" s="1"/>
      <c r="Z1006" s="1"/>
      <c r="AA1006" s="1"/>
    </row>
    <row r="1007" spans="1:27" ht="16">
      <c r="A1007" s="1"/>
      <c r="B1007" s="1"/>
      <c r="C1007" s="1"/>
      <c r="D1007" s="1"/>
      <c r="E1007" s="1"/>
      <c r="F1007" s="1"/>
      <c r="G1007" s="1"/>
      <c r="H1007" s="1"/>
      <c r="I1007" s="1"/>
      <c r="J1007" s="1"/>
      <c r="K1007" s="1"/>
      <c r="L1007" s="1"/>
      <c r="M1007" s="1"/>
      <c r="N1007" s="1"/>
      <c r="O1007" s="1"/>
      <c r="P1007" s="1"/>
      <c r="Q1007" s="1"/>
      <c r="R1007" s="1"/>
      <c r="S1007" s="1"/>
      <c r="T1007" s="1"/>
      <c r="U1007" s="1"/>
      <c r="V1007" s="1"/>
      <c r="W1007" s="1"/>
      <c r="X1007" s="1"/>
      <c r="Y1007" s="1"/>
      <c r="Z1007" s="1"/>
      <c r="AA1007" s="1"/>
    </row>
  </sheetData>
  <mergeCells count="2">
    <mergeCell ref="B5:G5"/>
    <mergeCell ref="B15:E15"/>
  </mergeCells>
  <hyperlinks>
    <hyperlink ref="B13" r:id="rId1" xr:uid="{00000000-0004-0000-0000-000000000000}"/>
  </hyperlinks>
  <pageMargins left="0" right="0" top="0" bottom="0" header="0" footer="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B2:AA6"/>
  <sheetViews>
    <sheetView showGridLines="0" topLeftCell="A4" workbookViewId="0">
      <selection activeCell="H27" sqref="H27"/>
    </sheetView>
  </sheetViews>
  <sheetFormatPr baseColWidth="10" defaultColWidth="12.5" defaultRowHeight="15.75" customHeight="1"/>
  <sheetData>
    <row r="2" spans="2:27" ht="15.75" customHeight="1">
      <c r="B2" s="16"/>
      <c r="H2" s="16"/>
      <c r="O2" s="16"/>
    </row>
    <row r="3" spans="2:27" ht="18">
      <c r="B3" s="17"/>
      <c r="C3" s="17"/>
      <c r="D3" s="17"/>
      <c r="E3" s="18"/>
      <c r="F3" s="18"/>
      <c r="G3" s="18"/>
      <c r="H3" s="19"/>
      <c r="I3" s="18"/>
      <c r="J3" s="18"/>
      <c r="O3" s="16"/>
    </row>
    <row r="4" spans="2:27" ht="18">
      <c r="B4" s="64" t="s">
        <v>16</v>
      </c>
      <c r="C4" s="65"/>
      <c r="D4" s="65"/>
      <c r="E4" s="20"/>
      <c r="F4" s="20"/>
      <c r="G4" s="20"/>
      <c r="H4" s="21"/>
      <c r="I4" s="20"/>
      <c r="J4" s="20"/>
      <c r="K4" s="20"/>
      <c r="L4" s="20"/>
      <c r="M4" s="20"/>
      <c r="N4" s="20"/>
      <c r="O4" s="20"/>
      <c r="P4" s="20"/>
      <c r="Q4" s="20"/>
      <c r="R4" s="20"/>
      <c r="S4" s="20"/>
      <c r="T4" s="20"/>
      <c r="U4" s="20"/>
      <c r="V4" s="20"/>
      <c r="W4" s="20"/>
      <c r="X4" s="20"/>
      <c r="Y4" s="20"/>
      <c r="Z4" s="20"/>
      <c r="AA4" s="20"/>
    </row>
    <row r="5" spans="2:27" ht="15.75" customHeight="1">
      <c r="B5" s="16"/>
      <c r="H5" s="16"/>
      <c r="O5" s="16"/>
    </row>
    <row r="6" spans="2:27" ht="15.75" customHeight="1">
      <c r="H6" s="22"/>
    </row>
  </sheetData>
  <mergeCells count="1">
    <mergeCell ref="B4:D4"/>
  </mergeCells>
  <conditionalFormatting sqref="H5">
    <cfRule type="notContainsBlanks" dxfId="0" priority="1">
      <formula>LEN(TRIM(H5))&gt;0</formula>
    </cfRule>
  </conditionalFormatting>
  <pageMargins left="0" right="0" top="0" bottom="0" header="0" footer="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B1:Q981"/>
  <sheetViews>
    <sheetView showGridLines="0" topLeftCell="A32" workbookViewId="0">
      <selection activeCell="D11" sqref="D11"/>
    </sheetView>
  </sheetViews>
  <sheetFormatPr baseColWidth="10" defaultColWidth="12.5" defaultRowHeight="13"/>
  <cols>
    <col min="2" max="2" width="31.6640625" customWidth="1"/>
    <col min="3" max="3" width="13" bestFit="1" customWidth="1"/>
    <col min="4" max="4" width="51.5" customWidth="1"/>
    <col min="5" max="5" width="12.33203125" customWidth="1"/>
    <col min="6" max="6" width="9.5" customWidth="1"/>
    <col min="7" max="7" width="15.33203125" customWidth="1"/>
    <col min="8" max="8" width="8.33203125" customWidth="1"/>
    <col min="9" max="9" width="13.83203125" customWidth="1"/>
    <col min="10" max="10" width="10.33203125" customWidth="1"/>
    <col min="11" max="11" width="12.5" customWidth="1"/>
    <col min="12" max="12" width="16" customWidth="1"/>
    <col min="13" max="13" width="14.5" customWidth="1"/>
    <col min="14" max="14" width="12.83203125" customWidth="1"/>
    <col min="15" max="16" width="10.33203125" customWidth="1"/>
  </cols>
  <sheetData>
    <row r="1" spans="2:17">
      <c r="B1" s="23"/>
      <c r="C1" s="23"/>
      <c r="D1" s="24"/>
      <c r="E1" s="25"/>
      <c r="F1" s="25"/>
      <c r="G1" s="25"/>
      <c r="H1" s="24"/>
      <c r="I1" s="24"/>
      <c r="O1" s="24"/>
    </row>
    <row r="2" spans="2:17" ht="18">
      <c r="B2" s="26"/>
      <c r="C2" s="23"/>
      <c r="D2" s="24"/>
      <c r="E2" s="25"/>
      <c r="F2" s="25"/>
      <c r="G2" s="25"/>
      <c r="H2" s="24"/>
      <c r="I2" s="24"/>
      <c r="O2" s="24"/>
    </row>
    <row r="3" spans="2:17" ht="18">
      <c r="B3" s="26"/>
      <c r="C3" s="23"/>
      <c r="D3" s="24"/>
      <c r="E3" s="25"/>
      <c r="F3" s="25"/>
      <c r="G3" s="25"/>
      <c r="H3" s="24"/>
      <c r="I3" s="24"/>
      <c r="O3" s="24"/>
    </row>
    <row r="4" spans="2:17" ht="18">
      <c r="B4" s="26" t="s">
        <v>17</v>
      </c>
      <c r="C4" s="23"/>
      <c r="D4" s="24"/>
      <c r="E4" s="25"/>
      <c r="F4" s="25"/>
      <c r="G4" s="25"/>
      <c r="H4" s="24"/>
      <c r="I4" s="24"/>
      <c r="O4" s="24"/>
    </row>
    <row r="5" spans="2:17" ht="48">
      <c r="B5" s="27" t="s">
        <v>18</v>
      </c>
      <c r="C5" s="27" t="s">
        <v>19</v>
      </c>
      <c r="D5" s="28" t="s">
        <v>20</v>
      </c>
      <c r="E5" s="29" t="s">
        <v>21</v>
      </c>
      <c r="F5" s="29" t="s">
        <v>22</v>
      </c>
      <c r="G5" s="29" t="s">
        <v>23</v>
      </c>
      <c r="H5" s="29" t="s">
        <v>24</v>
      </c>
      <c r="I5" s="29" t="s">
        <v>25</v>
      </c>
      <c r="J5" s="29" t="s">
        <v>26</v>
      </c>
      <c r="K5" s="29" t="s">
        <v>27</v>
      </c>
      <c r="L5" s="29" t="s">
        <v>28</v>
      </c>
      <c r="M5" s="29" t="s">
        <v>29</v>
      </c>
      <c r="N5" s="29" t="s">
        <v>30</v>
      </c>
      <c r="O5" s="29" t="s">
        <v>31</v>
      </c>
      <c r="P5" s="29" t="s">
        <v>32</v>
      </c>
      <c r="Q5" s="29" t="s">
        <v>33</v>
      </c>
    </row>
    <row r="6" spans="2:17" ht="15">
      <c r="B6" s="30" t="s">
        <v>34</v>
      </c>
      <c r="C6" s="30"/>
      <c r="D6" s="30"/>
      <c r="E6" s="31"/>
      <c r="F6" s="31"/>
      <c r="G6" s="31"/>
      <c r="H6" s="31">
        <f>COUNTIF('List of Companies'!$E:$E,"Apparel Retailers")</f>
        <v>52</v>
      </c>
      <c r="I6" s="31">
        <f>COUNTIF('List of Companies'!$E:$E,"Department Stores")</f>
        <v>28</v>
      </c>
      <c r="J6" s="31">
        <f>COUNTIF('List of Companies'!$E:$E,"Food Retailers")</f>
        <v>30</v>
      </c>
      <c r="K6" s="31">
        <f>COUNTIF('List of Companies'!$E:$E,"Home Furnishings Retailers")</f>
        <v>10</v>
      </c>
      <c r="L6" s="31">
        <f>COUNTIF('List of Companies'!$E:$E,"Home Improvement Retailers")</f>
        <v>8</v>
      </c>
      <c r="M6" s="31">
        <f>COUNTIF('List of Companies'!$E:$E,"Hypermarkets &amp; Supercenters")</f>
        <v>38</v>
      </c>
      <c r="N6" s="31">
        <f>COUNTIF('List of Companies'!$E:$E,"Specialty Stores and Retailers")</f>
        <v>76</v>
      </c>
      <c r="O6" s="31">
        <f>COUNTIF('List of Companies'!$E:$E,"Automotive Retailers")</f>
        <v>37</v>
      </c>
      <c r="P6" s="31">
        <f>COUNTIF('List of Companies'!$E:$E,"Internet Retailers")</f>
        <v>66</v>
      </c>
      <c r="Q6" s="31">
        <f>COUNTA('List of Companies'!C6:C205)</f>
        <v>193</v>
      </c>
    </row>
    <row r="7" spans="2:17" ht="15">
      <c r="B7" s="32"/>
      <c r="C7" s="33"/>
      <c r="D7" s="33"/>
      <c r="E7" s="34"/>
      <c r="F7" s="34"/>
      <c r="G7" s="34"/>
      <c r="H7" s="34"/>
      <c r="I7" s="34"/>
      <c r="O7" s="34"/>
    </row>
    <row r="8" spans="2:17" ht="15">
      <c r="B8" s="35" t="s">
        <v>35</v>
      </c>
      <c r="C8" s="36"/>
      <c r="D8" s="36"/>
      <c r="E8" s="37"/>
      <c r="F8" s="38"/>
      <c r="G8" s="38"/>
      <c r="H8" s="39"/>
      <c r="I8" s="39"/>
      <c r="O8" s="39"/>
    </row>
    <row r="9" spans="2:17" ht="48">
      <c r="B9" s="40" t="s">
        <v>36</v>
      </c>
      <c r="C9" s="41">
        <v>127641</v>
      </c>
      <c r="D9" s="42" t="s">
        <v>37</v>
      </c>
      <c r="E9" s="37" t="s">
        <v>38</v>
      </c>
      <c r="F9" s="43" t="s">
        <v>39</v>
      </c>
      <c r="G9" s="43" t="s">
        <v>40</v>
      </c>
      <c r="H9" s="39">
        <f>COUNTIFS('Company and KPI Intersection'!C:C,$B9,'Company and KPI Intersection'!$F:$F,"Apparel Retailers")</f>
        <v>1</v>
      </c>
      <c r="I9" s="39">
        <f>COUNTIFS('Company and KPI Intersection'!C:C,B9,'Company and KPI Intersection'!F:F,"Department Stores")</f>
        <v>1</v>
      </c>
      <c r="J9" s="39">
        <f>COUNTIFS('Company and KPI Intersection'!C:C,B9,'Company and KPI Intersection'!F:F,"Food Retailers")</f>
        <v>3</v>
      </c>
      <c r="K9" s="39">
        <f>COUNTIFS('Company and KPI Intersection'!C:C,B9,'Company and KPI Intersection'!F:F,"Home Furnishings Retailers")</f>
        <v>1</v>
      </c>
      <c r="L9" s="39">
        <f>COUNTIFS('Company and KPI Intersection'!C:C,B9,'Company and KPI Intersection'!F:F,"Home Improvement Retailers")</f>
        <v>1</v>
      </c>
      <c r="M9" s="39">
        <f>COUNTIFS('Company and KPI Intersection'!C:C,B9,'Company and KPI Intersection'!F:F,"Hypermarkets &amp; Supercenters")</f>
        <v>3</v>
      </c>
      <c r="N9" s="39">
        <f>COUNTIFS('Company and KPI Intersection'!C:C,B9,'Company and KPI Intersection'!F:F,"Specialty Stores and Retailers")</f>
        <v>3</v>
      </c>
      <c r="O9" s="39">
        <f>COUNTIFS('Company and KPI Intersection'!C:C,$B9,'Company and KPI Intersection'!$F:$F,"Automotive Retailers")</f>
        <v>0</v>
      </c>
      <c r="P9" s="39">
        <f>COUNTIFS('Company and KPI Intersection'!C:C,B9,'Company and KPI Intersection'!F:F,"Internet Retailers")</f>
        <v>0</v>
      </c>
      <c r="Q9" s="39">
        <f>COUNTIFS('Company and KPI Intersection'!C:C,B9)</f>
        <v>13</v>
      </c>
    </row>
    <row r="10" spans="2:17" ht="32">
      <c r="B10" s="40" t="s">
        <v>41</v>
      </c>
      <c r="C10" s="41">
        <v>127650</v>
      </c>
      <c r="D10" s="42" t="s">
        <v>42</v>
      </c>
      <c r="E10" s="37" t="s">
        <v>38</v>
      </c>
      <c r="F10" s="43" t="s">
        <v>43</v>
      </c>
      <c r="G10" s="43" t="s">
        <v>40</v>
      </c>
      <c r="H10" s="39">
        <f>COUNTIFS('Company and KPI Intersection'!C:C,$B10,'Company and KPI Intersection'!$F:$F,"Apparel Retailers")</f>
        <v>1</v>
      </c>
      <c r="I10" s="39">
        <f>COUNTIFS('Company and KPI Intersection'!C:C,B10,'Company and KPI Intersection'!F:F,"Department Stores")</f>
        <v>1</v>
      </c>
      <c r="J10" s="39">
        <f>COUNTIFS('Company and KPI Intersection'!C:C,B10,'Company and KPI Intersection'!F:F,"Food Retailers")</f>
        <v>3</v>
      </c>
      <c r="K10" s="39">
        <f>COUNTIFS('Company and KPI Intersection'!C:C,B10,'Company and KPI Intersection'!F:F,"Home Furnishings Retailers")</f>
        <v>1</v>
      </c>
      <c r="L10" s="39">
        <f>COUNTIFS('Company and KPI Intersection'!C:C,B10,'Company and KPI Intersection'!F:F,"Home Improvement Retailers")</f>
        <v>1</v>
      </c>
      <c r="M10" s="39">
        <f>COUNTIFS('Company and KPI Intersection'!C:C,B10,'Company and KPI Intersection'!F:F,"Hypermarkets &amp; Supercenters")</f>
        <v>4</v>
      </c>
      <c r="N10" s="39">
        <f>COUNTIFS('Company and KPI Intersection'!C:C,B10,'Company and KPI Intersection'!F:F,"Specialty Stores and Retailers")</f>
        <v>4</v>
      </c>
      <c r="O10" s="39">
        <f>COUNTIFS('Company and KPI Intersection'!C:C,$B10,'Company and KPI Intersection'!$F:$F,"Automotive Retailers")</f>
        <v>0</v>
      </c>
      <c r="P10" s="39">
        <f>COUNTIFS('Company and KPI Intersection'!C:C,B10,'Company and KPI Intersection'!F:F,"Internet Retailers")</f>
        <v>0</v>
      </c>
      <c r="Q10" s="39">
        <f>COUNTIFS('Company and KPI Intersection'!C:C,B10)</f>
        <v>15</v>
      </c>
    </row>
    <row r="11" spans="2:17" ht="48">
      <c r="B11" s="40" t="s">
        <v>44</v>
      </c>
      <c r="C11" s="41">
        <v>69044</v>
      </c>
      <c r="D11" s="42" t="s">
        <v>45</v>
      </c>
      <c r="E11" s="37" t="s">
        <v>46</v>
      </c>
      <c r="F11" s="43" t="s">
        <v>39</v>
      </c>
      <c r="G11" s="43" t="s">
        <v>40</v>
      </c>
      <c r="H11" s="39">
        <f>COUNTIFS('Company and KPI Intersection'!C:C,$B11,'Company and KPI Intersection'!$F:$F,"Apparel Retailers")</f>
        <v>27</v>
      </c>
      <c r="I11" s="39">
        <f>COUNTIFS('Company and KPI Intersection'!C:C,B11,'Company and KPI Intersection'!F:F,"Department Stores")</f>
        <v>22</v>
      </c>
      <c r="J11" s="39">
        <f>COUNTIFS('Company and KPI Intersection'!C:C,B11,'Company and KPI Intersection'!F:F,"Food Retailers")</f>
        <v>20</v>
      </c>
      <c r="K11" s="39">
        <f>COUNTIFS('Company and KPI Intersection'!C:C,B11,'Company and KPI Intersection'!F:F,"Home Furnishings Retailers")</f>
        <v>9</v>
      </c>
      <c r="L11" s="39">
        <f>COUNTIFS('Company and KPI Intersection'!C:C,B11,'Company and KPI Intersection'!F:F,"Home Improvement Retailers")</f>
        <v>5</v>
      </c>
      <c r="M11" s="39">
        <f>COUNTIFS('Company and KPI Intersection'!C:C,B11,'Company and KPI Intersection'!F:F,"Hypermarkets &amp; Supercenters")</f>
        <v>15</v>
      </c>
      <c r="N11" s="39">
        <f>COUNTIFS('Company and KPI Intersection'!C:C,B11,'Company and KPI Intersection'!F:F,"Specialty Stores and Retailers")</f>
        <v>44</v>
      </c>
      <c r="O11" s="39">
        <f>COUNTIFS('Company and KPI Intersection'!C:C,$B11,'Company and KPI Intersection'!$F:$F,"Automotive Retailers")</f>
        <v>11</v>
      </c>
      <c r="P11" s="39">
        <f>COUNTIFS('Company and KPI Intersection'!C:C,B11,'Company and KPI Intersection'!F:F,"Internet Retailers")</f>
        <v>0</v>
      </c>
      <c r="Q11" s="39">
        <f>COUNTIFS('Company and KPI Intersection'!C:C,B11)</f>
        <v>153</v>
      </c>
    </row>
    <row r="12" spans="2:17" ht="48">
      <c r="B12" s="40" t="s">
        <v>47</v>
      </c>
      <c r="C12" s="41">
        <v>69047</v>
      </c>
      <c r="D12" s="42" t="s">
        <v>48</v>
      </c>
      <c r="E12" s="37" t="s">
        <v>46</v>
      </c>
      <c r="F12" s="43" t="s">
        <v>39</v>
      </c>
      <c r="G12" s="43" t="s">
        <v>40</v>
      </c>
      <c r="H12" s="39">
        <f>COUNTIFS('Company and KPI Intersection'!C:C,$B12,'Company and KPI Intersection'!$F:$F,"Apparel Retailers")</f>
        <v>19</v>
      </c>
      <c r="I12" s="39">
        <f>COUNTIFS('Company and KPI Intersection'!C:C,B12,'Company and KPI Intersection'!F:F,"Department Stores")</f>
        <v>13</v>
      </c>
      <c r="J12" s="39">
        <f>COUNTIFS('Company and KPI Intersection'!C:C,B12,'Company and KPI Intersection'!F:F,"Food Retailers")</f>
        <v>9</v>
      </c>
      <c r="K12" s="39">
        <f>COUNTIFS('Company and KPI Intersection'!C:C,B12,'Company and KPI Intersection'!F:F,"Home Furnishings Retailers")</f>
        <v>5</v>
      </c>
      <c r="L12" s="39">
        <f>COUNTIFS('Company and KPI Intersection'!C:C,B12,'Company and KPI Intersection'!F:F,"Home Improvement Retailers")</f>
        <v>5</v>
      </c>
      <c r="M12" s="39">
        <f>COUNTIFS('Company and KPI Intersection'!C:C,B12,'Company and KPI Intersection'!F:F,"Hypermarkets &amp; Supercenters")</f>
        <v>9</v>
      </c>
      <c r="N12" s="39">
        <f>COUNTIFS('Company and KPI Intersection'!C:C,B12,'Company and KPI Intersection'!F:F,"Specialty Stores and Retailers")</f>
        <v>36</v>
      </c>
      <c r="O12" s="39">
        <f>COUNTIFS('Company and KPI Intersection'!C:C,$B12,'Company and KPI Intersection'!$F:$F,"Automotive Retailers")</f>
        <v>3</v>
      </c>
      <c r="P12" s="39">
        <f>COUNTIFS('Company and KPI Intersection'!C:C,B12,'Company and KPI Intersection'!F:F,"Internet Retailers")</f>
        <v>0</v>
      </c>
      <c r="Q12" s="39">
        <f>COUNTIFS('Company and KPI Intersection'!C:C,B12)</f>
        <v>100</v>
      </c>
    </row>
    <row r="13" spans="2:17" ht="32">
      <c r="B13" s="40" t="s">
        <v>49</v>
      </c>
      <c r="C13" s="41">
        <v>3085</v>
      </c>
      <c r="D13" s="42" t="s">
        <v>50</v>
      </c>
      <c r="E13" s="37"/>
      <c r="F13" s="43" t="s">
        <v>39</v>
      </c>
      <c r="G13" s="43" t="s">
        <v>40</v>
      </c>
      <c r="H13" s="39">
        <f>COUNTIFS('Company and KPI Intersection'!C:C,$B13,'Company and KPI Intersection'!$F:$F,"Apparel Retailers")</f>
        <v>50</v>
      </c>
      <c r="I13" s="39">
        <f>COUNTIFS('Company and KPI Intersection'!C:C,B13,'Company and KPI Intersection'!F:F,"Department Stores")</f>
        <v>26</v>
      </c>
      <c r="J13" s="39">
        <f>COUNTIFS('Company and KPI Intersection'!C:C,B13,'Company and KPI Intersection'!F:F,"Food Retailers")</f>
        <v>22</v>
      </c>
      <c r="K13" s="39">
        <f>COUNTIFS('Company and KPI Intersection'!C:C,B13,'Company and KPI Intersection'!F:F,"Home Furnishings Retailers")</f>
        <v>10</v>
      </c>
      <c r="L13" s="39">
        <f>COUNTIFS('Company and KPI Intersection'!C:C,B13,'Company and KPI Intersection'!F:F,"Home Improvement Retailers")</f>
        <v>6</v>
      </c>
      <c r="M13" s="39">
        <f>COUNTIFS('Company and KPI Intersection'!C:C,B13,'Company and KPI Intersection'!F:F,"Hypermarkets &amp; Supercenters")</f>
        <v>25</v>
      </c>
      <c r="N13" s="39">
        <f>COUNTIFS('Company and KPI Intersection'!C:C,B13,'Company and KPI Intersection'!F:F,"Specialty Stores and Retailers")</f>
        <v>65</v>
      </c>
      <c r="O13" s="39">
        <f>COUNTIFS('Company and KPI Intersection'!C:C,$B13,'Company and KPI Intersection'!$F:$F,"Automotive Retailers")</f>
        <v>13</v>
      </c>
      <c r="P13" s="39">
        <f>COUNTIFS('Company and KPI Intersection'!C:C,B13,'Company and KPI Intersection'!F:F,"Internet Retailers")</f>
        <v>1</v>
      </c>
      <c r="Q13" s="39">
        <f>COUNTIFS('Company and KPI Intersection'!C:C,B13)</f>
        <v>219</v>
      </c>
    </row>
    <row r="14" spans="2:17" ht="64">
      <c r="B14" s="40" t="s">
        <v>51</v>
      </c>
      <c r="C14" s="41">
        <v>3101</v>
      </c>
      <c r="D14" s="40" t="s">
        <v>52</v>
      </c>
      <c r="E14" s="37" t="s">
        <v>46</v>
      </c>
      <c r="F14" s="43" t="s">
        <v>39</v>
      </c>
      <c r="G14" s="43" t="s">
        <v>40</v>
      </c>
      <c r="H14" s="39">
        <f>COUNTIFS('Company and KPI Intersection'!C:C,$B14,'Company and KPI Intersection'!$F:$F,"Apparel Retailers")</f>
        <v>23</v>
      </c>
      <c r="I14" s="39">
        <f>COUNTIFS('Company and KPI Intersection'!C:C,B14,'Company and KPI Intersection'!F:F,"Department Stores")</f>
        <v>18</v>
      </c>
      <c r="J14" s="39">
        <f>COUNTIFS('Company and KPI Intersection'!C:C,B14,'Company and KPI Intersection'!F:F,"Food Retailers")</f>
        <v>9</v>
      </c>
      <c r="K14" s="39">
        <f>COUNTIFS('Company and KPI Intersection'!C:C,B14,'Company and KPI Intersection'!F:F,"Home Furnishings Retailers")</f>
        <v>6</v>
      </c>
      <c r="L14" s="39">
        <f>COUNTIFS('Company and KPI Intersection'!C:C,B14,'Company and KPI Intersection'!F:F,"Home Improvement Retailers")</f>
        <v>2</v>
      </c>
      <c r="M14" s="39">
        <f>COUNTIFS('Company and KPI Intersection'!C:C,B14,'Company and KPI Intersection'!F:F,"Hypermarkets &amp; Supercenters")</f>
        <v>9</v>
      </c>
      <c r="N14" s="39">
        <f>COUNTIFS('Company and KPI Intersection'!C:C,B14,'Company and KPI Intersection'!F:F,"Specialty Stores and Retailers")</f>
        <v>26</v>
      </c>
      <c r="O14" s="39">
        <f>COUNTIFS('Company and KPI Intersection'!C:C,$B14,'Company and KPI Intersection'!$F:$F,"Automotive Retailers")</f>
        <v>4</v>
      </c>
      <c r="P14" s="39">
        <f>COUNTIFS('Company and KPI Intersection'!C:C,B14,'Company and KPI Intersection'!F:F,"Internet Retailers")</f>
        <v>0</v>
      </c>
      <c r="Q14" s="39">
        <f>COUNTIFS('Company and KPI Intersection'!C:C,B14)</f>
        <v>97</v>
      </c>
    </row>
    <row r="15" spans="2:17" ht="16">
      <c r="B15" s="40" t="s">
        <v>53</v>
      </c>
      <c r="C15" s="41">
        <v>4812</v>
      </c>
      <c r="D15" s="42" t="s">
        <v>54</v>
      </c>
      <c r="E15" s="37" t="s">
        <v>46</v>
      </c>
      <c r="F15" s="43" t="s">
        <v>39</v>
      </c>
      <c r="G15" s="43" t="s">
        <v>40</v>
      </c>
      <c r="H15" s="39">
        <f>COUNTIFS('Company and KPI Intersection'!C:C,$B15,'Company and KPI Intersection'!$F:$F,"Apparel Retailers")</f>
        <v>24</v>
      </c>
      <c r="I15" s="39">
        <f>COUNTIFS('Company and KPI Intersection'!C:C,B15,'Company and KPI Intersection'!F:F,"Department Stores")</f>
        <v>16</v>
      </c>
      <c r="J15" s="39">
        <f>COUNTIFS('Company and KPI Intersection'!C:C,B15,'Company and KPI Intersection'!F:F,"Food Retailers")</f>
        <v>7</v>
      </c>
      <c r="K15" s="39">
        <f>COUNTIFS('Company and KPI Intersection'!C:C,B15,'Company and KPI Intersection'!F:F,"Home Furnishings Retailers")</f>
        <v>7</v>
      </c>
      <c r="L15" s="39">
        <f>COUNTIFS('Company and KPI Intersection'!C:C,B15,'Company and KPI Intersection'!F:F,"Home Improvement Retailers")</f>
        <v>2</v>
      </c>
      <c r="M15" s="39">
        <f>COUNTIFS('Company and KPI Intersection'!C:C,B15,'Company and KPI Intersection'!F:F,"Hypermarkets &amp; Supercenters")</f>
        <v>10</v>
      </c>
      <c r="N15" s="39">
        <f>COUNTIFS('Company and KPI Intersection'!C:C,B15,'Company and KPI Intersection'!F:F,"Specialty Stores and Retailers")</f>
        <v>29</v>
      </c>
      <c r="O15" s="39">
        <f>COUNTIFS('Company and KPI Intersection'!C:C,$B15,'Company and KPI Intersection'!$F:$F,"Automotive Retailers")</f>
        <v>4</v>
      </c>
      <c r="P15" s="39">
        <f>COUNTIFS('Company and KPI Intersection'!C:C,B15,'Company and KPI Intersection'!F:F,"Internet Retailers")</f>
        <v>0</v>
      </c>
      <c r="Q15" s="39">
        <f>COUNTIFS('Company and KPI Intersection'!C:C,B15)</f>
        <v>99</v>
      </c>
    </row>
    <row r="16" spans="2:17" ht="48">
      <c r="B16" s="40" t="s">
        <v>55</v>
      </c>
      <c r="C16" s="41">
        <v>4820</v>
      </c>
      <c r="D16" s="42" t="s">
        <v>56</v>
      </c>
      <c r="E16" s="37" t="s">
        <v>46</v>
      </c>
      <c r="F16" s="43" t="s">
        <v>39</v>
      </c>
      <c r="G16" s="43" t="s">
        <v>40</v>
      </c>
      <c r="H16" s="39">
        <f>COUNTIFS('Company and KPI Intersection'!C:C,$B16,'Company and KPI Intersection'!$F:$F,"Apparel Retailers")</f>
        <v>10</v>
      </c>
      <c r="I16" s="39">
        <f>COUNTIFS('Company and KPI Intersection'!C:C,B16,'Company and KPI Intersection'!F:F,"Department Stores")</f>
        <v>6</v>
      </c>
      <c r="J16" s="39">
        <f>COUNTIFS('Company and KPI Intersection'!C:C,B16,'Company and KPI Intersection'!F:F,"Food Retailers")</f>
        <v>0</v>
      </c>
      <c r="K16" s="39">
        <f>COUNTIFS('Company and KPI Intersection'!C:C,B16,'Company and KPI Intersection'!F:F,"Home Furnishings Retailers")</f>
        <v>1</v>
      </c>
      <c r="L16" s="39">
        <f>COUNTIFS('Company and KPI Intersection'!C:C,B16,'Company and KPI Intersection'!F:F,"Home Improvement Retailers")</f>
        <v>0</v>
      </c>
      <c r="M16" s="39">
        <f>COUNTIFS('Company and KPI Intersection'!C:C,B16,'Company and KPI Intersection'!F:F,"Hypermarkets &amp; Supercenters")</f>
        <v>0</v>
      </c>
      <c r="N16" s="39">
        <f>COUNTIFS('Company and KPI Intersection'!C:C,B16,'Company and KPI Intersection'!F:F,"Specialty Stores and Retailers")</f>
        <v>15</v>
      </c>
      <c r="O16" s="39">
        <f>COUNTIFS('Company and KPI Intersection'!C:C,$B16,'Company and KPI Intersection'!$F:$F,"Automotive Retailers")</f>
        <v>1</v>
      </c>
      <c r="P16" s="39">
        <f>COUNTIFS('Company and KPI Intersection'!C:C,B16,'Company and KPI Intersection'!F:F,"Internet Retailers")</f>
        <v>0</v>
      </c>
      <c r="Q16" s="39">
        <f>COUNTIFS('Company and KPI Intersection'!C:C,B16)</f>
        <v>33</v>
      </c>
    </row>
    <row r="17" spans="2:17" ht="32">
      <c r="B17" s="40" t="s">
        <v>57</v>
      </c>
      <c r="C17" s="41">
        <v>56959</v>
      </c>
      <c r="D17" s="40" t="s">
        <v>58</v>
      </c>
      <c r="E17" s="39" t="s">
        <v>38</v>
      </c>
      <c r="F17" s="43" t="s">
        <v>43</v>
      </c>
      <c r="G17" s="43" t="s">
        <v>59</v>
      </c>
      <c r="H17" s="39">
        <f>COUNTIFS('Company and KPI Intersection'!C:C,$B17,'Company and KPI Intersection'!$F:$F,"Apparel Retailers")</f>
        <v>22</v>
      </c>
      <c r="I17" s="39">
        <f>COUNTIFS('Company and KPI Intersection'!C:C,B17,'Company and KPI Intersection'!F:F,"Department Stores")</f>
        <v>5</v>
      </c>
      <c r="J17" s="39">
        <f>COUNTIFS('Company and KPI Intersection'!C:C,B17,'Company and KPI Intersection'!F:F,"Food Retailers")</f>
        <v>2</v>
      </c>
      <c r="K17" s="39">
        <f>COUNTIFS('Company and KPI Intersection'!C:C,B17,'Company and KPI Intersection'!F:F,"Home Furnishings Retailers")</f>
        <v>4</v>
      </c>
      <c r="L17" s="39">
        <f>COUNTIFS('Company and KPI Intersection'!C:C,B17,'Company and KPI Intersection'!F:F,"Home Improvement Retailers")</f>
        <v>1</v>
      </c>
      <c r="M17" s="39">
        <f>COUNTIFS('Company and KPI Intersection'!C:C,B17,'Company and KPI Intersection'!F:F,"Hypermarkets &amp; Supercenters")</f>
        <v>2</v>
      </c>
      <c r="N17" s="39">
        <f>COUNTIFS('Company and KPI Intersection'!C:C,B17,'Company and KPI Intersection'!F:F,"Specialty Stores and Retailers")</f>
        <v>17</v>
      </c>
      <c r="O17" s="39">
        <f>COUNTIFS('Company and KPI Intersection'!C:C,$B17,'Company and KPI Intersection'!$F:$F,"Automotive Retailers")</f>
        <v>2</v>
      </c>
      <c r="P17" s="39">
        <f>COUNTIFS('Company and KPI Intersection'!C:C,B17,'Company and KPI Intersection'!F:F,"Internet Retailers")</f>
        <v>2</v>
      </c>
      <c r="Q17" s="39">
        <f>COUNTIFS('Company and KPI Intersection'!C:C,B17)</f>
        <v>57</v>
      </c>
    </row>
    <row r="18" spans="2:17" ht="32">
      <c r="B18" s="40" t="s">
        <v>60</v>
      </c>
      <c r="C18" s="41">
        <v>55468</v>
      </c>
      <c r="D18" s="40" t="s">
        <v>61</v>
      </c>
      <c r="E18" s="39" t="s">
        <v>38</v>
      </c>
      <c r="F18" s="43" t="s">
        <v>43</v>
      </c>
      <c r="G18" s="43" t="s">
        <v>59</v>
      </c>
      <c r="H18" s="39">
        <f>COUNTIFS('Company and KPI Intersection'!C:C,$B18,'Company and KPI Intersection'!$F:$F,"Apparel Retailers")</f>
        <v>24</v>
      </c>
      <c r="I18" s="39">
        <f>COUNTIFS('Company and KPI Intersection'!C:C,B18,'Company and KPI Intersection'!F:F,"Department Stores")</f>
        <v>7</v>
      </c>
      <c r="J18" s="39">
        <f>COUNTIFS('Company and KPI Intersection'!C:C,B18,'Company and KPI Intersection'!F:F,"Food Retailers")</f>
        <v>2</v>
      </c>
      <c r="K18" s="39">
        <f>COUNTIFS('Company and KPI Intersection'!C:C,B18,'Company and KPI Intersection'!F:F,"Home Furnishings Retailers")</f>
        <v>5</v>
      </c>
      <c r="L18" s="39">
        <f>COUNTIFS('Company and KPI Intersection'!C:C,B18,'Company and KPI Intersection'!F:F,"Home Improvement Retailers")</f>
        <v>1</v>
      </c>
      <c r="M18" s="39">
        <f>COUNTIFS('Company and KPI Intersection'!C:C,B18,'Company and KPI Intersection'!F:F,"Hypermarkets &amp; Supercenters")</f>
        <v>6</v>
      </c>
      <c r="N18" s="39">
        <f>COUNTIFS('Company and KPI Intersection'!C:C,B18,'Company and KPI Intersection'!F:F,"Specialty Stores and Retailers")</f>
        <v>22</v>
      </c>
      <c r="O18" s="39">
        <f>COUNTIFS('Company and KPI Intersection'!C:C,$B18,'Company and KPI Intersection'!$F:$F,"Automotive Retailers")</f>
        <v>3</v>
      </c>
      <c r="P18" s="39">
        <f>COUNTIFS('Company and KPI Intersection'!C:C,B18,'Company and KPI Intersection'!F:F,"Internet Retailers")</f>
        <v>0</v>
      </c>
      <c r="Q18" s="39">
        <f>COUNTIFS('Company and KPI Intersection'!C:C,B18)</f>
        <v>70</v>
      </c>
    </row>
    <row r="19" spans="2:17" ht="32">
      <c r="B19" s="40" t="s">
        <v>62</v>
      </c>
      <c r="C19" s="41">
        <v>55789</v>
      </c>
      <c r="D19" s="40" t="s">
        <v>63</v>
      </c>
      <c r="E19" s="39" t="s">
        <v>38</v>
      </c>
      <c r="F19" s="43" t="s">
        <v>43</v>
      </c>
      <c r="G19" s="43" t="s">
        <v>59</v>
      </c>
      <c r="H19" s="39">
        <f>COUNTIFS('Company and KPI Intersection'!C:C,$B19,'Company and KPI Intersection'!$F:$F,"Apparel Retailers")</f>
        <v>24</v>
      </c>
      <c r="I19" s="39">
        <f>COUNTIFS('Company and KPI Intersection'!C:C,B19,'Company and KPI Intersection'!F:F,"Department Stores")</f>
        <v>10</v>
      </c>
      <c r="J19" s="39">
        <f>COUNTIFS('Company and KPI Intersection'!C:C,B19,'Company and KPI Intersection'!F:F,"Food Retailers")</f>
        <v>19</v>
      </c>
      <c r="K19" s="39">
        <f>COUNTIFS('Company and KPI Intersection'!C:C,B19,'Company and KPI Intersection'!F:F,"Home Furnishings Retailers")</f>
        <v>0</v>
      </c>
      <c r="L19" s="39">
        <f>COUNTIFS('Company and KPI Intersection'!C:C,B19,'Company and KPI Intersection'!F:F,"Home Improvement Retailers")</f>
        <v>0</v>
      </c>
      <c r="M19" s="39">
        <f>COUNTIFS('Company and KPI Intersection'!C:C,B19,'Company and KPI Intersection'!F:F,"Hypermarkets &amp; Supercenters")</f>
        <v>9</v>
      </c>
      <c r="N19" s="39">
        <f>COUNTIFS('Company and KPI Intersection'!C:C,B19,'Company and KPI Intersection'!F:F,"Specialty Stores and Retailers")</f>
        <v>25</v>
      </c>
      <c r="O19" s="39">
        <f>COUNTIFS('Company and KPI Intersection'!C:C,$B19,'Company and KPI Intersection'!$F:$F,"Automotive Retailers")</f>
        <v>11</v>
      </c>
      <c r="P19" s="39">
        <f>COUNTIFS('Company and KPI Intersection'!C:C,B19,'Company and KPI Intersection'!F:F,"Internet Retailers")</f>
        <v>0</v>
      </c>
      <c r="Q19" s="39">
        <f>COUNTIFS('Company and KPI Intersection'!C:C,B19)</f>
        <v>98</v>
      </c>
    </row>
    <row r="20" spans="2:17" ht="15">
      <c r="B20" s="58" t="s">
        <v>64</v>
      </c>
      <c r="C20" s="36"/>
      <c r="D20" s="40"/>
      <c r="E20" s="37"/>
      <c r="F20" s="38"/>
      <c r="G20" s="43"/>
      <c r="H20" s="39"/>
      <c r="I20" s="39"/>
      <c r="J20" s="39"/>
      <c r="K20" s="39"/>
      <c r="L20" s="39"/>
      <c r="M20" s="39"/>
      <c r="N20" s="39"/>
      <c r="O20" s="39"/>
      <c r="P20" s="39"/>
      <c r="Q20" s="39"/>
    </row>
    <row r="21" spans="2:17" ht="64">
      <c r="B21" s="40" t="s">
        <v>65</v>
      </c>
      <c r="C21" s="41">
        <v>56044</v>
      </c>
      <c r="D21" s="40" t="s">
        <v>66</v>
      </c>
      <c r="E21" s="39" t="s">
        <v>38</v>
      </c>
      <c r="F21" s="43" t="s">
        <v>43</v>
      </c>
      <c r="G21" s="43" t="s">
        <v>59</v>
      </c>
      <c r="H21" s="39">
        <f>COUNTIFS('Company and KPI Intersection'!C:C,$B21,'Company and KPI Intersection'!$F:$F,"Apparel Retailers")</f>
        <v>0</v>
      </c>
      <c r="I21" s="39">
        <f>COUNTIFS('Company and KPI Intersection'!C:C,B21,'Company and KPI Intersection'!F:F,"Department Stores")</f>
        <v>0</v>
      </c>
      <c r="J21" s="39">
        <f>COUNTIFS('Company and KPI Intersection'!C:C,B21,'Company and KPI Intersection'!F:F,"Food Retailers")</f>
        <v>0</v>
      </c>
      <c r="K21" s="39">
        <f>COUNTIFS('Company and KPI Intersection'!C:C,B21,'Company and KPI Intersection'!F:F,"Home Furnishings Retailers")</f>
        <v>0</v>
      </c>
      <c r="L21" s="39">
        <f>COUNTIFS('Company and KPI Intersection'!C:C,B21,'Company and KPI Intersection'!F:F,"Home Improvement Retailers")</f>
        <v>0</v>
      </c>
      <c r="M21" s="39">
        <f>COUNTIFS('Company and KPI Intersection'!C:C,B21,'Company and KPI Intersection'!F:F,"Hypermarkets &amp; Supercenters")</f>
        <v>0</v>
      </c>
      <c r="N21" s="39">
        <f>COUNTIFS('Company and KPI Intersection'!C:C,B21,'Company and KPI Intersection'!F:F,"Specialty Stores and Retailers")</f>
        <v>0</v>
      </c>
      <c r="O21" s="39">
        <f>COUNTIFS('Company and KPI Intersection'!C:C,B21,'Company and KPI Intersection'!F:F,"Automotive Retailers")</f>
        <v>15</v>
      </c>
      <c r="P21" s="39">
        <f>COUNTIFS('Company and KPI Intersection'!C:C,B21,'Company and KPI Intersection'!F:F,"Internet Retailers")</f>
        <v>0</v>
      </c>
      <c r="Q21" s="39">
        <f>COUNTIFS('Company and KPI Intersection'!C:C,B21)</f>
        <v>15</v>
      </c>
    </row>
    <row r="22" spans="2:17" ht="80">
      <c r="B22" s="40" t="s">
        <v>67</v>
      </c>
      <c r="C22" s="41">
        <v>55411</v>
      </c>
      <c r="D22" s="40" t="s">
        <v>68</v>
      </c>
      <c r="E22" s="39" t="s">
        <v>38</v>
      </c>
      <c r="F22" s="43" t="s">
        <v>43</v>
      </c>
      <c r="G22" s="43" t="s">
        <v>59</v>
      </c>
      <c r="H22" s="39">
        <f>COUNTIFS('Company and KPI Intersection'!C:C,$B22,'Company and KPI Intersection'!$F:$F,"Apparel Retailers")</f>
        <v>0</v>
      </c>
      <c r="I22" s="39">
        <f>COUNTIFS('Company and KPI Intersection'!C:C,B22,'Company and KPI Intersection'!F:F,"Department Stores")</f>
        <v>0</v>
      </c>
      <c r="J22" s="39">
        <f>COUNTIFS('Company and KPI Intersection'!C:C,B22,'Company and KPI Intersection'!F:F,"Food Retailers")</f>
        <v>0</v>
      </c>
      <c r="K22" s="39">
        <f>COUNTIFS('Company and KPI Intersection'!C:C,B22,'Company and KPI Intersection'!F:F,"Home Furnishings Retailers")</f>
        <v>0</v>
      </c>
      <c r="L22" s="39">
        <f>COUNTIFS('Company and KPI Intersection'!C:C,B22,'Company and KPI Intersection'!F:F,"Home Improvement Retailers")</f>
        <v>0</v>
      </c>
      <c r="M22" s="39">
        <f>COUNTIFS('Company and KPI Intersection'!C:C,B22,'Company and KPI Intersection'!F:F,"Hypermarkets &amp; Supercenters")</f>
        <v>0</v>
      </c>
      <c r="N22" s="39">
        <f>COUNTIFS('Company and KPI Intersection'!C:C,B22,'Company and KPI Intersection'!F:F,"Specialty Stores and Retailers")</f>
        <v>0</v>
      </c>
      <c r="O22" s="39">
        <f>COUNTIFS('Company and KPI Intersection'!C:C,$B22,'Company and KPI Intersection'!$F:$F,"Automotive Retailers")</f>
        <v>16</v>
      </c>
      <c r="P22" s="39">
        <f>COUNTIFS('Company and KPI Intersection'!C:C,B22,'Company and KPI Intersection'!F:F,"Internet Retailers")</f>
        <v>0</v>
      </c>
      <c r="Q22" s="39">
        <f>COUNTIFS('Company and KPI Intersection'!C:C,B22)</f>
        <v>16</v>
      </c>
    </row>
    <row r="23" spans="2:17" ht="48">
      <c r="B23" s="40" t="s">
        <v>69</v>
      </c>
      <c r="C23" s="41">
        <v>56068</v>
      </c>
      <c r="D23" s="40" t="s">
        <v>70</v>
      </c>
      <c r="E23" s="39" t="s">
        <v>38</v>
      </c>
      <c r="F23" s="43" t="s">
        <v>43</v>
      </c>
      <c r="G23" s="43" t="s">
        <v>59</v>
      </c>
      <c r="H23" s="39">
        <f>COUNTIFS('Company and KPI Intersection'!C:C,$B23,'Company and KPI Intersection'!$F:$F,"Apparel Retailers")</f>
        <v>0</v>
      </c>
      <c r="I23" s="39">
        <f>COUNTIFS('Company and KPI Intersection'!C:C,B23,'Company and KPI Intersection'!F:F,"Department Stores")</f>
        <v>0</v>
      </c>
      <c r="J23" s="39">
        <f>COUNTIFS('Company and KPI Intersection'!C:C,B23,'Company and KPI Intersection'!F:F,"Food Retailers")</f>
        <v>0</v>
      </c>
      <c r="K23" s="39">
        <f>COUNTIFS('Company and KPI Intersection'!C:C,B23,'Company and KPI Intersection'!F:F,"Home Furnishings Retailers")</f>
        <v>0</v>
      </c>
      <c r="L23" s="39">
        <f>COUNTIFS('Company and KPI Intersection'!C:C,B23,'Company and KPI Intersection'!F:F,"Home Improvement Retailers")</f>
        <v>0</v>
      </c>
      <c r="M23" s="39">
        <f>COUNTIFS('Company and KPI Intersection'!C:C,B23,'Company and KPI Intersection'!F:F,"Hypermarkets &amp; Supercenters")</f>
        <v>0</v>
      </c>
      <c r="N23" s="39">
        <f>COUNTIFS('Company and KPI Intersection'!C:C,B23,'Company and KPI Intersection'!F:F,"Specialty Stores and Retailers")</f>
        <v>0</v>
      </c>
      <c r="O23" s="39">
        <f>COUNTIFS('Company and KPI Intersection'!C:C,$B23,'Company and KPI Intersection'!$F:$F,"Automotive Retailers")</f>
        <v>23</v>
      </c>
      <c r="P23" s="39">
        <f>COUNTIFS('Company and KPI Intersection'!C:C,B23,'Company and KPI Intersection'!F:F,"Internet Retailers")</f>
        <v>0</v>
      </c>
      <c r="Q23" s="39">
        <f>COUNTIFS('Company and KPI Intersection'!C:C,B23)</f>
        <v>23</v>
      </c>
    </row>
    <row r="24" spans="2:17" ht="48">
      <c r="B24" s="40" t="s">
        <v>71</v>
      </c>
      <c r="C24" s="41">
        <v>56047</v>
      </c>
      <c r="D24" s="40" t="s">
        <v>72</v>
      </c>
      <c r="E24" s="39" t="s">
        <v>38</v>
      </c>
      <c r="F24" s="43" t="s">
        <v>43</v>
      </c>
      <c r="G24" s="43" t="s">
        <v>59</v>
      </c>
      <c r="H24" s="39">
        <f>COUNTIFS('Company and KPI Intersection'!C:C,$B24,'Company and KPI Intersection'!$F:$F,"Apparel Retailers")</f>
        <v>0</v>
      </c>
      <c r="I24" s="39">
        <f>COUNTIFS('Company and KPI Intersection'!C:C,B24,'Company and KPI Intersection'!F:F,"Department Stores")</f>
        <v>1</v>
      </c>
      <c r="J24" s="39">
        <f>COUNTIFS('Company and KPI Intersection'!C:C,B24,'Company and KPI Intersection'!F:F,"Food Retailers")</f>
        <v>0</v>
      </c>
      <c r="K24" s="39">
        <f>COUNTIFS('Company and KPI Intersection'!C:C,B24,'Company and KPI Intersection'!F:F,"Home Furnishings Retailers")</f>
        <v>0</v>
      </c>
      <c r="L24" s="39">
        <f>COUNTIFS('Company and KPI Intersection'!C:C,B24,'Company and KPI Intersection'!F:F,"Home Improvement Retailers")</f>
        <v>0</v>
      </c>
      <c r="M24" s="39">
        <f>COUNTIFS('Company and KPI Intersection'!C:C,B24,'Company and KPI Intersection'!F:F,"Hypermarkets &amp; Supercenters")</f>
        <v>3</v>
      </c>
      <c r="N24" s="39">
        <f>COUNTIFS('Company and KPI Intersection'!C:C,B24,'Company and KPI Intersection'!F:F,"Specialty Stores and Retailers")</f>
        <v>1</v>
      </c>
      <c r="O24" s="39">
        <f>COUNTIFS('Company and KPI Intersection'!C:C,$B24,'Company and KPI Intersection'!$F:$F,"Automotive Retailers")</f>
        <v>13</v>
      </c>
      <c r="P24" s="39">
        <f>COUNTIFS('Company and KPI Intersection'!C:C,B24,'Company and KPI Intersection'!F:F,"Internet Retailers")</f>
        <v>0</v>
      </c>
      <c r="Q24" s="39">
        <f>COUNTIFS('Company and KPI Intersection'!C:C,B24)</f>
        <v>18</v>
      </c>
    </row>
    <row r="25" spans="2:17" ht="32">
      <c r="B25" s="40" t="s">
        <v>73</v>
      </c>
      <c r="C25" s="41">
        <v>70270</v>
      </c>
      <c r="D25" s="40" t="s">
        <v>74</v>
      </c>
      <c r="E25" s="37" t="s">
        <v>46</v>
      </c>
      <c r="F25" s="43" t="s">
        <v>43</v>
      </c>
      <c r="G25" s="43" t="s">
        <v>40</v>
      </c>
      <c r="H25" s="39">
        <f>COUNTIFS('Company and KPI Intersection'!C:C,$B25,'Company and KPI Intersection'!$F:$F,"Apparel Retailers")</f>
        <v>0</v>
      </c>
      <c r="I25" s="39">
        <f>COUNTIFS('Company and KPI Intersection'!C:C,B25,'Company and KPI Intersection'!F:F,"Department Stores")</f>
        <v>0</v>
      </c>
      <c r="J25" s="39">
        <f>COUNTIFS('Company and KPI Intersection'!C:C,B25,'Company and KPI Intersection'!F:F,"Food Retailers")</f>
        <v>0</v>
      </c>
      <c r="K25" s="39">
        <f>COUNTIFS('Company and KPI Intersection'!C:C,B25,'Company and KPI Intersection'!F:F,"Home Furnishings Retailers")</f>
        <v>0</v>
      </c>
      <c r="L25" s="39">
        <f>COUNTIFS('Company and KPI Intersection'!C:C,B25,'Company and KPI Intersection'!F:F,"Home Improvement Retailers")</f>
        <v>0</v>
      </c>
      <c r="M25" s="39">
        <f>COUNTIFS('Company and KPI Intersection'!C:C,B25,'Company and KPI Intersection'!F:F,"Hypermarkets &amp; Supercenters")</f>
        <v>0</v>
      </c>
      <c r="N25" s="39">
        <f>COUNTIFS('Company and KPI Intersection'!C:C,B25,'Company and KPI Intersection'!F:F,"Specialty Stores and Retailers")</f>
        <v>0</v>
      </c>
      <c r="O25" s="39">
        <f>COUNTIFS('Company and KPI Intersection'!C:C,$B25,'Company and KPI Intersection'!$F:$F,"Automotive Retailers")</f>
        <v>14</v>
      </c>
      <c r="P25" s="39">
        <f>COUNTIFS('Company and KPI Intersection'!C:C,B25,'Company and KPI Intersection'!F:F,"Internet Retailers")</f>
        <v>0</v>
      </c>
      <c r="Q25" s="39">
        <f>COUNTIFS('Company and KPI Intersection'!C:C,B25)</f>
        <v>14</v>
      </c>
    </row>
    <row r="26" spans="2:17" ht="32">
      <c r="B26" s="40" t="s">
        <v>75</v>
      </c>
      <c r="C26" s="41">
        <v>68557</v>
      </c>
      <c r="D26" s="40" t="s">
        <v>76</v>
      </c>
      <c r="E26" s="37" t="s">
        <v>46</v>
      </c>
      <c r="F26" s="43" t="s">
        <v>43</v>
      </c>
      <c r="G26" s="43" t="s">
        <v>40</v>
      </c>
      <c r="H26" s="39">
        <f>COUNTIFS('Company and KPI Intersection'!C:C,$B26,'Company and KPI Intersection'!$F:$F,"Apparel Retailers")</f>
        <v>0</v>
      </c>
      <c r="I26" s="39">
        <f>COUNTIFS('Company and KPI Intersection'!C:C,B26,'Company and KPI Intersection'!F:F,"Department Stores")</f>
        <v>0</v>
      </c>
      <c r="J26" s="39">
        <f>COUNTIFS('Company and KPI Intersection'!C:C,B26,'Company and KPI Intersection'!F:F,"Food Retailers")</f>
        <v>0</v>
      </c>
      <c r="K26" s="39">
        <f>COUNTIFS('Company and KPI Intersection'!C:C,B26,'Company and KPI Intersection'!F:F,"Home Furnishings Retailers")</f>
        <v>0</v>
      </c>
      <c r="L26" s="39">
        <f>COUNTIFS('Company and KPI Intersection'!C:C,B26,'Company and KPI Intersection'!F:F,"Home Improvement Retailers")</f>
        <v>0</v>
      </c>
      <c r="M26" s="39">
        <f>COUNTIFS('Company and KPI Intersection'!C:C,B26,'Company and KPI Intersection'!F:F,"Hypermarkets &amp; Supercenters")</f>
        <v>0</v>
      </c>
      <c r="N26" s="39">
        <f>COUNTIFS('Company and KPI Intersection'!C:C,B26,'Company and KPI Intersection'!F:F,"Specialty Stores and Retailers")</f>
        <v>0</v>
      </c>
      <c r="O26" s="39">
        <f>COUNTIFS('Company and KPI Intersection'!C:C,$B26,'Company and KPI Intersection'!$F:$F,"Automotive Retailers")</f>
        <v>15</v>
      </c>
      <c r="P26" s="39">
        <f>COUNTIFS('Company and KPI Intersection'!C:C,B26,'Company and KPI Intersection'!F:F,"Internet Retailers")</f>
        <v>0</v>
      </c>
      <c r="Q26" s="39">
        <f>COUNTIFS('Company and KPI Intersection'!C:C,B26)</f>
        <v>15</v>
      </c>
    </row>
    <row r="27" spans="2:17" ht="32">
      <c r="B27" s="40" t="s">
        <v>77</v>
      </c>
      <c r="C27" s="41">
        <v>3098</v>
      </c>
      <c r="D27" s="40" t="s">
        <v>78</v>
      </c>
      <c r="E27" s="39" t="s">
        <v>38</v>
      </c>
      <c r="F27" s="43" t="s">
        <v>43</v>
      </c>
      <c r="G27" s="43" t="s">
        <v>40</v>
      </c>
      <c r="H27" s="39">
        <f>COUNTIFS('Company and KPI Intersection'!C:C,$B27,'Company and KPI Intersection'!$F:$F,"Apparel Retailers")</f>
        <v>0</v>
      </c>
      <c r="I27" s="39">
        <f>COUNTIFS('Company and KPI Intersection'!C:C,B27,'Company and KPI Intersection'!F:F,"Department Stores")</f>
        <v>0</v>
      </c>
      <c r="J27" s="39">
        <f>COUNTIFS('Company and KPI Intersection'!C:C,B27,'Company and KPI Intersection'!F:F,"Food Retailers")</f>
        <v>0</v>
      </c>
      <c r="K27" s="39">
        <f>COUNTIFS('Company and KPI Intersection'!C:C,B27,'Company and KPI Intersection'!F:F,"Home Furnishings Retailers")</f>
        <v>0</v>
      </c>
      <c r="L27" s="39">
        <f>COUNTIFS('Company and KPI Intersection'!C:C,B27,'Company and KPI Intersection'!F:F,"Home Improvement Retailers")</f>
        <v>0</v>
      </c>
      <c r="M27" s="39">
        <f>COUNTIFS('Company and KPI Intersection'!C:C,B27,'Company and KPI Intersection'!F:F,"Hypermarkets &amp; Supercenters")</f>
        <v>0</v>
      </c>
      <c r="N27" s="39">
        <f>COUNTIFS('Company and KPI Intersection'!C:C,B27,'Company and KPI Intersection'!F:F,"Specialty Stores and Retailers")</f>
        <v>0</v>
      </c>
      <c r="O27" s="39">
        <f>COUNTIFS('Company and KPI Intersection'!C:C,$B27,'Company and KPI Intersection'!$F:$F,"Automotive Retailers")</f>
        <v>15</v>
      </c>
      <c r="P27" s="39">
        <f>COUNTIFS('Company and KPI Intersection'!C:C,B27,'Company and KPI Intersection'!F:F,"Internet Retailers")</f>
        <v>4</v>
      </c>
      <c r="Q27" s="39">
        <f>COUNTIFS('Company and KPI Intersection'!C:C,B27)</f>
        <v>19</v>
      </c>
    </row>
    <row r="28" spans="2:17" ht="32">
      <c r="B28" s="40" t="s">
        <v>79</v>
      </c>
      <c r="C28" s="41">
        <v>70273</v>
      </c>
      <c r="D28" s="42" t="s">
        <v>80</v>
      </c>
      <c r="E28" s="37" t="s">
        <v>46</v>
      </c>
      <c r="F28" s="43" t="s">
        <v>39</v>
      </c>
      <c r="G28" s="43" t="s">
        <v>40</v>
      </c>
      <c r="H28" s="39">
        <f>COUNTIFS('Company and KPI Intersection'!C:C,$B28,'Company and KPI Intersection'!$F:$F,"Apparel Retailers")</f>
        <v>0</v>
      </c>
      <c r="I28" s="39">
        <f>COUNTIFS('Company and KPI Intersection'!C:C,B28,'Company and KPI Intersection'!F:F,"Department Stores")</f>
        <v>0</v>
      </c>
      <c r="J28" s="39">
        <f>COUNTIFS('Company and KPI Intersection'!C:C,B28,'Company and KPI Intersection'!F:F,"Food Retailers")</f>
        <v>0</v>
      </c>
      <c r="K28" s="39">
        <f>COUNTIFS('Company and KPI Intersection'!C:C,B28,'Company and KPI Intersection'!F:F,"Home Furnishings Retailers")</f>
        <v>0</v>
      </c>
      <c r="L28" s="39">
        <f>COUNTIFS('Company and KPI Intersection'!C:C,B28,'Company and KPI Intersection'!F:F,"Home Improvement Retailers")</f>
        <v>0</v>
      </c>
      <c r="M28" s="39">
        <f>COUNTIFS('Company and KPI Intersection'!C:C,B28,'Company and KPI Intersection'!F:F,"Hypermarkets &amp; Supercenters")</f>
        <v>0</v>
      </c>
      <c r="N28" s="39">
        <f>COUNTIFS('Company and KPI Intersection'!C:C,B28,'Company and KPI Intersection'!F:F,"Specialty Stores and Retailers")</f>
        <v>0</v>
      </c>
      <c r="O28" s="39">
        <f>COUNTIFS('Company and KPI Intersection'!C:C,$B28,'Company and KPI Intersection'!$F:$F,"Automotive Retailers")</f>
        <v>14</v>
      </c>
      <c r="P28" s="39">
        <f>COUNTIFS('Company and KPI Intersection'!C:C,B28,'Company and KPI Intersection'!F:F,"Internet Retailers")</f>
        <v>0</v>
      </c>
      <c r="Q28" s="39">
        <f>COUNTIFS('Company and KPI Intersection'!C:C,B28)</f>
        <v>14</v>
      </c>
    </row>
    <row r="29" spans="2:17" ht="32">
      <c r="B29" s="40" t="s">
        <v>81</v>
      </c>
      <c r="C29" s="41">
        <v>70272</v>
      </c>
      <c r="D29" s="42" t="s">
        <v>82</v>
      </c>
      <c r="E29" s="37" t="s">
        <v>46</v>
      </c>
      <c r="F29" s="43" t="s">
        <v>39</v>
      </c>
      <c r="G29" s="43" t="s">
        <v>40</v>
      </c>
      <c r="H29" s="39">
        <f>COUNTIFS('Company and KPI Intersection'!C:C,$B29,'Company and KPI Intersection'!$F:$F,"Apparel Retailers")</f>
        <v>0</v>
      </c>
      <c r="I29" s="39">
        <f>COUNTIFS('Company and KPI Intersection'!C:C,B29,'Company and KPI Intersection'!F:F,"Department Stores")</f>
        <v>0</v>
      </c>
      <c r="J29" s="39">
        <f>COUNTIFS('Company and KPI Intersection'!C:C,B29,'Company and KPI Intersection'!F:F,"Food Retailers")</f>
        <v>0</v>
      </c>
      <c r="K29" s="39">
        <f>COUNTIFS('Company and KPI Intersection'!C:C,B29,'Company and KPI Intersection'!F:F,"Home Furnishings Retailers")</f>
        <v>0</v>
      </c>
      <c r="L29" s="39">
        <f>COUNTIFS('Company and KPI Intersection'!C:C,B29,'Company and KPI Intersection'!F:F,"Home Improvement Retailers")</f>
        <v>0</v>
      </c>
      <c r="M29" s="39">
        <f>COUNTIFS('Company and KPI Intersection'!C:C,B29,'Company and KPI Intersection'!F:F,"Hypermarkets &amp; Supercenters")</f>
        <v>0</v>
      </c>
      <c r="N29" s="39">
        <f>COUNTIFS('Company and KPI Intersection'!C:C,B29,'Company and KPI Intersection'!F:F,"Specialty Stores and Retailers")</f>
        <v>0</v>
      </c>
      <c r="O29" s="39">
        <f>COUNTIFS('Company and KPI Intersection'!C:C,$B29,'Company and KPI Intersection'!$F:$F,"Automotive Retailers")</f>
        <v>15</v>
      </c>
      <c r="P29" s="39">
        <f>COUNTIFS('Company and KPI Intersection'!C:C,B29,'Company and KPI Intersection'!F:F,"Internet Retailers")</f>
        <v>0</v>
      </c>
      <c r="Q29" s="39">
        <f>COUNTIFS('Company and KPI Intersection'!C:C,B29)</f>
        <v>15</v>
      </c>
    </row>
    <row r="30" spans="2:17" ht="32">
      <c r="B30" s="40" t="s">
        <v>83</v>
      </c>
      <c r="C30" s="41">
        <v>3105</v>
      </c>
      <c r="D30" s="42" t="s">
        <v>84</v>
      </c>
      <c r="E30" s="39" t="s">
        <v>38</v>
      </c>
      <c r="F30" s="43" t="s">
        <v>39</v>
      </c>
      <c r="G30" s="43" t="s">
        <v>40</v>
      </c>
      <c r="H30" s="39">
        <f>COUNTIFS('Company and KPI Intersection'!C:C,$B30,'Company and KPI Intersection'!$F:$F,"Apparel Retailers")</f>
        <v>0</v>
      </c>
      <c r="I30" s="39">
        <f>COUNTIFS('Company and KPI Intersection'!C:C,B30,'Company and KPI Intersection'!F:F,"Department Stores")</f>
        <v>0</v>
      </c>
      <c r="J30" s="39">
        <f>COUNTIFS('Company and KPI Intersection'!C:C,B30,'Company and KPI Intersection'!F:F,"Food Retailers")</f>
        <v>0</v>
      </c>
      <c r="K30" s="39">
        <f>COUNTIFS('Company and KPI Intersection'!C:C,B30,'Company and KPI Intersection'!F:F,"Home Furnishings Retailers")</f>
        <v>0</v>
      </c>
      <c r="L30" s="39">
        <f>COUNTIFS('Company and KPI Intersection'!C:C,B30,'Company and KPI Intersection'!F:F,"Home Improvement Retailers")</f>
        <v>0</v>
      </c>
      <c r="M30" s="39">
        <f>COUNTIFS('Company and KPI Intersection'!C:C,B30,'Company and KPI Intersection'!F:F,"Hypermarkets &amp; Supercenters")</f>
        <v>0</v>
      </c>
      <c r="N30" s="39">
        <f>COUNTIFS('Company and KPI Intersection'!C:C,B30,'Company and KPI Intersection'!F:F,"Specialty Stores and Retailers")</f>
        <v>0</v>
      </c>
      <c r="O30" s="39">
        <f>COUNTIFS('Company and KPI Intersection'!C:C,$B30,'Company and KPI Intersection'!$F:$F,"Automotive Retailers")</f>
        <v>18</v>
      </c>
      <c r="P30" s="39">
        <f>COUNTIFS('Company and KPI Intersection'!C:C,B30,'Company and KPI Intersection'!F:F,"Internet Retailers")</f>
        <v>6</v>
      </c>
      <c r="Q30" s="39">
        <f>COUNTIFS('Company and KPI Intersection'!C:C,B30)</f>
        <v>24</v>
      </c>
    </row>
    <row r="31" spans="2:17" ht="15">
      <c r="B31" s="58" t="s">
        <v>85</v>
      </c>
      <c r="C31" s="36"/>
      <c r="D31" s="40"/>
      <c r="E31" s="37"/>
      <c r="F31" s="38"/>
      <c r="G31" s="38"/>
      <c r="H31" s="39"/>
      <c r="I31" s="39"/>
      <c r="J31" s="39"/>
      <c r="K31" s="39"/>
      <c r="L31" s="39"/>
      <c r="M31" s="39"/>
      <c r="N31" s="39"/>
      <c r="O31" s="39"/>
      <c r="P31" s="39"/>
      <c r="Q31" s="39"/>
    </row>
    <row r="32" spans="2:17" ht="80">
      <c r="B32" s="40" t="s">
        <v>86</v>
      </c>
      <c r="C32" s="41">
        <v>197045</v>
      </c>
      <c r="D32" s="40" t="s">
        <v>87</v>
      </c>
      <c r="E32" s="39" t="s">
        <v>38</v>
      </c>
      <c r="F32" s="43" t="s">
        <v>43</v>
      </c>
      <c r="G32" s="43" t="s">
        <v>59</v>
      </c>
      <c r="H32" s="39">
        <f>COUNTIFS('Company and KPI Intersection'!C:C,$B32,'Company and KPI Intersection'!$F:$F,"Apparel Retailers")</f>
        <v>0</v>
      </c>
      <c r="I32" s="39">
        <f>COUNTIFS('Company and KPI Intersection'!C:C,B32,'Company and KPI Intersection'!F:F,"Department Stores")</f>
        <v>0</v>
      </c>
      <c r="J32" s="39">
        <f>COUNTIFS('Company and KPI Intersection'!C:C,B32,'Company and KPI Intersection'!F:F,"Food Retailers")</f>
        <v>0</v>
      </c>
      <c r="K32" s="39">
        <f>COUNTIFS('Company and KPI Intersection'!C:C,B32,'Company and KPI Intersection'!F:F,"Home Furnishings Retailers")</f>
        <v>0</v>
      </c>
      <c r="L32" s="39">
        <f>COUNTIFS('Company and KPI Intersection'!C:C,B32,'Company and KPI Intersection'!F:F,"Home Improvement Retailers")</f>
        <v>0</v>
      </c>
      <c r="M32" s="39">
        <f>COUNTIFS('Company and KPI Intersection'!C:C,B32,'Company and KPI Intersection'!F:F,"Hypermarkets &amp; Supercenters")</f>
        <v>0</v>
      </c>
      <c r="N32" s="39">
        <f>COUNTIFS('Company and KPI Intersection'!C:C,B32,'Company and KPI Intersection'!F:F,"Specialty Stores and Retailers")</f>
        <v>1</v>
      </c>
      <c r="O32" s="39">
        <f>COUNTIFS('Company and KPI Intersection'!C:C,$B32,'Company and KPI Intersection'!$F:$F,"Automotive Retailers")</f>
        <v>0</v>
      </c>
      <c r="P32" s="39">
        <f>COUNTIFS('Company and KPI Intersection'!C:C,B32,'Company and KPI Intersection'!F:F,"Internet Retailers")</f>
        <v>18</v>
      </c>
      <c r="Q32" s="39">
        <f>COUNTIFS('Company and KPI Intersection'!C:C,B32)</f>
        <v>19</v>
      </c>
    </row>
    <row r="33" spans="2:17" ht="64">
      <c r="B33" s="40" t="s">
        <v>88</v>
      </c>
      <c r="C33" s="41">
        <v>195954</v>
      </c>
      <c r="D33" s="40" t="s">
        <v>89</v>
      </c>
      <c r="E33" s="39" t="s">
        <v>38</v>
      </c>
      <c r="F33" s="43" t="s">
        <v>43</v>
      </c>
      <c r="G33" s="43" t="s">
        <v>59</v>
      </c>
      <c r="H33" s="39">
        <f>COUNTIFS('Company and KPI Intersection'!C:C,$B33,'Company and KPI Intersection'!$F:$F,"Apparel Retailers")</f>
        <v>0</v>
      </c>
      <c r="I33" s="39">
        <f>COUNTIFS('Company and KPI Intersection'!C:C,B33,'Company and KPI Intersection'!F:F,"Department Stores")</f>
        <v>0</v>
      </c>
      <c r="J33" s="39">
        <f>COUNTIFS('Company and KPI Intersection'!C:C,B33,'Company and KPI Intersection'!F:F,"Food Retailers")</f>
        <v>0</v>
      </c>
      <c r="K33" s="39">
        <f>COUNTIFS('Company and KPI Intersection'!C:C,B33,'Company and KPI Intersection'!F:F,"Home Furnishings Retailers")</f>
        <v>0</v>
      </c>
      <c r="L33" s="39">
        <f>COUNTIFS('Company and KPI Intersection'!C:C,B33,'Company and KPI Intersection'!F:F,"Home Improvement Retailers")</f>
        <v>0</v>
      </c>
      <c r="M33" s="39">
        <f>COUNTIFS('Company and KPI Intersection'!C:C,B33,'Company and KPI Intersection'!F:F,"Hypermarkets &amp; Supercenters")</f>
        <v>0</v>
      </c>
      <c r="N33" s="39">
        <f>COUNTIFS('Company and KPI Intersection'!C:C,B33,'Company and KPI Intersection'!F:F,"Specialty Stores and Retailers")</f>
        <v>1</v>
      </c>
      <c r="O33" s="39">
        <f>COUNTIFS('Company and KPI Intersection'!C:C,$B33,'Company and KPI Intersection'!$F:$F,"Automotive Retailers")</f>
        <v>0</v>
      </c>
      <c r="P33" s="39">
        <f>COUNTIFS('Company and KPI Intersection'!C:C,B33,'Company and KPI Intersection'!F:F,"Internet Retailers")</f>
        <v>21</v>
      </c>
      <c r="Q33" s="39">
        <f>COUNTIFS('Company and KPI Intersection'!C:C,B33)</f>
        <v>22</v>
      </c>
    </row>
    <row r="34" spans="2:17" ht="64">
      <c r="B34" s="40" t="s">
        <v>90</v>
      </c>
      <c r="C34" s="41">
        <v>210426</v>
      </c>
      <c r="D34" s="40" t="s">
        <v>91</v>
      </c>
      <c r="E34" s="39" t="s">
        <v>38</v>
      </c>
      <c r="F34" s="43" t="s">
        <v>43</v>
      </c>
      <c r="G34" s="43" t="s">
        <v>59</v>
      </c>
      <c r="H34" s="39">
        <f>COUNTIFS('Company and KPI Intersection'!C:C,$B34,'Company and KPI Intersection'!$F:$F,"Apparel Retailers")</f>
        <v>0</v>
      </c>
      <c r="I34" s="39">
        <f>COUNTIFS('Company and KPI Intersection'!C:C,B34,'Company and KPI Intersection'!F:F,"Department Stores")</f>
        <v>0</v>
      </c>
      <c r="J34" s="39">
        <f>COUNTIFS('Company and KPI Intersection'!C:C,B34,'Company and KPI Intersection'!F:F,"Food Retailers")</f>
        <v>0</v>
      </c>
      <c r="K34" s="39">
        <f>COUNTIFS('Company and KPI Intersection'!C:C,B34,'Company and KPI Intersection'!F:F,"Home Furnishings Retailers")</f>
        <v>0</v>
      </c>
      <c r="L34" s="39">
        <f>COUNTIFS('Company and KPI Intersection'!C:C,B34,'Company and KPI Intersection'!F:F,"Home Improvement Retailers")</f>
        <v>0</v>
      </c>
      <c r="M34" s="39">
        <f>COUNTIFS('Company and KPI Intersection'!C:C,B34,'Company and KPI Intersection'!F:F,"Hypermarkets &amp; Supercenters")</f>
        <v>0</v>
      </c>
      <c r="N34" s="39">
        <f>COUNTIFS('Company and KPI Intersection'!C:C,B34,'Company and KPI Intersection'!F:F,"Specialty Stores and Retailers")</f>
        <v>0</v>
      </c>
      <c r="O34" s="39">
        <f>COUNTIFS('Company and KPI Intersection'!C:C,$B34,'Company and KPI Intersection'!$F:$F,"Automotive Retailers")</f>
        <v>0</v>
      </c>
      <c r="P34" s="39">
        <f>COUNTIFS('Company and KPI Intersection'!C:C,B34,'Company and KPI Intersection'!F:F,"Internet Retailers")</f>
        <v>53</v>
      </c>
      <c r="Q34" s="39">
        <f>COUNTIFS('Company and KPI Intersection'!C:C,B34)</f>
        <v>53</v>
      </c>
    </row>
    <row r="35" spans="2:17" ht="32">
      <c r="B35" s="40" t="s">
        <v>92</v>
      </c>
      <c r="C35" s="41">
        <v>200754</v>
      </c>
      <c r="D35" s="40" t="s">
        <v>93</v>
      </c>
      <c r="E35" s="39" t="s">
        <v>38</v>
      </c>
      <c r="F35" s="43" t="s">
        <v>43</v>
      </c>
      <c r="G35" s="43" t="s">
        <v>59</v>
      </c>
      <c r="H35" s="39">
        <f>COUNTIFS('Company and KPI Intersection'!C:C,$B35,'Company and KPI Intersection'!$F:$F,"Apparel Retailers")</f>
        <v>0</v>
      </c>
      <c r="I35" s="39">
        <f>COUNTIFS('Company and KPI Intersection'!C:C,B35,'Company and KPI Intersection'!F:F,"Department Stores")</f>
        <v>0</v>
      </c>
      <c r="J35" s="39">
        <f>COUNTIFS('Company and KPI Intersection'!C:C,B35,'Company and KPI Intersection'!F:F,"Food Retailers")</f>
        <v>0</v>
      </c>
      <c r="K35" s="39">
        <f>COUNTIFS('Company and KPI Intersection'!C:C,B35,'Company and KPI Intersection'!F:F,"Home Furnishings Retailers")</f>
        <v>0</v>
      </c>
      <c r="L35" s="39">
        <f>COUNTIFS('Company and KPI Intersection'!C:C,B35,'Company and KPI Intersection'!F:F,"Home Improvement Retailers")</f>
        <v>0</v>
      </c>
      <c r="M35" s="39">
        <f>COUNTIFS('Company and KPI Intersection'!C:C,B35,'Company and KPI Intersection'!F:F,"Hypermarkets &amp; Supercenters")</f>
        <v>0</v>
      </c>
      <c r="N35" s="39">
        <f>COUNTIFS('Company and KPI Intersection'!C:C,B35,'Company and KPI Intersection'!F:F,"Specialty Stores and Retailers")</f>
        <v>0</v>
      </c>
      <c r="O35" s="39">
        <f>COUNTIFS('Company and KPI Intersection'!C:C,$B35,'Company and KPI Intersection'!$F:$F,"Automotive Retailers")</f>
        <v>0</v>
      </c>
      <c r="P35" s="39">
        <f>COUNTIFS('Company and KPI Intersection'!C:C,B35,'Company and KPI Intersection'!F:F,"Internet Retailers")</f>
        <v>11</v>
      </c>
      <c r="Q35" s="39">
        <f>COUNTIFS('Company and KPI Intersection'!C:C,B35)</f>
        <v>11</v>
      </c>
    </row>
    <row r="36" spans="2:17" ht="64">
      <c r="B36" s="40" t="s">
        <v>94</v>
      </c>
      <c r="C36" s="41">
        <v>185029</v>
      </c>
      <c r="D36" s="40" t="s">
        <v>95</v>
      </c>
      <c r="E36" s="39" t="s">
        <v>38</v>
      </c>
      <c r="F36" s="43" t="s">
        <v>43</v>
      </c>
      <c r="G36" s="43" t="s">
        <v>59</v>
      </c>
      <c r="H36" s="39">
        <f>COUNTIFS('Company and KPI Intersection'!C:C,$B36,'Company and KPI Intersection'!$F:$F,"Apparel Retailers")</f>
        <v>0</v>
      </c>
      <c r="I36" s="39">
        <f>COUNTIFS('Company and KPI Intersection'!C:C,B36,'Company and KPI Intersection'!F:F,"Department Stores")</f>
        <v>0</v>
      </c>
      <c r="J36" s="39">
        <f>COUNTIFS('Company and KPI Intersection'!C:C,B36,'Company and KPI Intersection'!F:F,"Food Retailers")</f>
        <v>0</v>
      </c>
      <c r="K36" s="39">
        <f>COUNTIFS('Company and KPI Intersection'!C:C,B36,'Company and KPI Intersection'!F:F,"Home Furnishings Retailers")</f>
        <v>0</v>
      </c>
      <c r="L36" s="39">
        <f>COUNTIFS('Company and KPI Intersection'!C:C,B36,'Company and KPI Intersection'!F:F,"Home Improvement Retailers")</f>
        <v>0</v>
      </c>
      <c r="M36" s="39">
        <f>COUNTIFS('Company and KPI Intersection'!C:C,B36,'Company and KPI Intersection'!F:F,"Hypermarkets &amp; Supercenters")</f>
        <v>0</v>
      </c>
      <c r="N36" s="39">
        <f>COUNTIFS('Company and KPI Intersection'!C:C,B36,'Company and KPI Intersection'!F:F,"Specialty Stores and Retailers")</f>
        <v>0</v>
      </c>
      <c r="O36" s="39">
        <f>COUNTIFS('Company and KPI Intersection'!C:C,$B36,'Company and KPI Intersection'!$F:$F,"Automotive Retailers")</f>
        <v>1</v>
      </c>
      <c r="P36" s="39">
        <f>COUNTIFS('Company and KPI Intersection'!C:C,B36,'Company and KPI Intersection'!F:F,"Internet Retailers")</f>
        <v>19</v>
      </c>
      <c r="Q36" s="39">
        <f>COUNTIFS('Company and KPI Intersection'!C:C,B36)</f>
        <v>20</v>
      </c>
    </row>
    <row r="37" spans="2:17" ht="48">
      <c r="B37" s="40" t="s">
        <v>96</v>
      </c>
      <c r="C37" s="41">
        <v>5386</v>
      </c>
      <c r="D37" s="42" t="s">
        <v>97</v>
      </c>
      <c r="E37" s="37" t="s">
        <v>46</v>
      </c>
      <c r="F37" s="43" t="s">
        <v>43</v>
      </c>
      <c r="G37" s="43" t="s">
        <v>40</v>
      </c>
      <c r="H37" s="39">
        <f>COUNTIFS('Company and KPI Intersection'!C:C,$B37,'Company and KPI Intersection'!$F:$F,"Apparel Retailers")</f>
        <v>1</v>
      </c>
      <c r="I37" s="39">
        <f>COUNTIFS('Company and KPI Intersection'!C:C,B37,'Company and KPI Intersection'!F:F,"Department Stores")</f>
        <v>0</v>
      </c>
      <c r="J37" s="39">
        <f>COUNTIFS('Company and KPI Intersection'!C:C,B37,'Company and KPI Intersection'!F:F,"Food Retailers")</f>
        <v>1</v>
      </c>
      <c r="K37" s="39">
        <f>COUNTIFS('Company and KPI Intersection'!C:C,B37,'Company and KPI Intersection'!F:F,"Home Furnishings Retailers")</f>
        <v>0</v>
      </c>
      <c r="L37" s="39">
        <f>COUNTIFS('Company and KPI Intersection'!H:H,G37,'Company and KPI Intersection'!K:K,"Home Improvement Retailers")</f>
        <v>0</v>
      </c>
      <c r="M37" s="39">
        <f>COUNTIFS('Company and KPI Intersection'!C:C,B37,'Company and KPI Intersection'!F:F,"Hypermarkets &amp; Supercenters")</f>
        <v>1</v>
      </c>
      <c r="N37" s="39">
        <f>COUNTIFS('Company and KPI Intersection'!C:C,B37,'Company and KPI Intersection'!F:F,"Specialty Stores and Retailers")</f>
        <v>3</v>
      </c>
      <c r="O37" s="39">
        <f>COUNTIFS('Company and KPI Intersection'!C:C,$B37,'Company and KPI Intersection'!$F:$F,"Automotive Retailers")</f>
        <v>0</v>
      </c>
      <c r="P37" s="39">
        <f>COUNTIFS('Company and KPI Intersection'!C:C,B37,'Company and KPI Intersection'!F:F,"Internet Retailers")</f>
        <v>33</v>
      </c>
      <c r="Q37" s="39">
        <f>COUNTIFS('Company and KPI Intersection'!C:C,B37)</f>
        <v>39</v>
      </c>
    </row>
    <row r="38" spans="2:17" ht="48">
      <c r="B38" s="40" t="s">
        <v>98</v>
      </c>
      <c r="C38" s="41">
        <v>4860</v>
      </c>
      <c r="D38" s="42" t="s">
        <v>99</v>
      </c>
      <c r="E38" s="37" t="s">
        <v>46</v>
      </c>
      <c r="F38" s="43" t="s">
        <v>43</v>
      </c>
      <c r="G38" s="43" t="s">
        <v>40</v>
      </c>
      <c r="H38" s="39">
        <f>COUNTIFS('Company and KPI Intersection'!C:C,$B38,'Company and KPI Intersection'!$F:$F,"Apparel Retailers")</f>
        <v>1</v>
      </c>
      <c r="I38" s="39">
        <f>COUNTIFS('Company and KPI Intersection'!C:C,B38,'Company and KPI Intersection'!F:F,"Department Stores")</f>
        <v>0</v>
      </c>
      <c r="J38" s="39">
        <f>COUNTIFS('Company and KPI Intersection'!C:C,B38,'Company and KPI Intersection'!F:F,"Food Retailers")</f>
        <v>0</v>
      </c>
      <c r="K38" s="39">
        <f>COUNTIFS('Company and KPI Intersection'!C:C,B38,'Company and KPI Intersection'!F:F,"Home Furnishings Retailers")</f>
        <v>0</v>
      </c>
      <c r="L38" s="39">
        <f>COUNTIFS('Company and KPI Intersection'!H:H,G38,'Company and KPI Intersection'!K:K,"Home Improvement Retailers")</f>
        <v>0</v>
      </c>
      <c r="M38" s="39">
        <f>COUNTIFS('Company and KPI Intersection'!C:C,B38,'Company and KPI Intersection'!F:F,"Hypermarkets &amp; Supercenters")</f>
        <v>0</v>
      </c>
      <c r="N38" s="39">
        <f>COUNTIFS('Company and KPI Intersection'!C:C,B38,'Company and KPI Intersection'!F:F,"Specialty Stores and Retailers")</f>
        <v>0</v>
      </c>
      <c r="O38" s="39">
        <f>COUNTIFS('Company and KPI Intersection'!C:C,$B38,'Company and KPI Intersection'!$F:$F,"Automotive Retailers")</f>
        <v>0</v>
      </c>
      <c r="P38" s="39">
        <f>COUNTIFS('Company and KPI Intersection'!C:C,B38,'Company and KPI Intersection'!F:F,"Internet Retailers")</f>
        <v>11</v>
      </c>
      <c r="Q38" s="39">
        <f>COUNTIFS('Company and KPI Intersection'!C:C,B38)</f>
        <v>12</v>
      </c>
    </row>
    <row r="39" spans="2:17" ht="32">
      <c r="B39" s="40" t="s">
        <v>100</v>
      </c>
      <c r="C39" s="41">
        <v>5177</v>
      </c>
      <c r="D39" s="42" t="s">
        <v>101</v>
      </c>
      <c r="E39" s="37" t="s">
        <v>46</v>
      </c>
      <c r="F39" s="43" t="s">
        <v>39</v>
      </c>
      <c r="G39" s="43" t="s">
        <v>40</v>
      </c>
      <c r="H39" s="39">
        <f>COUNTIFS('Company and KPI Intersection'!C:C,$B39,'Company and KPI Intersection'!$F:$F,"Apparel Retailers")</f>
        <v>0</v>
      </c>
      <c r="I39" s="39">
        <f>COUNTIFS('Company and KPI Intersection'!C:C,B39,'Company and KPI Intersection'!F:F,"Department Stores")</f>
        <v>0</v>
      </c>
      <c r="J39" s="39">
        <f>COUNTIFS('Company and KPI Intersection'!C:C,B39,'Company and KPI Intersection'!F:F,"Food Retailers")</f>
        <v>0</v>
      </c>
      <c r="K39" s="39">
        <f>COUNTIFS('Company and KPI Intersection'!C:C,B39,'Company and KPI Intersection'!F:F,"Home Furnishings Retailers")</f>
        <v>0</v>
      </c>
      <c r="L39" s="39">
        <f>COUNTIFS('Company and KPI Intersection'!H:H,G39,'Company and KPI Intersection'!K:K,"Home Improvement Retailers")</f>
        <v>0</v>
      </c>
      <c r="M39" s="39">
        <f>COUNTIFS('Company and KPI Intersection'!C:C,B39,'Company and KPI Intersection'!F:F,"Hypermarkets &amp; Supercenters")</f>
        <v>0</v>
      </c>
      <c r="N39" s="39">
        <f>COUNTIFS('Company and KPI Intersection'!C:C,B39,'Company and KPI Intersection'!F:F,"Specialty Stores and Retailers")</f>
        <v>0</v>
      </c>
      <c r="O39" s="39">
        <f>COUNTIFS('Company and KPI Intersection'!C:C,$B39,'Company and KPI Intersection'!$F:$F,"Automotive Retailers")</f>
        <v>0</v>
      </c>
      <c r="P39" s="39">
        <f>COUNTIFS('Company and KPI Intersection'!C:C,B39,'Company and KPI Intersection'!F:F,"Internet Retailers")</f>
        <v>35</v>
      </c>
      <c r="Q39" s="39">
        <f>COUNTIFS('Company and KPI Intersection'!C:C,B39)</f>
        <v>35</v>
      </c>
    </row>
    <row r="40" spans="2:17" ht="48">
      <c r="B40" s="40" t="s">
        <v>102</v>
      </c>
      <c r="C40" s="41">
        <v>3119</v>
      </c>
      <c r="D40" s="42" t="s">
        <v>103</v>
      </c>
      <c r="E40" s="39" t="s">
        <v>38</v>
      </c>
      <c r="F40" s="43" t="s">
        <v>39</v>
      </c>
      <c r="G40" s="43" t="s">
        <v>40</v>
      </c>
      <c r="H40" s="39">
        <f>COUNTIFS('Company and KPI Intersection'!C:C,$B40,'Company and KPI Intersection'!$F:$F,"Apparel Retailers")</f>
        <v>0</v>
      </c>
      <c r="I40" s="39">
        <f>COUNTIFS('Company and KPI Intersection'!C:C,B40,'Company and KPI Intersection'!F:F,"Department Stores")</f>
        <v>0</v>
      </c>
      <c r="J40" s="39">
        <f>COUNTIFS('Company and KPI Intersection'!C:C,B40,'Company and KPI Intersection'!F:F,"Food Retailers")</f>
        <v>0</v>
      </c>
      <c r="K40" s="39">
        <f>COUNTIFS('Company and KPI Intersection'!C:C,B40,'Company and KPI Intersection'!F:F,"Home Furnishings Retailers")</f>
        <v>0</v>
      </c>
      <c r="L40" s="39">
        <f>COUNTIFS('Company and KPI Intersection'!H:H,G40,'Company and KPI Intersection'!K:K,"Home Improvement Retailers")</f>
        <v>0</v>
      </c>
      <c r="M40" s="39">
        <f>COUNTIFS('Company and KPI Intersection'!C:C,B40,'Company and KPI Intersection'!F:F,"Hypermarkets &amp; Supercenters")</f>
        <v>0</v>
      </c>
      <c r="N40" s="39">
        <f>COUNTIFS('Company and KPI Intersection'!C:C,B40,'Company and KPI Intersection'!F:F,"Specialty Stores and Retailers")</f>
        <v>0</v>
      </c>
      <c r="O40" s="39">
        <f>COUNTIFS('Company and KPI Intersection'!C:C,$B40,'Company and KPI Intersection'!$F:$F,"Automotive Retailers")</f>
        <v>0</v>
      </c>
      <c r="P40" s="39">
        <f>COUNTIFS('Company and KPI Intersection'!C:C,B40,'Company and KPI Intersection'!F:F,"Internet Retailers")</f>
        <v>23</v>
      </c>
      <c r="Q40" s="39">
        <f>COUNTIFS('Company and KPI Intersection'!C:C,B40)</f>
        <v>23</v>
      </c>
    </row>
    <row r="41" spans="2:17" ht="48">
      <c r="B41" s="40" t="s">
        <v>104</v>
      </c>
      <c r="C41" s="41">
        <v>5181</v>
      </c>
      <c r="D41" s="40" t="s">
        <v>105</v>
      </c>
      <c r="E41" s="39" t="s">
        <v>38</v>
      </c>
      <c r="F41" s="39" t="s">
        <v>106</v>
      </c>
      <c r="G41" s="34" t="s">
        <v>40</v>
      </c>
      <c r="H41" s="39">
        <f>COUNTIFS('Company and KPI Intersection'!C:C,$B41,'Company and KPI Intersection'!$F:$F,"Apparel Retailers")</f>
        <v>0</v>
      </c>
      <c r="I41" s="39">
        <f>COUNTIFS('Company and KPI Intersection'!C:C,B41,'Company and KPI Intersection'!F:F,"Department Stores")</f>
        <v>0</v>
      </c>
      <c r="J41" s="39">
        <f>COUNTIFS('Company and KPI Intersection'!C:C,B41,'Company and KPI Intersection'!F:F,"Food Retailers")</f>
        <v>0</v>
      </c>
      <c r="K41" s="39">
        <f>COUNTIFS('Company and KPI Intersection'!C:C,B41,'Company and KPI Intersection'!F:F,"Home Furnishings Retailers")</f>
        <v>0</v>
      </c>
      <c r="L41" s="39">
        <f>COUNTIFS('Company and KPI Intersection'!H:H,G41,'Company and KPI Intersection'!K:K,"Home Improvement Retailers")</f>
        <v>0</v>
      </c>
      <c r="M41" s="39">
        <f>COUNTIFS('Company and KPI Intersection'!C:C,B41,'Company and KPI Intersection'!F:F,"Hypermarkets &amp; Supercenters")</f>
        <v>0</v>
      </c>
      <c r="N41" s="39">
        <f>COUNTIFS('Company and KPI Intersection'!C:C,B41,'Company and KPI Intersection'!F:F,"Specialty Stores and Retailers")</f>
        <v>0</v>
      </c>
      <c r="O41" s="39">
        <f>COUNTIFS('Company and KPI Intersection'!C:C,$B41,'Company and KPI Intersection'!$F:$F,"Automotive Retailers")</f>
        <v>0</v>
      </c>
      <c r="P41" s="39">
        <f>COUNTIFS('Company and KPI Intersection'!C:C,B41,'Company and KPI Intersection'!F:F,"Internet Retailers")</f>
        <v>21</v>
      </c>
      <c r="Q41" s="39">
        <f>COUNTIFS('Company and KPI Intersection'!C:C,B41)</f>
        <v>21</v>
      </c>
    </row>
    <row r="42" spans="2:17" ht="32">
      <c r="B42" s="40" t="s">
        <v>107</v>
      </c>
      <c r="C42" s="40">
        <v>3108</v>
      </c>
      <c r="D42" s="40" t="s">
        <v>108</v>
      </c>
      <c r="E42" s="39" t="s">
        <v>38</v>
      </c>
      <c r="F42" s="43" t="s">
        <v>43</v>
      </c>
      <c r="G42" s="43" t="s">
        <v>40</v>
      </c>
      <c r="H42" s="39">
        <f>COUNTIFS('Company and KPI Intersection'!C:C,$B42,'Company and KPI Intersection'!$F:$F,"Apparel Retailers")</f>
        <v>0</v>
      </c>
      <c r="I42" s="39">
        <f>COUNTIFS('Company and KPI Intersection'!C:C,B42,'Company and KPI Intersection'!F:F,"Department Stores")</f>
        <v>0</v>
      </c>
      <c r="J42" s="39">
        <f>COUNTIFS('Company and KPI Intersection'!C:C,B42,'Company and KPI Intersection'!F:F,"Food Retailers")</f>
        <v>0</v>
      </c>
      <c r="K42" s="39">
        <f>COUNTIFS('Company and KPI Intersection'!C:C,B42,'Company and KPI Intersection'!F:F,"Home Furnishings Retailers")</f>
        <v>0</v>
      </c>
      <c r="L42" s="39">
        <f>COUNTIFS('Company and KPI Intersection'!H:H,G42,'Company and KPI Intersection'!K:K,"Home Improvement Retailers")</f>
        <v>0</v>
      </c>
      <c r="M42" s="39">
        <f>COUNTIFS('Company and KPI Intersection'!C:C,B42,'Company and KPI Intersection'!F:F,"Hypermarkets &amp; Supercenters")</f>
        <v>0</v>
      </c>
      <c r="N42" s="39">
        <f>COUNTIFS('Company and KPI Intersection'!C:C,B42,'Company and KPI Intersection'!F:F,"Specialty Stores and Retailers")</f>
        <v>0</v>
      </c>
      <c r="O42" s="39">
        <f>COUNTIFS('Company and KPI Intersection'!C:C,$B42,'Company and KPI Intersection'!$F:$F,"Automotive Retailers")</f>
        <v>0</v>
      </c>
      <c r="P42" s="39">
        <f>COUNTIFS('Company and KPI Intersection'!C:C,B42,'Company and KPI Intersection'!F:F,"Internet Retailers")</f>
        <v>21</v>
      </c>
      <c r="Q42" s="39">
        <f>COUNTIFS('Company and KPI Intersection'!C:C,B42)</f>
        <v>21</v>
      </c>
    </row>
    <row r="43" spans="2:17" ht="48">
      <c r="B43" s="40" t="s">
        <v>109</v>
      </c>
      <c r="C43" s="41">
        <v>5183</v>
      </c>
      <c r="D43" s="40" t="s">
        <v>110</v>
      </c>
      <c r="E43" s="39" t="s">
        <v>38</v>
      </c>
      <c r="F43" s="43" t="s">
        <v>43</v>
      </c>
      <c r="G43" s="43" t="s">
        <v>40</v>
      </c>
      <c r="H43" s="39">
        <f>COUNTIFS('Company and KPI Intersection'!C:C,$B43,'Company and KPI Intersection'!$F:$F,"Apparel Retailers")</f>
        <v>0</v>
      </c>
      <c r="I43" s="39">
        <f>COUNTIFS('Company and KPI Intersection'!C:C,B43,'Company and KPI Intersection'!F:F,"Department Stores")</f>
        <v>0</v>
      </c>
      <c r="J43" s="39">
        <f>COUNTIFS('Company and KPI Intersection'!C:C,B43,'Company and KPI Intersection'!F:F,"Food Retailers")</f>
        <v>0</v>
      </c>
      <c r="K43" s="39">
        <f>COUNTIFS('Company and KPI Intersection'!C:C,B43,'Company and KPI Intersection'!F:F,"Home Furnishings Retailers")</f>
        <v>0</v>
      </c>
      <c r="L43" s="39">
        <f>COUNTIFS('Company and KPI Intersection'!H:H,G43,'Company and KPI Intersection'!K:K,"Home Improvement Retailers")</f>
        <v>0</v>
      </c>
      <c r="M43" s="39">
        <f>COUNTIFS('Company and KPI Intersection'!C:C,B43,'Company and KPI Intersection'!F:F,"Hypermarkets &amp; Supercenters")</f>
        <v>0</v>
      </c>
      <c r="N43" s="39">
        <f>COUNTIFS('Company and KPI Intersection'!C:C,B43,'Company and KPI Intersection'!F:F,"Specialty Stores and Retailers")</f>
        <v>0</v>
      </c>
      <c r="O43" s="39">
        <f>COUNTIFS('Company and KPI Intersection'!C:C,$B43,'Company and KPI Intersection'!$F:$F,"Automotive Retailers")</f>
        <v>0</v>
      </c>
      <c r="P43" s="39">
        <f>COUNTIFS('Company and KPI Intersection'!C:C,B43,'Company and KPI Intersection'!F:F,"Internet Retailers")</f>
        <v>21</v>
      </c>
      <c r="Q43" s="39">
        <f>COUNTIFS('Company and KPI Intersection'!C:C,B43)</f>
        <v>21</v>
      </c>
    </row>
    <row r="44" spans="2:17" ht="15">
      <c r="B44" s="42"/>
      <c r="C44" s="23"/>
      <c r="D44" s="24"/>
      <c r="E44" s="25"/>
      <c r="F44" s="25"/>
      <c r="G44" s="25"/>
      <c r="H44" s="24"/>
      <c r="I44" s="24"/>
      <c r="L44" s="39"/>
      <c r="M44" s="39"/>
      <c r="N44" s="39"/>
      <c r="O44" s="24"/>
    </row>
    <row r="45" spans="2:17" ht="15">
      <c r="B45" s="42"/>
      <c r="C45" s="23"/>
      <c r="D45" s="24"/>
      <c r="E45" s="25"/>
      <c r="F45" s="25"/>
      <c r="G45" s="25"/>
      <c r="H45" s="24"/>
      <c r="I45" s="24"/>
      <c r="N45" s="39"/>
      <c r="O45" s="24"/>
    </row>
    <row r="46" spans="2:17" ht="15">
      <c r="B46" s="42"/>
      <c r="C46" s="23"/>
      <c r="D46" s="24"/>
      <c r="E46" s="25"/>
      <c r="F46" s="25"/>
      <c r="G46" s="25"/>
      <c r="H46" s="24"/>
      <c r="I46" s="24"/>
      <c r="N46" s="39"/>
      <c r="O46" s="24"/>
    </row>
    <row r="47" spans="2:17" ht="15">
      <c r="B47" s="42"/>
      <c r="C47" s="23"/>
      <c r="D47" s="24"/>
      <c r="E47" s="25"/>
      <c r="F47" s="25"/>
      <c r="G47" s="25"/>
      <c r="H47" s="24"/>
      <c r="I47" s="24"/>
      <c r="N47" s="39"/>
      <c r="O47" s="24"/>
    </row>
    <row r="48" spans="2:17" ht="15">
      <c r="B48" s="42"/>
      <c r="C48" s="23"/>
      <c r="D48" s="24"/>
      <c r="E48" s="25"/>
      <c r="F48" s="25"/>
      <c r="G48" s="25"/>
      <c r="H48" s="24"/>
      <c r="I48" s="24"/>
      <c r="N48" s="39"/>
      <c r="O48" s="24"/>
    </row>
    <row r="49" spans="2:15" ht="15">
      <c r="B49" s="42"/>
      <c r="C49" s="23"/>
      <c r="D49" s="24"/>
      <c r="E49" s="25"/>
      <c r="F49" s="25"/>
      <c r="G49" s="25"/>
      <c r="H49" s="24"/>
      <c r="I49" s="24"/>
      <c r="N49" s="39"/>
      <c r="O49" s="24"/>
    </row>
    <row r="50" spans="2:15" ht="15">
      <c r="B50" s="42"/>
      <c r="C50" s="23"/>
      <c r="D50" s="24"/>
      <c r="E50" s="25"/>
      <c r="F50" s="25"/>
      <c r="G50" s="25"/>
      <c r="H50" s="24"/>
      <c r="I50" s="24"/>
      <c r="N50" s="39"/>
      <c r="O50" s="24"/>
    </row>
    <row r="51" spans="2:15" ht="15">
      <c r="B51" s="42"/>
      <c r="C51" s="23"/>
      <c r="D51" s="24"/>
      <c r="E51" s="25"/>
      <c r="F51" s="25"/>
      <c r="G51" s="25"/>
      <c r="H51" s="24"/>
      <c r="I51" s="24"/>
      <c r="N51" s="39"/>
      <c r="O51" s="24"/>
    </row>
    <row r="52" spans="2:15" ht="15">
      <c r="B52" s="42"/>
      <c r="C52" s="23"/>
      <c r="D52" s="24"/>
      <c r="E52" s="25"/>
      <c r="F52" s="25"/>
      <c r="G52" s="25"/>
      <c r="H52" s="24"/>
      <c r="I52" s="24"/>
      <c r="N52" s="39"/>
      <c r="O52" s="24"/>
    </row>
    <row r="53" spans="2:15" ht="15">
      <c r="B53" s="42"/>
      <c r="C53" s="23"/>
      <c r="D53" s="24"/>
      <c r="E53" s="25"/>
      <c r="F53" s="25"/>
      <c r="G53" s="25"/>
      <c r="H53" s="24"/>
      <c r="I53" s="24"/>
      <c r="O53" s="24"/>
    </row>
    <row r="54" spans="2:15" ht="15">
      <c r="B54" s="42"/>
      <c r="C54" s="23"/>
      <c r="D54" s="24"/>
      <c r="E54" s="25"/>
      <c r="F54" s="25"/>
      <c r="G54" s="25"/>
      <c r="H54" s="24"/>
      <c r="I54" s="24"/>
      <c r="O54" s="24"/>
    </row>
    <row r="55" spans="2:15" ht="15">
      <c r="B55" s="42"/>
      <c r="C55" s="23"/>
      <c r="D55" s="24"/>
      <c r="E55" s="25"/>
      <c r="F55" s="25"/>
      <c r="G55" s="25"/>
      <c r="H55" s="24"/>
      <c r="I55" s="24"/>
      <c r="O55" s="24"/>
    </row>
    <row r="56" spans="2:15">
      <c r="B56" s="23"/>
      <c r="C56" s="23"/>
      <c r="D56" s="24"/>
      <c r="E56" s="25"/>
      <c r="F56" s="25"/>
      <c r="G56" s="25"/>
      <c r="H56" s="24"/>
      <c r="I56" s="24"/>
      <c r="O56" s="24"/>
    </row>
    <row r="57" spans="2:15">
      <c r="B57" s="23"/>
      <c r="C57" s="23"/>
      <c r="D57" s="24"/>
      <c r="E57" s="25"/>
      <c r="F57" s="25"/>
      <c r="G57" s="25"/>
      <c r="H57" s="24"/>
      <c r="I57" s="24"/>
      <c r="O57" s="24"/>
    </row>
    <row r="58" spans="2:15">
      <c r="B58" s="23"/>
      <c r="C58" s="23"/>
      <c r="D58" s="24"/>
      <c r="E58" s="25"/>
      <c r="F58" s="25"/>
      <c r="G58" s="25"/>
      <c r="H58" s="24"/>
      <c r="I58" s="24"/>
      <c r="O58" s="24"/>
    </row>
    <row r="59" spans="2:15">
      <c r="B59" s="23"/>
      <c r="C59" s="23"/>
      <c r="D59" s="24"/>
      <c r="E59" s="25"/>
      <c r="F59" s="25"/>
      <c r="G59" s="25"/>
      <c r="H59" s="24"/>
      <c r="I59" s="24"/>
      <c r="O59" s="24"/>
    </row>
    <row r="60" spans="2:15">
      <c r="B60" s="23"/>
      <c r="C60" s="23"/>
      <c r="D60" s="24"/>
      <c r="E60" s="25"/>
      <c r="F60" s="25"/>
      <c r="G60" s="25"/>
      <c r="H60" s="24"/>
      <c r="I60" s="24"/>
      <c r="O60" s="24"/>
    </row>
    <row r="61" spans="2:15">
      <c r="B61" s="23"/>
      <c r="C61" s="23"/>
      <c r="D61" s="24"/>
      <c r="E61" s="25"/>
      <c r="F61" s="25"/>
      <c r="G61" s="25"/>
      <c r="H61" s="24"/>
      <c r="I61" s="24"/>
      <c r="O61" s="24"/>
    </row>
    <row r="62" spans="2:15">
      <c r="B62" s="23"/>
      <c r="C62" s="23"/>
      <c r="D62" s="24"/>
      <c r="E62" s="25"/>
      <c r="F62" s="25"/>
      <c r="G62" s="25"/>
      <c r="H62" s="24"/>
      <c r="I62" s="24"/>
      <c r="O62" s="24"/>
    </row>
    <row r="63" spans="2:15">
      <c r="B63" s="23"/>
      <c r="C63" s="23"/>
      <c r="D63" s="24"/>
      <c r="E63" s="25"/>
      <c r="F63" s="25"/>
      <c r="G63" s="25"/>
      <c r="H63" s="24"/>
      <c r="I63" s="24"/>
      <c r="O63" s="24"/>
    </row>
    <row r="64" spans="2:15">
      <c r="B64" s="23"/>
      <c r="C64" s="23"/>
      <c r="D64" s="24"/>
      <c r="E64" s="25"/>
      <c r="F64" s="25"/>
      <c r="G64" s="25"/>
      <c r="H64" s="24"/>
      <c r="I64" s="24"/>
      <c r="O64" s="24"/>
    </row>
    <row r="65" spans="2:15">
      <c r="B65" s="23"/>
      <c r="C65" s="23"/>
      <c r="D65" s="24"/>
      <c r="E65" s="25"/>
      <c r="F65" s="25"/>
      <c r="G65" s="25"/>
      <c r="H65" s="24"/>
      <c r="I65" s="24"/>
      <c r="O65" s="24"/>
    </row>
    <row r="66" spans="2:15">
      <c r="B66" s="23"/>
      <c r="C66" s="23"/>
      <c r="D66" s="24"/>
      <c r="E66" s="25"/>
      <c r="F66" s="25"/>
      <c r="G66" s="25"/>
      <c r="H66" s="24"/>
      <c r="I66" s="24"/>
      <c r="O66" s="24"/>
    </row>
    <row r="67" spans="2:15">
      <c r="B67" s="23"/>
      <c r="C67" s="23"/>
      <c r="D67" s="24"/>
      <c r="E67" s="25"/>
      <c r="F67" s="25"/>
      <c r="G67" s="25"/>
      <c r="H67" s="24"/>
      <c r="I67" s="24"/>
      <c r="O67" s="24"/>
    </row>
    <row r="68" spans="2:15">
      <c r="B68" s="23"/>
      <c r="C68" s="23"/>
      <c r="D68" s="24"/>
      <c r="E68" s="25"/>
      <c r="F68" s="25"/>
      <c r="G68" s="25"/>
      <c r="H68" s="24"/>
      <c r="I68" s="24"/>
      <c r="O68" s="24"/>
    </row>
    <row r="69" spans="2:15">
      <c r="B69" s="23"/>
      <c r="C69" s="23"/>
      <c r="D69" s="24"/>
      <c r="E69" s="25"/>
      <c r="F69" s="25"/>
      <c r="G69" s="25"/>
      <c r="H69" s="24"/>
      <c r="I69" s="24"/>
      <c r="O69" s="24"/>
    </row>
    <row r="70" spans="2:15">
      <c r="B70" s="23"/>
      <c r="C70" s="23"/>
      <c r="D70" s="24"/>
      <c r="E70" s="25"/>
      <c r="F70" s="25"/>
      <c r="G70" s="25"/>
      <c r="H70" s="24"/>
      <c r="I70" s="24"/>
      <c r="O70" s="24"/>
    </row>
    <row r="71" spans="2:15">
      <c r="B71" s="23"/>
      <c r="C71" s="23"/>
      <c r="D71" s="24"/>
      <c r="E71" s="25"/>
      <c r="F71" s="25"/>
      <c r="G71" s="25"/>
      <c r="H71" s="24"/>
      <c r="I71" s="24"/>
      <c r="O71" s="24"/>
    </row>
    <row r="72" spans="2:15">
      <c r="B72" s="23"/>
      <c r="C72" s="23"/>
      <c r="D72" s="24"/>
      <c r="E72" s="25"/>
      <c r="F72" s="25"/>
      <c r="G72" s="25"/>
      <c r="H72" s="24"/>
      <c r="I72" s="24"/>
      <c r="O72" s="24"/>
    </row>
    <row r="73" spans="2:15">
      <c r="B73" s="23"/>
      <c r="C73" s="23"/>
      <c r="D73" s="24"/>
      <c r="E73" s="25"/>
      <c r="F73" s="25"/>
      <c r="G73" s="25"/>
      <c r="H73" s="24"/>
      <c r="I73" s="24"/>
      <c r="O73" s="24"/>
    </row>
    <row r="74" spans="2:15">
      <c r="B74" s="23"/>
      <c r="C74" s="23"/>
      <c r="D74" s="24"/>
      <c r="E74" s="25"/>
      <c r="F74" s="25"/>
      <c r="G74" s="25"/>
      <c r="H74" s="24"/>
      <c r="I74" s="24"/>
      <c r="O74" s="24"/>
    </row>
    <row r="75" spans="2:15">
      <c r="B75" s="23"/>
      <c r="C75" s="23"/>
      <c r="D75" s="24"/>
      <c r="E75" s="25"/>
      <c r="F75" s="25"/>
      <c r="G75" s="25"/>
      <c r="H75" s="24"/>
      <c r="I75" s="24"/>
      <c r="O75" s="24"/>
    </row>
    <row r="76" spans="2:15">
      <c r="B76" s="23"/>
      <c r="C76" s="23"/>
      <c r="D76" s="24"/>
      <c r="E76" s="25"/>
      <c r="F76" s="25"/>
      <c r="G76" s="25"/>
      <c r="H76" s="24"/>
      <c r="I76" s="24"/>
      <c r="O76" s="24"/>
    </row>
    <row r="77" spans="2:15">
      <c r="B77" s="23"/>
      <c r="C77" s="23"/>
      <c r="D77" s="24"/>
      <c r="E77" s="25"/>
      <c r="F77" s="25"/>
      <c r="G77" s="25"/>
      <c r="H77" s="24"/>
      <c r="I77" s="24"/>
      <c r="O77" s="24"/>
    </row>
    <row r="78" spans="2:15">
      <c r="B78" s="23"/>
      <c r="C78" s="23"/>
      <c r="D78" s="24"/>
      <c r="E78" s="25"/>
      <c r="F78" s="25"/>
      <c r="G78" s="25"/>
      <c r="H78" s="24"/>
      <c r="I78" s="24"/>
      <c r="O78" s="24"/>
    </row>
    <row r="79" spans="2:15">
      <c r="B79" s="23"/>
      <c r="C79" s="23"/>
      <c r="D79" s="24"/>
      <c r="E79" s="25"/>
      <c r="F79" s="25"/>
      <c r="G79" s="25"/>
      <c r="H79" s="24"/>
      <c r="I79" s="24"/>
      <c r="O79" s="24"/>
    </row>
    <row r="80" spans="2:15">
      <c r="B80" s="23"/>
      <c r="C80" s="23"/>
      <c r="D80" s="24"/>
      <c r="E80" s="25"/>
      <c r="F80" s="25"/>
      <c r="G80" s="25"/>
      <c r="H80" s="24"/>
      <c r="I80" s="24"/>
      <c r="O80" s="24"/>
    </row>
    <row r="81" spans="2:15">
      <c r="B81" s="23"/>
      <c r="C81" s="23"/>
      <c r="D81" s="24"/>
      <c r="E81" s="25"/>
      <c r="F81" s="25"/>
      <c r="G81" s="25"/>
      <c r="H81" s="24"/>
      <c r="I81" s="24"/>
      <c r="O81" s="24"/>
    </row>
    <row r="82" spans="2:15">
      <c r="B82" s="23"/>
      <c r="C82" s="23"/>
      <c r="D82" s="24"/>
      <c r="E82" s="25"/>
      <c r="F82" s="25"/>
      <c r="G82" s="25"/>
      <c r="H82" s="24"/>
      <c r="I82" s="24"/>
      <c r="O82" s="24"/>
    </row>
    <row r="83" spans="2:15">
      <c r="B83" s="23"/>
      <c r="C83" s="23"/>
      <c r="D83" s="24"/>
      <c r="E83" s="25"/>
      <c r="F83" s="25"/>
      <c r="G83" s="25"/>
      <c r="H83" s="24"/>
      <c r="I83" s="24"/>
      <c r="O83" s="24"/>
    </row>
    <row r="84" spans="2:15">
      <c r="B84" s="23"/>
      <c r="C84" s="23"/>
      <c r="D84" s="24"/>
      <c r="E84" s="25"/>
      <c r="F84" s="25"/>
      <c r="G84" s="25"/>
      <c r="H84" s="24"/>
      <c r="I84" s="24"/>
      <c r="O84" s="24"/>
    </row>
    <row r="85" spans="2:15">
      <c r="B85" s="23"/>
      <c r="C85" s="23"/>
      <c r="D85" s="24"/>
      <c r="E85" s="25"/>
      <c r="F85" s="25"/>
      <c r="G85" s="25"/>
      <c r="H85" s="24"/>
      <c r="I85" s="24"/>
      <c r="O85" s="24"/>
    </row>
    <row r="86" spans="2:15">
      <c r="B86" s="23"/>
      <c r="C86" s="23"/>
      <c r="D86" s="24"/>
      <c r="E86" s="25"/>
      <c r="F86" s="25"/>
      <c r="G86" s="25"/>
      <c r="H86" s="24"/>
      <c r="I86" s="24"/>
      <c r="O86" s="24"/>
    </row>
    <row r="87" spans="2:15">
      <c r="B87" s="23"/>
      <c r="C87" s="23"/>
      <c r="D87" s="24"/>
      <c r="E87" s="25"/>
      <c r="F87" s="25"/>
      <c r="G87" s="25"/>
      <c r="H87" s="24"/>
      <c r="I87" s="24"/>
      <c r="O87" s="24"/>
    </row>
    <row r="88" spans="2:15">
      <c r="B88" s="23"/>
      <c r="C88" s="23"/>
      <c r="D88" s="24"/>
      <c r="E88" s="25"/>
      <c r="F88" s="25"/>
      <c r="G88" s="25"/>
      <c r="H88" s="24"/>
      <c r="I88" s="24"/>
      <c r="O88" s="24"/>
    </row>
    <row r="89" spans="2:15">
      <c r="B89" s="23"/>
      <c r="C89" s="23"/>
      <c r="D89" s="24"/>
      <c r="E89" s="25"/>
      <c r="F89" s="25"/>
      <c r="G89" s="25"/>
      <c r="H89" s="24"/>
      <c r="I89" s="24"/>
      <c r="O89" s="24"/>
    </row>
    <row r="90" spans="2:15">
      <c r="B90" s="23"/>
      <c r="C90" s="23"/>
      <c r="D90" s="24"/>
      <c r="E90" s="25"/>
      <c r="F90" s="25"/>
      <c r="G90" s="25"/>
      <c r="H90" s="24"/>
      <c r="I90" s="24"/>
      <c r="O90" s="24"/>
    </row>
    <row r="91" spans="2:15">
      <c r="B91" s="23"/>
      <c r="C91" s="23"/>
      <c r="D91" s="24"/>
      <c r="E91" s="25"/>
      <c r="F91" s="25"/>
      <c r="G91" s="25"/>
      <c r="H91" s="24"/>
      <c r="I91" s="24"/>
      <c r="O91" s="24"/>
    </row>
    <row r="92" spans="2:15">
      <c r="B92" s="23"/>
      <c r="C92" s="23"/>
      <c r="D92" s="24"/>
      <c r="E92" s="25"/>
      <c r="F92" s="25"/>
      <c r="G92" s="25"/>
      <c r="H92" s="24"/>
      <c r="I92" s="24"/>
      <c r="O92" s="24"/>
    </row>
    <row r="93" spans="2:15">
      <c r="B93" s="23"/>
      <c r="C93" s="23"/>
      <c r="D93" s="24"/>
      <c r="E93" s="25"/>
      <c r="F93" s="25"/>
      <c r="G93" s="25"/>
      <c r="H93" s="24"/>
      <c r="I93" s="24"/>
      <c r="O93" s="24"/>
    </row>
    <row r="94" spans="2:15">
      <c r="B94" s="23"/>
      <c r="C94" s="23"/>
      <c r="D94" s="24"/>
      <c r="E94" s="25"/>
      <c r="F94" s="25"/>
      <c r="G94" s="25"/>
      <c r="H94" s="24"/>
      <c r="I94" s="24"/>
      <c r="O94" s="24"/>
    </row>
    <row r="95" spans="2:15">
      <c r="B95" s="23"/>
      <c r="C95" s="23"/>
      <c r="D95" s="24"/>
      <c r="E95" s="25"/>
      <c r="F95" s="25"/>
      <c r="G95" s="25"/>
      <c r="H95" s="24"/>
      <c r="I95" s="24"/>
      <c r="O95" s="24"/>
    </row>
    <row r="96" spans="2:15">
      <c r="B96" s="23"/>
      <c r="C96" s="23"/>
      <c r="D96" s="24"/>
      <c r="E96" s="25"/>
      <c r="F96" s="25"/>
      <c r="G96" s="25"/>
      <c r="H96" s="24"/>
      <c r="I96" s="24"/>
      <c r="O96" s="24"/>
    </row>
    <row r="97" spans="2:15">
      <c r="B97" s="23"/>
      <c r="C97" s="23"/>
      <c r="D97" s="24"/>
      <c r="E97" s="25"/>
      <c r="F97" s="25"/>
      <c r="G97" s="25"/>
      <c r="H97" s="24"/>
      <c r="I97" s="24"/>
      <c r="O97" s="24"/>
    </row>
    <row r="98" spans="2:15">
      <c r="B98" s="23"/>
      <c r="C98" s="23"/>
      <c r="D98" s="24"/>
      <c r="E98" s="25"/>
      <c r="F98" s="25"/>
      <c r="G98" s="25"/>
      <c r="H98" s="24"/>
      <c r="I98" s="24"/>
      <c r="O98" s="24"/>
    </row>
    <row r="99" spans="2:15">
      <c r="B99" s="23"/>
      <c r="C99" s="23"/>
      <c r="D99" s="24"/>
      <c r="E99" s="25"/>
      <c r="F99" s="25"/>
      <c r="G99" s="25"/>
      <c r="H99" s="24"/>
      <c r="I99" s="24"/>
      <c r="O99" s="24"/>
    </row>
    <row r="100" spans="2:15">
      <c r="B100" s="23"/>
      <c r="C100" s="23"/>
      <c r="D100" s="24"/>
      <c r="E100" s="25"/>
      <c r="F100" s="25"/>
      <c r="G100" s="25"/>
      <c r="H100" s="24"/>
      <c r="I100" s="24"/>
      <c r="O100" s="24"/>
    </row>
    <row r="101" spans="2:15">
      <c r="B101" s="23"/>
      <c r="C101" s="23"/>
      <c r="D101" s="24"/>
      <c r="E101" s="25"/>
      <c r="F101" s="25"/>
      <c r="G101" s="25"/>
      <c r="H101" s="24"/>
      <c r="I101" s="24"/>
      <c r="O101" s="24"/>
    </row>
    <row r="102" spans="2:15">
      <c r="B102" s="23"/>
      <c r="C102" s="23"/>
      <c r="D102" s="24"/>
      <c r="E102" s="25"/>
      <c r="F102" s="25"/>
      <c r="G102" s="25"/>
      <c r="H102" s="24"/>
      <c r="I102" s="24"/>
      <c r="O102" s="24"/>
    </row>
    <row r="103" spans="2:15">
      <c r="B103" s="23"/>
      <c r="C103" s="23"/>
      <c r="D103" s="24"/>
      <c r="E103" s="25"/>
      <c r="F103" s="25"/>
      <c r="G103" s="25"/>
      <c r="H103" s="24"/>
      <c r="I103" s="24"/>
      <c r="O103" s="24"/>
    </row>
    <row r="104" spans="2:15">
      <c r="B104" s="23"/>
      <c r="C104" s="23"/>
      <c r="D104" s="24"/>
      <c r="E104" s="25"/>
      <c r="F104" s="25"/>
      <c r="G104" s="25"/>
      <c r="H104" s="24"/>
      <c r="I104" s="24"/>
      <c r="O104" s="24"/>
    </row>
    <row r="105" spans="2:15">
      <c r="B105" s="23"/>
      <c r="C105" s="23"/>
      <c r="D105" s="24"/>
      <c r="E105" s="25"/>
      <c r="F105" s="25"/>
      <c r="G105" s="25"/>
      <c r="H105" s="24"/>
      <c r="I105" s="24"/>
      <c r="O105" s="24"/>
    </row>
    <row r="106" spans="2:15">
      <c r="B106" s="23"/>
      <c r="C106" s="23"/>
      <c r="D106" s="24"/>
      <c r="E106" s="25"/>
      <c r="F106" s="25"/>
      <c r="G106" s="25"/>
      <c r="H106" s="24"/>
      <c r="I106" s="24"/>
      <c r="O106" s="24"/>
    </row>
    <row r="107" spans="2:15">
      <c r="B107" s="23"/>
      <c r="C107" s="23"/>
      <c r="D107" s="24"/>
      <c r="E107" s="25"/>
      <c r="F107" s="25"/>
      <c r="G107" s="25"/>
      <c r="H107" s="24"/>
      <c r="I107" s="24"/>
      <c r="O107" s="24"/>
    </row>
    <row r="108" spans="2:15">
      <c r="B108" s="23"/>
      <c r="C108" s="23"/>
      <c r="D108" s="24"/>
      <c r="E108" s="25"/>
      <c r="F108" s="25"/>
      <c r="G108" s="25"/>
      <c r="H108" s="24"/>
      <c r="I108" s="24"/>
      <c r="O108" s="24"/>
    </row>
    <row r="109" spans="2:15">
      <c r="B109" s="23"/>
      <c r="C109" s="23"/>
      <c r="D109" s="24"/>
      <c r="E109" s="25"/>
      <c r="F109" s="25"/>
      <c r="G109" s="25"/>
      <c r="H109" s="24"/>
      <c r="I109" s="24"/>
      <c r="O109" s="24"/>
    </row>
    <row r="110" spans="2:15">
      <c r="B110" s="23"/>
      <c r="C110" s="23"/>
      <c r="D110" s="24"/>
      <c r="E110" s="25"/>
      <c r="F110" s="25"/>
      <c r="G110" s="25"/>
      <c r="H110" s="24"/>
      <c r="I110" s="24"/>
      <c r="O110" s="24"/>
    </row>
    <row r="111" spans="2:15">
      <c r="B111" s="23"/>
      <c r="C111" s="23"/>
      <c r="D111" s="24"/>
      <c r="E111" s="25"/>
      <c r="F111" s="25"/>
      <c r="G111" s="25"/>
      <c r="H111" s="24"/>
      <c r="I111" s="24"/>
      <c r="O111" s="24"/>
    </row>
    <row r="112" spans="2:15">
      <c r="B112" s="23"/>
      <c r="C112" s="23"/>
      <c r="D112" s="24"/>
      <c r="E112" s="25"/>
      <c r="F112" s="25"/>
      <c r="G112" s="25"/>
      <c r="H112" s="24"/>
      <c r="I112" s="24"/>
      <c r="O112" s="24"/>
    </row>
    <row r="113" spans="2:15">
      <c r="B113" s="23"/>
      <c r="C113" s="23"/>
      <c r="D113" s="24"/>
      <c r="E113" s="25"/>
      <c r="F113" s="25"/>
      <c r="G113" s="25"/>
      <c r="H113" s="24"/>
      <c r="I113" s="24"/>
      <c r="O113" s="24"/>
    </row>
    <row r="114" spans="2:15">
      <c r="B114" s="23"/>
      <c r="C114" s="23"/>
      <c r="D114" s="24"/>
      <c r="E114" s="25"/>
      <c r="F114" s="25"/>
      <c r="G114" s="25"/>
      <c r="H114" s="24"/>
      <c r="I114" s="24"/>
      <c r="O114" s="24"/>
    </row>
    <row r="115" spans="2:15">
      <c r="B115" s="23"/>
      <c r="C115" s="23"/>
      <c r="D115" s="24"/>
      <c r="E115" s="25"/>
      <c r="F115" s="25"/>
      <c r="G115" s="25"/>
      <c r="H115" s="24"/>
      <c r="I115" s="24"/>
      <c r="O115" s="24"/>
    </row>
    <row r="116" spans="2:15">
      <c r="B116" s="23"/>
      <c r="C116" s="23"/>
      <c r="D116" s="24"/>
      <c r="E116" s="25"/>
      <c r="F116" s="25"/>
      <c r="G116" s="25"/>
      <c r="H116" s="24"/>
      <c r="I116" s="24"/>
      <c r="O116" s="24"/>
    </row>
    <row r="117" spans="2:15">
      <c r="B117" s="23"/>
      <c r="C117" s="23"/>
      <c r="D117" s="24"/>
      <c r="E117" s="25"/>
      <c r="F117" s="25"/>
      <c r="G117" s="25"/>
      <c r="H117" s="24"/>
      <c r="I117" s="24"/>
      <c r="O117" s="24"/>
    </row>
    <row r="118" spans="2:15">
      <c r="B118" s="23"/>
      <c r="C118" s="23"/>
      <c r="D118" s="24"/>
      <c r="E118" s="25"/>
      <c r="F118" s="25"/>
      <c r="G118" s="25"/>
      <c r="H118" s="24"/>
      <c r="I118" s="24"/>
      <c r="O118" s="24"/>
    </row>
    <row r="119" spans="2:15">
      <c r="B119" s="23"/>
      <c r="C119" s="23"/>
      <c r="D119" s="24"/>
      <c r="E119" s="25"/>
      <c r="F119" s="25"/>
      <c r="G119" s="25"/>
      <c r="H119" s="24"/>
      <c r="I119" s="24"/>
      <c r="O119" s="24"/>
    </row>
    <row r="120" spans="2:15">
      <c r="B120" s="23"/>
      <c r="C120" s="23"/>
      <c r="D120" s="24"/>
      <c r="E120" s="25"/>
      <c r="F120" s="25"/>
      <c r="G120" s="25"/>
      <c r="H120" s="24"/>
      <c r="I120" s="24"/>
      <c r="O120" s="24"/>
    </row>
    <row r="121" spans="2:15">
      <c r="B121" s="23"/>
      <c r="C121" s="23"/>
      <c r="D121" s="24"/>
      <c r="E121" s="25"/>
      <c r="F121" s="25"/>
      <c r="G121" s="25"/>
      <c r="H121" s="24"/>
      <c r="I121" s="24"/>
      <c r="O121" s="24"/>
    </row>
    <row r="122" spans="2:15">
      <c r="B122" s="23"/>
      <c r="C122" s="23"/>
      <c r="D122" s="24"/>
      <c r="E122" s="25"/>
      <c r="F122" s="25"/>
      <c r="G122" s="25"/>
      <c r="H122" s="24"/>
      <c r="I122" s="24"/>
      <c r="O122" s="24"/>
    </row>
    <row r="123" spans="2:15">
      <c r="B123" s="23"/>
      <c r="C123" s="23"/>
      <c r="D123" s="24"/>
      <c r="E123" s="25"/>
      <c r="F123" s="25"/>
      <c r="G123" s="25"/>
      <c r="H123" s="24"/>
      <c r="I123" s="24"/>
      <c r="O123" s="24"/>
    </row>
    <row r="124" spans="2:15">
      <c r="B124" s="23"/>
      <c r="C124" s="23"/>
      <c r="D124" s="24"/>
      <c r="E124" s="25"/>
      <c r="F124" s="25"/>
      <c r="G124" s="25"/>
      <c r="H124" s="24"/>
      <c r="I124" s="24"/>
      <c r="O124" s="24"/>
    </row>
    <row r="125" spans="2:15">
      <c r="B125" s="23"/>
      <c r="C125" s="23"/>
      <c r="D125" s="24"/>
      <c r="E125" s="25"/>
      <c r="F125" s="25"/>
      <c r="G125" s="25"/>
      <c r="H125" s="24"/>
      <c r="I125" s="24"/>
      <c r="O125" s="24"/>
    </row>
    <row r="126" spans="2:15">
      <c r="B126" s="23"/>
      <c r="C126" s="23"/>
      <c r="D126" s="24"/>
      <c r="E126" s="25"/>
      <c r="F126" s="25"/>
      <c r="G126" s="25"/>
      <c r="H126" s="24"/>
      <c r="I126" s="24"/>
      <c r="O126" s="24"/>
    </row>
    <row r="127" spans="2:15">
      <c r="B127" s="23"/>
      <c r="C127" s="23"/>
      <c r="D127" s="24"/>
      <c r="E127" s="25"/>
      <c r="F127" s="25"/>
      <c r="G127" s="25"/>
      <c r="H127" s="24"/>
      <c r="I127" s="24"/>
      <c r="O127" s="24"/>
    </row>
    <row r="128" spans="2:15">
      <c r="B128" s="23"/>
      <c r="C128" s="23"/>
      <c r="D128" s="24"/>
      <c r="E128" s="25"/>
      <c r="F128" s="25"/>
      <c r="G128" s="25"/>
      <c r="H128" s="24"/>
      <c r="I128" s="24"/>
      <c r="O128" s="24"/>
    </row>
    <row r="129" spans="2:15">
      <c r="B129" s="23"/>
      <c r="C129" s="23"/>
      <c r="D129" s="24"/>
      <c r="E129" s="25"/>
      <c r="F129" s="25"/>
      <c r="G129" s="25"/>
      <c r="H129" s="24"/>
      <c r="I129" s="24"/>
      <c r="O129" s="24"/>
    </row>
    <row r="130" spans="2:15">
      <c r="B130" s="23"/>
      <c r="C130" s="23"/>
      <c r="D130" s="24"/>
      <c r="E130" s="25"/>
      <c r="F130" s="25"/>
      <c r="G130" s="25"/>
      <c r="H130" s="24"/>
      <c r="I130" s="24"/>
      <c r="O130" s="24"/>
    </row>
    <row r="131" spans="2:15">
      <c r="B131" s="23"/>
      <c r="C131" s="23"/>
      <c r="D131" s="24"/>
      <c r="E131" s="25"/>
      <c r="F131" s="25"/>
      <c r="G131" s="25"/>
      <c r="H131" s="24"/>
      <c r="I131" s="24"/>
      <c r="O131" s="24"/>
    </row>
    <row r="132" spans="2:15">
      <c r="B132" s="23"/>
      <c r="C132" s="23"/>
      <c r="D132" s="24"/>
      <c r="E132" s="25"/>
      <c r="F132" s="25"/>
      <c r="G132" s="25"/>
      <c r="H132" s="24"/>
      <c r="I132" s="24"/>
      <c r="O132" s="24"/>
    </row>
    <row r="133" spans="2:15">
      <c r="B133" s="23"/>
      <c r="C133" s="23"/>
      <c r="D133" s="24"/>
      <c r="E133" s="25"/>
      <c r="F133" s="25"/>
      <c r="G133" s="25"/>
      <c r="H133" s="24"/>
      <c r="I133" s="24"/>
      <c r="O133" s="24"/>
    </row>
    <row r="134" spans="2:15">
      <c r="B134" s="23"/>
      <c r="C134" s="23"/>
      <c r="D134" s="24"/>
      <c r="E134" s="25"/>
      <c r="F134" s="25"/>
      <c r="G134" s="25"/>
      <c r="H134" s="24"/>
      <c r="I134" s="24"/>
      <c r="O134" s="24"/>
    </row>
    <row r="135" spans="2:15">
      <c r="B135" s="23"/>
      <c r="C135" s="23"/>
      <c r="D135" s="24"/>
      <c r="E135" s="25"/>
      <c r="F135" s="25"/>
      <c r="G135" s="25"/>
      <c r="H135" s="24"/>
      <c r="I135" s="24"/>
      <c r="O135" s="24"/>
    </row>
    <row r="136" spans="2:15">
      <c r="B136" s="23"/>
      <c r="C136" s="23"/>
      <c r="D136" s="24"/>
      <c r="E136" s="25"/>
      <c r="F136" s="25"/>
      <c r="G136" s="25"/>
      <c r="H136" s="24"/>
      <c r="I136" s="24"/>
      <c r="O136" s="24"/>
    </row>
    <row r="137" spans="2:15">
      <c r="B137" s="23"/>
      <c r="C137" s="23"/>
      <c r="D137" s="24"/>
      <c r="E137" s="25"/>
      <c r="F137" s="25"/>
      <c r="G137" s="25"/>
      <c r="H137" s="24"/>
      <c r="I137" s="24"/>
      <c r="O137" s="24"/>
    </row>
    <row r="138" spans="2:15">
      <c r="B138" s="23"/>
      <c r="C138" s="23"/>
      <c r="D138" s="24"/>
      <c r="E138" s="25"/>
      <c r="F138" s="25"/>
      <c r="G138" s="25"/>
      <c r="H138" s="24"/>
      <c r="I138" s="24"/>
      <c r="O138" s="24"/>
    </row>
    <row r="139" spans="2:15">
      <c r="B139" s="23"/>
      <c r="C139" s="23"/>
      <c r="D139" s="24"/>
      <c r="E139" s="25"/>
      <c r="F139" s="25"/>
      <c r="G139" s="25"/>
      <c r="H139" s="24"/>
      <c r="I139" s="24"/>
      <c r="O139" s="24"/>
    </row>
    <row r="140" spans="2:15">
      <c r="B140" s="23"/>
      <c r="C140" s="23"/>
      <c r="D140" s="24"/>
      <c r="E140" s="25"/>
      <c r="F140" s="25"/>
      <c r="G140" s="25"/>
      <c r="H140" s="24"/>
      <c r="I140" s="24"/>
      <c r="O140" s="24"/>
    </row>
    <row r="141" spans="2:15">
      <c r="B141" s="23"/>
      <c r="C141" s="23"/>
      <c r="D141" s="24"/>
      <c r="E141" s="25"/>
      <c r="F141" s="25"/>
      <c r="G141" s="25"/>
      <c r="H141" s="24"/>
      <c r="I141" s="24"/>
      <c r="O141" s="24"/>
    </row>
    <row r="142" spans="2:15">
      <c r="B142" s="23"/>
      <c r="C142" s="23"/>
      <c r="D142" s="24"/>
      <c r="E142" s="25"/>
      <c r="F142" s="25"/>
      <c r="G142" s="25"/>
      <c r="H142" s="24"/>
      <c r="I142" s="24"/>
      <c r="O142" s="24"/>
    </row>
    <row r="143" spans="2:15">
      <c r="B143" s="23"/>
      <c r="C143" s="23"/>
      <c r="D143" s="24"/>
      <c r="E143" s="25"/>
      <c r="F143" s="25"/>
      <c r="G143" s="25"/>
      <c r="H143" s="24"/>
      <c r="I143" s="24"/>
      <c r="O143" s="24"/>
    </row>
    <row r="144" spans="2:15">
      <c r="B144" s="23"/>
      <c r="C144" s="23"/>
      <c r="D144" s="24"/>
      <c r="E144" s="25"/>
      <c r="F144" s="25"/>
      <c r="G144" s="25"/>
      <c r="H144" s="24"/>
      <c r="I144" s="24"/>
      <c r="O144" s="24"/>
    </row>
    <row r="145" spans="2:15">
      <c r="B145" s="23"/>
      <c r="C145" s="23"/>
      <c r="D145" s="24"/>
      <c r="E145" s="25"/>
      <c r="F145" s="25"/>
      <c r="G145" s="25"/>
      <c r="H145" s="24"/>
      <c r="I145" s="24"/>
      <c r="O145" s="24"/>
    </row>
    <row r="146" spans="2:15">
      <c r="B146" s="23"/>
      <c r="C146" s="23"/>
      <c r="D146" s="24"/>
      <c r="E146" s="25"/>
      <c r="F146" s="25"/>
      <c r="G146" s="25"/>
      <c r="H146" s="24"/>
      <c r="I146" s="24"/>
      <c r="O146" s="24"/>
    </row>
    <row r="147" spans="2:15">
      <c r="B147" s="23"/>
      <c r="C147" s="23"/>
      <c r="D147" s="24"/>
      <c r="E147" s="25"/>
      <c r="F147" s="25"/>
      <c r="G147" s="25"/>
      <c r="H147" s="24"/>
      <c r="I147" s="24"/>
      <c r="O147" s="24"/>
    </row>
    <row r="148" spans="2:15">
      <c r="B148" s="23"/>
      <c r="C148" s="23"/>
      <c r="D148" s="24"/>
      <c r="E148" s="25"/>
      <c r="F148" s="25"/>
      <c r="G148" s="25"/>
      <c r="H148" s="24"/>
      <c r="I148" s="24"/>
      <c r="O148" s="24"/>
    </row>
    <row r="149" spans="2:15">
      <c r="B149" s="23"/>
      <c r="C149" s="23"/>
      <c r="D149" s="24"/>
      <c r="E149" s="25"/>
      <c r="F149" s="25"/>
      <c r="G149" s="25"/>
      <c r="H149" s="24"/>
      <c r="I149" s="24"/>
      <c r="O149" s="24"/>
    </row>
    <row r="150" spans="2:15">
      <c r="B150" s="23"/>
      <c r="C150" s="23"/>
      <c r="D150" s="24"/>
      <c r="E150" s="25"/>
      <c r="F150" s="25"/>
      <c r="G150" s="25"/>
      <c r="H150" s="24"/>
      <c r="I150" s="24"/>
      <c r="O150" s="24"/>
    </row>
    <row r="151" spans="2:15">
      <c r="B151" s="23"/>
      <c r="C151" s="23"/>
      <c r="D151" s="24"/>
      <c r="E151" s="25"/>
      <c r="F151" s="25"/>
      <c r="G151" s="25"/>
      <c r="H151" s="24"/>
      <c r="I151" s="24"/>
      <c r="O151" s="24"/>
    </row>
    <row r="152" spans="2:15">
      <c r="B152" s="23"/>
      <c r="C152" s="23"/>
      <c r="D152" s="24"/>
      <c r="E152" s="25"/>
      <c r="F152" s="25"/>
      <c r="G152" s="25"/>
      <c r="H152" s="24"/>
      <c r="I152" s="24"/>
      <c r="O152" s="24"/>
    </row>
    <row r="153" spans="2:15">
      <c r="B153" s="23"/>
      <c r="C153" s="23"/>
      <c r="D153" s="24"/>
      <c r="E153" s="25"/>
      <c r="F153" s="25"/>
      <c r="G153" s="25"/>
      <c r="H153" s="24"/>
      <c r="I153" s="24"/>
      <c r="O153" s="24"/>
    </row>
    <row r="154" spans="2:15">
      <c r="B154" s="23"/>
      <c r="C154" s="23"/>
      <c r="D154" s="24"/>
      <c r="E154" s="25"/>
      <c r="F154" s="25"/>
      <c r="G154" s="25"/>
      <c r="H154" s="24"/>
      <c r="I154" s="24"/>
      <c r="O154" s="24"/>
    </row>
    <row r="155" spans="2:15">
      <c r="B155" s="23"/>
      <c r="C155" s="23"/>
      <c r="D155" s="24"/>
      <c r="E155" s="25"/>
      <c r="F155" s="25"/>
      <c r="G155" s="25"/>
      <c r="H155" s="24"/>
      <c r="I155" s="24"/>
      <c r="O155" s="24"/>
    </row>
    <row r="156" spans="2:15">
      <c r="B156" s="23"/>
      <c r="C156" s="23"/>
      <c r="D156" s="24"/>
      <c r="E156" s="25"/>
      <c r="F156" s="25"/>
      <c r="G156" s="25"/>
      <c r="H156" s="24"/>
      <c r="I156" s="24"/>
      <c r="O156" s="24"/>
    </row>
    <row r="157" spans="2:15">
      <c r="B157" s="23"/>
      <c r="C157" s="23"/>
      <c r="D157" s="24"/>
      <c r="E157" s="25"/>
      <c r="F157" s="25"/>
      <c r="G157" s="25"/>
      <c r="H157" s="24"/>
      <c r="I157" s="24"/>
      <c r="O157" s="24"/>
    </row>
    <row r="158" spans="2:15">
      <c r="B158" s="23"/>
      <c r="C158" s="23"/>
      <c r="D158" s="24"/>
      <c r="E158" s="25"/>
      <c r="F158" s="25"/>
      <c r="G158" s="25"/>
      <c r="H158" s="24"/>
      <c r="I158" s="24"/>
      <c r="O158" s="24"/>
    </row>
    <row r="159" spans="2:15">
      <c r="B159" s="23"/>
      <c r="C159" s="23"/>
      <c r="D159" s="24"/>
      <c r="E159" s="25"/>
      <c r="F159" s="25"/>
      <c r="G159" s="25"/>
      <c r="H159" s="24"/>
      <c r="I159" s="24"/>
      <c r="O159" s="24"/>
    </row>
    <row r="160" spans="2:15">
      <c r="B160" s="23"/>
      <c r="C160" s="23"/>
      <c r="D160" s="24"/>
      <c r="E160" s="25"/>
      <c r="F160" s="25"/>
      <c r="G160" s="25"/>
      <c r="H160" s="24"/>
      <c r="I160" s="24"/>
      <c r="O160" s="24"/>
    </row>
    <row r="161" spans="2:15">
      <c r="B161" s="23"/>
      <c r="C161" s="23"/>
      <c r="D161" s="24"/>
      <c r="E161" s="25"/>
      <c r="F161" s="25"/>
      <c r="G161" s="25"/>
      <c r="H161" s="24"/>
      <c r="I161" s="24"/>
      <c r="O161" s="24"/>
    </row>
    <row r="162" spans="2:15">
      <c r="B162" s="23"/>
      <c r="C162" s="23"/>
      <c r="D162" s="24"/>
      <c r="E162" s="25"/>
      <c r="F162" s="25"/>
      <c r="G162" s="25"/>
      <c r="H162" s="24"/>
      <c r="I162" s="24"/>
      <c r="O162" s="24"/>
    </row>
    <row r="163" spans="2:15">
      <c r="B163" s="23"/>
      <c r="C163" s="23"/>
      <c r="D163" s="24"/>
      <c r="E163" s="25"/>
      <c r="F163" s="25"/>
      <c r="G163" s="25"/>
      <c r="H163" s="24"/>
      <c r="I163" s="24"/>
      <c r="O163" s="24"/>
    </row>
    <row r="164" spans="2:15">
      <c r="B164" s="23"/>
      <c r="C164" s="23"/>
      <c r="D164" s="24"/>
      <c r="E164" s="25"/>
      <c r="F164" s="25"/>
      <c r="G164" s="25"/>
      <c r="H164" s="24"/>
      <c r="I164" s="24"/>
      <c r="O164" s="24"/>
    </row>
    <row r="165" spans="2:15">
      <c r="B165" s="23"/>
      <c r="C165" s="23"/>
      <c r="D165" s="24"/>
      <c r="E165" s="25"/>
      <c r="F165" s="25"/>
      <c r="G165" s="25"/>
      <c r="H165" s="24"/>
      <c r="I165" s="24"/>
      <c r="O165" s="24"/>
    </row>
    <row r="166" spans="2:15">
      <c r="B166" s="23"/>
      <c r="C166" s="23"/>
      <c r="D166" s="24"/>
      <c r="E166" s="25"/>
      <c r="F166" s="25"/>
      <c r="G166" s="25"/>
      <c r="H166" s="24"/>
      <c r="I166" s="24"/>
      <c r="O166" s="24"/>
    </row>
    <row r="167" spans="2:15">
      <c r="B167" s="23"/>
      <c r="C167" s="23"/>
      <c r="D167" s="24"/>
      <c r="E167" s="25"/>
      <c r="F167" s="25"/>
      <c r="G167" s="25"/>
      <c r="H167" s="24"/>
      <c r="I167" s="24"/>
      <c r="O167" s="24"/>
    </row>
    <row r="168" spans="2:15">
      <c r="B168" s="23"/>
      <c r="C168" s="23"/>
      <c r="D168" s="24"/>
      <c r="E168" s="25"/>
      <c r="F168" s="25"/>
      <c r="G168" s="25"/>
      <c r="H168" s="24"/>
      <c r="I168" s="24"/>
      <c r="O168" s="24"/>
    </row>
    <row r="169" spans="2:15">
      <c r="B169" s="23"/>
      <c r="C169" s="23"/>
      <c r="D169" s="24"/>
      <c r="E169" s="25"/>
      <c r="F169" s="25"/>
      <c r="G169" s="25"/>
      <c r="H169" s="24"/>
      <c r="I169" s="24"/>
      <c r="O169" s="24"/>
    </row>
    <row r="170" spans="2:15">
      <c r="B170" s="23"/>
      <c r="C170" s="23"/>
      <c r="D170" s="24"/>
      <c r="E170" s="25"/>
      <c r="F170" s="25"/>
      <c r="G170" s="25"/>
      <c r="H170" s="24"/>
      <c r="I170" s="24"/>
      <c r="O170" s="24"/>
    </row>
    <row r="171" spans="2:15">
      <c r="B171" s="23"/>
      <c r="C171" s="23"/>
      <c r="D171" s="24"/>
      <c r="E171" s="25"/>
      <c r="F171" s="25"/>
      <c r="G171" s="25"/>
      <c r="H171" s="24"/>
      <c r="I171" s="24"/>
      <c r="O171" s="24"/>
    </row>
    <row r="172" spans="2:15">
      <c r="B172" s="23"/>
      <c r="C172" s="23"/>
      <c r="D172" s="24"/>
      <c r="E172" s="25"/>
      <c r="F172" s="25"/>
      <c r="G172" s="25"/>
      <c r="H172" s="24"/>
      <c r="I172" s="24"/>
      <c r="O172" s="24"/>
    </row>
    <row r="173" spans="2:15">
      <c r="B173" s="23"/>
      <c r="C173" s="23"/>
      <c r="D173" s="24"/>
      <c r="E173" s="25"/>
      <c r="F173" s="25"/>
      <c r="G173" s="25"/>
      <c r="H173" s="24"/>
      <c r="I173" s="24"/>
      <c r="O173" s="24"/>
    </row>
    <row r="174" spans="2:15">
      <c r="B174" s="23"/>
      <c r="C174" s="23"/>
      <c r="D174" s="24"/>
      <c r="E174" s="25"/>
      <c r="F174" s="25"/>
      <c r="G174" s="25"/>
      <c r="H174" s="24"/>
      <c r="I174" s="24"/>
      <c r="O174" s="24"/>
    </row>
    <row r="175" spans="2:15">
      <c r="B175" s="23"/>
      <c r="C175" s="23"/>
      <c r="D175" s="24"/>
      <c r="E175" s="25"/>
      <c r="F175" s="25"/>
      <c r="G175" s="25"/>
      <c r="H175" s="24"/>
      <c r="I175" s="24"/>
      <c r="O175" s="24"/>
    </row>
    <row r="176" spans="2:15">
      <c r="B176" s="23"/>
      <c r="C176" s="23"/>
      <c r="D176" s="24"/>
      <c r="E176" s="25"/>
      <c r="F176" s="25"/>
      <c r="G176" s="25"/>
      <c r="H176" s="24"/>
      <c r="I176" s="24"/>
      <c r="O176" s="24"/>
    </row>
    <row r="177" spans="2:15">
      <c r="B177" s="23"/>
      <c r="C177" s="23"/>
      <c r="D177" s="24"/>
      <c r="E177" s="25"/>
      <c r="F177" s="25"/>
      <c r="G177" s="25"/>
      <c r="H177" s="24"/>
      <c r="I177" s="24"/>
      <c r="O177" s="24"/>
    </row>
    <row r="178" spans="2:15">
      <c r="B178" s="23"/>
      <c r="C178" s="23"/>
      <c r="D178" s="24"/>
      <c r="E178" s="25"/>
      <c r="F178" s="25"/>
      <c r="G178" s="25"/>
      <c r="H178" s="24"/>
      <c r="I178" s="24"/>
      <c r="O178" s="24"/>
    </row>
    <row r="179" spans="2:15">
      <c r="B179" s="23"/>
      <c r="C179" s="23"/>
      <c r="D179" s="24"/>
      <c r="E179" s="25"/>
      <c r="F179" s="25"/>
      <c r="G179" s="25"/>
      <c r="H179" s="24"/>
      <c r="I179" s="24"/>
      <c r="O179" s="24"/>
    </row>
    <row r="180" spans="2:15">
      <c r="B180" s="23"/>
      <c r="C180" s="23"/>
      <c r="D180" s="24"/>
      <c r="E180" s="25"/>
      <c r="F180" s="25"/>
      <c r="G180" s="25"/>
      <c r="H180" s="24"/>
      <c r="I180" s="24"/>
      <c r="O180" s="24"/>
    </row>
    <row r="181" spans="2:15">
      <c r="B181" s="23"/>
      <c r="C181" s="23"/>
      <c r="D181" s="24"/>
      <c r="E181" s="25"/>
      <c r="F181" s="25"/>
      <c r="G181" s="25"/>
      <c r="H181" s="24"/>
      <c r="I181" s="24"/>
      <c r="O181" s="24"/>
    </row>
    <row r="182" spans="2:15">
      <c r="B182" s="23"/>
      <c r="C182" s="23"/>
      <c r="D182" s="24"/>
      <c r="E182" s="25"/>
      <c r="F182" s="25"/>
      <c r="G182" s="25"/>
      <c r="H182" s="24"/>
      <c r="I182" s="24"/>
      <c r="O182" s="24"/>
    </row>
    <row r="183" spans="2:15">
      <c r="B183" s="23"/>
      <c r="C183" s="23"/>
      <c r="D183" s="24"/>
      <c r="E183" s="25"/>
      <c r="F183" s="25"/>
      <c r="G183" s="25"/>
      <c r="H183" s="24"/>
      <c r="I183" s="24"/>
      <c r="O183" s="24"/>
    </row>
    <row r="184" spans="2:15">
      <c r="B184" s="23"/>
      <c r="C184" s="23"/>
      <c r="D184" s="24"/>
      <c r="E184" s="25"/>
      <c r="F184" s="25"/>
      <c r="G184" s="25"/>
      <c r="H184" s="24"/>
      <c r="I184" s="24"/>
      <c r="O184" s="24"/>
    </row>
    <row r="185" spans="2:15">
      <c r="B185" s="23"/>
      <c r="C185" s="23"/>
      <c r="D185" s="24"/>
      <c r="E185" s="25"/>
      <c r="F185" s="25"/>
      <c r="G185" s="25"/>
      <c r="H185" s="24"/>
      <c r="I185" s="24"/>
      <c r="O185" s="24"/>
    </row>
    <row r="186" spans="2:15">
      <c r="B186" s="23"/>
      <c r="C186" s="23"/>
      <c r="D186" s="24"/>
      <c r="E186" s="25"/>
      <c r="F186" s="25"/>
      <c r="G186" s="25"/>
      <c r="H186" s="24"/>
      <c r="I186" s="24"/>
      <c r="O186" s="24"/>
    </row>
    <row r="187" spans="2:15">
      <c r="B187" s="23"/>
      <c r="C187" s="23"/>
      <c r="D187" s="24"/>
      <c r="E187" s="25"/>
      <c r="F187" s="25"/>
      <c r="G187" s="25"/>
      <c r="H187" s="24"/>
      <c r="I187" s="24"/>
      <c r="O187" s="24"/>
    </row>
    <row r="188" spans="2:15">
      <c r="B188" s="23"/>
      <c r="C188" s="23"/>
      <c r="D188" s="24"/>
      <c r="E188" s="25"/>
      <c r="F188" s="25"/>
      <c r="G188" s="25"/>
      <c r="H188" s="24"/>
      <c r="I188" s="24"/>
      <c r="O188" s="24"/>
    </row>
    <row r="189" spans="2:15">
      <c r="B189" s="23"/>
      <c r="C189" s="23"/>
      <c r="D189" s="24"/>
      <c r="E189" s="25"/>
      <c r="F189" s="25"/>
      <c r="G189" s="25"/>
      <c r="H189" s="24"/>
      <c r="I189" s="24"/>
      <c r="O189" s="24"/>
    </row>
    <row r="190" spans="2:15">
      <c r="B190" s="23"/>
      <c r="C190" s="23"/>
      <c r="D190" s="24"/>
      <c r="E190" s="25"/>
      <c r="F190" s="25"/>
      <c r="G190" s="25"/>
      <c r="H190" s="24"/>
      <c r="I190" s="24"/>
      <c r="O190" s="24"/>
    </row>
    <row r="191" spans="2:15">
      <c r="B191" s="23"/>
      <c r="C191" s="23"/>
      <c r="D191" s="24"/>
      <c r="E191" s="25"/>
      <c r="F191" s="25"/>
      <c r="G191" s="25"/>
      <c r="H191" s="24"/>
      <c r="I191" s="24"/>
      <c r="O191" s="24"/>
    </row>
    <row r="192" spans="2:15">
      <c r="B192" s="23"/>
      <c r="C192" s="23"/>
      <c r="D192" s="24"/>
      <c r="E192" s="25"/>
      <c r="F192" s="25"/>
      <c r="G192" s="25"/>
      <c r="H192" s="24"/>
      <c r="I192" s="24"/>
      <c r="O192" s="24"/>
    </row>
    <row r="193" spans="2:15">
      <c r="B193" s="23"/>
      <c r="C193" s="23"/>
      <c r="D193" s="24"/>
      <c r="E193" s="25"/>
      <c r="F193" s="25"/>
      <c r="G193" s="25"/>
      <c r="H193" s="24"/>
      <c r="I193" s="24"/>
      <c r="O193" s="24"/>
    </row>
    <row r="194" spans="2:15">
      <c r="B194" s="23"/>
      <c r="C194" s="23"/>
      <c r="D194" s="24"/>
      <c r="E194" s="25"/>
      <c r="F194" s="25"/>
      <c r="G194" s="25"/>
      <c r="H194" s="24"/>
      <c r="I194" s="24"/>
      <c r="O194" s="24"/>
    </row>
    <row r="195" spans="2:15">
      <c r="B195" s="23"/>
      <c r="C195" s="23"/>
      <c r="D195" s="24"/>
      <c r="E195" s="25"/>
      <c r="F195" s="25"/>
      <c r="G195" s="25"/>
      <c r="H195" s="24"/>
      <c r="I195" s="24"/>
      <c r="O195" s="24"/>
    </row>
    <row r="196" spans="2:15">
      <c r="B196" s="23"/>
      <c r="C196" s="23"/>
      <c r="D196" s="24"/>
      <c r="E196" s="25"/>
      <c r="F196" s="25"/>
      <c r="G196" s="25"/>
      <c r="H196" s="24"/>
      <c r="I196" s="24"/>
      <c r="O196" s="24"/>
    </row>
    <row r="197" spans="2:15">
      <c r="B197" s="23"/>
      <c r="C197" s="23"/>
      <c r="D197" s="24"/>
      <c r="E197" s="25"/>
      <c r="F197" s="25"/>
      <c r="G197" s="25"/>
      <c r="H197" s="24"/>
      <c r="I197" s="24"/>
      <c r="O197" s="24"/>
    </row>
    <row r="198" spans="2:15">
      <c r="B198" s="23"/>
      <c r="C198" s="23"/>
      <c r="D198" s="24"/>
      <c r="E198" s="25"/>
      <c r="F198" s="25"/>
      <c r="G198" s="25"/>
      <c r="H198" s="24"/>
      <c r="I198" s="24"/>
      <c r="O198" s="24"/>
    </row>
    <row r="199" spans="2:15">
      <c r="B199" s="23"/>
      <c r="C199" s="23"/>
      <c r="D199" s="24"/>
      <c r="E199" s="25"/>
      <c r="F199" s="25"/>
      <c r="G199" s="25"/>
      <c r="H199" s="24"/>
      <c r="I199" s="24"/>
      <c r="O199" s="24"/>
    </row>
    <row r="200" spans="2:15">
      <c r="B200" s="23"/>
      <c r="C200" s="23"/>
      <c r="D200" s="24"/>
      <c r="E200" s="25"/>
      <c r="F200" s="25"/>
      <c r="G200" s="25"/>
      <c r="H200" s="24"/>
      <c r="I200" s="24"/>
      <c r="O200" s="24"/>
    </row>
    <row r="201" spans="2:15">
      <c r="B201" s="23"/>
      <c r="C201" s="23"/>
      <c r="D201" s="24"/>
      <c r="E201" s="25"/>
      <c r="F201" s="25"/>
      <c r="G201" s="25"/>
      <c r="H201" s="24"/>
      <c r="I201" s="24"/>
      <c r="O201" s="24"/>
    </row>
    <row r="202" spans="2:15">
      <c r="B202" s="23"/>
      <c r="C202" s="23"/>
      <c r="D202" s="24"/>
      <c r="E202" s="25"/>
      <c r="F202" s="25"/>
      <c r="G202" s="25"/>
      <c r="H202" s="24"/>
      <c r="I202" s="24"/>
      <c r="O202" s="24"/>
    </row>
    <row r="203" spans="2:15">
      <c r="B203" s="23"/>
      <c r="C203" s="23"/>
      <c r="D203" s="24"/>
      <c r="E203" s="25"/>
      <c r="F203" s="25"/>
      <c r="G203" s="25"/>
      <c r="H203" s="24"/>
      <c r="I203" s="24"/>
      <c r="O203" s="24"/>
    </row>
    <row r="204" spans="2:15">
      <c r="B204" s="23"/>
      <c r="C204" s="23"/>
      <c r="D204" s="24"/>
      <c r="E204" s="25"/>
      <c r="F204" s="25"/>
      <c r="G204" s="25"/>
      <c r="H204" s="24"/>
      <c r="I204" s="24"/>
      <c r="O204" s="24"/>
    </row>
    <row r="205" spans="2:15">
      <c r="B205" s="23"/>
      <c r="C205" s="23"/>
      <c r="D205" s="24"/>
      <c r="E205" s="25"/>
      <c r="F205" s="25"/>
      <c r="G205" s="25"/>
      <c r="H205" s="24"/>
      <c r="I205" s="24"/>
      <c r="O205" s="24"/>
    </row>
    <row r="206" spans="2:15">
      <c r="B206" s="23"/>
      <c r="C206" s="23"/>
      <c r="D206" s="24"/>
      <c r="E206" s="25"/>
      <c r="F206" s="25"/>
      <c r="G206" s="25"/>
      <c r="H206" s="24"/>
      <c r="I206" s="24"/>
      <c r="O206" s="24"/>
    </row>
    <row r="207" spans="2:15">
      <c r="B207" s="23"/>
      <c r="C207" s="23"/>
      <c r="D207" s="24"/>
      <c r="E207" s="25"/>
      <c r="F207" s="25"/>
      <c r="G207" s="25"/>
      <c r="H207" s="24"/>
      <c r="I207" s="24"/>
      <c r="O207" s="24"/>
    </row>
    <row r="208" spans="2:15">
      <c r="B208" s="23"/>
      <c r="C208" s="23"/>
      <c r="D208" s="24"/>
      <c r="E208" s="25"/>
      <c r="F208" s="25"/>
      <c r="G208" s="25"/>
      <c r="H208" s="24"/>
      <c r="I208" s="24"/>
      <c r="O208" s="24"/>
    </row>
    <row r="209" spans="2:15">
      <c r="B209" s="23"/>
      <c r="C209" s="23"/>
      <c r="D209" s="24"/>
      <c r="E209" s="25"/>
      <c r="F209" s="25"/>
      <c r="G209" s="25"/>
      <c r="H209" s="24"/>
      <c r="I209" s="24"/>
      <c r="O209" s="24"/>
    </row>
    <row r="210" spans="2:15">
      <c r="B210" s="23"/>
      <c r="C210" s="23"/>
      <c r="D210" s="24"/>
      <c r="E210" s="25"/>
      <c r="F210" s="25"/>
      <c r="G210" s="25"/>
      <c r="H210" s="24"/>
      <c r="I210" s="24"/>
      <c r="O210" s="24"/>
    </row>
    <row r="211" spans="2:15">
      <c r="B211" s="23"/>
      <c r="C211" s="23"/>
      <c r="D211" s="24"/>
      <c r="E211" s="25"/>
      <c r="F211" s="25"/>
      <c r="G211" s="25"/>
      <c r="H211" s="24"/>
      <c r="I211" s="24"/>
      <c r="O211" s="24"/>
    </row>
    <row r="212" spans="2:15">
      <c r="B212" s="23"/>
      <c r="C212" s="23"/>
      <c r="D212" s="24"/>
      <c r="E212" s="25"/>
      <c r="F212" s="25"/>
      <c r="G212" s="25"/>
      <c r="H212" s="24"/>
      <c r="I212" s="24"/>
      <c r="O212" s="24"/>
    </row>
    <row r="213" spans="2:15">
      <c r="B213" s="23"/>
      <c r="C213" s="23"/>
      <c r="D213" s="24"/>
      <c r="E213" s="25"/>
      <c r="F213" s="25"/>
      <c r="G213" s="25"/>
      <c r="H213" s="24"/>
      <c r="I213" s="24"/>
      <c r="O213" s="24"/>
    </row>
    <row r="214" spans="2:15">
      <c r="B214" s="23"/>
      <c r="C214" s="23"/>
      <c r="D214" s="24"/>
      <c r="E214" s="25"/>
      <c r="F214" s="25"/>
      <c r="G214" s="25"/>
      <c r="H214" s="24"/>
      <c r="I214" s="24"/>
      <c r="O214" s="24"/>
    </row>
    <row r="215" spans="2:15">
      <c r="B215" s="23"/>
      <c r="C215" s="23"/>
      <c r="D215" s="24"/>
      <c r="E215" s="25"/>
      <c r="F215" s="25"/>
      <c r="G215" s="25"/>
      <c r="H215" s="24"/>
      <c r="I215" s="24"/>
      <c r="O215" s="24"/>
    </row>
    <row r="216" spans="2:15">
      <c r="B216" s="23"/>
      <c r="C216" s="23"/>
      <c r="D216" s="24"/>
      <c r="E216" s="25"/>
      <c r="F216" s="25"/>
      <c r="G216" s="25"/>
      <c r="H216" s="24"/>
      <c r="I216" s="24"/>
      <c r="O216" s="24"/>
    </row>
    <row r="217" spans="2:15">
      <c r="B217" s="23"/>
      <c r="C217" s="23"/>
      <c r="D217" s="24"/>
      <c r="E217" s="25"/>
      <c r="F217" s="25"/>
      <c r="G217" s="25"/>
      <c r="H217" s="24"/>
      <c r="I217" s="24"/>
      <c r="O217" s="24"/>
    </row>
    <row r="218" spans="2:15">
      <c r="B218" s="23"/>
      <c r="C218" s="23"/>
      <c r="D218" s="24"/>
      <c r="E218" s="25"/>
      <c r="F218" s="25"/>
      <c r="G218" s="25"/>
      <c r="H218" s="24"/>
      <c r="I218" s="24"/>
      <c r="O218" s="24"/>
    </row>
    <row r="219" spans="2:15">
      <c r="B219" s="23"/>
      <c r="C219" s="23"/>
      <c r="D219" s="24"/>
      <c r="E219" s="25"/>
      <c r="F219" s="25"/>
      <c r="G219" s="25"/>
      <c r="H219" s="24"/>
      <c r="I219" s="24"/>
      <c r="O219" s="24"/>
    </row>
    <row r="220" spans="2:15">
      <c r="B220" s="23"/>
      <c r="C220" s="23"/>
      <c r="D220" s="24"/>
      <c r="E220" s="25"/>
      <c r="F220" s="25"/>
      <c r="G220" s="25"/>
      <c r="H220" s="24"/>
      <c r="I220" s="24"/>
      <c r="O220" s="24"/>
    </row>
    <row r="221" spans="2:15">
      <c r="B221" s="23"/>
      <c r="C221" s="23"/>
      <c r="D221" s="24"/>
      <c r="E221" s="25"/>
      <c r="F221" s="25"/>
      <c r="G221" s="25"/>
      <c r="H221" s="24"/>
      <c r="I221" s="24"/>
      <c r="O221" s="24"/>
    </row>
    <row r="222" spans="2:15">
      <c r="B222" s="23"/>
      <c r="C222" s="23"/>
      <c r="D222" s="24"/>
      <c r="E222" s="25"/>
      <c r="F222" s="25"/>
      <c r="G222" s="25"/>
      <c r="H222" s="24"/>
      <c r="I222" s="24"/>
      <c r="O222" s="24"/>
    </row>
    <row r="223" spans="2:15">
      <c r="B223" s="23"/>
      <c r="C223" s="23"/>
      <c r="D223" s="24"/>
      <c r="E223" s="25"/>
      <c r="F223" s="25"/>
      <c r="G223" s="25"/>
      <c r="H223" s="24"/>
      <c r="I223" s="24"/>
      <c r="O223" s="24"/>
    </row>
    <row r="224" spans="2:15">
      <c r="B224" s="23"/>
      <c r="C224" s="23"/>
      <c r="D224" s="24"/>
      <c r="E224" s="25"/>
      <c r="F224" s="25"/>
      <c r="G224" s="25"/>
      <c r="H224" s="24"/>
      <c r="I224" s="24"/>
      <c r="O224" s="24"/>
    </row>
    <row r="225" spans="2:15">
      <c r="B225" s="23"/>
      <c r="C225" s="23"/>
      <c r="D225" s="24"/>
      <c r="E225" s="25"/>
      <c r="F225" s="25"/>
      <c r="G225" s="25"/>
      <c r="H225" s="24"/>
      <c r="I225" s="24"/>
      <c r="O225" s="24"/>
    </row>
    <row r="226" spans="2:15">
      <c r="B226" s="23"/>
      <c r="C226" s="23"/>
      <c r="D226" s="24"/>
      <c r="E226" s="25"/>
      <c r="F226" s="25"/>
      <c r="G226" s="25"/>
      <c r="H226" s="24"/>
      <c r="I226" s="24"/>
      <c r="O226" s="24"/>
    </row>
    <row r="227" spans="2:15">
      <c r="B227" s="23"/>
      <c r="C227" s="23"/>
      <c r="D227" s="24"/>
      <c r="E227" s="25"/>
      <c r="F227" s="25"/>
      <c r="G227" s="25"/>
      <c r="H227" s="24"/>
      <c r="I227" s="24"/>
      <c r="O227" s="24"/>
    </row>
    <row r="228" spans="2:15">
      <c r="B228" s="23"/>
      <c r="C228" s="23"/>
      <c r="D228" s="24"/>
      <c r="E228" s="25"/>
      <c r="F228" s="25"/>
      <c r="G228" s="25"/>
      <c r="H228" s="24"/>
      <c r="I228" s="24"/>
      <c r="O228" s="24"/>
    </row>
    <row r="229" spans="2:15">
      <c r="B229" s="23"/>
      <c r="C229" s="23"/>
      <c r="D229" s="24"/>
      <c r="E229" s="25"/>
      <c r="F229" s="25"/>
      <c r="G229" s="25"/>
      <c r="H229" s="24"/>
      <c r="I229" s="24"/>
      <c r="O229" s="24"/>
    </row>
    <row r="230" spans="2:15">
      <c r="B230" s="23"/>
      <c r="C230" s="23"/>
      <c r="D230" s="24"/>
      <c r="E230" s="25"/>
      <c r="F230" s="25"/>
      <c r="G230" s="25"/>
      <c r="H230" s="24"/>
      <c r="I230" s="24"/>
      <c r="O230" s="24"/>
    </row>
    <row r="231" spans="2:15">
      <c r="B231" s="23"/>
      <c r="C231" s="23"/>
      <c r="D231" s="24"/>
      <c r="E231" s="25"/>
      <c r="F231" s="25"/>
      <c r="G231" s="25"/>
      <c r="H231" s="24"/>
      <c r="I231" s="24"/>
      <c r="O231" s="24"/>
    </row>
    <row r="232" spans="2:15">
      <c r="B232" s="23"/>
      <c r="C232" s="23"/>
      <c r="D232" s="24"/>
      <c r="E232" s="25"/>
      <c r="F232" s="25"/>
      <c r="G232" s="25"/>
      <c r="H232" s="24"/>
      <c r="I232" s="24"/>
      <c r="O232" s="24"/>
    </row>
    <row r="233" spans="2:15">
      <c r="B233" s="23"/>
      <c r="C233" s="23"/>
      <c r="D233" s="24"/>
      <c r="E233" s="25"/>
      <c r="F233" s="25"/>
      <c r="G233" s="25"/>
      <c r="H233" s="24"/>
      <c r="I233" s="24"/>
      <c r="O233" s="24"/>
    </row>
    <row r="234" spans="2:15">
      <c r="B234" s="23"/>
      <c r="C234" s="23"/>
      <c r="D234" s="24"/>
      <c r="E234" s="25"/>
      <c r="F234" s="25"/>
      <c r="G234" s="25"/>
      <c r="H234" s="24"/>
      <c r="I234" s="24"/>
      <c r="O234" s="24"/>
    </row>
    <row r="235" spans="2:15">
      <c r="B235" s="23"/>
      <c r="C235" s="23"/>
      <c r="D235" s="24"/>
      <c r="E235" s="25"/>
      <c r="F235" s="25"/>
      <c r="G235" s="25"/>
      <c r="H235" s="24"/>
      <c r="I235" s="24"/>
      <c r="O235" s="24"/>
    </row>
    <row r="236" spans="2:15">
      <c r="B236" s="23"/>
      <c r="C236" s="23"/>
      <c r="D236" s="24"/>
      <c r="E236" s="25"/>
      <c r="F236" s="25"/>
      <c r="G236" s="25"/>
      <c r="H236" s="24"/>
      <c r="I236" s="24"/>
      <c r="O236" s="24"/>
    </row>
    <row r="237" spans="2:15">
      <c r="B237" s="23"/>
      <c r="C237" s="23"/>
      <c r="D237" s="24"/>
      <c r="E237" s="25"/>
      <c r="F237" s="25"/>
      <c r="G237" s="25"/>
      <c r="H237" s="24"/>
      <c r="I237" s="24"/>
      <c r="O237" s="24"/>
    </row>
    <row r="238" spans="2:15">
      <c r="B238" s="23"/>
      <c r="C238" s="23"/>
      <c r="D238" s="24"/>
      <c r="E238" s="25"/>
      <c r="F238" s="25"/>
      <c r="G238" s="25"/>
      <c r="H238" s="24"/>
      <c r="I238" s="24"/>
      <c r="O238" s="24"/>
    </row>
    <row r="239" spans="2:15">
      <c r="B239" s="23"/>
      <c r="C239" s="23"/>
      <c r="D239" s="24"/>
      <c r="E239" s="25"/>
      <c r="F239" s="25"/>
      <c r="G239" s="25"/>
      <c r="H239" s="24"/>
      <c r="I239" s="24"/>
      <c r="O239" s="24"/>
    </row>
    <row r="240" spans="2:15">
      <c r="B240" s="23"/>
      <c r="C240" s="23"/>
      <c r="D240" s="24"/>
      <c r="E240" s="25"/>
      <c r="F240" s="25"/>
      <c r="G240" s="25"/>
      <c r="H240" s="24"/>
      <c r="I240" s="24"/>
      <c r="O240" s="24"/>
    </row>
    <row r="241" spans="2:15">
      <c r="B241" s="23"/>
      <c r="C241" s="23"/>
      <c r="D241" s="24"/>
      <c r="E241" s="25"/>
      <c r="F241" s="25"/>
      <c r="G241" s="25"/>
      <c r="H241" s="24"/>
      <c r="I241" s="24"/>
      <c r="O241" s="24"/>
    </row>
    <row r="242" spans="2:15">
      <c r="B242" s="23"/>
      <c r="C242" s="23"/>
      <c r="D242" s="24"/>
      <c r="E242" s="25"/>
      <c r="F242" s="25"/>
      <c r="G242" s="25"/>
      <c r="H242" s="24"/>
      <c r="I242" s="24"/>
      <c r="O242" s="24"/>
    </row>
    <row r="243" spans="2:15">
      <c r="B243" s="23"/>
      <c r="C243" s="23"/>
      <c r="D243" s="24"/>
      <c r="E243" s="25"/>
      <c r="F243" s="25"/>
      <c r="G243" s="25"/>
      <c r="H243" s="24"/>
      <c r="I243" s="24"/>
      <c r="O243" s="24"/>
    </row>
    <row r="244" spans="2:15">
      <c r="B244" s="23"/>
      <c r="C244" s="23"/>
      <c r="D244" s="24"/>
      <c r="E244" s="25"/>
      <c r="F244" s="25"/>
      <c r="G244" s="25"/>
      <c r="H244" s="24"/>
      <c r="I244" s="24"/>
      <c r="O244" s="24"/>
    </row>
    <row r="245" spans="2:15">
      <c r="B245" s="23"/>
      <c r="C245" s="23"/>
      <c r="D245" s="24"/>
      <c r="E245" s="25"/>
      <c r="F245" s="25"/>
      <c r="G245" s="25"/>
      <c r="H245" s="24"/>
      <c r="I245" s="24"/>
      <c r="O245" s="24"/>
    </row>
    <row r="246" spans="2:15">
      <c r="B246" s="23"/>
      <c r="C246" s="23"/>
      <c r="D246" s="24"/>
      <c r="E246" s="25"/>
      <c r="F246" s="25"/>
      <c r="G246" s="25"/>
      <c r="H246" s="24"/>
      <c r="I246" s="24"/>
      <c r="O246" s="24"/>
    </row>
    <row r="247" spans="2:15">
      <c r="B247" s="23"/>
      <c r="C247" s="23"/>
      <c r="D247" s="24"/>
      <c r="E247" s="25"/>
      <c r="F247" s="25"/>
      <c r="G247" s="25"/>
      <c r="H247" s="24"/>
      <c r="I247" s="24"/>
      <c r="O247" s="24"/>
    </row>
    <row r="248" spans="2:15">
      <c r="B248" s="23"/>
      <c r="C248" s="23"/>
      <c r="D248" s="24"/>
      <c r="E248" s="25"/>
      <c r="F248" s="25"/>
      <c r="G248" s="25"/>
      <c r="H248" s="24"/>
      <c r="I248" s="24"/>
      <c r="O248" s="24"/>
    </row>
    <row r="249" spans="2:15">
      <c r="B249" s="23"/>
      <c r="C249" s="23"/>
      <c r="D249" s="24"/>
      <c r="E249" s="25"/>
      <c r="F249" s="25"/>
      <c r="G249" s="25"/>
      <c r="H249" s="24"/>
      <c r="I249" s="24"/>
      <c r="O249" s="24"/>
    </row>
    <row r="250" spans="2:15">
      <c r="B250" s="23"/>
      <c r="C250" s="23"/>
      <c r="D250" s="24"/>
      <c r="E250" s="25"/>
      <c r="F250" s="25"/>
      <c r="G250" s="25"/>
      <c r="H250" s="24"/>
      <c r="I250" s="24"/>
      <c r="O250" s="24"/>
    </row>
    <row r="251" spans="2:15">
      <c r="B251" s="23"/>
      <c r="C251" s="23"/>
      <c r="D251" s="24"/>
      <c r="E251" s="25"/>
      <c r="F251" s="25"/>
      <c r="G251" s="25"/>
      <c r="H251" s="24"/>
      <c r="I251" s="24"/>
      <c r="O251" s="24"/>
    </row>
    <row r="252" spans="2:15">
      <c r="B252" s="23"/>
      <c r="C252" s="23"/>
      <c r="D252" s="24"/>
      <c r="E252" s="25"/>
      <c r="F252" s="25"/>
      <c r="G252" s="25"/>
      <c r="H252" s="24"/>
      <c r="I252" s="24"/>
      <c r="O252" s="24"/>
    </row>
    <row r="253" spans="2:15">
      <c r="B253" s="23"/>
      <c r="C253" s="23"/>
      <c r="D253" s="24"/>
      <c r="E253" s="25"/>
      <c r="F253" s="25"/>
      <c r="G253" s="25"/>
      <c r="H253" s="24"/>
      <c r="I253" s="24"/>
      <c r="O253" s="24"/>
    </row>
    <row r="254" spans="2:15">
      <c r="B254" s="23"/>
      <c r="C254" s="23"/>
      <c r="D254" s="24"/>
      <c r="E254" s="25"/>
      <c r="F254" s="25"/>
      <c r="G254" s="25"/>
      <c r="H254" s="24"/>
      <c r="I254" s="24"/>
      <c r="O254" s="24"/>
    </row>
    <row r="255" spans="2:15">
      <c r="B255" s="23"/>
      <c r="C255" s="23"/>
      <c r="D255" s="24"/>
      <c r="E255" s="25"/>
      <c r="F255" s="25"/>
      <c r="G255" s="25"/>
      <c r="H255" s="24"/>
      <c r="I255" s="24"/>
      <c r="O255" s="24"/>
    </row>
    <row r="256" spans="2:15">
      <c r="B256" s="23"/>
      <c r="C256" s="23"/>
      <c r="D256" s="24"/>
      <c r="E256" s="25"/>
      <c r="F256" s="25"/>
      <c r="G256" s="25"/>
      <c r="H256" s="24"/>
      <c r="I256" s="24"/>
      <c r="O256" s="24"/>
    </row>
    <row r="257" spans="2:15">
      <c r="B257" s="23"/>
      <c r="C257" s="23"/>
      <c r="D257" s="24"/>
      <c r="E257" s="25"/>
      <c r="F257" s="25"/>
      <c r="G257" s="25"/>
      <c r="H257" s="24"/>
      <c r="I257" s="24"/>
      <c r="O257" s="24"/>
    </row>
    <row r="258" spans="2:15">
      <c r="B258" s="23"/>
      <c r="C258" s="23"/>
      <c r="D258" s="24"/>
      <c r="E258" s="25"/>
      <c r="F258" s="25"/>
      <c r="G258" s="25"/>
      <c r="H258" s="24"/>
      <c r="I258" s="24"/>
      <c r="O258" s="24"/>
    </row>
    <row r="259" spans="2:15">
      <c r="B259" s="23"/>
      <c r="C259" s="23"/>
      <c r="D259" s="24"/>
      <c r="E259" s="25"/>
      <c r="F259" s="25"/>
      <c r="G259" s="25"/>
      <c r="H259" s="24"/>
      <c r="I259" s="24"/>
      <c r="O259" s="24"/>
    </row>
    <row r="260" spans="2:15">
      <c r="B260" s="23"/>
      <c r="C260" s="23"/>
      <c r="D260" s="24"/>
      <c r="E260" s="25"/>
      <c r="F260" s="25"/>
      <c r="G260" s="25"/>
      <c r="H260" s="24"/>
      <c r="I260" s="24"/>
      <c r="O260" s="24"/>
    </row>
    <row r="261" spans="2:15">
      <c r="B261" s="23"/>
      <c r="C261" s="23"/>
      <c r="D261" s="24"/>
      <c r="E261" s="25"/>
      <c r="F261" s="25"/>
      <c r="G261" s="25"/>
      <c r="H261" s="24"/>
      <c r="I261" s="24"/>
      <c r="O261" s="24"/>
    </row>
    <row r="262" spans="2:15">
      <c r="B262" s="23"/>
      <c r="C262" s="23"/>
      <c r="D262" s="24"/>
      <c r="E262" s="25"/>
      <c r="F262" s="25"/>
      <c r="G262" s="25"/>
      <c r="H262" s="24"/>
      <c r="I262" s="24"/>
      <c r="O262" s="24"/>
    </row>
    <row r="263" spans="2:15">
      <c r="B263" s="23"/>
      <c r="C263" s="23"/>
      <c r="D263" s="24"/>
      <c r="E263" s="25"/>
      <c r="F263" s="25"/>
      <c r="G263" s="25"/>
      <c r="H263" s="24"/>
      <c r="I263" s="24"/>
      <c r="O263" s="24"/>
    </row>
    <row r="264" spans="2:15">
      <c r="B264" s="23"/>
      <c r="C264" s="23"/>
      <c r="D264" s="24"/>
      <c r="E264" s="25"/>
      <c r="F264" s="25"/>
      <c r="G264" s="25"/>
      <c r="H264" s="24"/>
      <c r="I264" s="24"/>
      <c r="O264" s="24"/>
    </row>
    <row r="265" spans="2:15">
      <c r="B265" s="23"/>
      <c r="C265" s="23"/>
      <c r="D265" s="24"/>
      <c r="E265" s="25"/>
      <c r="F265" s="25"/>
      <c r="G265" s="25"/>
      <c r="H265" s="24"/>
      <c r="I265" s="24"/>
      <c r="O265" s="24"/>
    </row>
    <row r="266" spans="2:15">
      <c r="B266" s="23"/>
      <c r="C266" s="23"/>
      <c r="D266" s="24"/>
      <c r="E266" s="25"/>
      <c r="F266" s="25"/>
      <c r="G266" s="25"/>
      <c r="H266" s="24"/>
      <c r="I266" s="24"/>
      <c r="O266" s="24"/>
    </row>
    <row r="267" spans="2:15">
      <c r="B267" s="23"/>
      <c r="C267" s="23"/>
      <c r="D267" s="24"/>
      <c r="E267" s="25"/>
      <c r="F267" s="25"/>
      <c r="G267" s="25"/>
      <c r="H267" s="24"/>
      <c r="I267" s="24"/>
      <c r="O267" s="24"/>
    </row>
    <row r="268" spans="2:15">
      <c r="B268" s="23"/>
      <c r="C268" s="23"/>
      <c r="D268" s="24"/>
      <c r="E268" s="25"/>
      <c r="F268" s="25"/>
      <c r="G268" s="25"/>
      <c r="H268" s="24"/>
      <c r="I268" s="24"/>
      <c r="O268" s="24"/>
    </row>
    <row r="269" spans="2:15">
      <c r="B269" s="23"/>
      <c r="C269" s="23"/>
      <c r="D269" s="24"/>
      <c r="E269" s="25"/>
      <c r="F269" s="25"/>
      <c r="G269" s="25"/>
      <c r="H269" s="24"/>
      <c r="I269" s="24"/>
      <c r="O269" s="24"/>
    </row>
    <row r="270" spans="2:15">
      <c r="B270" s="23"/>
      <c r="C270" s="23"/>
      <c r="D270" s="24"/>
      <c r="E270" s="25"/>
      <c r="F270" s="25"/>
      <c r="G270" s="25"/>
      <c r="H270" s="24"/>
      <c r="I270" s="24"/>
      <c r="O270" s="24"/>
    </row>
    <row r="271" spans="2:15">
      <c r="B271" s="23"/>
      <c r="C271" s="23"/>
      <c r="D271" s="24"/>
      <c r="E271" s="25"/>
      <c r="F271" s="25"/>
      <c r="G271" s="25"/>
      <c r="H271" s="24"/>
      <c r="I271" s="24"/>
      <c r="O271" s="24"/>
    </row>
    <row r="272" spans="2:15">
      <c r="B272" s="23"/>
      <c r="C272" s="23"/>
      <c r="D272" s="24"/>
      <c r="E272" s="25"/>
      <c r="F272" s="25"/>
      <c r="G272" s="25"/>
      <c r="H272" s="24"/>
      <c r="I272" s="24"/>
      <c r="O272" s="24"/>
    </row>
    <row r="273" spans="2:15">
      <c r="B273" s="23"/>
      <c r="C273" s="23"/>
      <c r="D273" s="24"/>
      <c r="E273" s="25"/>
      <c r="F273" s="25"/>
      <c r="G273" s="25"/>
      <c r="H273" s="24"/>
      <c r="I273" s="24"/>
      <c r="O273" s="24"/>
    </row>
    <row r="274" spans="2:15">
      <c r="B274" s="23"/>
      <c r="C274" s="23"/>
      <c r="D274" s="24"/>
      <c r="E274" s="25"/>
      <c r="F274" s="25"/>
      <c r="G274" s="25"/>
      <c r="H274" s="24"/>
      <c r="I274" s="24"/>
      <c r="O274" s="24"/>
    </row>
    <row r="275" spans="2:15">
      <c r="B275" s="23"/>
      <c r="C275" s="23"/>
      <c r="D275" s="24"/>
      <c r="E275" s="25"/>
      <c r="F275" s="25"/>
      <c r="G275" s="25"/>
      <c r="H275" s="24"/>
      <c r="I275" s="24"/>
      <c r="O275" s="24"/>
    </row>
    <row r="276" spans="2:15">
      <c r="B276" s="23"/>
      <c r="C276" s="23"/>
      <c r="D276" s="24"/>
      <c r="E276" s="25"/>
      <c r="F276" s="25"/>
      <c r="G276" s="25"/>
      <c r="H276" s="24"/>
      <c r="I276" s="24"/>
      <c r="O276" s="24"/>
    </row>
    <row r="277" spans="2:15">
      <c r="B277" s="23"/>
      <c r="C277" s="23"/>
      <c r="D277" s="24"/>
      <c r="E277" s="25"/>
      <c r="F277" s="25"/>
      <c r="G277" s="25"/>
      <c r="H277" s="24"/>
      <c r="I277" s="24"/>
      <c r="O277" s="24"/>
    </row>
    <row r="278" spans="2:15">
      <c r="B278" s="23"/>
      <c r="C278" s="23"/>
      <c r="D278" s="24"/>
      <c r="E278" s="25"/>
      <c r="F278" s="25"/>
      <c r="G278" s="25"/>
      <c r="H278" s="24"/>
      <c r="I278" s="24"/>
      <c r="O278" s="24"/>
    </row>
    <row r="279" spans="2:15">
      <c r="B279" s="23"/>
      <c r="C279" s="23"/>
      <c r="D279" s="24"/>
      <c r="E279" s="25"/>
      <c r="F279" s="25"/>
      <c r="G279" s="25"/>
      <c r="H279" s="24"/>
      <c r="I279" s="24"/>
      <c r="O279" s="24"/>
    </row>
    <row r="280" spans="2:15">
      <c r="B280" s="23"/>
      <c r="C280" s="23"/>
      <c r="D280" s="24"/>
      <c r="E280" s="25"/>
      <c r="F280" s="25"/>
      <c r="G280" s="25"/>
      <c r="H280" s="24"/>
      <c r="I280" s="24"/>
      <c r="O280" s="24"/>
    </row>
    <row r="281" spans="2:15">
      <c r="B281" s="23"/>
      <c r="C281" s="23"/>
      <c r="D281" s="24"/>
      <c r="E281" s="25"/>
      <c r="F281" s="25"/>
      <c r="G281" s="25"/>
      <c r="H281" s="24"/>
      <c r="I281" s="24"/>
      <c r="O281" s="24"/>
    </row>
    <row r="282" spans="2:15">
      <c r="B282" s="23"/>
      <c r="C282" s="23"/>
      <c r="D282" s="24"/>
      <c r="E282" s="25"/>
      <c r="F282" s="25"/>
      <c r="G282" s="25"/>
      <c r="H282" s="24"/>
      <c r="I282" s="24"/>
      <c r="O282" s="24"/>
    </row>
    <row r="283" spans="2:15">
      <c r="B283" s="23"/>
      <c r="C283" s="23"/>
      <c r="D283" s="24"/>
      <c r="E283" s="25"/>
      <c r="F283" s="25"/>
      <c r="G283" s="25"/>
      <c r="H283" s="24"/>
      <c r="I283" s="24"/>
      <c r="O283" s="24"/>
    </row>
    <row r="284" spans="2:15">
      <c r="B284" s="23"/>
      <c r="C284" s="23"/>
      <c r="D284" s="24"/>
      <c r="E284" s="25"/>
      <c r="F284" s="25"/>
      <c r="G284" s="25"/>
      <c r="H284" s="24"/>
      <c r="I284" s="24"/>
      <c r="O284" s="24"/>
    </row>
    <row r="285" spans="2:15">
      <c r="B285" s="23"/>
      <c r="C285" s="23"/>
      <c r="D285" s="24"/>
      <c r="E285" s="25"/>
      <c r="F285" s="25"/>
      <c r="G285" s="25"/>
      <c r="H285" s="24"/>
      <c r="I285" s="24"/>
      <c r="O285" s="24"/>
    </row>
    <row r="286" spans="2:15">
      <c r="B286" s="23"/>
      <c r="C286" s="23"/>
      <c r="D286" s="24"/>
      <c r="E286" s="25"/>
      <c r="F286" s="25"/>
      <c r="G286" s="25"/>
      <c r="H286" s="24"/>
      <c r="I286" s="24"/>
      <c r="O286" s="24"/>
    </row>
    <row r="287" spans="2:15">
      <c r="B287" s="23"/>
      <c r="C287" s="23"/>
      <c r="D287" s="24"/>
      <c r="E287" s="25"/>
      <c r="F287" s="25"/>
      <c r="G287" s="25"/>
      <c r="H287" s="24"/>
      <c r="I287" s="24"/>
      <c r="O287" s="24"/>
    </row>
    <row r="288" spans="2:15">
      <c r="B288" s="23"/>
      <c r="C288" s="23"/>
      <c r="D288" s="24"/>
      <c r="E288" s="25"/>
      <c r="F288" s="25"/>
      <c r="G288" s="25"/>
      <c r="H288" s="24"/>
      <c r="I288" s="24"/>
      <c r="O288" s="24"/>
    </row>
    <row r="289" spans="2:15">
      <c r="B289" s="23"/>
      <c r="C289" s="23"/>
      <c r="D289" s="24"/>
      <c r="E289" s="25"/>
      <c r="F289" s="25"/>
      <c r="G289" s="25"/>
      <c r="H289" s="24"/>
      <c r="I289" s="24"/>
      <c r="O289" s="24"/>
    </row>
    <row r="290" spans="2:15">
      <c r="B290" s="23"/>
      <c r="C290" s="23"/>
      <c r="D290" s="24"/>
      <c r="E290" s="25"/>
      <c r="F290" s="25"/>
      <c r="G290" s="25"/>
      <c r="H290" s="24"/>
      <c r="I290" s="24"/>
      <c r="O290" s="24"/>
    </row>
    <row r="291" spans="2:15">
      <c r="B291" s="23"/>
      <c r="C291" s="23"/>
      <c r="D291" s="24"/>
      <c r="E291" s="25"/>
      <c r="F291" s="25"/>
      <c r="G291" s="25"/>
      <c r="H291" s="24"/>
      <c r="I291" s="24"/>
      <c r="O291" s="24"/>
    </row>
    <row r="292" spans="2:15">
      <c r="B292" s="23"/>
      <c r="C292" s="23"/>
      <c r="D292" s="24"/>
      <c r="E292" s="25"/>
      <c r="F292" s="25"/>
      <c r="G292" s="25"/>
      <c r="H292" s="24"/>
      <c r="I292" s="24"/>
      <c r="O292" s="24"/>
    </row>
    <row r="293" spans="2:15">
      <c r="B293" s="23"/>
      <c r="C293" s="23"/>
      <c r="D293" s="24"/>
      <c r="E293" s="25"/>
      <c r="F293" s="25"/>
      <c r="G293" s="25"/>
      <c r="H293" s="24"/>
      <c r="I293" s="24"/>
      <c r="O293" s="24"/>
    </row>
    <row r="294" spans="2:15">
      <c r="B294" s="23"/>
      <c r="C294" s="23"/>
      <c r="D294" s="24"/>
      <c r="E294" s="25"/>
      <c r="F294" s="25"/>
      <c r="G294" s="25"/>
      <c r="H294" s="24"/>
      <c r="I294" s="24"/>
      <c r="O294" s="24"/>
    </row>
    <row r="295" spans="2:15">
      <c r="B295" s="23"/>
      <c r="C295" s="23"/>
      <c r="D295" s="24"/>
      <c r="E295" s="25"/>
      <c r="F295" s="25"/>
      <c r="G295" s="25"/>
      <c r="H295" s="24"/>
      <c r="I295" s="24"/>
      <c r="O295" s="24"/>
    </row>
    <row r="296" spans="2:15">
      <c r="B296" s="23"/>
      <c r="C296" s="23"/>
      <c r="D296" s="24"/>
      <c r="E296" s="25"/>
      <c r="F296" s="25"/>
      <c r="G296" s="25"/>
      <c r="H296" s="24"/>
      <c r="I296" s="24"/>
      <c r="O296" s="24"/>
    </row>
    <row r="297" spans="2:15">
      <c r="B297" s="23"/>
      <c r="C297" s="23"/>
      <c r="D297" s="24"/>
      <c r="E297" s="25"/>
      <c r="F297" s="25"/>
      <c r="G297" s="25"/>
      <c r="H297" s="24"/>
      <c r="I297" s="24"/>
      <c r="O297" s="24"/>
    </row>
    <row r="298" spans="2:15">
      <c r="B298" s="23"/>
      <c r="C298" s="23"/>
      <c r="D298" s="24"/>
      <c r="E298" s="25"/>
      <c r="F298" s="25"/>
      <c r="G298" s="25"/>
      <c r="H298" s="24"/>
      <c r="I298" s="24"/>
      <c r="O298" s="24"/>
    </row>
    <row r="299" spans="2:15">
      <c r="B299" s="23"/>
      <c r="C299" s="23"/>
      <c r="D299" s="24"/>
      <c r="E299" s="25"/>
      <c r="F299" s="25"/>
      <c r="G299" s="25"/>
      <c r="H299" s="24"/>
      <c r="I299" s="24"/>
      <c r="O299" s="24"/>
    </row>
    <row r="300" spans="2:15">
      <c r="B300" s="23"/>
      <c r="C300" s="23"/>
      <c r="D300" s="24"/>
      <c r="E300" s="25"/>
      <c r="F300" s="25"/>
      <c r="G300" s="25"/>
      <c r="H300" s="24"/>
      <c r="I300" s="24"/>
      <c r="O300" s="24"/>
    </row>
    <row r="301" spans="2:15">
      <c r="B301" s="23"/>
      <c r="C301" s="23"/>
      <c r="D301" s="24"/>
      <c r="E301" s="25"/>
      <c r="F301" s="25"/>
      <c r="G301" s="25"/>
      <c r="H301" s="24"/>
      <c r="I301" s="24"/>
      <c r="O301" s="24"/>
    </row>
    <row r="302" spans="2:15">
      <c r="B302" s="23"/>
      <c r="C302" s="23"/>
      <c r="D302" s="24"/>
      <c r="E302" s="25"/>
      <c r="F302" s="25"/>
      <c r="G302" s="25"/>
      <c r="H302" s="24"/>
      <c r="I302" s="24"/>
      <c r="O302" s="24"/>
    </row>
    <row r="303" spans="2:15">
      <c r="B303" s="23"/>
      <c r="C303" s="23"/>
      <c r="D303" s="24"/>
      <c r="E303" s="25"/>
      <c r="F303" s="25"/>
      <c r="G303" s="25"/>
      <c r="H303" s="24"/>
      <c r="I303" s="24"/>
      <c r="O303" s="24"/>
    </row>
    <row r="304" spans="2:15">
      <c r="B304" s="23"/>
      <c r="C304" s="23"/>
      <c r="D304" s="24"/>
      <c r="E304" s="25"/>
      <c r="F304" s="25"/>
      <c r="G304" s="25"/>
      <c r="H304" s="24"/>
      <c r="I304" s="24"/>
      <c r="O304" s="24"/>
    </row>
    <row r="305" spans="2:15">
      <c r="B305" s="23"/>
      <c r="C305" s="23"/>
      <c r="D305" s="24"/>
      <c r="E305" s="25"/>
      <c r="F305" s="25"/>
      <c r="G305" s="25"/>
      <c r="H305" s="24"/>
      <c r="I305" s="24"/>
      <c r="O305" s="24"/>
    </row>
    <row r="306" spans="2:15">
      <c r="B306" s="23"/>
      <c r="C306" s="23"/>
      <c r="D306" s="24"/>
      <c r="E306" s="25"/>
      <c r="F306" s="25"/>
      <c r="G306" s="25"/>
      <c r="H306" s="24"/>
      <c r="I306" s="24"/>
      <c r="O306" s="24"/>
    </row>
    <row r="307" spans="2:15">
      <c r="B307" s="23"/>
      <c r="C307" s="23"/>
      <c r="D307" s="24"/>
      <c r="E307" s="25"/>
      <c r="F307" s="25"/>
      <c r="G307" s="25"/>
      <c r="H307" s="24"/>
      <c r="I307" s="24"/>
      <c r="O307" s="24"/>
    </row>
    <row r="308" spans="2:15">
      <c r="B308" s="23"/>
      <c r="C308" s="23"/>
      <c r="D308" s="24"/>
      <c r="E308" s="25"/>
      <c r="F308" s="25"/>
      <c r="G308" s="25"/>
      <c r="H308" s="24"/>
      <c r="I308" s="24"/>
      <c r="O308" s="24"/>
    </row>
    <row r="309" spans="2:15">
      <c r="B309" s="23"/>
      <c r="C309" s="23"/>
      <c r="D309" s="24"/>
      <c r="E309" s="25"/>
      <c r="F309" s="25"/>
      <c r="G309" s="25"/>
      <c r="H309" s="24"/>
      <c r="I309" s="24"/>
      <c r="O309" s="24"/>
    </row>
    <row r="310" spans="2:15">
      <c r="B310" s="23"/>
      <c r="C310" s="23"/>
      <c r="D310" s="24"/>
      <c r="E310" s="25"/>
      <c r="F310" s="25"/>
      <c r="G310" s="25"/>
      <c r="H310" s="24"/>
      <c r="I310" s="24"/>
      <c r="O310" s="24"/>
    </row>
    <row r="311" spans="2:15">
      <c r="B311" s="23"/>
      <c r="C311" s="23"/>
      <c r="D311" s="24"/>
      <c r="E311" s="25"/>
      <c r="F311" s="25"/>
      <c r="G311" s="25"/>
      <c r="H311" s="24"/>
      <c r="I311" s="24"/>
      <c r="O311" s="24"/>
    </row>
    <row r="312" spans="2:15">
      <c r="B312" s="23"/>
      <c r="C312" s="23"/>
      <c r="D312" s="24"/>
      <c r="E312" s="25"/>
      <c r="F312" s="25"/>
      <c r="G312" s="25"/>
      <c r="H312" s="24"/>
      <c r="I312" s="24"/>
      <c r="O312" s="24"/>
    </row>
    <row r="313" spans="2:15">
      <c r="B313" s="23"/>
      <c r="C313" s="23"/>
      <c r="D313" s="24"/>
      <c r="E313" s="25"/>
      <c r="F313" s="25"/>
      <c r="G313" s="25"/>
      <c r="H313" s="24"/>
      <c r="I313" s="24"/>
      <c r="O313" s="24"/>
    </row>
    <row r="314" spans="2:15">
      <c r="B314" s="23"/>
      <c r="C314" s="23"/>
      <c r="D314" s="24"/>
      <c r="E314" s="25"/>
      <c r="F314" s="25"/>
      <c r="G314" s="25"/>
      <c r="H314" s="24"/>
      <c r="I314" s="24"/>
      <c r="O314" s="24"/>
    </row>
    <row r="315" spans="2:15">
      <c r="B315" s="23"/>
      <c r="C315" s="23"/>
      <c r="D315" s="24"/>
      <c r="E315" s="25"/>
      <c r="F315" s="25"/>
      <c r="G315" s="25"/>
      <c r="H315" s="24"/>
      <c r="I315" s="24"/>
      <c r="O315" s="24"/>
    </row>
    <row r="316" spans="2:15">
      <c r="B316" s="23"/>
      <c r="C316" s="23"/>
      <c r="D316" s="24"/>
      <c r="E316" s="25"/>
      <c r="F316" s="25"/>
      <c r="G316" s="25"/>
      <c r="H316" s="24"/>
      <c r="I316" s="24"/>
      <c r="O316" s="24"/>
    </row>
    <row r="317" spans="2:15">
      <c r="B317" s="23"/>
      <c r="C317" s="23"/>
      <c r="D317" s="24"/>
      <c r="E317" s="25"/>
      <c r="F317" s="25"/>
      <c r="G317" s="25"/>
      <c r="H317" s="24"/>
      <c r="I317" s="24"/>
      <c r="O317" s="24"/>
    </row>
    <row r="318" spans="2:15">
      <c r="B318" s="23"/>
      <c r="C318" s="23"/>
      <c r="D318" s="24"/>
      <c r="E318" s="25"/>
      <c r="F318" s="25"/>
      <c r="G318" s="25"/>
      <c r="H318" s="24"/>
      <c r="I318" s="24"/>
      <c r="O318" s="24"/>
    </row>
    <row r="319" spans="2:15">
      <c r="B319" s="23"/>
      <c r="C319" s="23"/>
      <c r="D319" s="24"/>
      <c r="E319" s="25"/>
      <c r="F319" s="25"/>
      <c r="G319" s="25"/>
      <c r="H319" s="24"/>
      <c r="I319" s="24"/>
      <c r="O319" s="24"/>
    </row>
    <row r="320" spans="2:15">
      <c r="B320" s="23"/>
      <c r="C320" s="23"/>
      <c r="D320" s="24"/>
      <c r="E320" s="25"/>
      <c r="F320" s="25"/>
      <c r="G320" s="25"/>
      <c r="H320" s="24"/>
      <c r="I320" s="24"/>
      <c r="O320" s="24"/>
    </row>
    <row r="321" spans="2:15">
      <c r="B321" s="23"/>
      <c r="C321" s="23"/>
      <c r="D321" s="24"/>
      <c r="E321" s="25"/>
      <c r="F321" s="25"/>
      <c r="G321" s="25"/>
      <c r="H321" s="24"/>
      <c r="I321" s="24"/>
      <c r="O321" s="24"/>
    </row>
    <row r="322" spans="2:15">
      <c r="B322" s="23"/>
      <c r="C322" s="23"/>
      <c r="D322" s="24"/>
      <c r="E322" s="25"/>
      <c r="F322" s="25"/>
      <c r="G322" s="25"/>
      <c r="H322" s="24"/>
      <c r="I322" s="24"/>
      <c r="O322" s="24"/>
    </row>
    <row r="323" spans="2:15">
      <c r="B323" s="23"/>
      <c r="C323" s="23"/>
      <c r="D323" s="24"/>
      <c r="E323" s="25"/>
      <c r="F323" s="25"/>
      <c r="G323" s="25"/>
      <c r="H323" s="24"/>
      <c r="I323" s="24"/>
      <c r="O323" s="24"/>
    </row>
    <row r="324" spans="2:15">
      <c r="B324" s="23"/>
      <c r="C324" s="23"/>
      <c r="D324" s="24"/>
      <c r="E324" s="25"/>
      <c r="F324" s="25"/>
      <c r="G324" s="25"/>
      <c r="H324" s="24"/>
      <c r="I324" s="24"/>
      <c r="O324" s="24"/>
    </row>
    <row r="325" spans="2:15">
      <c r="B325" s="23"/>
      <c r="C325" s="23"/>
      <c r="D325" s="24"/>
      <c r="E325" s="25"/>
      <c r="F325" s="25"/>
      <c r="G325" s="25"/>
      <c r="H325" s="24"/>
      <c r="I325" s="24"/>
      <c r="O325" s="24"/>
    </row>
    <row r="326" spans="2:15">
      <c r="B326" s="23"/>
      <c r="C326" s="23"/>
      <c r="D326" s="24"/>
      <c r="E326" s="25"/>
      <c r="F326" s="25"/>
      <c r="G326" s="25"/>
      <c r="H326" s="24"/>
      <c r="I326" s="24"/>
      <c r="O326" s="24"/>
    </row>
    <row r="327" spans="2:15">
      <c r="B327" s="23"/>
      <c r="C327" s="23"/>
      <c r="D327" s="24"/>
      <c r="E327" s="25"/>
      <c r="F327" s="25"/>
      <c r="G327" s="25"/>
      <c r="H327" s="24"/>
      <c r="I327" s="24"/>
      <c r="O327" s="24"/>
    </row>
    <row r="328" spans="2:15">
      <c r="B328" s="23"/>
      <c r="C328" s="23"/>
      <c r="D328" s="24"/>
      <c r="E328" s="25"/>
      <c r="F328" s="25"/>
      <c r="G328" s="25"/>
      <c r="H328" s="24"/>
      <c r="I328" s="24"/>
      <c r="O328" s="24"/>
    </row>
    <row r="329" spans="2:15">
      <c r="B329" s="23"/>
      <c r="C329" s="23"/>
      <c r="D329" s="24"/>
      <c r="E329" s="25"/>
      <c r="F329" s="25"/>
      <c r="G329" s="25"/>
      <c r="H329" s="24"/>
      <c r="I329" s="24"/>
      <c r="O329" s="24"/>
    </row>
    <row r="330" spans="2:15">
      <c r="B330" s="23"/>
      <c r="C330" s="23"/>
      <c r="D330" s="24"/>
      <c r="E330" s="25"/>
      <c r="F330" s="25"/>
      <c r="G330" s="25"/>
      <c r="H330" s="24"/>
      <c r="I330" s="24"/>
      <c r="O330" s="24"/>
    </row>
    <row r="331" spans="2:15">
      <c r="B331" s="23"/>
      <c r="C331" s="23"/>
      <c r="D331" s="24"/>
      <c r="E331" s="25"/>
      <c r="F331" s="25"/>
      <c r="G331" s="25"/>
      <c r="H331" s="24"/>
      <c r="I331" s="24"/>
      <c r="O331" s="24"/>
    </row>
    <row r="332" spans="2:15">
      <c r="B332" s="23"/>
      <c r="C332" s="23"/>
      <c r="D332" s="24"/>
      <c r="E332" s="25"/>
      <c r="F332" s="25"/>
      <c r="G332" s="25"/>
      <c r="H332" s="24"/>
      <c r="I332" s="24"/>
      <c r="O332" s="24"/>
    </row>
    <row r="333" spans="2:15">
      <c r="B333" s="23"/>
      <c r="C333" s="23"/>
      <c r="D333" s="24"/>
      <c r="E333" s="25"/>
      <c r="F333" s="25"/>
      <c r="G333" s="25"/>
      <c r="H333" s="24"/>
      <c r="I333" s="24"/>
      <c r="O333" s="24"/>
    </row>
    <row r="334" spans="2:15">
      <c r="B334" s="23"/>
      <c r="C334" s="23"/>
      <c r="D334" s="24"/>
      <c r="E334" s="25"/>
      <c r="F334" s="25"/>
      <c r="G334" s="25"/>
      <c r="H334" s="24"/>
      <c r="I334" s="24"/>
      <c r="O334" s="24"/>
    </row>
    <row r="335" spans="2:15">
      <c r="B335" s="23"/>
      <c r="C335" s="23"/>
      <c r="D335" s="24"/>
      <c r="E335" s="25"/>
      <c r="F335" s="25"/>
      <c r="G335" s="25"/>
      <c r="H335" s="24"/>
      <c r="I335" s="24"/>
      <c r="O335" s="24"/>
    </row>
    <row r="336" spans="2:15">
      <c r="B336" s="23"/>
      <c r="C336" s="23"/>
      <c r="D336" s="24"/>
      <c r="E336" s="25"/>
      <c r="F336" s="25"/>
      <c r="G336" s="25"/>
      <c r="H336" s="24"/>
      <c r="I336" s="24"/>
      <c r="O336" s="24"/>
    </row>
    <row r="337" spans="2:15">
      <c r="B337" s="23"/>
      <c r="C337" s="23"/>
      <c r="D337" s="24"/>
      <c r="E337" s="25"/>
      <c r="F337" s="25"/>
      <c r="G337" s="25"/>
      <c r="H337" s="24"/>
      <c r="I337" s="24"/>
      <c r="O337" s="24"/>
    </row>
    <row r="338" spans="2:15">
      <c r="B338" s="23"/>
      <c r="C338" s="23"/>
      <c r="D338" s="24"/>
      <c r="E338" s="25"/>
      <c r="F338" s="25"/>
      <c r="G338" s="25"/>
      <c r="H338" s="24"/>
      <c r="I338" s="24"/>
      <c r="O338" s="24"/>
    </row>
    <row r="339" spans="2:15">
      <c r="B339" s="23"/>
      <c r="C339" s="23"/>
      <c r="D339" s="24"/>
      <c r="E339" s="25"/>
      <c r="F339" s="25"/>
      <c r="G339" s="25"/>
      <c r="H339" s="24"/>
      <c r="I339" s="24"/>
      <c r="O339" s="24"/>
    </row>
    <row r="340" spans="2:15">
      <c r="B340" s="23"/>
      <c r="C340" s="23"/>
      <c r="D340" s="24"/>
      <c r="E340" s="25"/>
      <c r="F340" s="25"/>
      <c r="G340" s="25"/>
      <c r="H340" s="24"/>
      <c r="I340" s="24"/>
      <c r="O340" s="24"/>
    </row>
    <row r="341" spans="2:15">
      <c r="B341" s="23"/>
      <c r="C341" s="23"/>
      <c r="D341" s="24"/>
      <c r="E341" s="25"/>
      <c r="F341" s="25"/>
      <c r="G341" s="25"/>
      <c r="H341" s="24"/>
      <c r="I341" s="24"/>
      <c r="O341" s="24"/>
    </row>
    <row r="342" spans="2:15">
      <c r="B342" s="23"/>
      <c r="C342" s="23"/>
      <c r="D342" s="24"/>
      <c r="E342" s="25"/>
      <c r="F342" s="25"/>
      <c r="G342" s="25"/>
      <c r="H342" s="24"/>
      <c r="I342" s="24"/>
      <c r="O342" s="24"/>
    </row>
    <row r="343" spans="2:15">
      <c r="B343" s="23"/>
      <c r="C343" s="23"/>
      <c r="D343" s="24"/>
      <c r="E343" s="25"/>
      <c r="F343" s="25"/>
      <c r="G343" s="25"/>
      <c r="H343" s="24"/>
      <c r="I343" s="24"/>
      <c r="O343" s="24"/>
    </row>
    <row r="344" spans="2:15">
      <c r="B344" s="23"/>
      <c r="C344" s="23"/>
      <c r="D344" s="24"/>
      <c r="E344" s="25"/>
      <c r="F344" s="25"/>
      <c r="G344" s="25"/>
      <c r="H344" s="24"/>
      <c r="I344" s="24"/>
      <c r="O344" s="24"/>
    </row>
    <row r="345" spans="2:15">
      <c r="B345" s="23"/>
      <c r="C345" s="23"/>
      <c r="D345" s="24"/>
      <c r="E345" s="25"/>
      <c r="F345" s="25"/>
      <c r="G345" s="25"/>
      <c r="H345" s="24"/>
      <c r="I345" s="24"/>
      <c r="O345" s="24"/>
    </row>
    <row r="346" spans="2:15">
      <c r="B346" s="23"/>
      <c r="C346" s="23"/>
      <c r="D346" s="24"/>
      <c r="E346" s="25"/>
      <c r="F346" s="25"/>
      <c r="G346" s="25"/>
      <c r="H346" s="24"/>
      <c r="I346" s="24"/>
      <c r="O346" s="24"/>
    </row>
    <row r="347" spans="2:15">
      <c r="B347" s="23"/>
      <c r="C347" s="23"/>
      <c r="D347" s="24"/>
      <c r="E347" s="25"/>
      <c r="F347" s="25"/>
      <c r="G347" s="25"/>
      <c r="H347" s="24"/>
      <c r="I347" s="24"/>
      <c r="O347" s="24"/>
    </row>
    <row r="348" spans="2:15">
      <c r="B348" s="23"/>
      <c r="C348" s="23"/>
      <c r="D348" s="24"/>
      <c r="E348" s="25"/>
      <c r="F348" s="25"/>
      <c r="G348" s="25"/>
      <c r="H348" s="24"/>
      <c r="I348" s="24"/>
      <c r="O348" s="24"/>
    </row>
    <row r="349" spans="2:15">
      <c r="B349" s="23"/>
      <c r="C349" s="23"/>
      <c r="D349" s="24"/>
      <c r="E349" s="25"/>
      <c r="F349" s="25"/>
      <c r="G349" s="25"/>
      <c r="H349" s="24"/>
      <c r="I349" s="24"/>
      <c r="O349" s="24"/>
    </row>
    <row r="350" spans="2:15">
      <c r="B350" s="23"/>
      <c r="C350" s="23"/>
      <c r="D350" s="24"/>
      <c r="E350" s="25"/>
      <c r="F350" s="25"/>
      <c r="G350" s="25"/>
      <c r="H350" s="24"/>
      <c r="I350" s="24"/>
      <c r="O350" s="24"/>
    </row>
    <row r="351" spans="2:15">
      <c r="B351" s="23"/>
      <c r="C351" s="23"/>
      <c r="D351" s="24"/>
      <c r="E351" s="25"/>
      <c r="F351" s="25"/>
      <c r="G351" s="25"/>
      <c r="H351" s="24"/>
      <c r="I351" s="24"/>
      <c r="O351" s="24"/>
    </row>
    <row r="352" spans="2:15">
      <c r="B352" s="23"/>
      <c r="C352" s="23"/>
      <c r="D352" s="24"/>
      <c r="E352" s="25"/>
      <c r="F352" s="25"/>
      <c r="G352" s="25"/>
      <c r="H352" s="24"/>
      <c r="I352" s="24"/>
      <c r="O352" s="24"/>
    </row>
    <row r="353" spans="2:15">
      <c r="B353" s="23"/>
      <c r="C353" s="23"/>
      <c r="D353" s="24"/>
      <c r="E353" s="25"/>
      <c r="F353" s="25"/>
      <c r="G353" s="25"/>
      <c r="H353" s="24"/>
      <c r="I353" s="24"/>
      <c r="O353" s="24"/>
    </row>
    <row r="354" spans="2:15">
      <c r="B354" s="23"/>
      <c r="C354" s="23"/>
      <c r="D354" s="24"/>
      <c r="E354" s="25"/>
      <c r="F354" s="25"/>
      <c r="G354" s="25"/>
      <c r="H354" s="24"/>
      <c r="I354" s="24"/>
      <c r="O354" s="24"/>
    </row>
    <row r="355" spans="2:15">
      <c r="B355" s="23"/>
      <c r="C355" s="23"/>
      <c r="D355" s="24"/>
      <c r="E355" s="25"/>
      <c r="F355" s="25"/>
      <c r="G355" s="25"/>
      <c r="H355" s="24"/>
      <c r="I355" s="24"/>
      <c r="O355" s="24"/>
    </row>
    <row r="356" spans="2:15">
      <c r="B356" s="23"/>
      <c r="C356" s="23"/>
      <c r="D356" s="24"/>
      <c r="E356" s="25"/>
      <c r="F356" s="25"/>
      <c r="G356" s="25"/>
      <c r="H356" s="24"/>
      <c r="I356" s="24"/>
      <c r="O356" s="24"/>
    </row>
    <row r="357" spans="2:15">
      <c r="B357" s="23"/>
      <c r="C357" s="23"/>
      <c r="D357" s="24"/>
      <c r="E357" s="25"/>
      <c r="F357" s="25"/>
      <c r="G357" s="25"/>
      <c r="H357" s="24"/>
      <c r="I357" s="24"/>
      <c r="O357" s="24"/>
    </row>
    <row r="358" spans="2:15">
      <c r="B358" s="23"/>
      <c r="C358" s="23"/>
      <c r="D358" s="24"/>
      <c r="E358" s="25"/>
      <c r="F358" s="25"/>
      <c r="G358" s="25"/>
      <c r="H358" s="24"/>
      <c r="I358" s="24"/>
      <c r="O358" s="24"/>
    </row>
    <row r="359" spans="2:15">
      <c r="B359" s="23"/>
      <c r="C359" s="23"/>
      <c r="D359" s="24"/>
      <c r="E359" s="25"/>
      <c r="F359" s="25"/>
      <c r="G359" s="25"/>
      <c r="H359" s="24"/>
      <c r="I359" s="24"/>
      <c r="O359" s="24"/>
    </row>
    <row r="360" spans="2:15">
      <c r="B360" s="23"/>
      <c r="C360" s="23"/>
      <c r="D360" s="24"/>
      <c r="E360" s="25"/>
      <c r="F360" s="25"/>
      <c r="G360" s="25"/>
      <c r="H360" s="24"/>
      <c r="I360" s="24"/>
      <c r="O360" s="24"/>
    </row>
    <row r="361" spans="2:15">
      <c r="B361" s="23"/>
      <c r="C361" s="23"/>
      <c r="D361" s="24"/>
      <c r="E361" s="25"/>
      <c r="F361" s="25"/>
      <c r="G361" s="25"/>
      <c r="H361" s="24"/>
      <c r="I361" s="24"/>
      <c r="O361" s="24"/>
    </row>
    <row r="362" spans="2:15">
      <c r="B362" s="23"/>
      <c r="C362" s="23"/>
      <c r="D362" s="24"/>
      <c r="E362" s="25"/>
      <c r="F362" s="25"/>
      <c r="G362" s="25"/>
      <c r="H362" s="24"/>
      <c r="I362" s="24"/>
      <c r="O362" s="24"/>
    </row>
    <row r="363" spans="2:15">
      <c r="B363" s="23"/>
      <c r="C363" s="23"/>
      <c r="D363" s="24"/>
      <c r="E363" s="25"/>
      <c r="F363" s="25"/>
      <c r="G363" s="25"/>
      <c r="H363" s="24"/>
      <c r="I363" s="24"/>
      <c r="O363" s="24"/>
    </row>
    <row r="364" spans="2:15">
      <c r="B364" s="23"/>
      <c r="C364" s="23"/>
      <c r="D364" s="24"/>
      <c r="E364" s="25"/>
      <c r="F364" s="25"/>
      <c r="G364" s="25"/>
      <c r="H364" s="24"/>
      <c r="I364" s="24"/>
      <c r="O364" s="24"/>
    </row>
    <row r="365" spans="2:15">
      <c r="B365" s="23"/>
      <c r="C365" s="23"/>
      <c r="D365" s="24"/>
      <c r="E365" s="25"/>
      <c r="F365" s="25"/>
      <c r="G365" s="25"/>
      <c r="H365" s="24"/>
      <c r="I365" s="24"/>
      <c r="O365" s="24"/>
    </row>
    <row r="366" spans="2:15">
      <c r="B366" s="23"/>
      <c r="C366" s="23"/>
      <c r="D366" s="24"/>
      <c r="E366" s="25"/>
      <c r="F366" s="25"/>
      <c r="G366" s="25"/>
      <c r="H366" s="24"/>
      <c r="I366" s="24"/>
      <c r="O366" s="24"/>
    </row>
    <row r="367" spans="2:15">
      <c r="B367" s="23"/>
      <c r="C367" s="23"/>
      <c r="D367" s="24"/>
      <c r="E367" s="25"/>
      <c r="F367" s="25"/>
      <c r="G367" s="25"/>
      <c r="H367" s="24"/>
      <c r="I367" s="24"/>
      <c r="O367" s="24"/>
    </row>
    <row r="368" spans="2:15">
      <c r="B368" s="23"/>
      <c r="C368" s="23"/>
      <c r="D368" s="24"/>
      <c r="E368" s="25"/>
      <c r="F368" s="25"/>
      <c r="G368" s="25"/>
      <c r="H368" s="24"/>
      <c r="I368" s="24"/>
      <c r="O368" s="24"/>
    </row>
    <row r="369" spans="2:15">
      <c r="B369" s="23"/>
      <c r="C369" s="23"/>
      <c r="D369" s="24"/>
      <c r="E369" s="25"/>
      <c r="F369" s="25"/>
      <c r="G369" s="25"/>
      <c r="H369" s="24"/>
      <c r="I369" s="24"/>
      <c r="O369" s="24"/>
    </row>
    <row r="370" spans="2:15">
      <c r="B370" s="23"/>
      <c r="C370" s="23"/>
      <c r="D370" s="24"/>
      <c r="E370" s="25"/>
      <c r="F370" s="25"/>
      <c r="G370" s="25"/>
      <c r="H370" s="24"/>
      <c r="I370" s="24"/>
      <c r="O370" s="24"/>
    </row>
    <row r="371" spans="2:15">
      <c r="B371" s="23"/>
      <c r="C371" s="23"/>
      <c r="D371" s="24"/>
      <c r="E371" s="25"/>
      <c r="F371" s="25"/>
      <c r="G371" s="25"/>
      <c r="H371" s="24"/>
      <c r="I371" s="24"/>
      <c r="O371" s="24"/>
    </row>
    <row r="372" spans="2:15">
      <c r="B372" s="23"/>
      <c r="C372" s="23"/>
      <c r="D372" s="24"/>
      <c r="E372" s="25"/>
      <c r="F372" s="25"/>
      <c r="G372" s="25"/>
      <c r="H372" s="24"/>
      <c r="I372" s="24"/>
      <c r="O372" s="24"/>
    </row>
    <row r="373" spans="2:15">
      <c r="B373" s="23"/>
      <c r="C373" s="23"/>
      <c r="D373" s="24"/>
      <c r="E373" s="25"/>
      <c r="F373" s="25"/>
      <c r="G373" s="25"/>
      <c r="H373" s="24"/>
      <c r="I373" s="24"/>
      <c r="O373" s="24"/>
    </row>
    <row r="374" spans="2:15">
      <c r="B374" s="23"/>
      <c r="C374" s="23"/>
      <c r="D374" s="24"/>
      <c r="E374" s="25"/>
      <c r="F374" s="25"/>
      <c r="G374" s="25"/>
      <c r="H374" s="24"/>
      <c r="I374" s="24"/>
      <c r="O374" s="24"/>
    </row>
    <row r="375" spans="2:15">
      <c r="B375" s="23"/>
      <c r="C375" s="23"/>
      <c r="D375" s="24"/>
      <c r="E375" s="25"/>
      <c r="F375" s="25"/>
      <c r="G375" s="25"/>
      <c r="H375" s="24"/>
      <c r="I375" s="24"/>
      <c r="O375" s="24"/>
    </row>
    <row r="376" spans="2:15">
      <c r="B376" s="23"/>
      <c r="C376" s="23"/>
      <c r="D376" s="24"/>
      <c r="E376" s="25"/>
      <c r="F376" s="25"/>
      <c r="G376" s="25"/>
      <c r="H376" s="24"/>
      <c r="I376" s="24"/>
      <c r="O376" s="24"/>
    </row>
    <row r="377" spans="2:15">
      <c r="B377" s="23"/>
      <c r="C377" s="23"/>
      <c r="D377" s="24"/>
      <c r="E377" s="25"/>
      <c r="F377" s="25"/>
      <c r="G377" s="25"/>
      <c r="H377" s="24"/>
      <c r="I377" s="24"/>
      <c r="O377" s="24"/>
    </row>
    <row r="378" spans="2:15">
      <c r="B378" s="23"/>
      <c r="C378" s="23"/>
      <c r="D378" s="24"/>
      <c r="E378" s="25"/>
      <c r="F378" s="25"/>
      <c r="G378" s="25"/>
      <c r="H378" s="24"/>
      <c r="I378" s="24"/>
      <c r="O378" s="24"/>
    </row>
    <row r="379" spans="2:15">
      <c r="B379" s="23"/>
      <c r="C379" s="23"/>
      <c r="D379" s="24"/>
      <c r="E379" s="25"/>
      <c r="F379" s="25"/>
      <c r="G379" s="25"/>
      <c r="H379" s="24"/>
      <c r="I379" s="24"/>
      <c r="O379" s="24"/>
    </row>
    <row r="380" spans="2:15">
      <c r="B380" s="23"/>
      <c r="C380" s="23"/>
      <c r="D380" s="24"/>
      <c r="E380" s="25"/>
      <c r="F380" s="25"/>
      <c r="G380" s="25"/>
      <c r="H380" s="24"/>
      <c r="I380" s="24"/>
      <c r="O380" s="24"/>
    </row>
    <row r="381" spans="2:15">
      <c r="B381" s="23"/>
      <c r="C381" s="23"/>
      <c r="D381" s="24"/>
      <c r="E381" s="25"/>
      <c r="F381" s="25"/>
      <c r="G381" s="25"/>
      <c r="H381" s="24"/>
      <c r="I381" s="24"/>
      <c r="O381" s="24"/>
    </row>
    <row r="382" spans="2:15">
      <c r="B382" s="23"/>
      <c r="C382" s="23"/>
      <c r="D382" s="24"/>
      <c r="E382" s="25"/>
      <c r="F382" s="25"/>
      <c r="G382" s="25"/>
      <c r="H382" s="24"/>
      <c r="I382" s="24"/>
      <c r="O382" s="24"/>
    </row>
    <row r="383" spans="2:15">
      <c r="B383" s="23"/>
      <c r="C383" s="23"/>
      <c r="D383" s="24"/>
      <c r="E383" s="25"/>
      <c r="F383" s="25"/>
      <c r="G383" s="25"/>
      <c r="H383" s="24"/>
      <c r="I383" s="24"/>
      <c r="O383" s="24"/>
    </row>
    <row r="384" spans="2:15">
      <c r="B384" s="23"/>
      <c r="C384" s="23"/>
      <c r="D384" s="24"/>
      <c r="E384" s="25"/>
      <c r="F384" s="25"/>
      <c r="G384" s="25"/>
      <c r="H384" s="24"/>
      <c r="I384" s="24"/>
      <c r="O384" s="24"/>
    </row>
    <row r="385" spans="2:15">
      <c r="B385" s="23"/>
      <c r="C385" s="23"/>
      <c r="D385" s="24"/>
      <c r="E385" s="25"/>
      <c r="F385" s="25"/>
      <c r="G385" s="25"/>
      <c r="H385" s="24"/>
      <c r="I385" s="24"/>
      <c r="O385" s="24"/>
    </row>
    <row r="386" spans="2:15">
      <c r="B386" s="23"/>
      <c r="C386" s="23"/>
      <c r="D386" s="24"/>
      <c r="E386" s="25"/>
      <c r="F386" s="25"/>
      <c r="G386" s="25"/>
      <c r="H386" s="24"/>
      <c r="I386" s="24"/>
      <c r="O386" s="24"/>
    </row>
    <row r="387" spans="2:15">
      <c r="B387" s="23"/>
      <c r="C387" s="23"/>
      <c r="D387" s="24"/>
      <c r="E387" s="25"/>
      <c r="F387" s="25"/>
      <c r="G387" s="25"/>
      <c r="H387" s="24"/>
      <c r="I387" s="24"/>
      <c r="O387" s="24"/>
    </row>
    <row r="388" spans="2:15">
      <c r="B388" s="23"/>
      <c r="C388" s="23"/>
      <c r="D388" s="24"/>
      <c r="E388" s="25"/>
      <c r="F388" s="25"/>
      <c r="G388" s="25"/>
      <c r="H388" s="24"/>
      <c r="I388" s="24"/>
      <c r="O388" s="24"/>
    </row>
    <row r="389" spans="2:15">
      <c r="B389" s="23"/>
      <c r="C389" s="23"/>
      <c r="D389" s="24"/>
      <c r="E389" s="25"/>
      <c r="F389" s="25"/>
      <c r="G389" s="25"/>
      <c r="H389" s="24"/>
      <c r="I389" s="24"/>
      <c r="O389" s="24"/>
    </row>
    <row r="390" spans="2:15">
      <c r="B390" s="23"/>
      <c r="C390" s="23"/>
      <c r="D390" s="24"/>
      <c r="E390" s="25"/>
      <c r="F390" s="25"/>
      <c r="G390" s="25"/>
      <c r="H390" s="24"/>
      <c r="I390" s="24"/>
      <c r="O390" s="24"/>
    </row>
    <row r="391" spans="2:15">
      <c r="B391" s="23"/>
      <c r="C391" s="23"/>
      <c r="D391" s="24"/>
      <c r="E391" s="25"/>
      <c r="F391" s="25"/>
      <c r="G391" s="25"/>
      <c r="H391" s="24"/>
      <c r="I391" s="24"/>
      <c r="O391" s="24"/>
    </row>
    <row r="392" spans="2:15">
      <c r="B392" s="23"/>
      <c r="C392" s="23"/>
      <c r="D392" s="24"/>
      <c r="E392" s="25"/>
      <c r="F392" s="25"/>
      <c r="G392" s="25"/>
      <c r="H392" s="24"/>
      <c r="I392" s="24"/>
      <c r="O392" s="24"/>
    </row>
    <row r="393" spans="2:15">
      <c r="B393" s="23"/>
      <c r="C393" s="23"/>
      <c r="D393" s="24"/>
      <c r="E393" s="25"/>
      <c r="F393" s="25"/>
      <c r="G393" s="25"/>
      <c r="H393" s="24"/>
      <c r="I393" s="24"/>
      <c r="O393" s="24"/>
    </row>
    <row r="394" spans="2:15">
      <c r="B394" s="23"/>
      <c r="C394" s="23"/>
      <c r="D394" s="24"/>
      <c r="E394" s="25"/>
      <c r="F394" s="25"/>
      <c r="G394" s="25"/>
      <c r="H394" s="24"/>
      <c r="I394" s="24"/>
      <c r="O394" s="24"/>
    </row>
    <row r="395" spans="2:15">
      <c r="B395" s="23"/>
      <c r="C395" s="23"/>
      <c r="D395" s="24"/>
      <c r="E395" s="25"/>
      <c r="F395" s="25"/>
      <c r="G395" s="25"/>
      <c r="H395" s="24"/>
      <c r="I395" s="24"/>
      <c r="O395" s="24"/>
    </row>
    <row r="396" spans="2:15">
      <c r="B396" s="23"/>
      <c r="C396" s="23"/>
      <c r="D396" s="24"/>
      <c r="E396" s="25"/>
      <c r="F396" s="25"/>
      <c r="G396" s="25"/>
      <c r="H396" s="24"/>
      <c r="I396" s="24"/>
      <c r="O396" s="24"/>
    </row>
    <row r="397" spans="2:15">
      <c r="B397" s="23"/>
      <c r="C397" s="23"/>
      <c r="D397" s="24"/>
      <c r="E397" s="25"/>
      <c r="F397" s="25"/>
      <c r="G397" s="25"/>
      <c r="H397" s="24"/>
      <c r="I397" s="24"/>
      <c r="O397" s="24"/>
    </row>
    <row r="398" spans="2:15">
      <c r="B398" s="23"/>
      <c r="C398" s="23"/>
      <c r="D398" s="24"/>
      <c r="E398" s="25"/>
      <c r="F398" s="25"/>
      <c r="G398" s="25"/>
      <c r="H398" s="24"/>
      <c r="I398" s="24"/>
      <c r="O398" s="24"/>
    </row>
    <row r="399" spans="2:15">
      <c r="B399" s="23"/>
      <c r="C399" s="23"/>
      <c r="D399" s="24"/>
      <c r="E399" s="25"/>
      <c r="F399" s="25"/>
      <c r="G399" s="25"/>
      <c r="H399" s="24"/>
      <c r="I399" s="24"/>
      <c r="O399" s="24"/>
    </row>
    <row r="400" spans="2:15">
      <c r="B400" s="23"/>
      <c r="C400" s="23"/>
      <c r="D400" s="24"/>
      <c r="E400" s="25"/>
      <c r="F400" s="25"/>
      <c r="G400" s="25"/>
      <c r="H400" s="24"/>
      <c r="I400" s="24"/>
      <c r="O400" s="24"/>
    </row>
    <row r="401" spans="2:15">
      <c r="B401" s="23"/>
      <c r="C401" s="23"/>
      <c r="D401" s="24"/>
      <c r="E401" s="25"/>
      <c r="F401" s="25"/>
      <c r="G401" s="25"/>
      <c r="H401" s="24"/>
      <c r="I401" s="24"/>
      <c r="O401" s="24"/>
    </row>
    <row r="402" spans="2:15">
      <c r="B402" s="23"/>
      <c r="C402" s="23"/>
      <c r="D402" s="24"/>
      <c r="E402" s="25"/>
      <c r="F402" s="25"/>
      <c r="G402" s="25"/>
      <c r="H402" s="24"/>
      <c r="I402" s="24"/>
      <c r="O402" s="24"/>
    </row>
    <row r="403" spans="2:15">
      <c r="B403" s="23"/>
      <c r="C403" s="23"/>
      <c r="D403" s="24"/>
      <c r="E403" s="25"/>
      <c r="F403" s="25"/>
      <c r="G403" s="25"/>
      <c r="H403" s="24"/>
      <c r="I403" s="24"/>
      <c r="O403" s="24"/>
    </row>
    <row r="404" spans="2:15">
      <c r="B404" s="23"/>
      <c r="C404" s="23"/>
      <c r="D404" s="24"/>
      <c r="E404" s="25"/>
      <c r="F404" s="25"/>
      <c r="G404" s="25"/>
      <c r="H404" s="24"/>
      <c r="I404" s="24"/>
      <c r="O404" s="24"/>
    </row>
    <row r="405" spans="2:15">
      <c r="B405" s="23"/>
      <c r="C405" s="23"/>
      <c r="D405" s="24"/>
      <c r="E405" s="25"/>
      <c r="F405" s="25"/>
      <c r="G405" s="25"/>
      <c r="H405" s="24"/>
      <c r="I405" s="24"/>
      <c r="O405" s="24"/>
    </row>
    <row r="406" spans="2:15">
      <c r="B406" s="23"/>
      <c r="C406" s="23"/>
      <c r="D406" s="24"/>
      <c r="E406" s="25"/>
      <c r="F406" s="25"/>
      <c r="G406" s="25"/>
      <c r="H406" s="24"/>
      <c r="I406" s="24"/>
      <c r="O406" s="24"/>
    </row>
    <row r="407" spans="2:15">
      <c r="B407" s="23"/>
      <c r="C407" s="23"/>
      <c r="D407" s="24"/>
      <c r="E407" s="25"/>
      <c r="F407" s="25"/>
      <c r="G407" s="25"/>
      <c r="H407" s="24"/>
      <c r="I407" s="24"/>
      <c r="O407" s="24"/>
    </row>
    <row r="408" spans="2:15">
      <c r="B408" s="23"/>
      <c r="C408" s="23"/>
      <c r="D408" s="24"/>
      <c r="E408" s="25"/>
      <c r="F408" s="25"/>
      <c r="G408" s="25"/>
      <c r="H408" s="24"/>
      <c r="I408" s="24"/>
      <c r="O408" s="24"/>
    </row>
    <row r="409" spans="2:15">
      <c r="B409" s="23"/>
      <c r="C409" s="23"/>
      <c r="D409" s="24"/>
      <c r="E409" s="25"/>
      <c r="F409" s="25"/>
      <c r="G409" s="25"/>
      <c r="H409" s="24"/>
      <c r="I409" s="24"/>
      <c r="O409" s="24"/>
    </row>
    <row r="410" spans="2:15">
      <c r="B410" s="23"/>
      <c r="C410" s="23"/>
      <c r="D410" s="24"/>
      <c r="E410" s="25"/>
      <c r="F410" s="25"/>
      <c r="G410" s="25"/>
      <c r="H410" s="24"/>
      <c r="I410" s="24"/>
      <c r="O410" s="24"/>
    </row>
    <row r="411" spans="2:15">
      <c r="B411" s="23"/>
      <c r="C411" s="23"/>
      <c r="D411" s="24"/>
      <c r="E411" s="25"/>
      <c r="F411" s="25"/>
      <c r="G411" s="25"/>
      <c r="H411" s="24"/>
      <c r="I411" s="24"/>
      <c r="O411" s="24"/>
    </row>
    <row r="412" spans="2:15">
      <c r="B412" s="23"/>
      <c r="C412" s="23"/>
      <c r="D412" s="24"/>
      <c r="E412" s="25"/>
      <c r="F412" s="25"/>
      <c r="G412" s="25"/>
      <c r="H412" s="24"/>
      <c r="I412" s="24"/>
      <c r="O412" s="24"/>
    </row>
    <row r="413" spans="2:15">
      <c r="B413" s="23"/>
      <c r="C413" s="23"/>
      <c r="D413" s="24"/>
      <c r="E413" s="25"/>
      <c r="F413" s="25"/>
      <c r="G413" s="25"/>
      <c r="H413" s="24"/>
      <c r="I413" s="24"/>
      <c r="O413" s="24"/>
    </row>
    <row r="414" spans="2:15">
      <c r="B414" s="23"/>
      <c r="C414" s="23"/>
      <c r="D414" s="24"/>
      <c r="E414" s="25"/>
      <c r="F414" s="25"/>
      <c r="G414" s="25"/>
      <c r="H414" s="24"/>
      <c r="I414" s="24"/>
      <c r="O414" s="24"/>
    </row>
    <row r="415" spans="2:15">
      <c r="B415" s="23"/>
      <c r="C415" s="23"/>
      <c r="D415" s="24"/>
      <c r="E415" s="25"/>
      <c r="F415" s="25"/>
      <c r="G415" s="25"/>
      <c r="H415" s="24"/>
      <c r="I415" s="24"/>
      <c r="O415" s="24"/>
    </row>
    <row r="416" spans="2:15">
      <c r="B416" s="23"/>
      <c r="C416" s="23"/>
      <c r="D416" s="24"/>
      <c r="E416" s="25"/>
      <c r="F416" s="25"/>
      <c r="G416" s="25"/>
      <c r="H416" s="24"/>
      <c r="I416" s="24"/>
      <c r="O416" s="24"/>
    </row>
    <row r="417" spans="2:15">
      <c r="B417" s="23"/>
      <c r="C417" s="23"/>
      <c r="D417" s="24"/>
      <c r="E417" s="25"/>
      <c r="F417" s="25"/>
      <c r="G417" s="25"/>
      <c r="H417" s="24"/>
      <c r="I417" s="24"/>
      <c r="O417" s="24"/>
    </row>
    <row r="418" spans="2:15">
      <c r="B418" s="23"/>
      <c r="C418" s="23"/>
      <c r="D418" s="24"/>
      <c r="E418" s="25"/>
      <c r="F418" s="25"/>
      <c r="G418" s="25"/>
      <c r="H418" s="24"/>
      <c r="I418" s="24"/>
      <c r="O418" s="24"/>
    </row>
    <row r="419" spans="2:15">
      <c r="B419" s="23"/>
      <c r="C419" s="23"/>
      <c r="D419" s="24"/>
      <c r="E419" s="25"/>
      <c r="F419" s="25"/>
      <c r="G419" s="25"/>
      <c r="H419" s="24"/>
      <c r="I419" s="24"/>
      <c r="O419" s="24"/>
    </row>
    <row r="420" spans="2:15">
      <c r="B420" s="23"/>
      <c r="C420" s="23"/>
      <c r="D420" s="24"/>
      <c r="E420" s="25"/>
      <c r="F420" s="25"/>
      <c r="G420" s="25"/>
      <c r="H420" s="24"/>
      <c r="I420" s="24"/>
      <c r="O420" s="24"/>
    </row>
    <row r="421" spans="2:15">
      <c r="B421" s="23"/>
      <c r="C421" s="23"/>
      <c r="D421" s="24"/>
      <c r="E421" s="25"/>
      <c r="F421" s="25"/>
      <c r="G421" s="25"/>
      <c r="H421" s="24"/>
      <c r="I421" s="24"/>
      <c r="O421" s="24"/>
    </row>
    <row r="422" spans="2:15">
      <c r="B422" s="23"/>
      <c r="C422" s="23"/>
      <c r="D422" s="24"/>
      <c r="E422" s="25"/>
      <c r="F422" s="25"/>
      <c r="G422" s="25"/>
      <c r="H422" s="24"/>
      <c r="I422" s="24"/>
      <c r="O422" s="24"/>
    </row>
    <row r="423" spans="2:15">
      <c r="B423" s="23"/>
      <c r="C423" s="23"/>
      <c r="D423" s="24"/>
      <c r="E423" s="25"/>
      <c r="F423" s="25"/>
      <c r="G423" s="25"/>
      <c r="H423" s="24"/>
      <c r="I423" s="24"/>
      <c r="O423" s="24"/>
    </row>
    <row r="424" spans="2:15">
      <c r="B424" s="23"/>
      <c r="C424" s="23"/>
      <c r="D424" s="24"/>
      <c r="E424" s="25"/>
      <c r="F424" s="25"/>
      <c r="G424" s="25"/>
      <c r="H424" s="24"/>
      <c r="I424" s="24"/>
      <c r="O424" s="24"/>
    </row>
    <row r="425" spans="2:15">
      <c r="B425" s="23"/>
      <c r="C425" s="23"/>
      <c r="D425" s="24"/>
      <c r="E425" s="25"/>
      <c r="F425" s="25"/>
      <c r="G425" s="25"/>
      <c r="H425" s="24"/>
      <c r="I425" s="24"/>
      <c r="O425" s="24"/>
    </row>
    <row r="426" spans="2:15">
      <c r="B426" s="23"/>
      <c r="C426" s="23"/>
      <c r="D426" s="24"/>
      <c r="E426" s="25"/>
      <c r="F426" s="25"/>
      <c r="G426" s="25"/>
      <c r="H426" s="24"/>
      <c r="I426" s="24"/>
      <c r="O426" s="24"/>
    </row>
    <row r="427" spans="2:15">
      <c r="B427" s="23"/>
      <c r="C427" s="23"/>
      <c r="D427" s="24"/>
      <c r="E427" s="25"/>
      <c r="F427" s="25"/>
      <c r="G427" s="25"/>
      <c r="H427" s="24"/>
      <c r="I427" s="24"/>
      <c r="O427" s="24"/>
    </row>
    <row r="428" spans="2:15">
      <c r="B428" s="23"/>
      <c r="C428" s="23"/>
      <c r="D428" s="24"/>
      <c r="E428" s="25"/>
      <c r="F428" s="25"/>
      <c r="G428" s="25"/>
      <c r="H428" s="24"/>
      <c r="I428" s="24"/>
      <c r="O428" s="24"/>
    </row>
    <row r="429" spans="2:15">
      <c r="B429" s="23"/>
      <c r="C429" s="23"/>
      <c r="D429" s="24"/>
      <c r="E429" s="25"/>
      <c r="F429" s="25"/>
      <c r="G429" s="25"/>
      <c r="H429" s="24"/>
      <c r="I429" s="24"/>
      <c r="O429" s="24"/>
    </row>
    <row r="430" spans="2:15">
      <c r="B430" s="23"/>
      <c r="C430" s="23"/>
      <c r="D430" s="24"/>
      <c r="E430" s="25"/>
      <c r="F430" s="25"/>
      <c r="G430" s="25"/>
      <c r="H430" s="24"/>
      <c r="I430" s="24"/>
      <c r="O430" s="24"/>
    </row>
    <row r="431" spans="2:15">
      <c r="B431" s="23"/>
      <c r="C431" s="23"/>
      <c r="D431" s="24"/>
      <c r="E431" s="25"/>
      <c r="F431" s="25"/>
      <c r="G431" s="25"/>
      <c r="H431" s="24"/>
      <c r="I431" s="24"/>
      <c r="O431" s="24"/>
    </row>
    <row r="432" spans="2:15">
      <c r="B432" s="23"/>
      <c r="C432" s="23"/>
      <c r="D432" s="24"/>
      <c r="E432" s="25"/>
      <c r="F432" s="25"/>
      <c r="G432" s="25"/>
      <c r="H432" s="24"/>
      <c r="I432" s="24"/>
      <c r="O432" s="24"/>
    </row>
    <row r="433" spans="2:15">
      <c r="B433" s="23"/>
      <c r="C433" s="23"/>
      <c r="D433" s="24"/>
      <c r="E433" s="25"/>
      <c r="F433" s="25"/>
      <c r="G433" s="25"/>
      <c r="H433" s="24"/>
      <c r="I433" s="24"/>
      <c r="O433" s="24"/>
    </row>
    <row r="434" spans="2:15">
      <c r="B434" s="23"/>
      <c r="C434" s="23"/>
      <c r="D434" s="24"/>
      <c r="E434" s="25"/>
      <c r="F434" s="25"/>
      <c r="G434" s="25"/>
      <c r="H434" s="24"/>
      <c r="I434" s="24"/>
      <c r="O434" s="24"/>
    </row>
    <row r="435" spans="2:15">
      <c r="B435" s="23"/>
      <c r="C435" s="23"/>
      <c r="D435" s="24"/>
      <c r="E435" s="25"/>
      <c r="F435" s="25"/>
      <c r="G435" s="25"/>
      <c r="H435" s="24"/>
      <c r="I435" s="24"/>
      <c r="O435" s="24"/>
    </row>
    <row r="436" spans="2:15">
      <c r="B436" s="23"/>
      <c r="C436" s="23"/>
      <c r="D436" s="24"/>
      <c r="E436" s="25"/>
      <c r="F436" s="25"/>
      <c r="G436" s="25"/>
      <c r="H436" s="24"/>
      <c r="I436" s="24"/>
      <c r="O436" s="24"/>
    </row>
    <row r="437" spans="2:15">
      <c r="B437" s="23"/>
      <c r="C437" s="23"/>
      <c r="D437" s="24"/>
      <c r="E437" s="25"/>
      <c r="F437" s="25"/>
      <c r="G437" s="25"/>
      <c r="H437" s="24"/>
      <c r="I437" s="24"/>
      <c r="O437" s="24"/>
    </row>
    <row r="438" spans="2:15">
      <c r="B438" s="23"/>
      <c r="C438" s="23"/>
      <c r="D438" s="24"/>
      <c r="E438" s="25"/>
      <c r="F438" s="25"/>
      <c r="G438" s="25"/>
      <c r="H438" s="24"/>
      <c r="I438" s="24"/>
      <c r="O438" s="24"/>
    </row>
    <row r="439" spans="2:15">
      <c r="B439" s="23"/>
      <c r="C439" s="23"/>
      <c r="D439" s="24"/>
      <c r="E439" s="25"/>
      <c r="F439" s="25"/>
      <c r="G439" s="25"/>
      <c r="H439" s="24"/>
      <c r="I439" s="24"/>
      <c r="O439" s="24"/>
    </row>
    <row r="440" spans="2:15">
      <c r="B440" s="23"/>
      <c r="C440" s="23"/>
      <c r="D440" s="24"/>
      <c r="E440" s="25"/>
      <c r="F440" s="25"/>
      <c r="G440" s="25"/>
      <c r="H440" s="24"/>
      <c r="I440" s="24"/>
      <c r="O440" s="24"/>
    </row>
    <row r="441" spans="2:15">
      <c r="B441" s="23"/>
      <c r="C441" s="23"/>
      <c r="D441" s="24"/>
      <c r="E441" s="25"/>
      <c r="F441" s="25"/>
      <c r="G441" s="25"/>
      <c r="H441" s="24"/>
      <c r="I441" s="24"/>
      <c r="O441" s="24"/>
    </row>
    <row r="442" spans="2:15">
      <c r="B442" s="23"/>
      <c r="C442" s="23"/>
      <c r="D442" s="24"/>
      <c r="E442" s="25"/>
      <c r="F442" s="25"/>
      <c r="G442" s="25"/>
      <c r="H442" s="24"/>
      <c r="I442" s="24"/>
      <c r="O442" s="24"/>
    </row>
    <row r="443" spans="2:15">
      <c r="B443" s="23"/>
      <c r="C443" s="23"/>
      <c r="D443" s="24"/>
      <c r="E443" s="25"/>
      <c r="F443" s="25"/>
      <c r="G443" s="25"/>
      <c r="H443" s="24"/>
      <c r="I443" s="24"/>
      <c r="O443" s="24"/>
    </row>
    <row r="444" spans="2:15">
      <c r="B444" s="23"/>
      <c r="C444" s="23"/>
      <c r="D444" s="24"/>
      <c r="E444" s="25"/>
      <c r="F444" s="25"/>
      <c r="G444" s="25"/>
      <c r="H444" s="24"/>
      <c r="I444" s="24"/>
      <c r="O444" s="24"/>
    </row>
    <row r="445" spans="2:15">
      <c r="B445" s="23"/>
      <c r="C445" s="23"/>
      <c r="D445" s="24"/>
      <c r="E445" s="25"/>
      <c r="F445" s="25"/>
      <c r="G445" s="25"/>
      <c r="H445" s="24"/>
      <c r="I445" s="24"/>
      <c r="O445" s="24"/>
    </row>
    <row r="446" spans="2:15">
      <c r="B446" s="23"/>
      <c r="C446" s="23"/>
      <c r="D446" s="24"/>
      <c r="E446" s="25"/>
      <c r="F446" s="25"/>
      <c r="G446" s="25"/>
      <c r="H446" s="24"/>
      <c r="I446" s="24"/>
      <c r="O446" s="24"/>
    </row>
    <row r="447" spans="2:15">
      <c r="B447" s="23"/>
      <c r="C447" s="23"/>
      <c r="D447" s="24"/>
      <c r="E447" s="25"/>
      <c r="F447" s="25"/>
      <c r="G447" s="25"/>
      <c r="H447" s="24"/>
      <c r="I447" s="24"/>
      <c r="O447" s="24"/>
    </row>
    <row r="448" spans="2:15">
      <c r="B448" s="23"/>
      <c r="C448" s="23"/>
      <c r="D448" s="24"/>
      <c r="E448" s="25"/>
      <c r="F448" s="25"/>
      <c r="G448" s="25"/>
      <c r="H448" s="24"/>
      <c r="I448" s="24"/>
      <c r="O448" s="24"/>
    </row>
    <row r="449" spans="2:15">
      <c r="B449" s="23"/>
      <c r="C449" s="23"/>
      <c r="D449" s="24"/>
      <c r="E449" s="25"/>
      <c r="F449" s="25"/>
      <c r="G449" s="25"/>
      <c r="H449" s="24"/>
      <c r="I449" s="24"/>
      <c r="O449" s="24"/>
    </row>
    <row r="450" spans="2:15">
      <c r="B450" s="23"/>
      <c r="C450" s="23"/>
      <c r="D450" s="24"/>
      <c r="E450" s="25"/>
      <c r="F450" s="25"/>
      <c r="G450" s="25"/>
      <c r="H450" s="24"/>
      <c r="I450" s="24"/>
      <c r="O450" s="24"/>
    </row>
    <row r="451" spans="2:15">
      <c r="B451" s="23"/>
      <c r="C451" s="23"/>
      <c r="D451" s="24"/>
      <c r="E451" s="25"/>
      <c r="F451" s="25"/>
      <c r="G451" s="25"/>
      <c r="H451" s="24"/>
      <c r="I451" s="24"/>
      <c r="O451" s="24"/>
    </row>
    <row r="452" spans="2:15">
      <c r="B452" s="23"/>
      <c r="C452" s="23"/>
      <c r="D452" s="24"/>
      <c r="E452" s="25"/>
      <c r="F452" s="25"/>
      <c r="G452" s="25"/>
      <c r="H452" s="24"/>
      <c r="I452" s="24"/>
      <c r="O452" s="24"/>
    </row>
    <row r="453" spans="2:15">
      <c r="B453" s="23"/>
      <c r="C453" s="23"/>
      <c r="D453" s="24"/>
      <c r="E453" s="25"/>
      <c r="F453" s="25"/>
      <c r="G453" s="25"/>
      <c r="H453" s="24"/>
      <c r="I453" s="24"/>
      <c r="O453" s="24"/>
    </row>
    <row r="454" spans="2:15">
      <c r="B454" s="23"/>
      <c r="C454" s="23"/>
      <c r="D454" s="24"/>
      <c r="E454" s="25"/>
      <c r="F454" s="25"/>
      <c r="G454" s="25"/>
      <c r="H454" s="24"/>
      <c r="I454" s="24"/>
      <c r="O454" s="24"/>
    </row>
    <row r="455" spans="2:15">
      <c r="B455" s="23"/>
      <c r="C455" s="23"/>
      <c r="D455" s="24"/>
      <c r="E455" s="25"/>
      <c r="F455" s="25"/>
      <c r="G455" s="25"/>
      <c r="H455" s="24"/>
      <c r="I455" s="24"/>
      <c r="O455" s="24"/>
    </row>
    <row r="456" spans="2:15">
      <c r="B456" s="23"/>
      <c r="C456" s="23"/>
      <c r="D456" s="24"/>
      <c r="E456" s="25"/>
      <c r="F456" s="25"/>
      <c r="G456" s="25"/>
      <c r="H456" s="24"/>
      <c r="I456" s="24"/>
      <c r="O456" s="24"/>
    </row>
    <row r="457" spans="2:15">
      <c r="B457" s="23"/>
      <c r="C457" s="23"/>
      <c r="D457" s="24"/>
      <c r="E457" s="25"/>
      <c r="F457" s="25"/>
      <c r="G457" s="25"/>
      <c r="H457" s="24"/>
      <c r="I457" s="24"/>
      <c r="O457" s="24"/>
    </row>
    <row r="458" spans="2:15">
      <c r="B458" s="23"/>
      <c r="C458" s="23"/>
      <c r="D458" s="24"/>
      <c r="E458" s="25"/>
      <c r="F458" s="25"/>
      <c r="G458" s="25"/>
      <c r="H458" s="24"/>
      <c r="I458" s="24"/>
      <c r="O458" s="24"/>
    </row>
    <row r="459" spans="2:15">
      <c r="B459" s="23"/>
      <c r="C459" s="23"/>
      <c r="D459" s="24"/>
      <c r="E459" s="25"/>
      <c r="F459" s="25"/>
      <c r="G459" s="25"/>
      <c r="H459" s="24"/>
      <c r="I459" s="24"/>
      <c r="O459" s="24"/>
    </row>
    <row r="460" spans="2:15">
      <c r="B460" s="23"/>
      <c r="C460" s="23"/>
      <c r="D460" s="24"/>
      <c r="E460" s="25"/>
      <c r="F460" s="25"/>
      <c r="G460" s="25"/>
      <c r="H460" s="24"/>
      <c r="I460" s="24"/>
      <c r="O460" s="24"/>
    </row>
    <row r="461" spans="2:15">
      <c r="B461" s="23"/>
      <c r="C461" s="23"/>
      <c r="D461" s="24"/>
      <c r="E461" s="25"/>
      <c r="F461" s="25"/>
      <c r="G461" s="25"/>
      <c r="H461" s="24"/>
      <c r="I461" s="24"/>
      <c r="O461" s="24"/>
    </row>
    <row r="462" spans="2:15">
      <c r="B462" s="23"/>
      <c r="C462" s="23"/>
      <c r="D462" s="24"/>
      <c r="E462" s="25"/>
      <c r="F462" s="25"/>
      <c r="G462" s="25"/>
      <c r="H462" s="24"/>
      <c r="I462" s="24"/>
      <c r="O462" s="24"/>
    </row>
    <row r="463" spans="2:15">
      <c r="B463" s="23"/>
      <c r="C463" s="23"/>
      <c r="D463" s="24"/>
      <c r="E463" s="25"/>
      <c r="F463" s="25"/>
      <c r="G463" s="25"/>
      <c r="H463" s="24"/>
      <c r="I463" s="24"/>
      <c r="O463" s="24"/>
    </row>
    <row r="464" spans="2:15">
      <c r="B464" s="23"/>
      <c r="C464" s="23"/>
      <c r="D464" s="24"/>
      <c r="E464" s="25"/>
      <c r="F464" s="25"/>
      <c r="G464" s="25"/>
      <c r="H464" s="24"/>
      <c r="I464" s="24"/>
      <c r="O464" s="24"/>
    </row>
    <row r="465" spans="2:15">
      <c r="B465" s="23"/>
      <c r="C465" s="23"/>
      <c r="D465" s="24"/>
      <c r="E465" s="25"/>
      <c r="F465" s="25"/>
      <c r="G465" s="25"/>
      <c r="H465" s="24"/>
      <c r="I465" s="24"/>
      <c r="O465" s="24"/>
    </row>
    <row r="466" spans="2:15">
      <c r="B466" s="23"/>
      <c r="C466" s="23"/>
      <c r="D466" s="24"/>
      <c r="E466" s="25"/>
      <c r="F466" s="25"/>
      <c r="G466" s="25"/>
      <c r="H466" s="24"/>
      <c r="I466" s="24"/>
      <c r="O466" s="24"/>
    </row>
    <row r="467" spans="2:15">
      <c r="B467" s="23"/>
      <c r="C467" s="23"/>
      <c r="D467" s="24"/>
      <c r="E467" s="25"/>
      <c r="F467" s="25"/>
      <c r="G467" s="25"/>
      <c r="H467" s="24"/>
      <c r="I467" s="24"/>
      <c r="O467" s="24"/>
    </row>
    <row r="468" spans="2:15">
      <c r="B468" s="23"/>
      <c r="C468" s="23"/>
      <c r="D468" s="24"/>
      <c r="E468" s="25"/>
      <c r="F468" s="25"/>
      <c r="G468" s="25"/>
      <c r="H468" s="24"/>
      <c r="I468" s="24"/>
      <c r="O468" s="24"/>
    </row>
    <row r="469" spans="2:15">
      <c r="B469" s="23"/>
      <c r="C469" s="23"/>
      <c r="D469" s="24"/>
      <c r="E469" s="25"/>
      <c r="F469" s="25"/>
      <c r="G469" s="25"/>
      <c r="H469" s="24"/>
      <c r="I469" s="24"/>
      <c r="O469" s="24"/>
    </row>
    <row r="470" spans="2:15">
      <c r="B470" s="23"/>
      <c r="C470" s="23"/>
      <c r="D470" s="24"/>
      <c r="E470" s="25"/>
      <c r="F470" s="25"/>
      <c r="G470" s="25"/>
      <c r="H470" s="24"/>
      <c r="I470" s="24"/>
      <c r="O470" s="24"/>
    </row>
    <row r="471" spans="2:15">
      <c r="B471" s="23"/>
      <c r="C471" s="23"/>
      <c r="D471" s="24"/>
      <c r="E471" s="25"/>
      <c r="F471" s="25"/>
      <c r="G471" s="25"/>
      <c r="H471" s="24"/>
      <c r="I471" s="24"/>
      <c r="O471" s="24"/>
    </row>
    <row r="472" spans="2:15">
      <c r="B472" s="23"/>
      <c r="C472" s="23"/>
      <c r="D472" s="24"/>
      <c r="E472" s="25"/>
      <c r="F472" s="25"/>
      <c r="G472" s="25"/>
      <c r="H472" s="24"/>
      <c r="I472" s="24"/>
      <c r="O472" s="24"/>
    </row>
    <row r="473" spans="2:15">
      <c r="B473" s="23"/>
      <c r="C473" s="23"/>
      <c r="D473" s="24"/>
      <c r="E473" s="25"/>
      <c r="F473" s="25"/>
      <c r="G473" s="25"/>
      <c r="H473" s="24"/>
      <c r="I473" s="24"/>
      <c r="O473" s="24"/>
    </row>
    <row r="474" spans="2:15">
      <c r="B474" s="23"/>
      <c r="C474" s="23"/>
      <c r="D474" s="24"/>
      <c r="E474" s="25"/>
      <c r="F474" s="25"/>
      <c r="G474" s="25"/>
      <c r="H474" s="24"/>
      <c r="I474" s="24"/>
      <c r="O474" s="24"/>
    </row>
    <row r="475" spans="2:15">
      <c r="B475" s="23"/>
      <c r="C475" s="23"/>
      <c r="D475" s="24"/>
      <c r="E475" s="25"/>
      <c r="F475" s="25"/>
      <c r="G475" s="25"/>
      <c r="H475" s="24"/>
      <c r="I475" s="24"/>
      <c r="O475" s="24"/>
    </row>
    <row r="476" spans="2:15">
      <c r="B476" s="23"/>
      <c r="C476" s="23"/>
      <c r="D476" s="24"/>
      <c r="E476" s="25"/>
      <c r="F476" s="25"/>
      <c r="G476" s="25"/>
      <c r="H476" s="24"/>
      <c r="I476" s="24"/>
      <c r="O476" s="24"/>
    </row>
    <row r="477" spans="2:15">
      <c r="B477" s="23"/>
      <c r="C477" s="23"/>
      <c r="D477" s="24"/>
      <c r="E477" s="25"/>
      <c r="F477" s="25"/>
      <c r="G477" s="25"/>
      <c r="H477" s="24"/>
      <c r="I477" s="24"/>
      <c r="O477" s="24"/>
    </row>
    <row r="478" spans="2:15">
      <c r="B478" s="23"/>
      <c r="C478" s="23"/>
      <c r="D478" s="24"/>
      <c r="E478" s="25"/>
      <c r="F478" s="25"/>
      <c r="G478" s="25"/>
      <c r="H478" s="24"/>
      <c r="I478" s="24"/>
      <c r="O478" s="24"/>
    </row>
    <row r="479" spans="2:15">
      <c r="B479" s="23"/>
      <c r="C479" s="23"/>
      <c r="D479" s="24"/>
      <c r="E479" s="25"/>
      <c r="F479" s="25"/>
      <c r="G479" s="25"/>
      <c r="H479" s="24"/>
      <c r="I479" s="24"/>
      <c r="O479" s="24"/>
    </row>
    <row r="480" spans="2:15">
      <c r="B480" s="23"/>
      <c r="C480" s="23"/>
      <c r="D480" s="24"/>
      <c r="E480" s="25"/>
      <c r="F480" s="25"/>
      <c r="G480" s="25"/>
      <c r="H480" s="24"/>
      <c r="I480" s="24"/>
      <c r="O480" s="24"/>
    </row>
    <row r="481" spans="2:15">
      <c r="B481" s="23"/>
      <c r="C481" s="23"/>
      <c r="D481" s="24"/>
      <c r="E481" s="25"/>
      <c r="F481" s="25"/>
      <c r="G481" s="25"/>
      <c r="H481" s="24"/>
      <c r="I481" s="24"/>
      <c r="O481" s="24"/>
    </row>
    <row r="482" spans="2:15">
      <c r="B482" s="23"/>
      <c r="C482" s="23"/>
      <c r="D482" s="24"/>
      <c r="E482" s="25"/>
      <c r="F482" s="25"/>
      <c r="G482" s="25"/>
      <c r="H482" s="24"/>
      <c r="I482" s="24"/>
      <c r="O482" s="24"/>
    </row>
    <row r="483" spans="2:15">
      <c r="B483" s="23"/>
      <c r="C483" s="23"/>
      <c r="D483" s="24"/>
      <c r="E483" s="25"/>
      <c r="F483" s="25"/>
      <c r="G483" s="25"/>
      <c r="H483" s="24"/>
      <c r="I483" s="24"/>
      <c r="O483" s="24"/>
    </row>
    <row r="484" spans="2:15">
      <c r="B484" s="23"/>
      <c r="C484" s="23"/>
      <c r="D484" s="24"/>
      <c r="E484" s="25"/>
      <c r="F484" s="25"/>
      <c r="G484" s="25"/>
      <c r="H484" s="24"/>
      <c r="I484" s="24"/>
      <c r="O484" s="24"/>
    </row>
    <row r="485" spans="2:15">
      <c r="B485" s="23"/>
      <c r="C485" s="23"/>
      <c r="D485" s="24"/>
      <c r="E485" s="25"/>
      <c r="F485" s="25"/>
      <c r="G485" s="25"/>
      <c r="H485" s="24"/>
      <c r="I485" s="24"/>
      <c r="O485" s="24"/>
    </row>
    <row r="486" spans="2:15">
      <c r="B486" s="23"/>
      <c r="C486" s="23"/>
      <c r="D486" s="24"/>
      <c r="E486" s="25"/>
      <c r="F486" s="25"/>
      <c r="G486" s="25"/>
      <c r="H486" s="24"/>
      <c r="I486" s="24"/>
      <c r="O486" s="24"/>
    </row>
    <row r="487" spans="2:15">
      <c r="B487" s="23"/>
      <c r="C487" s="23"/>
      <c r="D487" s="24"/>
      <c r="E487" s="25"/>
      <c r="F487" s="25"/>
      <c r="G487" s="25"/>
      <c r="H487" s="24"/>
      <c r="I487" s="24"/>
      <c r="O487" s="24"/>
    </row>
    <row r="488" spans="2:15">
      <c r="B488" s="23"/>
      <c r="C488" s="23"/>
      <c r="D488" s="24"/>
      <c r="E488" s="25"/>
      <c r="F488" s="25"/>
      <c r="G488" s="25"/>
      <c r="H488" s="24"/>
      <c r="I488" s="24"/>
      <c r="O488" s="24"/>
    </row>
    <row r="489" spans="2:15">
      <c r="B489" s="23"/>
      <c r="C489" s="23"/>
      <c r="D489" s="24"/>
      <c r="E489" s="25"/>
      <c r="F489" s="25"/>
      <c r="G489" s="25"/>
      <c r="H489" s="24"/>
      <c r="I489" s="24"/>
      <c r="O489" s="24"/>
    </row>
    <row r="490" spans="2:15">
      <c r="B490" s="23"/>
      <c r="C490" s="23"/>
      <c r="D490" s="24"/>
      <c r="E490" s="25"/>
      <c r="F490" s="25"/>
      <c r="G490" s="25"/>
      <c r="H490" s="24"/>
      <c r="I490" s="24"/>
      <c r="O490" s="24"/>
    </row>
    <row r="491" spans="2:15">
      <c r="B491" s="23"/>
      <c r="C491" s="23"/>
      <c r="D491" s="24"/>
      <c r="E491" s="25"/>
      <c r="F491" s="25"/>
      <c r="G491" s="25"/>
      <c r="H491" s="24"/>
      <c r="I491" s="24"/>
      <c r="O491" s="24"/>
    </row>
    <row r="492" spans="2:15">
      <c r="B492" s="23"/>
      <c r="C492" s="23"/>
      <c r="D492" s="24"/>
      <c r="E492" s="25"/>
      <c r="F492" s="25"/>
      <c r="G492" s="25"/>
      <c r="H492" s="24"/>
      <c r="I492" s="24"/>
      <c r="O492" s="24"/>
    </row>
    <row r="493" spans="2:15">
      <c r="B493" s="23"/>
      <c r="C493" s="23"/>
      <c r="D493" s="24"/>
      <c r="E493" s="25"/>
      <c r="F493" s="25"/>
      <c r="G493" s="25"/>
      <c r="H493" s="24"/>
      <c r="I493" s="24"/>
      <c r="O493" s="24"/>
    </row>
    <row r="494" spans="2:15">
      <c r="B494" s="23"/>
      <c r="C494" s="23"/>
      <c r="D494" s="24"/>
      <c r="E494" s="25"/>
      <c r="F494" s="25"/>
      <c r="G494" s="25"/>
      <c r="H494" s="24"/>
      <c r="I494" s="24"/>
      <c r="O494" s="24"/>
    </row>
    <row r="495" spans="2:15">
      <c r="B495" s="23"/>
      <c r="C495" s="23"/>
      <c r="D495" s="24"/>
      <c r="E495" s="25"/>
      <c r="F495" s="25"/>
      <c r="G495" s="25"/>
      <c r="H495" s="24"/>
      <c r="I495" s="24"/>
      <c r="O495" s="24"/>
    </row>
    <row r="496" spans="2:15">
      <c r="B496" s="23"/>
      <c r="C496" s="23"/>
      <c r="D496" s="24"/>
      <c r="E496" s="25"/>
      <c r="F496" s="25"/>
      <c r="G496" s="25"/>
      <c r="H496" s="24"/>
      <c r="I496" s="24"/>
      <c r="O496" s="24"/>
    </row>
    <row r="497" spans="2:15">
      <c r="B497" s="23"/>
      <c r="C497" s="23"/>
      <c r="D497" s="24"/>
      <c r="E497" s="25"/>
      <c r="F497" s="25"/>
      <c r="G497" s="25"/>
      <c r="H497" s="24"/>
      <c r="I497" s="24"/>
      <c r="O497" s="24"/>
    </row>
    <row r="498" spans="2:15">
      <c r="B498" s="23"/>
      <c r="C498" s="23"/>
      <c r="D498" s="24"/>
      <c r="E498" s="25"/>
      <c r="F498" s="25"/>
      <c r="G498" s="25"/>
      <c r="H498" s="24"/>
      <c r="I498" s="24"/>
      <c r="O498" s="24"/>
    </row>
    <row r="499" spans="2:15">
      <c r="B499" s="23"/>
      <c r="C499" s="23"/>
      <c r="D499" s="24"/>
      <c r="E499" s="25"/>
      <c r="F499" s="25"/>
      <c r="G499" s="25"/>
      <c r="H499" s="24"/>
      <c r="I499" s="24"/>
      <c r="O499" s="24"/>
    </row>
    <row r="500" spans="2:15">
      <c r="B500" s="23"/>
      <c r="C500" s="23"/>
      <c r="D500" s="24"/>
      <c r="E500" s="25"/>
      <c r="F500" s="25"/>
      <c r="G500" s="25"/>
      <c r="H500" s="24"/>
      <c r="I500" s="24"/>
      <c r="O500" s="24"/>
    </row>
    <row r="501" spans="2:15">
      <c r="B501" s="23"/>
      <c r="C501" s="23"/>
      <c r="D501" s="24"/>
      <c r="E501" s="25"/>
      <c r="F501" s="25"/>
      <c r="G501" s="25"/>
      <c r="H501" s="24"/>
      <c r="I501" s="24"/>
      <c r="O501" s="24"/>
    </row>
    <row r="502" spans="2:15">
      <c r="B502" s="23"/>
      <c r="C502" s="23"/>
      <c r="D502" s="24"/>
      <c r="E502" s="25"/>
      <c r="F502" s="25"/>
      <c r="G502" s="25"/>
      <c r="H502" s="24"/>
      <c r="I502" s="24"/>
      <c r="O502" s="24"/>
    </row>
    <row r="503" spans="2:15">
      <c r="B503" s="23"/>
      <c r="C503" s="23"/>
      <c r="D503" s="24"/>
      <c r="E503" s="25"/>
      <c r="F503" s="25"/>
      <c r="G503" s="25"/>
      <c r="H503" s="24"/>
      <c r="I503" s="24"/>
      <c r="O503" s="24"/>
    </row>
    <row r="504" spans="2:15">
      <c r="B504" s="23"/>
      <c r="C504" s="23"/>
      <c r="D504" s="24"/>
      <c r="E504" s="25"/>
      <c r="F504" s="25"/>
      <c r="G504" s="25"/>
      <c r="H504" s="24"/>
      <c r="I504" s="24"/>
      <c r="O504" s="24"/>
    </row>
    <row r="505" spans="2:15">
      <c r="B505" s="23"/>
      <c r="C505" s="23"/>
      <c r="D505" s="24"/>
      <c r="E505" s="25"/>
      <c r="F505" s="25"/>
      <c r="G505" s="25"/>
      <c r="H505" s="24"/>
      <c r="I505" s="24"/>
      <c r="O505" s="24"/>
    </row>
    <row r="506" spans="2:15">
      <c r="B506" s="23"/>
      <c r="C506" s="23"/>
      <c r="D506" s="24"/>
      <c r="E506" s="25"/>
      <c r="F506" s="25"/>
      <c r="G506" s="25"/>
      <c r="H506" s="24"/>
      <c r="I506" s="24"/>
      <c r="O506" s="24"/>
    </row>
    <row r="507" spans="2:15">
      <c r="B507" s="23"/>
      <c r="C507" s="23"/>
      <c r="D507" s="24"/>
      <c r="E507" s="25"/>
      <c r="F507" s="25"/>
      <c r="G507" s="25"/>
      <c r="H507" s="24"/>
      <c r="I507" s="24"/>
      <c r="O507" s="24"/>
    </row>
    <row r="508" spans="2:15">
      <c r="B508" s="23"/>
      <c r="C508" s="23"/>
      <c r="D508" s="24"/>
      <c r="E508" s="25"/>
      <c r="F508" s="25"/>
      <c r="G508" s="25"/>
      <c r="H508" s="24"/>
      <c r="I508" s="24"/>
      <c r="O508" s="24"/>
    </row>
    <row r="509" spans="2:15">
      <c r="B509" s="23"/>
      <c r="C509" s="23"/>
      <c r="D509" s="24"/>
      <c r="E509" s="25"/>
      <c r="F509" s="25"/>
      <c r="G509" s="25"/>
      <c r="H509" s="24"/>
      <c r="I509" s="24"/>
      <c r="O509" s="24"/>
    </row>
    <row r="510" spans="2:15">
      <c r="B510" s="23"/>
      <c r="C510" s="23"/>
      <c r="D510" s="24"/>
      <c r="E510" s="25"/>
      <c r="F510" s="25"/>
      <c r="G510" s="25"/>
      <c r="H510" s="24"/>
      <c r="I510" s="24"/>
      <c r="O510" s="24"/>
    </row>
    <row r="511" spans="2:15">
      <c r="B511" s="23"/>
      <c r="C511" s="23"/>
      <c r="D511" s="24"/>
      <c r="E511" s="25"/>
      <c r="F511" s="25"/>
      <c r="G511" s="25"/>
      <c r="H511" s="24"/>
      <c r="I511" s="24"/>
      <c r="O511" s="24"/>
    </row>
    <row r="512" spans="2:15">
      <c r="B512" s="23"/>
      <c r="C512" s="23"/>
      <c r="D512" s="24"/>
      <c r="E512" s="25"/>
      <c r="F512" s="25"/>
      <c r="G512" s="25"/>
      <c r="H512" s="24"/>
      <c r="I512" s="24"/>
      <c r="O512" s="24"/>
    </row>
    <row r="513" spans="2:15">
      <c r="B513" s="23"/>
      <c r="C513" s="23"/>
      <c r="D513" s="24"/>
      <c r="E513" s="25"/>
      <c r="F513" s="25"/>
      <c r="G513" s="25"/>
      <c r="H513" s="24"/>
      <c r="I513" s="24"/>
      <c r="O513" s="24"/>
    </row>
    <row r="514" spans="2:15">
      <c r="B514" s="23"/>
      <c r="C514" s="23"/>
      <c r="D514" s="24"/>
      <c r="E514" s="25"/>
      <c r="F514" s="25"/>
      <c r="G514" s="25"/>
      <c r="H514" s="24"/>
      <c r="I514" s="24"/>
      <c r="O514" s="24"/>
    </row>
    <row r="515" spans="2:15">
      <c r="B515" s="23"/>
      <c r="C515" s="23"/>
      <c r="D515" s="24"/>
      <c r="E515" s="25"/>
      <c r="F515" s="25"/>
      <c r="G515" s="25"/>
      <c r="H515" s="24"/>
      <c r="I515" s="24"/>
      <c r="O515" s="24"/>
    </row>
    <row r="516" spans="2:15">
      <c r="B516" s="23"/>
      <c r="C516" s="23"/>
      <c r="D516" s="24"/>
      <c r="E516" s="25"/>
      <c r="F516" s="25"/>
      <c r="G516" s="25"/>
      <c r="H516" s="24"/>
      <c r="I516" s="24"/>
      <c r="O516" s="24"/>
    </row>
    <row r="517" spans="2:15">
      <c r="B517" s="23"/>
      <c r="C517" s="23"/>
      <c r="D517" s="24"/>
      <c r="E517" s="25"/>
      <c r="F517" s="25"/>
      <c r="G517" s="25"/>
      <c r="H517" s="24"/>
      <c r="I517" s="24"/>
      <c r="O517" s="24"/>
    </row>
    <row r="518" spans="2:15">
      <c r="B518" s="23"/>
      <c r="C518" s="23"/>
      <c r="D518" s="24"/>
      <c r="E518" s="25"/>
      <c r="F518" s="25"/>
      <c r="G518" s="25"/>
      <c r="H518" s="24"/>
      <c r="I518" s="24"/>
      <c r="O518" s="24"/>
    </row>
    <row r="519" spans="2:15">
      <c r="B519" s="23"/>
      <c r="C519" s="23"/>
      <c r="D519" s="24"/>
      <c r="E519" s="25"/>
      <c r="F519" s="25"/>
      <c r="G519" s="25"/>
      <c r="H519" s="24"/>
      <c r="I519" s="24"/>
      <c r="O519" s="24"/>
    </row>
    <row r="520" spans="2:15">
      <c r="B520" s="23"/>
      <c r="C520" s="23"/>
      <c r="D520" s="24"/>
      <c r="E520" s="25"/>
      <c r="F520" s="25"/>
      <c r="G520" s="25"/>
      <c r="H520" s="24"/>
      <c r="I520" s="24"/>
      <c r="O520" s="24"/>
    </row>
    <row r="521" spans="2:15">
      <c r="B521" s="23"/>
      <c r="C521" s="23"/>
      <c r="D521" s="24"/>
      <c r="E521" s="25"/>
      <c r="F521" s="25"/>
      <c r="G521" s="25"/>
      <c r="H521" s="24"/>
      <c r="I521" s="24"/>
      <c r="O521" s="24"/>
    </row>
    <row r="522" spans="2:15">
      <c r="B522" s="23"/>
      <c r="C522" s="23"/>
      <c r="D522" s="24"/>
      <c r="E522" s="25"/>
      <c r="F522" s="25"/>
      <c r="G522" s="25"/>
      <c r="H522" s="24"/>
      <c r="I522" s="24"/>
      <c r="O522" s="24"/>
    </row>
    <row r="523" spans="2:15">
      <c r="B523" s="23"/>
      <c r="C523" s="23"/>
      <c r="D523" s="24"/>
      <c r="E523" s="25"/>
      <c r="F523" s="25"/>
      <c r="G523" s="25"/>
      <c r="H523" s="24"/>
      <c r="I523" s="24"/>
      <c r="O523" s="24"/>
    </row>
    <row r="524" spans="2:15">
      <c r="B524" s="23"/>
      <c r="C524" s="23"/>
      <c r="D524" s="24"/>
      <c r="E524" s="25"/>
      <c r="F524" s="25"/>
      <c r="G524" s="25"/>
      <c r="H524" s="24"/>
      <c r="I524" s="24"/>
      <c r="O524" s="24"/>
    </row>
    <row r="525" spans="2:15">
      <c r="B525" s="23"/>
      <c r="C525" s="23"/>
      <c r="D525" s="24"/>
      <c r="E525" s="25"/>
      <c r="F525" s="25"/>
      <c r="G525" s="25"/>
      <c r="H525" s="24"/>
      <c r="I525" s="24"/>
      <c r="O525" s="24"/>
    </row>
    <row r="526" spans="2:15">
      <c r="B526" s="23"/>
      <c r="C526" s="23"/>
      <c r="D526" s="24"/>
      <c r="E526" s="25"/>
      <c r="F526" s="25"/>
      <c r="G526" s="25"/>
      <c r="H526" s="24"/>
      <c r="I526" s="24"/>
      <c r="O526" s="24"/>
    </row>
    <row r="527" spans="2:15">
      <c r="B527" s="23"/>
      <c r="C527" s="23"/>
      <c r="D527" s="24"/>
      <c r="E527" s="25"/>
      <c r="F527" s="25"/>
      <c r="G527" s="25"/>
      <c r="H527" s="24"/>
      <c r="I527" s="24"/>
      <c r="O527" s="24"/>
    </row>
    <row r="528" spans="2:15">
      <c r="B528" s="23"/>
      <c r="C528" s="23"/>
      <c r="D528" s="24"/>
      <c r="E528" s="25"/>
      <c r="F528" s="25"/>
      <c r="G528" s="25"/>
      <c r="H528" s="24"/>
      <c r="I528" s="24"/>
      <c r="O528" s="24"/>
    </row>
    <row r="529" spans="2:15">
      <c r="B529" s="23"/>
      <c r="C529" s="23"/>
      <c r="D529" s="24"/>
      <c r="E529" s="25"/>
      <c r="F529" s="25"/>
      <c r="G529" s="25"/>
      <c r="H529" s="24"/>
      <c r="I529" s="24"/>
      <c r="O529" s="24"/>
    </row>
    <row r="530" spans="2:15">
      <c r="B530" s="23"/>
      <c r="C530" s="23"/>
      <c r="D530" s="24"/>
      <c r="E530" s="25"/>
      <c r="F530" s="25"/>
      <c r="G530" s="25"/>
      <c r="H530" s="24"/>
      <c r="I530" s="24"/>
      <c r="O530" s="24"/>
    </row>
    <row r="531" spans="2:15">
      <c r="B531" s="23"/>
      <c r="C531" s="23"/>
      <c r="D531" s="24"/>
      <c r="E531" s="25"/>
      <c r="F531" s="25"/>
      <c r="G531" s="25"/>
      <c r="H531" s="24"/>
      <c r="I531" s="24"/>
      <c r="O531" s="24"/>
    </row>
    <row r="532" spans="2:15">
      <c r="B532" s="23"/>
      <c r="C532" s="23"/>
      <c r="D532" s="24"/>
      <c r="E532" s="25"/>
      <c r="F532" s="25"/>
      <c r="G532" s="25"/>
      <c r="H532" s="24"/>
      <c r="I532" s="24"/>
      <c r="O532" s="24"/>
    </row>
    <row r="533" spans="2:15">
      <c r="B533" s="23"/>
      <c r="C533" s="23"/>
      <c r="D533" s="24"/>
      <c r="E533" s="25"/>
      <c r="F533" s="25"/>
      <c r="G533" s="25"/>
      <c r="H533" s="24"/>
      <c r="I533" s="24"/>
      <c r="O533" s="24"/>
    </row>
    <row r="534" spans="2:15">
      <c r="B534" s="23"/>
      <c r="C534" s="23"/>
      <c r="D534" s="24"/>
      <c r="E534" s="25"/>
      <c r="F534" s="25"/>
      <c r="G534" s="25"/>
      <c r="H534" s="24"/>
      <c r="I534" s="24"/>
      <c r="O534" s="24"/>
    </row>
    <row r="535" spans="2:15">
      <c r="B535" s="23"/>
      <c r="C535" s="23"/>
      <c r="D535" s="24"/>
      <c r="E535" s="25"/>
      <c r="F535" s="25"/>
      <c r="G535" s="25"/>
      <c r="H535" s="24"/>
      <c r="I535" s="24"/>
      <c r="O535" s="24"/>
    </row>
    <row r="536" spans="2:15">
      <c r="B536" s="23"/>
      <c r="C536" s="23"/>
      <c r="D536" s="24"/>
      <c r="E536" s="25"/>
      <c r="F536" s="25"/>
      <c r="G536" s="25"/>
      <c r="H536" s="24"/>
      <c r="I536" s="24"/>
      <c r="O536" s="24"/>
    </row>
    <row r="537" spans="2:15">
      <c r="B537" s="23"/>
      <c r="C537" s="23"/>
      <c r="D537" s="24"/>
      <c r="E537" s="25"/>
      <c r="F537" s="25"/>
      <c r="G537" s="25"/>
      <c r="H537" s="24"/>
      <c r="I537" s="24"/>
      <c r="O537" s="24"/>
    </row>
    <row r="538" spans="2:15">
      <c r="B538" s="23"/>
      <c r="C538" s="23"/>
      <c r="D538" s="24"/>
      <c r="E538" s="25"/>
      <c r="F538" s="25"/>
      <c r="G538" s="25"/>
      <c r="H538" s="24"/>
      <c r="I538" s="24"/>
      <c r="O538" s="24"/>
    </row>
    <row r="539" spans="2:15">
      <c r="B539" s="23"/>
      <c r="C539" s="23"/>
      <c r="D539" s="24"/>
      <c r="E539" s="25"/>
      <c r="F539" s="25"/>
      <c r="G539" s="25"/>
      <c r="H539" s="24"/>
      <c r="I539" s="24"/>
      <c r="O539" s="24"/>
    </row>
    <row r="540" spans="2:15">
      <c r="B540" s="23"/>
      <c r="C540" s="23"/>
      <c r="D540" s="24"/>
      <c r="E540" s="25"/>
      <c r="F540" s="25"/>
      <c r="G540" s="25"/>
      <c r="H540" s="24"/>
      <c r="I540" s="24"/>
      <c r="O540" s="24"/>
    </row>
    <row r="541" spans="2:15">
      <c r="B541" s="23"/>
      <c r="C541" s="23"/>
      <c r="D541" s="24"/>
      <c r="E541" s="25"/>
      <c r="F541" s="25"/>
      <c r="G541" s="25"/>
      <c r="H541" s="24"/>
      <c r="I541" s="24"/>
      <c r="O541" s="24"/>
    </row>
    <row r="542" spans="2:15">
      <c r="B542" s="23"/>
      <c r="C542" s="23"/>
      <c r="D542" s="24"/>
      <c r="E542" s="25"/>
      <c r="F542" s="25"/>
      <c r="G542" s="25"/>
      <c r="H542" s="24"/>
      <c r="I542" s="24"/>
      <c r="O542" s="24"/>
    </row>
    <row r="543" spans="2:15">
      <c r="B543" s="23"/>
      <c r="C543" s="23"/>
      <c r="D543" s="24"/>
      <c r="E543" s="25"/>
      <c r="F543" s="25"/>
      <c r="G543" s="25"/>
      <c r="H543" s="24"/>
      <c r="I543" s="24"/>
      <c r="O543" s="24"/>
    </row>
    <row r="544" spans="2:15">
      <c r="B544" s="23"/>
      <c r="C544" s="23"/>
      <c r="D544" s="24"/>
      <c r="E544" s="25"/>
      <c r="F544" s="25"/>
      <c r="G544" s="25"/>
      <c r="H544" s="24"/>
      <c r="I544" s="24"/>
      <c r="O544" s="24"/>
    </row>
    <row r="545" spans="2:15">
      <c r="B545" s="23"/>
      <c r="C545" s="23"/>
      <c r="D545" s="24"/>
      <c r="E545" s="25"/>
      <c r="F545" s="25"/>
      <c r="G545" s="25"/>
      <c r="H545" s="24"/>
      <c r="I545" s="24"/>
      <c r="O545" s="24"/>
    </row>
    <row r="546" spans="2:15">
      <c r="B546" s="23"/>
      <c r="C546" s="23"/>
      <c r="D546" s="24"/>
      <c r="E546" s="25"/>
      <c r="F546" s="25"/>
      <c r="G546" s="25"/>
      <c r="H546" s="24"/>
      <c r="I546" s="24"/>
      <c r="O546" s="24"/>
    </row>
    <row r="547" spans="2:15">
      <c r="B547" s="23"/>
      <c r="C547" s="23"/>
      <c r="D547" s="24"/>
      <c r="E547" s="25"/>
      <c r="F547" s="25"/>
      <c r="G547" s="25"/>
      <c r="H547" s="24"/>
      <c r="I547" s="24"/>
      <c r="O547" s="24"/>
    </row>
    <row r="548" spans="2:15">
      <c r="B548" s="23"/>
      <c r="C548" s="23"/>
      <c r="D548" s="24"/>
      <c r="E548" s="25"/>
      <c r="F548" s="25"/>
      <c r="G548" s="25"/>
      <c r="H548" s="24"/>
      <c r="I548" s="24"/>
      <c r="O548" s="24"/>
    </row>
    <row r="549" spans="2:15">
      <c r="B549" s="23"/>
      <c r="C549" s="23"/>
      <c r="D549" s="24"/>
      <c r="E549" s="25"/>
      <c r="F549" s="25"/>
      <c r="G549" s="25"/>
      <c r="H549" s="24"/>
      <c r="I549" s="24"/>
      <c r="O549" s="24"/>
    </row>
    <row r="550" spans="2:15">
      <c r="B550" s="23"/>
      <c r="C550" s="23"/>
      <c r="D550" s="24"/>
      <c r="E550" s="25"/>
      <c r="F550" s="25"/>
      <c r="G550" s="25"/>
      <c r="H550" s="24"/>
      <c r="I550" s="24"/>
      <c r="O550" s="24"/>
    </row>
    <row r="551" spans="2:15">
      <c r="B551" s="23"/>
      <c r="C551" s="23"/>
      <c r="D551" s="24"/>
      <c r="E551" s="25"/>
      <c r="F551" s="25"/>
      <c r="G551" s="25"/>
      <c r="H551" s="24"/>
      <c r="I551" s="24"/>
      <c r="O551" s="24"/>
    </row>
    <row r="552" spans="2:15">
      <c r="B552" s="23"/>
      <c r="C552" s="23"/>
      <c r="D552" s="24"/>
      <c r="E552" s="25"/>
      <c r="F552" s="25"/>
      <c r="G552" s="25"/>
      <c r="H552" s="24"/>
      <c r="I552" s="24"/>
      <c r="O552" s="24"/>
    </row>
    <row r="553" spans="2:15">
      <c r="B553" s="23"/>
      <c r="C553" s="23"/>
      <c r="D553" s="24"/>
      <c r="E553" s="25"/>
      <c r="F553" s="25"/>
      <c r="G553" s="25"/>
      <c r="H553" s="24"/>
      <c r="I553" s="24"/>
      <c r="O553" s="24"/>
    </row>
    <row r="554" spans="2:15">
      <c r="B554" s="23"/>
      <c r="C554" s="23"/>
      <c r="D554" s="24"/>
      <c r="E554" s="25"/>
      <c r="F554" s="25"/>
      <c r="G554" s="25"/>
      <c r="H554" s="24"/>
      <c r="I554" s="24"/>
      <c r="O554" s="24"/>
    </row>
    <row r="555" spans="2:15">
      <c r="B555" s="23"/>
      <c r="C555" s="23"/>
      <c r="D555" s="24"/>
      <c r="E555" s="25"/>
      <c r="F555" s="25"/>
      <c r="G555" s="25"/>
      <c r="H555" s="24"/>
      <c r="I555" s="24"/>
      <c r="O555" s="24"/>
    </row>
    <row r="556" spans="2:15">
      <c r="B556" s="23"/>
      <c r="C556" s="23"/>
      <c r="D556" s="24"/>
      <c r="E556" s="25"/>
      <c r="F556" s="25"/>
      <c r="G556" s="25"/>
      <c r="H556" s="24"/>
      <c r="I556" s="24"/>
      <c r="O556" s="24"/>
    </row>
    <row r="557" spans="2:15">
      <c r="B557" s="23"/>
      <c r="C557" s="23"/>
      <c r="D557" s="24"/>
      <c r="E557" s="25"/>
      <c r="F557" s="25"/>
      <c r="G557" s="25"/>
      <c r="H557" s="24"/>
      <c r="I557" s="24"/>
      <c r="O557" s="24"/>
    </row>
    <row r="558" spans="2:15">
      <c r="B558" s="23"/>
      <c r="C558" s="23"/>
      <c r="D558" s="24"/>
      <c r="E558" s="25"/>
      <c r="F558" s="25"/>
      <c r="G558" s="25"/>
      <c r="H558" s="24"/>
      <c r="I558" s="24"/>
      <c r="O558" s="24"/>
    </row>
    <row r="559" spans="2:15">
      <c r="B559" s="23"/>
      <c r="C559" s="23"/>
      <c r="D559" s="24"/>
      <c r="E559" s="25"/>
      <c r="F559" s="25"/>
      <c r="G559" s="25"/>
      <c r="H559" s="24"/>
      <c r="I559" s="24"/>
      <c r="O559" s="24"/>
    </row>
    <row r="560" spans="2:15">
      <c r="B560" s="23"/>
      <c r="C560" s="23"/>
      <c r="D560" s="24"/>
      <c r="E560" s="25"/>
      <c r="F560" s="25"/>
      <c r="G560" s="25"/>
      <c r="H560" s="24"/>
      <c r="I560" s="24"/>
      <c r="O560" s="24"/>
    </row>
    <row r="561" spans="2:15">
      <c r="B561" s="23"/>
      <c r="C561" s="23"/>
      <c r="D561" s="24"/>
      <c r="E561" s="25"/>
      <c r="F561" s="25"/>
      <c r="G561" s="25"/>
      <c r="H561" s="24"/>
      <c r="I561" s="24"/>
      <c r="O561" s="24"/>
    </row>
    <row r="562" spans="2:15">
      <c r="B562" s="23"/>
      <c r="C562" s="23"/>
      <c r="D562" s="24"/>
      <c r="E562" s="25"/>
      <c r="F562" s="25"/>
      <c r="G562" s="25"/>
      <c r="H562" s="24"/>
      <c r="I562" s="24"/>
      <c r="O562" s="24"/>
    </row>
    <row r="563" spans="2:15">
      <c r="B563" s="23"/>
      <c r="C563" s="23"/>
      <c r="D563" s="24"/>
      <c r="E563" s="25"/>
      <c r="F563" s="25"/>
      <c r="G563" s="25"/>
      <c r="H563" s="24"/>
      <c r="I563" s="24"/>
      <c r="O563" s="24"/>
    </row>
    <row r="564" spans="2:15">
      <c r="B564" s="23"/>
      <c r="C564" s="23"/>
      <c r="D564" s="24"/>
      <c r="E564" s="25"/>
      <c r="F564" s="25"/>
      <c r="G564" s="25"/>
      <c r="H564" s="24"/>
      <c r="I564" s="24"/>
      <c r="O564" s="24"/>
    </row>
    <row r="565" spans="2:15">
      <c r="B565" s="23"/>
      <c r="C565" s="23"/>
      <c r="D565" s="24"/>
      <c r="E565" s="25"/>
      <c r="F565" s="25"/>
      <c r="G565" s="25"/>
      <c r="H565" s="24"/>
      <c r="I565" s="24"/>
      <c r="O565" s="24"/>
    </row>
    <row r="566" spans="2:15">
      <c r="B566" s="23"/>
      <c r="C566" s="23"/>
      <c r="D566" s="24"/>
      <c r="E566" s="25"/>
      <c r="F566" s="25"/>
      <c r="G566" s="25"/>
      <c r="H566" s="24"/>
      <c r="I566" s="24"/>
      <c r="O566" s="24"/>
    </row>
    <row r="567" spans="2:15">
      <c r="B567" s="23"/>
      <c r="C567" s="23"/>
      <c r="D567" s="24"/>
      <c r="E567" s="25"/>
      <c r="F567" s="25"/>
      <c r="G567" s="25"/>
      <c r="H567" s="24"/>
      <c r="I567" s="24"/>
      <c r="O567" s="24"/>
    </row>
    <row r="568" spans="2:15">
      <c r="B568" s="23"/>
      <c r="C568" s="23"/>
      <c r="D568" s="24"/>
      <c r="E568" s="25"/>
      <c r="F568" s="25"/>
      <c r="G568" s="25"/>
      <c r="H568" s="24"/>
      <c r="I568" s="24"/>
      <c r="O568" s="24"/>
    </row>
    <row r="569" spans="2:15">
      <c r="B569" s="23"/>
      <c r="C569" s="23"/>
      <c r="D569" s="24"/>
      <c r="E569" s="25"/>
      <c r="F569" s="25"/>
      <c r="G569" s="25"/>
      <c r="H569" s="24"/>
      <c r="I569" s="24"/>
      <c r="O569" s="24"/>
    </row>
    <row r="570" spans="2:15">
      <c r="B570" s="23"/>
      <c r="C570" s="23"/>
      <c r="D570" s="24"/>
      <c r="E570" s="25"/>
      <c r="F570" s="25"/>
      <c r="G570" s="25"/>
      <c r="H570" s="24"/>
      <c r="I570" s="24"/>
      <c r="O570" s="24"/>
    </row>
    <row r="571" spans="2:15">
      <c r="B571" s="23"/>
      <c r="C571" s="23"/>
      <c r="D571" s="24"/>
      <c r="E571" s="25"/>
      <c r="F571" s="25"/>
      <c r="G571" s="25"/>
      <c r="H571" s="24"/>
      <c r="I571" s="24"/>
      <c r="O571" s="24"/>
    </row>
    <row r="572" spans="2:15">
      <c r="B572" s="23"/>
      <c r="C572" s="23"/>
      <c r="D572" s="24"/>
      <c r="E572" s="25"/>
      <c r="F572" s="25"/>
      <c r="G572" s="25"/>
      <c r="H572" s="24"/>
      <c r="I572" s="24"/>
      <c r="O572" s="24"/>
    </row>
    <row r="573" spans="2:15">
      <c r="B573" s="23"/>
      <c r="C573" s="23"/>
      <c r="D573" s="24"/>
      <c r="E573" s="25"/>
      <c r="F573" s="25"/>
      <c r="G573" s="25"/>
      <c r="H573" s="24"/>
      <c r="I573" s="24"/>
      <c r="O573" s="24"/>
    </row>
    <row r="574" spans="2:15">
      <c r="B574" s="23"/>
      <c r="C574" s="23"/>
      <c r="D574" s="24"/>
      <c r="E574" s="25"/>
      <c r="F574" s="25"/>
      <c r="G574" s="25"/>
      <c r="H574" s="24"/>
      <c r="I574" s="24"/>
      <c r="O574" s="24"/>
    </row>
    <row r="575" spans="2:15">
      <c r="B575" s="23"/>
      <c r="C575" s="23"/>
      <c r="D575" s="24"/>
      <c r="E575" s="25"/>
      <c r="F575" s="25"/>
      <c r="G575" s="25"/>
      <c r="H575" s="24"/>
      <c r="I575" s="24"/>
      <c r="O575" s="24"/>
    </row>
    <row r="576" spans="2:15">
      <c r="B576" s="23"/>
      <c r="C576" s="23"/>
      <c r="D576" s="24"/>
      <c r="E576" s="25"/>
      <c r="F576" s="25"/>
      <c r="G576" s="25"/>
      <c r="H576" s="24"/>
      <c r="I576" s="24"/>
      <c r="O576" s="24"/>
    </row>
    <row r="577" spans="2:15">
      <c r="B577" s="23"/>
      <c r="C577" s="23"/>
      <c r="D577" s="24"/>
      <c r="E577" s="25"/>
      <c r="F577" s="25"/>
      <c r="G577" s="25"/>
      <c r="H577" s="24"/>
      <c r="I577" s="24"/>
      <c r="O577" s="24"/>
    </row>
    <row r="578" spans="2:15">
      <c r="B578" s="23"/>
      <c r="C578" s="23"/>
      <c r="D578" s="24"/>
      <c r="E578" s="25"/>
      <c r="F578" s="25"/>
      <c r="G578" s="25"/>
      <c r="H578" s="24"/>
      <c r="I578" s="24"/>
      <c r="O578" s="24"/>
    </row>
    <row r="579" spans="2:15">
      <c r="B579" s="23"/>
      <c r="C579" s="23"/>
      <c r="D579" s="24"/>
      <c r="E579" s="25"/>
      <c r="F579" s="25"/>
      <c r="G579" s="25"/>
      <c r="H579" s="24"/>
      <c r="I579" s="24"/>
      <c r="O579" s="24"/>
    </row>
    <row r="580" spans="2:15">
      <c r="B580" s="23"/>
      <c r="C580" s="23"/>
      <c r="D580" s="24"/>
      <c r="E580" s="25"/>
      <c r="F580" s="25"/>
      <c r="G580" s="25"/>
      <c r="H580" s="24"/>
      <c r="I580" s="24"/>
      <c r="O580" s="24"/>
    </row>
    <row r="581" spans="2:15">
      <c r="B581" s="23"/>
      <c r="C581" s="23"/>
      <c r="D581" s="24"/>
      <c r="E581" s="25"/>
      <c r="F581" s="25"/>
      <c r="G581" s="25"/>
      <c r="H581" s="24"/>
      <c r="I581" s="24"/>
      <c r="O581" s="24"/>
    </row>
    <row r="582" spans="2:15">
      <c r="B582" s="23"/>
      <c r="C582" s="23"/>
      <c r="D582" s="24"/>
      <c r="E582" s="25"/>
      <c r="F582" s="25"/>
      <c r="G582" s="25"/>
      <c r="H582" s="24"/>
      <c r="I582" s="24"/>
      <c r="O582" s="24"/>
    </row>
    <row r="583" spans="2:15">
      <c r="B583" s="23"/>
      <c r="C583" s="23"/>
      <c r="D583" s="24"/>
      <c r="E583" s="25"/>
      <c r="F583" s="25"/>
      <c r="G583" s="25"/>
      <c r="H583" s="24"/>
      <c r="I583" s="24"/>
      <c r="O583" s="24"/>
    </row>
    <row r="584" spans="2:15">
      <c r="B584" s="23"/>
      <c r="C584" s="23"/>
      <c r="D584" s="24"/>
      <c r="E584" s="25"/>
      <c r="F584" s="25"/>
      <c r="G584" s="25"/>
      <c r="H584" s="24"/>
      <c r="I584" s="24"/>
      <c r="O584" s="24"/>
    </row>
    <row r="585" spans="2:15">
      <c r="B585" s="23"/>
      <c r="C585" s="23"/>
      <c r="D585" s="24"/>
      <c r="E585" s="25"/>
      <c r="F585" s="25"/>
      <c r="G585" s="25"/>
      <c r="H585" s="24"/>
      <c r="I585" s="24"/>
      <c r="O585" s="24"/>
    </row>
    <row r="586" spans="2:15">
      <c r="B586" s="23"/>
      <c r="C586" s="23"/>
      <c r="D586" s="24"/>
      <c r="E586" s="25"/>
      <c r="F586" s="25"/>
      <c r="G586" s="25"/>
      <c r="H586" s="24"/>
      <c r="I586" s="24"/>
      <c r="O586" s="24"/>
    </row>
    <row r="587" spans="2:15">
      <c r="B587" s="23"/>
      <c r="C587" s="23"/>
      <c r="D587" s="24"/>
      <c r="E587" s="25"/>
      <c r="F587" s="25"/>
      <c r="G587" s="25"/>
      <c r="H587" s="24"/>
      <c r="I587" s="24"/>
      <c r="O587" s="24"/>
    </row>
    <row r="588" spans="2:15">
      <c r="B588" s="23"/>
      <c r="C588" s="23"/>
      <c r="D588" s="24"/>
      <c r="E588" s="25"/>
      <c r="F588" s="25"/>
      <c r="G588" s="25"/>
      <c r="H588" s="24"/>
      <c r="I588" s="24"/>
      <c r="O588" s="24"/>
    </row>
    <row r="589" spans="2:15">
      <c r="B589" s="23"/>
      <c r="C589" s="23"/>
      <c r="D589" s="24"/>
      <c r="E589" s="25"/>
      <c r="F589" s="25"/>
      <c r="G589" s="25"/>
      <c r="H589" s="24"/>
      <c r="I589" s="24"/>
      <c r="O589" s="24"/>
    </row>
    <row r="590" spans="2:15">
      <c r="B590" s="23"/>
      <c r="C590" s="23"/>
      <c r="D590" s="24"/>
      <c r="E590" s="25"/>
      <c r="F590" s="25"/>
      <c r="G590" s="25"/>
      <c r="H590" s="24"/>
      <c r="I590" s="24"/>
      <c r="O590" s="24"/>
    </row>
    <row r="591" spans="2:15">
      <c r="B591" s="23"/>
      <c r="C591" s="23"/>
      <c r="D591" s="24"/>
      <c r="E591" s="25"/>
      <c r="F591" s="25"/>
      <c r="G591" s="25"/>
      <c r="H591" s="24"/>
      <c r="I591" s="24"/>
      <c r="O591" s="24"/>
    </row>
    <row r="592" spans="2:15">
      <c r="B592" s="23"/>
      <c r="C592" s="23"/>
      <c r="D592" s="24"/>
      <c r="E592" s="25"/>
      <c r="F592" s="25"/>
      <c r="G592" s="25"/>
      <c r="H592" s="24"/>
      <c r="I592" s="24"/>
      <c r="O592" s="24"/>
    </row>
    <row r="593" spans="2:15">
      <c r="B593" s="23"/>
      <c r="C593" s="23"/>
      <c r="D593" s="24"/>
      <c r="E593" s="25"/>
      <c r="F593" s="25"/>
      <c r="G593" s="25"/>
      <c r="H593" s="24"/>
      <c r="I593" s="24"/>
      <c r="O593" s="24"/>
    </row>
    <row r="594" spans="2:15">
      <c r="B594" s="23"/>
      <c r="C594" s="23"/>
      <c r="D594" s="24"/>
      <c r="E594" s="25"/>
      <c r="F594" s="25"/>
      <c r="G594" s="25"/>
      <c r="H594" s="24"/>
      <c r="I594" s="24"/>
      <c r="O594" s="24"/>
    </row>
    <row r="595" spans="2:15">
      <c r="B595" s="23"/>
      <c r="C595" s="23"/>
      <c r="D595" s="24"/>
      <c r="E595" s="25"/>
      <c r="F595" s="25"/>
      <c r="G595" s="25"/>
      <c r="H595" s="24"/>
      <c r="I595" s="24"/>
      <c r="O595" s="24"/>
    </row>
    <row r="596" spans="2:15">
      <c r="B596" s="23"/>
      <c r="C596" s="23"/>
      <c r="D596" s="24"/>
      <c r="E596" s="25"/>
      <c r="F596" s="25"/>
      <c r="G596" s="25"/>
      <c r="H596" s="24"/>
      <c r="I596" s="24"/>
      <c r="O596" s="24"/>
    </row>
    <row r="597" spans="2:15">
      <c r="B597" s="23"/>
      <c r="C597" s="23"/>
      <c r="D597" s="24"/>
      <c r="E597" s="25"/>
      <c r="F597" s="25"/>
      <c r="G597" s="25"/>
      <c r="H597" s="24"/>
      <c r="I597" s="24"/>
      <c r="O597" s="24"/>
    </row>
    <row r="598" spans="2:15">
      <c r="B598" s="23"/>
      <c r="C598" s="23"/>
      <c r="D598" s="24"/>
      <c r="E598" s="25"/>
      <c r="F598" s="25"/>
      <c r="G598" s="25"/>
      <c r="H598" s="24"/>
      <c r="I598" s="24"/>
      <c r="O598" s="24"/>
    </row>
    <row r="599" spans="2:15">
      <c r="B599" s="23"/>
      <c r="C599" s="23"/>
      <c r="D599" s="24"/>
      <c r="E599" s="25"/>
      <c r="F599" s="25"/>
      <c r="G599" s="25"/>
      <c r="H599" s="24"/>
      <c r="I599" s="24"/>
      <c r="O599" s="24"/>
    </row>
    <row r="600" spans="2:15">
      <c r="B600" s="23"/>
      <c r="C600" s="23"/>
      <c r="D600" s="24"/>
      <c r="E600" s="25"/>
      <c r="F600" s="25"/>
      <c r="G600" s="25"/>
      <c r="H600" s="24"/>
      <c r="I600" s="24"/>
      <c r="O600" s="24"/>
    </row>
    <row r="601" spans="2:15">
      <c r="B601" s="23"/>
      <c r="C601" s="23"/>
      <c r="D601" s="24"/>
      <c r="E601" s="25"/>
      <c r="F601" s="25"/>
      <c r="G601" s="25"/>
      <c r="H601" s="24"/>
      <c r="I601" s="24"/>
      <c r="O601" s="24"/>
    </row>
    <row r="602" spans="2:15">
      <c r="B602" s="23"/>
      <c r="C602" s="23"/>
      <c r="D602" s="24"/>
      <c r="E602" s="25"/>
      <c r="F602" s="25"/>
      <c r="G602" s="25"/>
      <c r="H602" s="24"/>
      <c r="I602" s="24"/>
      <c r="O602" s="24"/>
    </row>
    <row r="603" spans="2:15">
      <c r="B603" s="23"/>
      <c r="C603" s="23"/>
      <c r="D603" s="24"/>
      <c r="E603" s="25"/>
      <c r="F603" s="25"/>
      <c r="G603" s="25"/>
      <c r="H603" s="24"/>
      <c r="I603" s="24"/>
      <c r="O603" s="24"/>
    </row>
    <row r="604" spans="2:15">
      <c r="B604" s="23"/>
      <c r="C604" s="23"/>
      <c r="D604" s="24"/>
      <c r="E604" s="25"/>
      <c r="F604" s="25"/>
      <c r="G604" s="25"/>
      <c r="H604" s="24"/>
      <c r="I604" s="24"/>
      <c r="O604" s="24"/>
    </row>
    <row r="605" spans="2:15">
      <c r="B605" s="23"/>
      <c r="C605" s="23"/>
      <c r="D605" s="24"/>
      <c r="E605" s="25"/>
      <c r="F605" s="25"/>
      <c r="G605" s="25"/>
      <c r="H605" s="24"/>
      <c r="I605" s="24"/>
      <c r="O605" s="24"/>
    </row>
    <row r="606" spans="2:15">
      <c r="B606" s="23"/>
      <c r="C606" s="23"/>
      <c r="D606" s="24"/>
      <c r="E606" s="25"/>
      <c r="F606" s="25"/>
      <c r="G606" s="25"/>
      <c r="H606" s="24"/>
      <c r="I606" s="24"/>
      <c r="O606" s="24"/>
    </row>
    <row r="607" spans="2:15">
      <c r="B607" s="23"/>
      <c r="C607" s="23"/>
      <c r="D607" s="24"/>
      <c r="E607" s="25"/>
      <c r="F607" s="25"/>
      <c r="G607" s="25"/>
      <c r="H607" s="24"/>
      <c r="I607" s="24"/>
      <c r="O607" s="24"/>
    </row>
    <row r="608" spans="2:15">
      <c r="B608" s="23"/>
      <c r="C608" s="23"/>
      <c r="D608" s="24"/>
      <c r="E608" s="25"/>
      <c r="F608" s="25"/>
      <c r="G608" s="25"/>
      <c r="H608" s="24"/>
      <c r="I608" s="24"/>
      <c r="O608" s="24"/>
    </row>
    <row r="609" spans="2:15">
      <c r="B609" s="23"/>
      <c r="C609" s="23"/>
      <c r="D609" s="24"/>
      <c r="E609" s="25"/>
      <c r="F609" s="25"/>
      <c r="G609" s="25"/>
      <c r="H609" s="24"/>
      <c r="I609" s="24"/>
      <c r="O609" s="24"/>
    </row>
    <row r="610" spans="2:15">
      <c r="B610" s="23"/>
      <c r="C610" s="23"/>
      <c r="D610" s="24"/>
      <c r="E610" s="25"/>
      <c r="F610" s="25"/>
      <c r="G610" s="25"/>
      <c r="H610" s="24"/>
      <c r="I610" s="24"/>
      <c r="O610" s="24"/>
    </row>
    <row r="611" spans="2:15">
      <c r="B611" s="23"/>
      <c r="C611" s="23"/>
      <c r="D611" s="24"/>
      <c r="E611" s="25"/>
      <c r="F611" s="25"/>
      <c r="G611" s="25"/>
      <c r="H611" s="24"/>
      <c r="I611" s="24"/>
      <c r="O611" s="24"/>
    </row>
    <row r="612" spans="2:15">
      <c r="B612" s="23"/>
      <c r="C612" s="23"/>
      <c r="D612" s="24"/>
      <c r="E612" s="25"/>
      <c r="F612" s="25"/>
      <c r="G612" s="25"/>
      <c r="H612" s="24"/>
      <c r="I612" s="24"/>
      <c r="O612" s="24"/>
    </row>
    <row r="613" spans="2:15">
      <c r="B613" s="23"/>
      <c r="C613" s="23"/>
      <c r="D613" s="24"/>
      <c r="E613" s="25"/>
      <c r="F613" s="25"/>
      <c r="G613" s="25"/>
      <c r="H613" s="24"/>
      <c r="I613" s="24"/>
      <c r="O613" s="24"/>
    </row>
    <row r="614" spans="2:15">
      <c r="B614" s="23"/>
      <c r="C614" s="23"/>
      <c r="D614" s="24"/>
      <c r="E614" s="25"/>
      <c r="F614" s="25"/>
      <c r="G614" s="25"/>
      <c r="H614" s="24"/>
      <c r="I614" s="24"/>
      <c r="O614" s="24"/>
    </row>
    <row r="615" spans="2:15">
      <c r="B615" s="23"/>
      <c r="C615" s="23"/>
      <c r="D615" s="24"/>
      <c r="E615" s="25"/>
      <c r="F615" s="25"/>
      <c r="G615" s="25"/>
      <c r="H615" s="24"/>
      <c r="I615" s="24"/>
      <c r="O615" s="24"/>
    </row>
    <row r="616" spans="2:15">
      <c r="B616" s="23"/>
      <c r="C616" s="23"/>
      <c r="D616" s="24"/>
      <c r="E616" s="25"/>
      <c r="F616" s="25"/>
      <c r="G616" s="25"/>
      <c r="H616" s="24"/>
      <c r="I616" s="24"/>
      <c r="O616" s="24"/>
    </row>
    <row r="617" spans="2:15">
      <c r="B617" s="23"/>
      <c r="C617" s="23"/>
      <c r="D617" s="24"/>
      <c r="E617" s="25"/>
      <c r="F617" s="25"/>
      <c r="G617" s="25"/>
      <c r="H617" s="24"/>
      <c r="I617" s="24"/>
      <c r="O617" s="24"/>
    </row>
    <row r="618" spans="2:15">
      <c r="B618" s="23"/>
      <c r="C618" s="23"/>
      <c r="D618" s="24"/>
      <c r="E618" s="25"/>
      <c r="F618" s="25"/>
      <c r="G618" s="25"/>
      <c r="H618" s="24"/>
      <c r="I618" s="24"/>
      <c r="O618" s="24"/>
    </row>
    <row r="619" spans="2:15">
      <c r="B619" s="23"/>
      <c r="C619" s="23"/>
      <c r="D619" s="24"/>
      <c r="E619" s="25"/>
      <c r="F619" s="25"/>
      <c r="G619" s="25"/>
      <c r="H619" s="24"/>
      <c r="I619" s="24"/>
      <c r="O619" s="24"/>
    </row>
    <row r="620" spans="2:15">
      <c r="B620" s="23"/>
      <c r="C620" s="23"/>
      <c r="D620" s="24"/>
      <c r="E620" s="25"/>
      <c r="F620" s="25"/>
      <c r="G620" s="25"/>
      <c r="H620" s="24"/>
      <c r="I620" s="24"/>
      <c r="O620" s="24"/>
    </row>
    <row r="621" spans="2:15">
      <c r="B621" s="23"/>
      <c r="C621" s="23"/>
      <c r="D621" s="24"/>
      <c r="E621" s="25"/>
      <c r="F621" s="25"/>
      <c r="G621" s="25"/>
      <c r="H621" s="24"/>
      <c r="I621" s="24"/>
      <c r="O621" s="24"/>
    </row>
    <row r="622" spans="2:15">
      <c r="B622" s="23"/>
      <c r="C622" s="23"/>
      <c r="D622" s="24"/>
      <c r="E622" s="25"/>
      <c r="F622" s="25"/>
      <c r="G622" s="25"/>
      <c r="H622" s="24"/>
      <c r="I622" s="24"/>
      <c r="O622" s="24"/>
    </row>
    <row r="623" spans="2:15">
      <c r="B623" s="23"/>
      <c r="C623" s="23"/>
      <c r="D623" s="24"/>
      <c r="E623" s="25"/>
      <c r="F623" s="25"/>
      <c r="G623" s="25"/>
      <c r="H623" s="24"/>
      <c r="I623" s="24"/>
      <c r="O623" s="24"/>
    </row>
    <row r="624" spans="2:15">
      <c r="B624" s="23"/>
      <c r="C624" s="23"/>
      <c r="D624" s="24"/>
      <c r="E624" s="25"/>
      <c r="F624" s="25"/>
      <c r="G624" s="25"/>
      <c r="H624" s="24"/>
      <c r="I624" s="24"/>
      <c r="O624" s="24"/>
    </row>
    <row r="625" spans="2:15">
      <c r="B625" s="23"/>
      <c r="C625" s="23"/>
      <c r="D625" s="24"/>
      <c r="E625" s="25"/>
      <c r="F625" s="25"/>
      <c r="G625" s="25"/>
      <c r="H625" s="24"/>
      <c r="I625" s="24"/>
      <c r="O625" s="24"/>
    </row>
    <row r="626" spans="2:15">
      <c r="B626" s="23"/>
      <c r="C626" s="23"/>
      <c r="D626" s="24"/>
      <c r="E626" s="25"/>
      <c r="F626" s="25"/>
      <c r="G626" s="25"/>
      <c r="H626" s="24"/>
      <c r="I626" s="24"/>
      <c r="O626" s="24"/>
    </row>
    <row r="627" spans="2:15">
      <c r="B627" s="23"/>
      <c r="C627" s="23"/>
      <c r="D627" s="24"/>
      <c r="E627" s="25"/>
      <c r="F627" s="25"/>
      <c r="G627" s="25"/>
      <c r="H627" s="24"/>
      <c r="I627" s="24"/>
      <c r="O627" s="24"/>
    </row>
    <row r="628" spans="2:15">
      <c r="B628" s="23"/>
      <c r="C628" s="23"/>
      <c r="D628" s="24"/>
      <c r="E628" s="25"/>
      <c r="F628" s="25"/>
      <c r="G628" s="25"/>
      <c r="H628" s="24"/>
      <c r="I628" s="24"/>
      <c r="O628" s="24"/>
    </row>
    <row r="629" spans="2:15">
      <c r="B629" s="23"/>
      <c r="C629" s="23"/>
      <c r="D629" s="24"/>
      <c r="E629" s="25"/>
      <c r="F629" s="25"/>
      <c r="G629" s="25"/>
      <c r="H629" s="24"/>
      <c r="I629" s="24"/>
      <c r="O629" s="24"/>
    </row>
    <row r="630" spans="2:15">
      <c r="B630" s="23"/>
      <c r="C630" s="23"/>
      <c r="D630" s="24"/>
      <c r="E630" s="25"/>
      <c r="F630" s="25"/>
      <c r="G630" s="25"/>
      <c r="H630" s="24"/>
      <c r="I630" s="24"/>
      <c r="O630" s="24"/>
    </row>
    <row r="631" spans="2:15">
      <c r="B631" s="23"/>
      <c r="C631" s="23"/>
      <c r="D631" s="24"/>
      <c r="E631" s="25"/>
      <c r="F631" s="25"/>
      <c r="G631" s="25"/>
      <c r="H631" s="24"/>
      <c r="I631" s="24"/>
      <c r="O631" s="24"/>
    </row>
    <row r="632" spans="2:15">
      <c r="B632" s="23"/>
      <c r="C632" s="23"/>
      <c r="D632" s="24"/>
      <c r="E632" s="25"/>
      <c r="F632" s="25"/>
      <c r="G632" s="25"/>
      <c r="H632" s="24"/>
      <c r="I632" s="24"/>
      <c r="O632" s="24"/>
    </row>
    <row r="633" spans="2:15">
      <c r="B633" s="23"/>
      <c r="C633" s="23"/>
      <c r="D633" s="24"/>
      <c r="E633" s="25"/>
      <c r="F633" s="25"/>
      <c r="G633" s="25"/>
      <c r="H633" s="24"/>
      <c r="I633" s="24"/>
      <c r="O633" s="24"/>
    </row>
    <row r="634" spans="2:15">
      <c r="B634" s="23"/>
      <c r="C634" s="23"/>
      <c r="D634" s="24"/>
      <c r="E634" s="25"/>
      <c r="F634" s="25"/>
      <c r="G634" s="25"/>
      <c r="H634" s="24"/>
      <c r="I634" s="24"/>
      <c r="O634" s="24"/>
    </row>
    <row r="635" spans="2:15">
      <c r="B635" s="23"/>
      <c r="C635" s="23"/>
      <c r="D635" s="24"/>
      <c r="E635" s="25"/>
      <c r="F635" s="25"/>
      <c r="G635" s="25"/>
      <c r="H635" s="24"/>
      <c r="I635" s="24"/>
      <c r="O635" s="24"/>
    </row>
    <row r="636" spans="2:15">
      <c r="B636" s="23"/>
      <c r="C636" s="23"/>
      <c r="D636" s="24"/>
      <c r="E636" s="25"/>
      <c r="F636" s="25"/>
      <c r="G636" s="25"/>
      <c r="H636" s="24"/>
      <c r="I636" s="24"/>
      <c r="O636" s="24"/>
    </row>
    <row r="637" spans="2:15">
      <c r="B637" s="23"/>
      <c r="C637" s="23"/>
      <c r="D637" s="24"/>
      <c r="E637" s="25"/>
      <c r="F637" s="25"/>
      <c r="G637" s="25"/>
      <c r="H637" s="24"/>
      <c r="I637" s="24"/>
      <c r="O637" s="24"/>
    </row>
    <row r="638" spans="2:15">
      <c r="B638" s="23"/>
      <c r="C638" s="23"/>
      <c r="D638" s="24"/>
      <c r="E638" s="25"/>
      <c r="F638" s="25"/>
      <c r="G638" s="25"/>
      <c r="H638" s="24"/>
      <c r="I638" s="24"/>
      <c r="O638" s="24"/>
    </row>
    <row r="639" spans="2:15">
      <c r="B639" s="23"/>
      <c r="C639" s="23"/>
      <c r="D639" s="24"/>
      <c r="E639" s="25"/>
      <c r="F639" s="25"/>
      <c r="G639" s="25"/>
      <c r="H639" s="24"/>
      <c r="I639" s="24"/>
      <c r="O639" s="24"/>
    </row>
    <row r="640" spans="2:15">
      <c r="B640" s="23"/>
      <c r="C640" s="23"/>
      <c r="D640" s="24"/>
      <c r="E640" s="25"/>
      <c r="F640" s="25"/>
      <c r="G640" s="25"/>
      <c r="H640" s="24"/>
      <c r="I640" s="24"/>
      <c r="O640" s="24"/>
    </row>
    <row r="641" spans="2:15">
      <c r="B641" s="23"/>
      <c r="C641" s="23"/>
      <c r="D641" s="24"/>
      <c r="E641" s="25"/>
      <c r="F641" s="25"/>
      <c r="G641" s="25"/>
      <c r="H641" s="24"/>
      <c r="I641" s="24"/>
      <c r="O641" s="24"/>
    </row>
    <row r="642" spans="2:15">
      <c r="B642" s="23"/>
      <c r="C642" s="23"/>
      <c r="D642" s="24"/>
      <c r="E642" s="25"/>
      <c r="F642" s="25"/>
      <c r="G642" s="25"/>
      <c r="H642" s="24"/>
      <c r="I642" s="24"/>
      <c r="O642" s="24"/>
    </row>
    <row r="643" spans="2:15">
      <c r="B643" s="23"/>
      <c r="C643" s="23"/>
      <c r="D643" s="24"/>
      <c r="E643" s="25"/>
      <c r="F643" s="25"/>
      <c r="G643" s="25"/>
      <c r="H643" s="24"/>
      <c r="I643" s="24"/>
      <c r="O643" s="24"/>
    </row>
    <row r="644" spans="2:15">
      <c r="B644" s="23"/>
      <c r="C644" s="23"/>
      <c r="D644" s="24"/>
      <c r="E644" s="25"/>
      <c r="F644" s="25"/>
      <c r="G644" s="25"/>
      <c r="H644" s="24"/>
      <c r="I644" s="24"/>
      <c r="O644" s="24"/>
    </row>
    <row r="645" spans="2:15">
      <c r="B645" s="23"/>
      <c r="C645" s="23"/>
      <c r="D645" s="24"/>
      <c r="E645" s="25"/>
      <c r="F645" s="25"/>
      <c r="G645" s="25"/>
      <c r="H645" s="24"/>
      <c r="I645" s="24"/>
      <c r="O645" s="24"/>
    </row>
    <row r="646" spans="2:15">
      <c r="B646" s="23"/>
      <c r="C646" s="23"/>
      <c r="D646" s="24"/>
      <c r="E646" s="25"/>
      <c r="F646" s="25"/>
      <c r="G646" s="25"/>
      <c r="H646" s="24"/>
      <c r="I646" s="24"/>
      <c r="O646" s="24"/>
    </row>
    <row r="647" spans="2:15">
      <c r="B647" s="23"/>
      <c r="C647" s="23"/>
      <c r="D647" s="24"/>
      <c r="E647" s="25"/>
      <c r="F647" s="25"/>
      <c r="G647" s="25"/>
      <c r="H647" s="24"/>
      <c r="I647" s="24"/>
      <c r="O647" s="24"/>
    </row>
    <row r="648" spans="2:15">
      <c r="B648" s="23"/>
      <c r="C648" s="23"/>
      <c r="D648" s="24"/>
      <c r="E648" s="25"/>
      <c r="F648" s="25"/>
      <c r="G648" s="25"/>
      <c r="H648" s="24"/>
      <c r="I648" s="24"/>
      <c r="O648" s="24"/>
    </row>
    <row r="649" spans="2:15">
      <c r="B649" s="23"/>
      <c r="C649" s="23"/>
      <c r="D649" s="24"/>
      <c r="E649" s="25"/>
      <c r="F649" s="25"/>
      <c r="G649" s="25"/>
      <c r="H649" s="24"/>
      <c r="I649" s="24"/>
      <c r="O649" s="24"/>
    </row>
    <row r="650" spans="2:15">
      <c r="B650" s="23"/>
      <c r="C650" s="23"/>
      <c r="D650" s="24"/>
      <c r="E650" s="25"/>
      <c r="F650" s="25"/>
      <c r="G650" s="25"/>
      <c r="H650" s="24"/>
      <c r="I650" s="24"/>
      <c r="O650" s="24"/>
    </row>
    <row r="651" spans="2:15">
      <c r="B651" s="23"/>
      <c r="C651" s="23"/>
      <c r="D651" s="24"/>
      <c r="E651" s="25"/>
      <c r="F651" s="25"/>
      <c r="G651" s="25"/>
      <c r="H651" s="24"/>
      <c r="I651" s="24"/>
      <c r="O651" s="24"/>
    </row>
    <row r="652" spans="2:15">
      <c r="B652" s="23"/>
      <c r="C652" s="23"/>
      <c r="D652" s="24"/>
      <c r="E652" s="25"/>
      <c r="F652" s="25"/>
      <c r="G652" s="25"/>
      <c r="H652" s="24"/>
      <c r="I652" s="24"/>
      <c r="O652" s="24"/>
    </row>
    <row r="653" spans="2:15">
      <c r="B653" s="23"/>
      <c r="C653" s="23"/>
      <c r="D653" s="24"/>
      <c r="E653" s="25"/>
      <c r="F653" s="25"/>
      <c r="G653" s="25"/>
      <c r="H653" s="24"/>
      <c r="I653" s="24"/>
      <c r="O653" s="24"/>
    </row>
    <row r="654" spans="2:15">
      <c r="B654" s="23"/>
      <c r="C654" s="23"/>
      <c r="D654" s="24"/>
      <c r="E654" s="25"/>
      <c r="F654" s="25"/>
      <c r="G654" s="25"/>
      <c r="H654" s="24"/>
      <c r="I654" s="24"/>
      <c r="O654" s="24"/>
    </row>
    <row r="655" spans="2:15">
      <c r="B655" s="23"/>
      <c r="C655" s="23"/>
      <c r="D655" s="24"/>
      <c r="E655" s="25"/>
      <c r="F655" s="25"/>
      <c r="G655" s="25"/>
      <c r="H655" s="24"/>
      <c r="I655" s="24"/>
      <c r="O655" s="24"/>
    </row>
    <row r="656" spans="2:15">
      <c r="B656" s="23"/>
      <c r="C656" s="23"/>
      <c r="D656" s="24"/>
      <c r="E656" s="25"/>
      <c r="F656" s="25"/>
      <c r="G656" s="25"/>
      <c r="H656" s="24"/>
      <c r="I656" s="24"/>
      <c r="O656" s="24"/>
    </row>
    <row r="657" spans="2:15">
      <c r="B657" s="23"/>
      <c r="C657" s="23"/>
      <c r="D657" s="24"/>
      <c r="E657" s="25"/>
      <c r="F657" s="25"/>
      <c r="G657" s="25"/>
      <c r="H657" s="24"/>
      <c r="I657" s="24"/>
      <c r="O657" s="24"/>
    </row>
    <row r="658" spans="2:15">
      <c r="B658" s="23"/>
      <c r="C658" s="23"/>
      <c r="D658" s="24"/>
      <c r="E658" s="25"/>
      <c r="F658" s="25"/>
      <c r="G658" s="25"/>
      <c r="H658" s="24"/>
      <c r="I658" s="24"/>
      <c r="O658" s="24"/>
    </row>
    <row r="659" spans="2:15">
      <c r="B659" s="23"/>
      <c r="C659" s="23"/>
      <c r="D659" s="24"/>
      <c r="E659" s="25"/>
      <c r="F659" s="25"/>
      <c r="G659" s="25"/>
      <c r="H659" s="24"/>
      <c r="I659" s="24"/>
      <c r="O659" s="24"/>
    </row>
    <row r="660" spans="2:15">
      <c r="B660" s="23"/>
      <c r="C660" s="23"/>
      <c r="D660" s="24"/>
      <c r="E660" s="25"/>
      <c r="F660" s="25"/>
      <c r="G660" s="25"/>
      <c r="H660" s="24"/>
      <c r="I660" s="24"/>
      <c r="O660" s="24"/>
    </row>
    <row r="661" spans="2:15">
      <c r="B661" s="23"/>
      <c r="C661" s="23"/>
      <c r="D661" s="24"/>
      <c r="E661" s="25"/>
      <c r="F661" s="25"/>
      <c r="G661" s="25"/>
      <c r="H661" s="24"/>
      <c r="I661" s="24"/>
      <c r="O661" s="24"/>
    </row>
    <row r="662" spans="2:15">
      <c r="B662" s="23"/>
      <c r="C662" s="23"/>
      <c r="D662" s="24"/>
      <c r="E662" s="25"/>
      <c r="F662" s="25"/>
      <c r="G662" s="25"/>
      <c r="H662" s="24"/>
      <c r="I662" s="24"/>
      <c r="O662" s="24"/>
    </row>
    <row r="663" spans="2:15">
      <c r="B663" s="23"/>
      <c r="C663" s="23"/>
      <c r="D663" s="24"/>
      <c r="E663" s="25"/>
      <c r="F663" s="25"/>
      <c r="G663" s="25"/>
      <c r="H663" s="24"/>
      <c r="I663" s="24"/>
      <c r="O663" s="24"/>
    </row>
    <row r="664" spans="2:15">
      <c r="B664" s="23"/>
      <c r="C664" s="23"/>
      <c r="D664" s="24"/>
      <c r="E664" s="25"/>
      <c r="F664" s="25"/>
      <c r="G664" s="25"/>
      <c r="H664" s="24"/>
      <c r="I664" s="24"/>
      <c r="O664" s="24"/>
    </row>
    <row r="665" spans="2:15">
      <c r="B665" s="23"/>
      <c r="C665" s="23"/>
      <c r="D665" s="24"/>
      <c r="E665" s="25"/>
      <c r="F665" s="25"/>
      <c r="G665" s="25"/>
      <c r="H665" s="24"/>
      <c r="I665" s="24"/>
      <c r="O665" s="24"/>
    </row>
    <row r="666" spans="2:15">
      <c r="B666" s="23"/>
      <c r="C666" s="23"/>
      <c r="D666" s="24"/>
      <c r="E666" s="25"/>
      <c r="F666" s="25"/>
      <c r="G666" s="25"/>
      <c r="H666" s="24"/>
      <c r="I666" s="24"/>
      <c r="O666" s="24"/>
    </row>
    <row r="667" spans="2:15">
      <c r="B667" s="23"/>
      <c r="C667" s="23"/>
      <c r="D667" s="24"/>
      <c r="E667" s="25"/>
      <c r="F667" s="25"/>
      <c r="G667" s="25"/>
      <c r="H667" s="24"/>
      <c r="I667" s="24"/>
      <c r="O667" s="24"/>
    </row>
    <row r="668" spans="2:15">
      <c r="B668" s="23"/>
      <c r="C668" s="23"/>
      <c r="D668" s="24"/>
      <c r="E668" s="25"/>
      <c r="F668" s="25"/>
      <c r="G668" s="25"/>
      <c r="H668" s="24"/>
      <c r="I668" s="24"/>
      <c r="O668" s="24"/>
    </row>
    <row r="669" spans="2:15">
      <c r="B669" s="23"/>
      <c r="C669" s="23"/>
      <c r="D669" s="24"/>
      <c r="E669" s="25"/>
      <c r="F669" s="25"/>
      <c r="G669" s="25"/>
      <c r="H669" s="24"/>
      <c r="I669" s="24"/>
      <c r="O669" s="24"/>
    </row>
    <row r="670" spans="2:15">
      <c r="B670" s="23"/>
      <c r="C670" s="23"/>
      <c r="D670" s="24"/>
      <c r="E670" s="25"/>
      <c r="F670" s="25"/>
      <c r="G670" s="25"/>
      <c r="H670" s="24"/>
      <c r="I670" s="24"/>
      <c r="O670" s="24"/>
    </row>
    <row r="671" spans="2:15">
      <c r="B671" s="23"/>
      <c r="C671" s="23"/>
      <c r="D671" s="24"/>
      <c r="E671" s="25"/>
      <c r="F671" s="25"/>
      <c r="G671" s="25"/>
      <c r="H671" s="24"/>
      <c r="I671" s="24"/>
      <c r="O671" s="24"/>
    </row>
    <row r="672" spans="2:15">
      <c r="B672" s="23"/>
      <c r="C672" s="23"/>
      <c r="D672" s="24"/>
      <c r="E672" s="25"/>
      <c r="F672" s="25"/>
      <c r="G672" s="25"/>
      <c r="H672" s="24"/>
      <c r="I672" s="24"/>
      <c r="O672" s="24"/>
    </row>
    <row r="673" spans="2:15">
      <c r="B673" s="23"/>
      <c r="C673" s="23"/>
      <c r="D673" s="24"/>
      <c r="E673" s="25"/>
      <c r="F673" s="25"/>
      <c r="G673" s="25"/>
      <c r="H673" s="24"/>
      <c r="I673" s="24"/>
      <c r="O673" s="24"/>
    </row>
    <row r="674" spans="2:15">
      <c r="B674" s="23"/>
      <c r="C674" s="23"/>
      <c r="D674" s="24"/>
      <c r="E674" s="25"/>
      <c r="F674" s="25"/>
      <c r="G674" s="25"/>
      <c r="H674" s="24"/>
      <c r="I674" s="24"/>
      <c r="O674" s="24"/>
    </row>
    <row r="675" spans="2:15">
      <c r="B675" s="23"/>
      <c r="C675" s="23"/>
      <c r="D675" s="24"/>
      <c r="E675" s="25"/>
      <c r="F675" s="25"/>
      <c r="G675" s="25"/>
      <c r="H675" s="24"/>
      <c r="I675" s="24"/>
      <c r="O675" s="24"/>
    </row>
    <row r="676" spans="2:15">
      <c r="B676" s="23"/>
      <c r="C676" s="23"/>
      <c r="D676" s="24"/>
      <c r="E676" s="25"/>
      <c r="F676" s="25"/>
      <c r="G676" s="25"/>
      <c r="H676" s="24"/>
      <c r="I676" s="24"/>
      <c r="O676" s="24"/>
    </row>
    <row r="677" spans="2:15">
      <c r="B677" s="23"/>
      <c r="C677" s="23"/>
      <c r="D677" s="24"/>
      <c r="E677" s="25"/>
      <c r="F677" s="25"/>
      <c r="G677" s="25"/>
      <c r="H677" s="24"/>
      <c r="I677" s="24"/>
      <c r="O677" s="24"/>
    </row>
    <row r="678" spans="2:15">
      <c r="B678" s="23"/>
      <c r="C678" s="23"/>
      <c r="D678" s="24"/>
      <c r="E678" s="25"/>
      <c r="F678" s="25"/>
      <c r="G678" s="25"/>
      <c r="H678" s="24"/>
      <c r="I678" s="24"/>
      <c r="O678" s="24"/>
    </row>
    <row r="679" spans="2:15">
      <c r="B679" s="23"/>
      <c r="C679" s="23"/>
      <c r="D679" s="24"/>
      <c r="E679" s="25"/>
      <c r="F679" s="25"/>
      <c r="G679" s="25"/>
      <c r="H679" s="24"/>
      <c r="I679" s="24"/>
      <c r="O679" s="24"/>
    </row>
    <row r="680" spans="2:15">
      <c r="B680" s="23"/>
      <c r="C680" s="23"/>
      <c r="D680" s="24"/>
      <c r="E680" s="25"/>
      <c r="F680" s="25"/>
      <c r="G680" s="25"/>
      <c r="H680" s="24"/>
      <c r="I680" s="24"/>
      <c r="O680" s="24"/>
    </row>
    <row r="681" spans="2:15">
      <c r="B681" s="23"/>
      <c r="C681" s="23"/>
      <c r="D681" s="24"/>
      <c r="E681" s="25"/>
      <c r="F681" s="25"/>
      <c r="G681" s="25"/>
      <c r="H681" s="24"/>
      <c r="I681" s="24"/>
      <c r="O681" s="24"/>
    </row>
    <row r="682" spans="2:15">
      <c r="B682" s="23"/>
      <c r="C682" s="23"/>
      <c r="D682" s="24"/>
      <c r="E682" s="25"/>
      <c r="F682" s="25"/>
      <c r="G682" s="25"/>
      <c r="H682" s="24"/>
      <c r="I682" s="24"/>
      <c r="O682" s="24"/>
    </row>
    <row r="683" spans="2:15">
      <c r="B683" s="23"/>
      <c r="C683" s="23"/>
      <c r="D683" s="24"/>
      <c r="E683" s="25"/>
      <c r="F683" s="25"/>
      <c r="G683" s="25"/>
      <c r="H683" s="24"/>
      <c r="I683" s="24"/>
      <c r="O683" s="24"/>
    </row>
    <row r="684" spans="2:15">
      <c r="B684" s="23"/>
      <c r="C684" s="23"/>
      <c r="D684" s="24"/>
      <c r="E684" s="25"/>
      <c r="F684" s="25"/>
      <c r="G684" s="25"/>
      <c r="H684" s="24"/>
      <c r="I684" s="24"/>
      <c r="O684" s="24"/>
    </row>
    <row r="685" spans="2:15">
      <c r="B685" s="23"/>
      <c r="C685" s="23"/>
      <c r="D685" s="24"/>
      <c r="E685" s="25"/>
      <c r="F685" s="25"/>
      <c r="G685" s="25"/>
      <c r="H685" s="24"/>
      <c r="I685" s="24"/>
      <c r="O685" s="24"/>
    </row>
    <row r="686" spans="2:15">
      <c r="B686" s="23"/>
      <c r="C686" s="23"/>
      <c r="D686" s="24"/>
      <c r="E686" s="25"/>
      <c r="F686" s="25"/>
      <c r="G686" s="25"/>
      <c r="H686" s="24"/>
      <c r="I686" s="24"/>
      <c r="O686" s="24"/>
    </row>
    <row r="687" spans="2:15">
      <c r="B687" s="23"/>
      <c r="C687" s="23"/>
      <c r="D687" s="24"/>
      <c r="E687" s="25"/>
      <c r="F687" s="25"/>
      <c r="G687" s="25"/>
      <c r="H687" s="24"/>
      <c r="I687" s="24"/>
      <c r="O687" s="24"/>
    </row>
    <row r="688" spans="2:15">
      <c r="B688" s="23"/>
      <c r="C688" s="23"/>
      <c r="D688" s="24"/>
      <c r="E688" s="25"/>
      <c r="F688" s="25"/>
      <c r="G688" s="25"/>
      <c r="H688" s="24"/>
      <c r="I688" s="24"/>
      <c r="O688" s="24"/>
    </row>
    <row r="689" spans="2:15">
      <c r="B689" s="23"/>
      <c r="C689" s="23"/>
      <c r="D689" s="24"/>
      <c r="E689" s="25"/>
      <c r="F689" s="25"/>
      <c r="G689" s="25"/>
      <c r="H689" s="24"/>
      <c r="I689" s="24"/>
      <c r="O689" s="24"/>
    </row>
    <row r="690" spans="2:15">
      <c r="B690" s="23"/>
      <c r="C690" s="23"/>
      <c r="D690" s="24"/>
      <c r="E690" s="25"/>
      <c r="F690" s="25"/>
      <c r="G690" s="25"/>
      <c r="H690" s="24"/>
      <c r="I690" s="24"/>
      <c r="O690" s="24"/>
    </row>
    <row r="691" spans="2:15">
      <c r="B691" s="23"/>
      <c r="C691" s="23"/>
      <c r="D691" s="24"/>
      <c r="E691" s="25"/>
      <c r="F691" s="25"/>
      <c r="G691" s="25"/>
      <c r="H691" s="24"/>
      <c r="I691" s="24"/>
      <c r="O691" s="24"/>
    </row>
    <row r="692" spans="2:15">
      <c r="B692" s="23"/>
      <c r="C692" s="23"/>
      <c r="D692" s="24"/>
      <c r="E692" s="25"/>
      <c r="F692" s="25"/>
      <c r="G692" s="25"/>
      <c r="H692" s="24"/>
      <c r="I692" s="24"/>
      <c r="O692" s="24"/>
    </row>
    <row r="693" spans="2:15">
      <c r="B693" s="23"/>
      <c r="C693" s="23"/>
      <c r="D693" s="24"/>
      <c r="E693" s="25"/>
      <c r="F693" s="25"/>
      <c r="G693" s="25"/>
      <c r="H693" s="24"/>
      <c r="I693" s="24"/>
      <c r="O693" s="24"/>
    </row>
    <row r="694" spans="2:15">
      <c r="B694" s="23"/>
      <c r="C694" s="23"/>
      <c r="D694" s="24"/>
      <c r="E694" s="25"/>
      <c r="F694" s="25"/>
      <c r="G694" s="25"/>
      <c r="H694" s="24"/>
      <c r="I694" s="24"/>
      <c r="O694" s="24"/>
    </row>
    <row r="695" spans="2:15">
      <c r="B695" s="23"/>
      <c r="C695" s="23"/>
      <c r="D695" s="24"/>
      <c r="E695" s="25"/>
      <c r="F695" s="25"/>
      <c r="G695" s="25"/>
      <c r="H695" s="24"/>
      <c r="I695" s="24"/>
      <c r="O695" s="24"/>
    </row>
    <row r="696" spans="2:15">
      <c r="B696" s="23"/>
      <c r="C696" s="23"/>
      <c r="D696" s="24"/>
      <c r="E696" s="25"/>
      <c r="F696" s="25"/>
      <c r="G696" s="25"/>
      <c r="H696" s="24"/>
      <c r="I696" s="24"/>
      <c r="O696" s="24"/>
    </row>
    <row r="697" spans="2:15">
      <c r="B697" s="23"/>
      <c r="C697" s="23"/>
      <c r="D697" s="24"/>
      <c r="E697" s="25"/>
      <c r="F697" s="25"/>
      <c r="G697" s="25"/>
      <c r="H697" s="24"/>
      <c r="I697" s="24"/>
      <c r="O697" s="24"/>
    </row>
    <row r="698" spans="2:15">
      <c r="B698" s="23"/>
      <c r="C698" s="23"/>
      <c r="D698" s="24"/>
      <c r="E698" s="25"/>
      <c r="F698" s="25"/>
      <c r="G698" s="25"/>
      <c r="H698" s="24"/>
      <c r="I698" s="24"/>
      <c r="O698" s="24"/>
    </row>
    <row r="699" spans="2:15">
      <c r="B699" s="23"/>
      <c r="C699" s="23"/>
      <c r="D699" s="24"/>
      <c r="E699" s="25"/>
      <c r="F699" s="25"/>
      <c r="G699" s="25"/>
      <c r="H699" s="24"/>
      <c r="I699" s="24"/>
      <c r="O699" s="24"/>
    </row>
    <row r="700" spans="2:15">
      <c r="B700" s="23"/>
      <c r="C700" s="23"/>
      <c r="D700" s="24"/>
      <c r="E700" s="25"/>
      <c r="F700" s="25"/>
      <c r="G700" s="25"/>
      <c r="H700" s="24"/>
      <c r="I700" s="24"/>
      <c r="O700" s="24"/>
    </row>
    <row r="701" spans="2:15">
      <c r="B701" s="23"/>
      <c r="C701" s="23"/>
      <c r="D701" s="24"/>
      <c r="E701" s="25"/>
      <c r="F701" s="25"/>
      <c r="G701" s="25"/>
      <c r="H701" s="24"/>
      <c r="I701" s="24"/>
      <c r="O701" s="24"/>
    </row>
    <row r="702" spans="2:15">
      <c r="B702" s="23"/>
      <c r="C702" s="23"/>
      <c r="D702" s="24"/>
      <c r="E702" s="25"/>
      <c r="F702" s="25"/>
      <c r="G702" s="25"/>
      <c r="H702" s="24"/>
      <c r="I702" s="24"/>
      <c r="O702" s="24"/>
    </row>
    <row r="703" spans="2:15">
      <c r="B703" s="23"/>
      <c r="C703" s="23"/>
      <c r="D703" s="24"/>
      <c r="E703" s="25"/>
      <c r="F703" s="25"/>
      <c r="G703" s="25"/>
      <c r="H703" s="24"/>
      <c r="I703" s="24"/>
      <c r="O703" s="24"/>
    </row>
    <row r="704" spans="2:15">
      <c r="B704" s="23"/>
      <c r="C704" s="23"/>
      <c r="D704" s="24"/>
      <c r="E704" s="25"/>
      <c r="F704" s="25"/>
      <c r="G704" s="25"/>
      <c r="H704" s="24"/>
      <c r="I704" s="24"/>
      <c r="O704" s="24"/>
    </row>
    <row r="705" spans="2:15">
      <c r="B705" s="23"/>
      <c r="C705" s="23"/>
      <c r="D705" s="24"/>
      <c r="E705" s="25"/>
      <c r="F705" s="25"/>
      <c r="G705" s="25"/>
      <c r="H705" s="24"/>
      <c r="I705" s="24"/>
      <c r="O705" s="24"/>
    </row>
    <row r="706" spans="2:15">
      <c r="B706" s="23"/>
      <c r="C706" s="23"/>
      <c r="D706" s="24"/>
      <c r="E706" s="25"/>
      <c r="F706" s="25"/>
      <c r="G706" s="25"/>
      <c r="H706" s="24"/>
      <c r="I706" s="24"/>
      <c r="O706" s="24"/>
    </row>
    <row r="707" spans="2:15">
      <c r="B707" s="23"/>
      <c r="C707" s="23"/>
      <c r="D707" s="24"/>
      <c r="E707" s="25"/>
      <c r="F707" s="25"/>
      <c r="G707" s="25"/>
      <c r="H707" s="24"/>
      <c r="I707" s="24"/>
      <c r="O707" s="24"/>
    </row>
    <row r="708" spans="2:15">
      <c r="B708" s="23"/>
      <c r="C708" s="23"/>
      <c r="D708" s="24"/>
      <c r="E708" s="25"/>
      <c r="F708" s="25"/>
      <c r="G708" s="25"/>
      <c r="H708" s="24"/>
      <c r="I708" s="24"/>
      <c r="O708" s="24"/>
    </row>
    <row r="709" spans="2:15">
      <c r="B709" s="23"/>
      <c r="C709" s="23"/>
      <c r="D709" s="24"/>
      <c r="E709" s="25"/>
      <c r="F709" s="25"/>
      <c r="G709" s="25"/>
      <c r="H709" s="24"/>
      <c r="I709" s="24"/>
      <c r="O709" s="24"/>
    </row>
    <row r="710" spans="2:15">
      <c r="B710" s="23"/>
      <c r="C710" s="23"/>
      <c r="D710" s="24"/>
      <c r="E710" s="25"/>
      <c r="F710" s="25"/>
      <c r="G710" s="25"/>
      <c r="H710" s="24"/>
      <c r="I710" s="24"/>
      <c r="O710" s="24"/>
    </row>
    <row r="711" spans="2:15">
      <c r="B711" s="23"/>
      <c r="C711" s="23"/>
      <c r="D711" s="24"/>
      <c r="E711" s="25"/>
      <c r="F711" s="25"/>
      <c r="G711" s="25"/>
      <c r="H711" s="24"/>
      <c r="I711" s="24"/>
      <c r="O711" s="24"/>
    </row>
    <row r="712" spans="2:15">
      <c r="B712" s="23"/>
      <c r="C712" s="23"/>
      <c r="D712" s="24"/>
      <c r="E712" s="25"/>
      <c r="F712" s="25"/>
      <c r="G712" s="25"/>
      <c r="H712" s="24"/>
      <c r="I712" s="24"/>
      <c r="O712" s="24"/>
    </row>
    <row r="713" spans="2:15">
      <c r="B713" s="23"/>
      <c r="C713" s="23"/>
      <c r="D713" s="24"/>
      <c r="E713" s="25"/>
      <c r="F713" s="25"/>
      <c r="G713" s="25"/>
      <c r="H713" s="24"/>
      <c r="I713" s="24"/>
      <c r="O713" s="24"/>
    </row>
    <row r="714" spans="2:15">
      <c r="B714" s="23"/>
      <c r="C714" s="23"/>
      <c r="D714" s="24"/>
      <c r="E714" s="25"/>
      <c r="F714" s="25"/>
      <c r="G714" s="25"/>
      <c r="H714" s="24"/>
      <c r="I714" s="24"/>
      <c r="O714" s="24"/>
    </row>
    <row r="715" spans="2:15">
      <c r="B715" s="23"/>
      <c r="C715" s="23"/>
      <c r="D715" s="24"/>
      <c r="E715" s="25"/>
      <c r="F715" s="25"/>
      <c r="G715" s="25"/>
      <c r="H715" s="24"/>
      <c r="I715" s="24"/>
      <c r="O715" s="24"/>
    </row>
    <row r="716" spans="2:15">
      <c r="B716" s="23"/>
      <c r="C716" s="23"/>
      <c r="D716" s="24"/>
      <c r="E716" s="25"/>
      <c r="F716" s="25"/>
      <c r="G716" s="25"/>
      <c r="H716" s="24"/>
      <c r="I716" s="24"/>
      <c r="O716" s="24"/>
    </row>
    <row r="717" spans="2:15">
      <c r="B717" s="23"/>
      <c r="C717" s="23"/>
      <c r="D717" s="24"/>
      <c r="E717" s="25"/>
      <c r="F717" s="25"/>
      <c r="G717" s="25"/>
      <c r="H717" s="24"/>
      <c r="I717" s="24"/>
      <c r="O717" s="24"/>
    </row>
    <row r="718" spans="2:15">
      <c r="B718" s="23"/>
      <c r="C718" s="23"/>
      <c r="D718" s="24"/>
      <c r="E718" s="25"/>
      <c r="F718" s="25"/>
      <c r="G718" s="25"/>
      <c r="H718" s="24"/>
      <c r="I718" s="24"/>
      <c r="O718" s="24"/>
    </row>
    <row r="719" spans="2:15">
      <c r="B719" s="23"/>
      <c r="C719" s="23"/>
      <c r="D719" s="24"/>
      <c r="E719" s="25"/>
      <c r="F719" s="25"/>
      <c r="G719" s="25"/>
      <c r="H719" s="24"/>
      <c r="I719" s="24"/>
      <c r="O719" s="24"/>
    </row>
    <row r="720" spans="2:15">
      <c r="B720" s="23"/>
      <c r="C720" s="23"/>
      <c r="D720" s="24"/>
      <c r="E720" s="25"/>
      <c r="F720" s="25"/>
      <c r="G720" s="25"/>
      <c r="H720" s="24"/>
      <c r="I720" s="24"/>
      <c r="O720" s="24"/>
    </row>
    <row r="721" spans="2:15">
      <c r="B721" s="23"/>
      <c r="C721" s="23"/>
      <c r="D721" s="24"/>
      <c r="E721" s="25"/>
      <c r="F721" s="25"/>
      <c r="G721" s="25"/>
      <c r="H721" s="24"/>
      <c r="I721" s="24"/>
      <c r="O721" s="24"/>
    </row>
    <row r="722" spans="2:15">
      <c r="B722" s="23"/>
      <c r="C722" s="23"/>
      <c r="D722" s="24"/>
      <c r="E722" s="25"/>
      <c r="F722" s="25"/>
      <c r="G722" s="25"/>
      <c r="H722" s="24"/>
      <c r="I722" s="24"/>
      <c r="O722" s="24"/>
    </row>
    <row r="723" spans="2:15">
      <c r="B723" s="23"/>
      <c r="C723" s="23"/>
      <c r="D723" s="24"/>
      <c r="E723" s="25"/>
      <c r="F723" s="25"/>
      <c r="G723" s="25"/>
      <c r="H723" s="24"/>
      <c r="I723" s="24"/>
      <c r="O723" s="24"/>
    </row>
    <row r="724" spans="2:15">
      <c r="B724" s="23"/>
      <c r="C724" s="23"/>
      <c r="D724" s="24"/>
      <c r="E724" s="25"/>
      <c r="F724" s="25"/>
      <c r="G724" s="25"/>
      <c r="H724" s="24"/>
      <c r="I724" s="24"/>
      <c r="O724" s="24"/>
    </row>
    <row r="725" spans="2:15">
      <c r="B725" s="23"/>
      <c r="C725" s="23"/>
      <c r="D725" s="24"/>
      <c r="E725" s="25"/>
      <c r="F725" s="25"/>
      <c r="G725" s="25"/>
      <c r="H725" s="24"/>
      <c r="I725" s="24"/>
      <c r="O725" s="24"/>
    </row>
    <row r="726" spans="2:15">
      <c r="B726" s="23"/>
      <c r="C726" s="23"/>
      <c r="D726" s="24"/>
      <c r="E726" s="25"/>
      <c r="F726" s="25"/>
      <c r="G726" s="25"/>
      <c r="H726" s="24"/>
      <c r="I726" s="24"/>
      <c r="O726" s="24"/>
    </row>
    <row r="727" spans="2:15">
      <c r="B727" s="23"/>
      <c r="C727" s="23"/>
      <c r="D727" s="24"/>
      <c r="E727" s="25"/>
      <c r="F727" s="25"/>
      <c r="G727" s="25"/>
      <c r="H727" s="24"/>
      <c r="I727" s="24"/>
      <c r="O727" s="24"/>
    </row>
    <row r="728" spans="2:15">
      <c r="B728" s="23"/>
      <c r="C728" s="23"/>
      <c r="D728" s="24"/>
      <c r="E728" s="25"/>
      <c r="F728" s="25"/>
      <c r="G728" s="25"/>
      <c r="H728" s="24"/>
      <c r="I728" s="24"/>
      <c r="O728" s="24"/>
    </row>
    <row r="729" spans="2:15">
      <c r="B729" s="23"/>
      <c r="C729" s="23"/>
      <c r="D729" s="24"/>
      <c r="E729" s="25"/>
      <c r="F729" s="25"/>
      <c r="G729" s="25"/>
      <c r="H729" s="24"/>
      <c r="I729" s="24"/>
      <c r="O729" s="24"/>
    </row>
    <row r="730" spans="2:15">
      <c r="B730" s="23"/>
      <c r="C730" s="23"/>
      <c r="D730" s="24"/>
      <c r="E730" s="25"/>
      <c r="F730" s="25"/>
      <c r="G730" s="25"/>
      <c r="H730" s="24"/>
      <c r="I730" s="24"/>
      <c r="O730" s="24"/>
    </row>
    <row r="731" spans="2:15">
      <c r="B731" s="23"/>
      <c r="C731" s="23"/>
      <c r="D731" s="24"/>
      <c r="E731" s="25"/>
      <c r="F731" s="25"/>
      <c r="G731" s="25"/>
      <c r="H731" s="24"/>
      <c r="I731" s="24"/>
      <c r="O731" s="24"/>
    </row>
    <row r="732" spans="2:15">
      <c r="B732" s="23"/>
      <c r="C732" s="23"/>
      <c r="D732" s="24"/>
      <c r="E732" s="25"/>
      <c r="F732" s="25"/>
      <c r="G732" s="25"/>
      <c r="H732" s="24"/>
      <c r="I732" s="24"/>
      <c r="O732" s="24"/>
    </row>
    <row r="733" spans="2:15">
      <c r="B733" s="23"/>
      <c r="C733" s="23"/>
      <c r="D733" s="24"/>
      <c r="E733" s="25"/>
      <c r="F733" s="25"/>
      <c r="G733" s="25"/>
      <c r="H733" s="24"/>
      <c r="I733" s="24"/>
      <c r="O733" s="24"/>
    </row>
    <row r="734" spans="2:15">
      <c r="B734" s="23"/>
      <c r="C734" s="23"/>
      <c r="D734" s="24"/>
      <c r="E734" s="25"/>
      <c r="F734" s="25"/>
      <c r="G734" s="25"/>
      <c r="H734" s="24"/>
      <c r="I734" s="24"/>
      <c r="O734" s="24"/>
    </row>
    <row r="735" spans="2:15">
      <c r="B735" s="23"/>
      <c r="C735" s="23"/>
      <c r="D735" s="24"/>
      <c r="E735" s="25"/>
      <c r="F735" s="25"/>
      <c r="G735" s="25"/>
      <c r="H735" s="24"/>
      <c r="I735" s="24"/>
      <c r="O735" s="24"/>
    </row>
    <row r="736" spans="2:15">
      <c r="B736" s="23"/>
      <c r="C736" s="23"/>
      <c r="D736" s="24"/>
      <c r="E736" s="25"/>
      <c r="F736" s="25"/>
      <c r="G736" s="25"/>
      <c r="H736" s="24"/>
      <c r="I736" s="24"/>
      <c r="O736" s="24"/>
    </row>
    <row r="737" spans="2:15">
      <c r="B737" s="23"/>
      <c r="C737" s="23"/>
      <c r="D737" s="24"/>
      <c r="E737" s="25"/>
      <c r="F737" s="25"/>
      <c r="G737" s="25"/>
      <c r="H737" s="24"/>
      <c r="I737" s="24"/>
      <c r="O737" s="24"/>
    </row>
    <row r="738" spans="2:15">
      <c r="B738" s="23"/>
      <c r="C738" s="23"/>
      <c r="D738" s="24"/>
      <c r="E738" s="25"/>
      <c r="F738" s="25"/>
      <c r="G738" s="25"/>
      <c r="H738" s="24"/>
      <c r="I738" s="24"/>
      <c r="O738" s="24"/>
    </row>
    <row r="739" spans="2:15">
      <c r="B739" s="23"/>
      <c r="C739" s="23"/>
      <c r="D739" s="24"/>
      <c r="E739" s="25"/>
      <c r="F739" s="25"/>
      <c r="G739" s="25"/>
      <c r="H739" s="24"/>
      <c r="I739" s="24"/>
      <c r="O739" s="24"/>
    </row>
    <row r="740" spans="2:15">
      <c r="B740" s="23"/>
      <c r="C740" s="23"/>
      <c r="D740" s="24"/>
      <c r="E740" s="25"/>
      <c r="F740" s="25"/>
      <c r="G740" s="25"/>
      <c r="H740" s="24"/>
      <c r="I740" s="24"/>
      <c r="O740" s="24"/>
    </row>
    <row r="741" spans="2:15">
      <c r="B741" s="23"/>
      <c r="C741" s="23"/>
      <c r="D741" s="24"/>
      <c r="E741" s="25"/>
      <c r="F741" s="25"/>
      <c r="G741" s="25"/>
      <c r="H741" s="24"/>
      <c r="I741" s="24"/>
      <c r="O741" s="24"/>
    </row>
    <row r="742" spans="2:15">
      <c r="B742" s="23"/>
      <c r="C742" s="23"/>
      <c r="D742" s="24"/>
      <c r="E742" s="25"/>
      <c r="F742" s="25"/>
      <c r="G742" s="25"/>
      <c r="H742" s="24"/>
      <c r="I742" s="24"/>
      <c r="O742" s="24"/>
    </row>
    <row r="743" spans="2:15">
      <c r="B743" s="23"/>
      <c r="C743" s="23"/>
      <c r="D743" s="24"/>
      <c r="E743" s="25"/>
      <c r="F743" s="25"/>
      <c r="G743" s="25"/>
      <c r="H743" s="24"/>
      <c r="I743" s="24"/>
      <c r="O743" s="24"/>
    </row>
    <row r="744" spans="2:15">
      <c r="B744" s="23"/>
      <c r="C744" s="23"/>
      <c r="D744" s="24"/>
      <c r="E744" s="25"/>
      <c r="F744" s="25"/>
      <c r="G744" s="25"/>
      <c r="H744" s="24"/>
      <c r="I744" s="24"/>
      <c r="O744" s="24"/>
    </row>
    <row r="745" spans="2:15">
      <c r="B745" s="23"/>
      <c r="C745" s="23"/>
      <c r="D745" s="24"/>
      <c r="E745" s="25"/>
      <c r="F745" s="25"/>
      <c r="G745" s="25"/>
      <c r="H745" s="24"/>
      <c r="I745" s="24"/>
      <c r="O745" s="24"/>
    </row>
    <row r="746" spans="2:15">
      <c r="B746" s="23"/>
      <c r="C746" s="23"/>
      <c r="D746" s="24"/>
      <c r="E746" s="25"/>
      <c r="F746" s="25"/>
      <c r="G746" s="25"/>
      <c r="H746" s="24"/>
      <c r="I746" s="24"/>
      <c r="O746" s="24"/>
    </row>
    <row r="747" spans="2:15">
      <c r="B747" s="23"/>
      <c r="C747" s="23"/>
      <c r="D747" s="24"/>
      <c r="E747" s="25"/>
      <c r="F747" s="25"/>
      <c r="G747" s="25"/>
      <c r="H747" s="24"/>
      <c r="I747" s="24"/>
      <c r="O747" s="24"/>
    </row>
    <row r="748" spans="2:15">
      <c r="B748" s="23"/>
      <c r="C748" s="23"/>
      <c r="D748" s="24"/>
      <c r="E748" s="25"/>
      <c r="F748" s="25"/>
      <c r="G748" s="25"/>
      <c r="H748" s="24"/>
      <c r="I748" s="24"/>
      <c r="O748" s="24"/>
    </row>
    <row r="749" spans="2:15">
      <c r="B749" s="23"/>
      <c r="C749" s="23"/>
      <c r="D749" s="24"/>
      <c r="E749" s="25"/>
      <c r="F749" s="25"/>
      <c r="G749" s="25"/>
      <c r="H749" s="24"/>
      <c r="I749" s="24"/>
      <c r="O749" s="24"/>
    </row>
    <row r="750" spans="2:15">
      <c r="B750" s="23"/>
      <c r="C750" s="23"/>
      <c r="D750" s="24"/>
      <c r="E750" s="25"/>
      <c r="F750" s="25"/>
      <c r="G750" s="25"/>
      <c r="H750" s="24"/>
      <c r="I750" s="24"/>
      <c r="O750" s="24"/>
    </row>
    <row r="751" spans="2:15">
      <c r="B751" s="23"/>
      <c r="C751" s="23"/>
      <c r="D751" s="24"/>
      <c r="E751" s="25"/>
      <c r="F751" s="25"/>
      <c r="G751" s="25"/>
      <c r="H751" s="24"/>
      <c r="I751" s="24"/>
      <c r="O751" s="24"/>
    </row>
    <row r="752" spans="2:15">
      <c r="B752" s="23"/>
      <c r="C752" s="23"/>
      <c r="D752" s="24"/>
      <c r="E752" s="25"/>
      <c r="F752" s="25"/>
      <c r="G752" s="25"/>
      <c r="H752" s="24"/>
      <c r="I752" s="24"/>
      <c r="O752" s="24"/>
    </row>
    <row r="753" spans="2:15">
      <c r="B753" s="23"/>
      <c r="C753" s="23"/>
      <c r="D753" s="24"/>
      <c r="E753" s="25"/>
      <c r="F753" s="25"/>
      <c r="G753" s="25"/>
      <c r="H753" s="24"/>
      <c r="I753" s="24"/>
      <c r="O753" s="24"/>
    </row>
    <row r="754" spans="2:15">
      <c r="B754" s="23"/>
      <c r="C754" s="23"/>
      <c r="D754" s="24"/>
      <c r="E754" s="25"/>
      <c r="F754" s="25"/>
      <c r="G754" s="25"/>
      <c r="H754" s="24"/>
      <c r="I754" s="24"/>
      <c r="O754" s="24"/>
    </row>
    <row r="755" spans="2:15">
      <c r="B755" s="23"/>
      <c r="C755" s="23"/>
      <c r="D755" s="24"/>
      <c r="E755" s="25"/>
      <c r="F755" s="25"/>
      <c r="G755" s="25"/>
      <c r="H755" s="24"/>
      <c r="I755" s="24"/>
      <c r="O755" s="24"/>
    </row>
    <row r="756" spans="2:15">
      <c r="B756" s="23"/>
      <c r="C756" s="23"/>
      <c r="D756" s="24"/>
      <c r="E756" s="25"/>
      <c r="F756" s="25"/>
      <c r="G756" s="25"/>
      <c r="H756" s="24"/>
      <c r="I756" s="24"/>
      <c r="O756" s="24"/>
    </row>
    <row r="757" spans="2:15">
      <c r="B757" s="23"/>
      <c r="C757" s="23"/>
      <c r="D757" s="24"/>
      <c r="E757" s="25"/>
      <c r="F757" s="25"/>
      <c r="G757" s="25"/>
      <c r="H757" s="24"/>
      <c r="I757" s="24"/>
      <c r="O757" s="24"/>
    </row>
    <row r="758" spans="2:15">
      <c r="B758" s="23"/>
      <c r="C758" s="23"/>
      <c r="D758" s="24"/>
      <c r="E758" s="25"/>
      <c r="F758" s="25"/>
      <c r="G758" s="25"/>
      <c r="H758" s="24"/>
      <c r="I758" s="24"/>
      <c r="O758" s="24"/>
    </row>
    <row r="759" spans="2:15">
      <c r="B759" s="23"/>
      <c r="C759" s="23"/>
      <c r="D759" s="24"/>
      <c r="E759" s="25"/>
      <c r="F759" s="25"/>
      <c r="G759" s="25"/>
      <c r="H759" s="24"/>
      <c r="I759" s="24"/>
      <c r="O759" s="24"/>
    </row>
    <row r="760" spans="2:15">
      <c r="B760" s="23"/>
      <c r="C760" s="23"/>
      <c r="D760" s="24"/>
      <c r="E760" s="25"/>
      <c r="F760" s="25"/>
      <c r="G760" s="25"/>
      <c r="H760" s="24"/>
      <c r="I760" s="24"/>
      <c r="O760" s="24"/>
    </row>
    <row r="761" spans="2:15">
      <c r="B761" s="23"/>
      <c r="C761" s="23"/>
      <c r="D761" s="24"/>
      <c r="E761" s="25"/>
      <c r="F761" s="25"/>
      <c r="G761" s="25"/>
      <c r="H761" s="24"/>
      <c r="I761" s="24"/>
      <c r="O761" s="24"/>
    </row>
    <row r="762" spans="2:15">
      <c r="B762" s="23"/>
      <c r="C762" s="23"/>
      <c r="D762" s="24"/>
      <c r="E762" s="25"/>
      <c r="F762" s="25"/>
      <c r="G762" s="25"/>
      <c r="H762" s="24"/>
      <c r="I762" s="24"/>
      <c r="O762" s="24"/>
    </row>
    <row r="763" spans="2:15">
      <c r="B763" s="23"/>
      <c r="C763" s="23"/>
      <c r="D763" s="24"/>
      <c r="E763" s="25"/>
      <c r="F763" s="25"/>
      <c r="G763" s="25"/>
      <c r="H763" s="24"/>
      <c r="I763" s="24"/>
      <c r="O763" s="24"/>
    </row>
    <row r="764" spans="2:15">
      <c r="B764" s="23"/>
      <c r="C764" s="23"/>
      <c r="D764" s="24"/>
      <c r="E764" s="25"/>
      <c r="F764" s="25"/>
      <c r="G764" s="25"/>
      <c r="H764" s="24"/>
      <c r="I764" s="24"/>
      <c r="O764" s="24"/>
    </row>
    <row r="765" spans="2:15">
      <c r="B765" s="23"/>
      <c r="C765" s="23"/>
      <c r="D765" s="24"/>
      <c r="E765" s="25"/>
      <c r="F765" s="25"/>
      <c r="G765" s="25"/>
      <c r="H765" s="24"/>
      <c r="I765" s="24"/>
      <c r="O765" s="24"/>
    </row>
    <row r="766" spans="2:15">
      <c r="B766" s="23"/>
      <c r="C766" s="23"/>
      <c r="D766" s="24"/>
      <c r="E766" s="25"/>
      <c r="F766" s="25"/>
      <c r="G766" s="25"/>
      <c r="H766" s="24"/>
      <c r="I766" s="24"/>
      <c r="O766" s="24"/>
    </row>
    <row r="767" spans="2:15">
      <c r="B767" s="23"/>
      <c r="C767" s="23"/>
      <c r="D767" s="24"/>
      <c r="E767" s="25"/>
      <c r="F767" s="25"/>
      <c r="G767" s="25"/>
      <c r="H767" s="24"/>
      <c r="I767" s="24"/>
      <c r="O767" s="24"/>
    </row>
    <row r="768" spans="2:15">
      <c r="B768" s="23"/>
      <c r="C768" s="23"/>
      <c r="D768" s="24"/>
      <c r="E768" s="25"/>
      <c r="F768" s="25"/>
      <c r="G768" s="25"/>
      <c r="H768" s="24"/>
      <c r="I768" s="24"/>
      <c r="O768" s="24"/>
    </row>
    <row r="769" spans="2:15">
      <c r="B769" s="23"/>
      <c r="C769" s="23"/>
      <c r="D769" s="24"/>
      <c r="E769" s="25"/>
      <c r="F769" s="25"/>
      <c r="G769" s="25"/>
      <c r="H769" s="24"/>
      <c r="I769" s="24"/>
      <c r="O769" s="24"/>
    </row>
    <row r="770" spans="2:15">
      <c r="B770" s="23"/>
      <c r="C770" s="23"/>
      <c r="D770" s="24"/>
      <c r="E770" s="25"/>
      <c r="F770" s="25"/>
      <c r="G770" s="25"/>
      <c r="H770" s="24"/>
      <c r="I770" s="24"/>
      <c r="O770" s="24"/>
    </row>
    <row r="771" spans="2:15">
      <c r="B771" s="23"/>
      <c r="C771" s="23"/>
      <c r="D771" s="24"/>
      <c r="E771" s="25"/>
      <c r="F771" s="25"/>
      <c r="G771" s="25"/>
      <c r="H771" s="24"/>
      <c r="I771" s="24"/>
      <c r="O771" s="24"/>
    </row>
    <row r="772" spans="2:15">
      <c r="B772" s="23"/>
      <c r="C772" s="23"/>
      <c r="D772" s="24"/>
      <c r="E772" s="25"/>
      <c r="F772" s="25"/>
      <c r="G772" s="25"/>
      <c r="H772" s="24"/>
      <c r="I772" s="24"/>
      <c r="O772" s="24"/>
    </row>
    <row r="773" spans="2:15">
      <c r="B773" s="23"/>
      <c r="C773" s="23"/>
      <c r="D773" s="24"/>
      <c r="E773" s="25"/>
      <c r="F773" s="25"/>
      <c r="G773" s="25"/>
      <c r="H773" s="24"/>
      <c r="I773" s="24"/>
      <c r="O773" s="24"/>
    </row>
    <row r="774" spans="2:15">
      <c r="B774" s="23"/>
      <c r="C774" s="23"/>
      <c r="D774" s="24"/>
      <c r="E774" s="25"/>
      <c r="F774" s="25"/>
      <c r="G774" s="25"/>
      <c r="H774" s="24"/>
      <c r="I774" s="24"/>
      <c r="O774" s="24"/>
    </row>
    <row r="775" spans="2:15">
      <c r="B775" s="23"/>
      <c r="C775" s="23"/>
      <c r="D775" s="24"/>
      <c r="E775" s="25"/>
      <c r="F775" s="25"/>
      <c r="G775" s="25"/>
      <c r="H775" s="24"/>
      <c r="I775" s="24"/>
      <c r="O775" s="24"/>
    </row>
    <row r="776" spans="2:15">
      <c r="B776" s="23"/>
      <c r="C776" s="23"/>
      <c r="D776" s="24"/>
      <c r="E776" s="25"/>
      <c r="F776" s="25"/>
      <c r="G776" s="25"/>
      <c r="H776" s="24"/>
      <c r="I776" s="24"/>
      <c r="O776" s="24"/>
    </row>
    <row r="777" spans="2:15">
      <c r="B777" s="23"/>
      <c r="C777" s="23"/>
      <c r="D777" s="24"/>
      <c r="E777" s="25"/>
      <c r="F777" s="25"/>
      <c r="G777" s="25"/>
      <c r="H777" s="24"/>
      <c r="I777" s="24"/>
      <c r="O777" s="24"/>
    </row>
    <row r="778" spans="2:15">
      <c r="B778" s="23"/>
      <c r="C778" s="23"/>
      <c r="D778" s="24"/>
      <c r="E778" s="25"/>
      <c r="F778" s="25"/>
      <c r="G778" s="25"/>
      <c r="H778" s="24"/>
      <c r="I778" s="24"/>
      <c r="O778" s="24"/>
    </row>
    <row r="779" spans="2:15">
      <c r="B779" s="23"/>
      <c r="C779" s="23"/>
      <c r="D779" s="24"/>
      <c r="E779" s="25"/>
      <c r="F779" s="25"/>
      <c r="G779" s="25"/>
      <c r="H779" s="24"/>
      <c r="I779" s="24"/>
      <c r="O779" s="24"/>
    </row>
    <row r="780" spans="2:15">
      <c r="B780" s="23"/>
      <c r="C780" s="23"/>
      <c r="D780" s="24"/>
      <c r="E780" s="25"/>
      <c r="F780" s="25"/>
      <c r="G780" s="25"/>
      <c r="H780" s="24"/>
      <c r="I780" s="24"/>
      <c r="O780" s="24"/>
    </row>
    <row r="781" spans="2:15">
      <c r="B781" s="23"/>
      <c r="C781" s="23"/>
      <c r="D781" s="24"/>
      <c r="E781" s="25"/>
      <c r="F781" s="25"/>
      <c r="G781" s="25"/>
      <c r="H781" s="24"/>
      <c r="I781" s="24"/>
      <c r="O781" s="24"/>
    </row>
    <row r="782" spans="2:15">
      <c r="B782" s="23"/>
      <c r="C782" s="23"/>
      <c r="D782" s="24"/>
      <c r="E782" s="25"/>
      <c r="F782" s="25"/>
      <c r="G782" s="25"/>
      <c r="H782" s="24"/>
      <c r="I782" s="24"/>
      <c r="O782" s="24"/>
    </row>
    <row r="783" spans="2:15">
      <c r="B783" s="23"/>
      <c r="C783" s="23"/>
      <c r="D783" s="24"/>
      <c r="E783" s="25"/>
      <c r="F783" s="25"/>
      <c r="G783" s="25"/>
      <c r="H783" s="24"/>
      <c r="I783" s="24"/>
      <c r="O783" s="24"/>
    </row>
    <row r="784" spans="2:15">
      <c r="B784" s="23"/>
      <c r="C784" s="23"/>
      <c r="D784" s="24"/>
      <c r="E784" s="25"/>
      <c r="F784" s="25"/>
      <c r="G784" s="25"/>
      <c r="H784" s="24"/>
      <c r="I784" s="24"/>
      <c r="O784" s="24"/>
    </row>
    <row r="785" spans="2:15">
      <c r="B785" s="23"/>
      <c r="C785" s="23"/>
      <c r="D785" s="24"/>
      <c r="E785" s="25"/>
      <c r="F785" s="25"/>
      <c r="G785" s="25"/>
      <c r="H785" s="24"/>
      <c r="I785" s="24"/>
      <c r="O785" s="24"/>
    </row>
    <row r="786" spans="2:15">
      <c r="B786" s="23"/>
      <c r="C786" s="23"/>
      <c r="D786" s="24"/>
      <c r="E786" s="25"/>
      <c r="F786" s="25"/>
      <c r="G786" s="25"/>
      <c r="H786" s="24"/>
      <c r="I786" s="24"/>
      <c r="O786" s="24"/>
    </row>
    <row r="787" spans="2:15">
      <c r="B787" s="23"/>
      <c r="C787" s="23"/>
      <c r="D787" s="24"/>
      <c r="E787" s="25"/>
      <c r="F787" s="25"/>
      <c r="G787" s="25"/>
      <c r="H787" s="24"/>
      <c r="I787" s="24"/>
      <c r="O787" s="24"/>
    </row>
    <row r="788" spans="2:15">
      <c r="B788" s="23"/>
      <c r="C788" s="23"/>
      <c r="D788" s="24"/>
      <c r="E788" s="25"/>
      <c r="F788" s="25"/>
      <c r="G788" s="25"/>
      <c r="H788" s="24"/>
      <c r="I788" s="24"/>
      <c r="O788" s="24"/>
    </row>
    <row r="789" spans="2:15">
      <c r="B789" s="23"/>
      <c r="C789" s="23"/>
      <c r="D789" s="24"/>
      <c r="E789" s="25"/>
      <c r="F789" s="25"/>
      <c r="G789" s="25"/>
      <c r="H789" s="24"/>
      <c r="I789" s="24"/>
      <c r="O789" s="24"/>
    </row>
    <row r="790" spans="2:15">
      <c r="B790" s="23"/>
      <c r="C790" s="23"/>
      <c r="D790" s="24"/>
      <c r="E790" s="25"/>
      <c r="F790" s="25"/>
      <c r="G790" s="25"/>
      <c r="H790" s="24"/>
      <c r="I790" s="24"/>
      <c r="O790" s="24"/>
    </row>
    <row r="791" spans="2:15">
      <c r="B791" s="23"/>
      <c r="C791" s="23"/>
      <c r="D791" s="24"/>
      <c r="E791" s="25"/>
      <c r="F791" s="25"/>
      <c r="G791" s="25"/>
      <c r="H791" s="24"/>
      <c r="I791" s="24"/>
      <c r="O791" s="24"/>
    </row>
    <row r="792" spans="2:15">
      <c r="B792" s="23"/>
      <c r="C792" s="23"/>
      <c r="D792" s="24"/>
      <c r="E792" s="25"/>
      <c r="F792" s="25"/>
      <c r="G792" s="25"/>
      <c r="H792" s="24"/>
      <c r="I792" s="24"/>
      <c r="O792" s="24"/>
    </row>
    <row r="793" spans="2:15">
      <c r="B793" s="23"/>
      <c r="C793" s="23"/>
      <c r="D793" s="24"/>
      <c r="E793" s="25"/>
      <c r="F793" s="25"/>
      <c r="G793" s="25"/>
      <c r="H793" s="24"/>
      <c r="I793" s="24"/>
      <c r="O793" s="24"/>
    </row>
    <row r="794" spans="2:15">
      <c r="B794" s="23"/>
      <c r="C794" s="23"/>
      <c r="D794" s="24"/>
      <c r="E794" s="25"/>
      <c r="F794" s="25"/>
      <c r="G794" s="25"/>
      <c r="H794" s="24"/>
      <c r="I794" s="24"/>
      <c r="O794" s="24"/>
    </row>
    <row r="795" spans="2:15">
      <c r="B795" s="23"/>
      <c r="C795" s="23"/>
      <c r="D795" s="24"/>
      <c r="E795" s="25"/>
      <c r="F795" s="25"/>
      <c r="G795" s="25"/>
      <c r="H795" s="24"/>
      <c r="I795" s="24"/>
      <c r="O795" s="24"/>
    </row>
    <row r="796" spans="2:15">
      <c r="B796" s="23"/>
      <c r="C796" s="23"/>
      <c r="D796" s="24"/>
      <c r="E796" s="25"/>
      <c r="F796" s="25"/>
      <c r="G796" s="25"/>
      <c r="H796" s="24"/>
      <c r="I796" s="24"/>
      <c r="O796" s="24"/>
    </row>
    <row r="797" spans="2:15">
      <c r="B797" s="23"/>
      <c r="C797" s="23"/>
      <c r="D797" s="24"/>
      <c r="E797" s="25"/>
      <c r="F797" s="25"/>
      <c r="G797" s="25"/>
      <c r="H797" s="24"/>
      <c r="I797" s="24"/>
      <c r="O797" s="24"/>
    </row>
    <row r="798" spans="2:15">
      <c r="B798" s="23"/>
      <c r="C798" s="23"/>
      <c r="D798" s="24"/>
      <c r="E798" s="25"/>
      <c r="F798" s="25"/>
      <c r="G798" s="25"/>
      <c r="H798" s="24"/>
      <c r="I798" s="24"/>
      <c r="O798" s="24"/>
    </row>
    <row r="799" spans="2:15">
      <c r="B799" s="23"/>
      <c r="C799" s="23"/>
      <c r="D799" s="24"/>
      <c r="E799" s="25"/>
      <c r="F799" s="25"/>
      <c r="G799" s="25"/>
      <c r="H799" s="24"/>
      <c r="I799" s="24"/>
      <c r="O799" s="24"/>
    </row>
    <row r="800" spans="2:15">
      <c r="B800" s="23"/>
      <c r="C800" s="23"/>
      <c r="D800" s="24"/>
      <c r="E800" s="25"/>
      <c r="F800" s="25"/>
      <c r="G800" s="25"/>
      <c r="H800" s="24"/>
      <c r="I800" s="24"/>
      <c r="O800" s="24"/>
    </row>
    <row r="801" spans="2:15">
      <c r="B801" s="23"/>
      <c r="C801" s="23"/>
      <c r="D801" s="24"/>
      <c r="E801" s="25"/>
      <c r="F801" s="25"/>
      <c r="G801" s="25"/>
      <c r="H801" s="24"/>
      <c r="I801" s="24"/>
      <c r="O801" s="24"/>
    </row>
    <row r="802" spans="2:15">
      <c r="B802" s="23"/>
      <c r="C802" s="23"/>
      <c r="D802" s="24"/>
      <c r="E802" s="25"/>
      <c r="F802" s="25"/>
      <c r="G802" s="25"/>
      <c r="H802" s="24"/>
      <c r="I802" s="24"/>
      <c r="O802" s="24"/>
    </row>
    <row r="803" spans="2:15">
      <c r="B803" s="23"/>
      <c r="C803" s="23"/>
      <c r="D803" s="24"/>
      <c r="E803" s="25"/>
      <c r="F803" s="25"/>
      <c r="G803" s="25"/>
      <c r="H803" s="24"/>
      <c r="I803" s="24"/>
      <c r="O803" s="24"/>
    </row>
    <row r="804" spans="2:15">
      <c r="B804" s="23"/>
      <c r="C804" s="23"/>
      <c r="D804" s="24"/>
      <c r="E804" s="25"/>
      <c r="F804" s="25"/>
      <c r="G804" s="25"/>
      <c r="H804" s="24"/>
      <c r="I804" s="24"/>
      <c r="O804" s="24"/>
    </row>
    <row r="805" spans="2:15">
      <c r="B805" s="23"/>
      <c r="C805" s="23"/>
      <c r="D805" s="24"/>
      <c r="E805" s="25"/>
      <c r="F805" s="25"/>
      <c r="G805" s="25"/>
      <c r="H805" s="24"/>
      <c r="I805" s="24"/>
      <c r="O805" s="24"/>
    </row>
    <row r="806" spans="2:15">
      <c r="B806" s="23"/>
      <c r="C806" s="23"/>
      <c r="D806" s="24"/>
      <c r="E806" s="25"/>
      <c r="F806" s="25"/>
      <c r="G806" s="25"/>
      <c r="H806" s="24"/>
      <c r="I806" s="24"/>
      <c r="O806" s="24"/>
    </row>
    <row r="807" spans="2:15">
      <c r="B807" s="23"/>
      <c r="C807" s="23"/>
      <c r="D807" s="24"/>
      <c r="E807" s="25"/>
      <c r="F807" s="25"/>
      <c r="G807" s="25"/>
      <c r="H807" s="24"/>
      <c r="I807" s="24"/>
      <c r="O807" s="24"/>
    </row>
    <row r="808" spans="2:15">
      <c r="B808" s="23"/>
      <c r="C808" s="23"/>
      <c r="D808" s="24"/>
      <c r="E808" s="25"/>
      <c r="F808" s="25"/>
      <c r="G808" s="25"/>
      <c r="H808" s="24"/>
      <c r="I808" s="24"/>
      <c r="O808" s="24"/>
    </row>
    <row r="809" spans="2:15">
      <c r="B809" s="23"/>
      <c r="C809" s="23"/>
      <c r="D809" s="24"/>
      <c r="E809" s="25"/>
      <c r="F809" s="25"/>
      <c r="G809" s="25"/>
      <c r="H809" s="24"/>
      <c r="I809" s="24"/>
      <c r="O809" s="24"/>
    </row>
    <row r="810" spans="2:15">
      <c r="B810" s="23"/>
      <c r="C810" s="23"/>
      <c r="D810" s="24"/>
      <c r="E810" s="25"/>
      <c r="F810" s="25"/>
      <c r="G810" s="25"/>
      <c r="H810" s="24"/>
      <c r="I810" s="24"/>
      <c r="O810" s="24"/>
    </row>
    <row r="811" spans="2:15">
      <c r="B811" s="23"/>
      <c r="C811" s="23"/>
      <c r="D811" s="24"/>
      <c r="E811" s="25"/>
      <c r="F811" s="25"/>
      <c r="G811" s="25"/>
      <c r="H811" s="24"/>
      <c r="I811" s="24"/>
      <c r="O811" s="24"/>
    </row>
    <row r="812" spans="2:15">
      <c r="B812" s="23"/>
      <c r="C812" s="23"/>
      <c r="D812" s="24"/>
      <c r="E812" s="25"/>
      <c r="F812" s="25"/>
      <c r="G812" s="25"/>
      <c r="H812" s="24"/>
      <c r="I812" s="24"/>
      <c r="O812" s="24"/>
    </row>
    <row r="813" spans="2:15">
      <c r="B813" s="23"/>
      <c r="C813" s="23"/>
      <c r="D813" s="24"/>
      <c r="E813" s="25"/>
      <c r="F813" s="25"/>
      <c r="G813" s="25"/>
      <c r="H813" s="24"/>
      <c r="I813" s="24"/>
      <c r="O813" s="24"/>
    </row>
    <row r="814" spans="2:15">
      <c r="B814" s="23"/>
      <c r="C814" s="23"/>
      <c r="D814" s="24"/>
      <c r="E814" s="25"/>
      <c r="F814" s="25"/>
      <c r="G814" s="25"/>
      <c r="H814" s="24"/>
      <c r="I814" s="24"/>
      <c r="O814" s="24"/>
    </row>
    <row r="815" spans="2:15">
      <c r="B815" s="23"/>
      <c r="C815" s="23"/>
      <c r="D815" s="24"/>
      <c r="E815" s="25"/>
      <c r="F815" s="25"/>
      <c r="G815" s="25"/>
      <c r="H815" s="24"/>
      <c r="I815" s="24"/>
      <c r="O815" s="24"/>
    </row>
    <row r="816" spans="2:15">
      <c r="B816" s="23"/>
      <c r="C816" s="23"/>
      <c r="D816" s="24"/>
      <c r="E816" s="25"/>
      <c r="F816" s="25"/>
      <c r="G816" s="25"/>
      <c r="H816" s="24"/>
      <c r="I816" s="24"/>
      <c r="O816" s="24"/>
    </row>
    <row r="817" spans="2:15">
      <c r="B817" s="23"/>
      <c r="C817" s="23"/>
      <c r="D817" s="24"/>
      <c r="E817" s="25"/>
      <c r="F817" s="25"/>
      <c r="G817" s="25"/>
      <c r="H817" s="24"/>
      <c r="I817" s="24"/>
      <c r="O817" s="24"/>
    </row>
    <row r="818" spans="2:15">
      <c r="B818" s="23"/>
      <c r="C818" s="23"/>
      <c r="D818" s="24"/>
      <c r="E818" s="25"/>
      <c r="F818" s="25"/>
      <c r="G818" s="25"/>
      <c r="H818" s="24"/>
      <c r="I818" s="24"/>
      <c r="O818" s="24"/>
    </row>
    <row r="819" spans="2:15">
      <c r="B819" s="23"/>
      <c r="C819" s="23"/>
      <c r="D819" s="24"/>
      <c r="E819" s="25"/>
      <c r="F819" s="25"/>
      <c r="G819" s="25"/>
      <c r="H819" s="24"/>
      <c r="I819" s="24"/>
      <c r="O819" s="24"/>
    </row>
    <row r="820" spans="2:15">
      <c r="B820" s="23"/>
      <c r="C820" s="23"/>
      <c r="D820" s="24"/>
      <c r="E820" s="25"/>
      <c r="F820" s="25"/>
      <c r="G820" s="25"/>
      <c r="H820" s="24"/>
      <c r="I820" s="24"/>
      <c r="O820" s="24"/>
    </row>
    <row r="821" spans="2:15">
      <c r="B821" s="23"/>
      <c r="C821" s="23"/>
      <c r="D821" s="24"/>
      <c r="E821" s="25"/>
      <c r="F821" s="25"/>
      <c r="G821" s="25"/>
      <c r="H821" s="24"/>
      <c r="I821" s="24"/>
      <c r="O821" s="24"/>
    </row>
    <row r="822" spans="2:15">
      <c r="B822" s="23"/>
      <c r="C822" s="23"/>
      <c r="D822" s="24"/>
      <c r="E822" s="25"/>
      <c r="F822" s="25"/>
      <c r="G822" s="25"/>
      <c r="H822" s="24"/>
      <c r="I822" s="24"/>
      <c r="O822" s="24"/>
    </row>
    <row r="823" spans="2:15">
      <c r="B823" s="23"/>
      <c r="C823" s="23"/>
      <c r="D823" s="24"/>
      <c r="E823" s="25"/>
      <c r="F823" s="25"/>
      <c r="G823" s="25"/>
      <c r="H823" s="24"/>
      <c r="I823" s="24"/>
      <c r="O823" s="24"/>
    </row>
    <row r="824" spans="2:15">
      <c r="B824" s="23"/>
      <c r="C824" s="23"/>
      <c r="D824" s="24"/>
      <c r="E824" s="25"/>
      <c r="F824" s="25"/>
      <c r="G824" s="25"/>
      <c r="H824" s="24"/>
      <c r="I824" s="24"/>
      <c r="O824" s="24"/>
    </row>
    <row r="825" spans="2:15">
      <c r="B825" s="23"/>
      <c r="C825" s="23"/>
      <c r="D825" s="24"/>
      <c r="E825" s="25"/>
      <c r="F825" s="25"/>
      <c r="G825" s="25"/>
      <c r="H825" s="24"/>
      <c r="I825" s="24"/>
      <c r="O825" s="24"/>
    </row>
    <row r="826" spans="2:15">
      <c r="B826" s="23"/>
      <c r="C826" s="23"/>
      <c r="D826" s="24"/>
      <c r="E826" s="25"/>
      <c r="F826" s="25"/>
      <c r="G826" s="25"/>
      <c r="H826" s="24"/>
      <c r="I826" s="24"/>
      <c r="O826" s="24"/>
    </row>
    <row r="827" spans="2:15">
      <c r="B827" s="23"/>
      <c r="C827" s="23"/>
      <c r="D827" s="24"/>
      <c r="E827" s="25"/>
      <c r="F827" s="25"/>
      <c r="G827" s="25"/>
      <c r="H827" s="24"/>
      <c r="I827" s="24"/>
      <c r="O827" s="24"/>
    </row>
    <row r="828" spans="2:15">
      <c r="B828" s="23"/>
      <c r="C828" s="23"/>
      <c r="D828" s="24"/>
      <c r="E828" s="25"/>
      <c r="F828" s="25"/>
      <c r="G828" s="25"/>
      <c r="H828" s="24"/>
      <c r="I828" s="24"/>
      <c r="O828" s="24"/>
    </row>
    <row r="829" spans="2:15">
      <c r="B829" s="23"/>
      <c r="C829" s="23"/>
      <c r="D829" s="24"/>
      <c r="E829" s="25"/>
      <c r="F829" s="25"/>
      <c r="G829" s="25"/>
      <c r="H829" s="24"/>
      <c r="I829" s="24"/>
      <c r="O829" s="24"/>
    </row>
    <row r="830" spans="2:15">
      <c r="B830" s="23"/>
      <c r="C830" s="23"/>
      <c r="D830" s="24"/>
      <c r="E830" s="25"/>
      <c r="F830" s="25"/>
      <c r="G830" s="25"/>
      <c r="H830" s="24"/>
      <c r="I830" s="24"/>
      <c r="O830" s="24"/>
    </row>
    <row r="831" spans="2:15">
      <c r="B831" s="23"/>
      <c r="C831" s="23"/>
      <c r="D831" s="24"/>
      <c r="E831" s="25"/>
      <c r="F831" s="25"/>
      <c r="G831" s="25"/>
      <c r="H831" s="24"/>
      <c r="I831" s="24"/>
      <c r="O831" s="24"/>
    </row>
    <row r="832" spans="2:15">
      <c r="B832" s="23"/>
      <c r="C832" s="23"/>
      <c r="D832" s="24"/>
      <c r="E832" s="25"/>
      <c r="F832" s="25"/>
      <c r="G832" s="25"/>
      <c r="H832" s="24"/>
      <c r="I832" s="24"/>
      <c r="O832" s="24"/>
    </row>
    <row r="833" spans="2:15">
      <c r="B833" s="23"/>
      <c r="C833" s="23"/>
      <c r="D833" s="24"/>
      <c r="E833" s="25"/>
      <c r="F833" s="25"/>
      <c r="G833" s="25"/>
      <c r="H833" s="24"/>
      <c r="I833" s="24"/>
      <c r="O833" s="24"/>
    </row>
    <row r="834" spans="2:15">
      <c r="B834" s="23"/>
      <c r="C834" s="23"/>
      <c r="D834" s="24"/>
      <c r="E834" s="25"/>
      <c r="F834" s="25"/>
      <c r="G834" s="25"/>
      <c r="H834" s="24"/>
      <c r="I834" s="24"/>
      <c r="O834" s="24"/>
    </row>
    <row r="835" spans="2:15">
      <c r="B835" s="23"/>
      <c r="C835" s="23"/>
      <c r="D835" s="24"/>
      <c r="E835" s="25"/>
      <c r="F835" s="25"/>
      <c r="G835" s="25"/>
      <c r="H835" s="24"/>
      <c r="I835" s="24"/>
      <c r="O835" s="24"/>
    </row>
    <row r="836" spans="2:15">
      <c r="B836" s="23"/>
      <c r="C836" s="23"/>
      <c r="D836" s="24"/>
      <c r="E836" s="25"/>
      <c r="F836" s="25"/>
      <c r="G836" s="25"/>
      <c r="H836" s="24"/>
      <c r="I836" s="24"/>
      <c r="O836" s="24"/>
    </row>
    <row r="837" spans="2:15">
      <c r="B837" s="23"/>
      <c r="C837" s="23"/>
      <c r="D837" s="24"/>
      <c r="E837" s="25"/>
      <c r="F837" s="25"/>
      <c r="G837" s="25"/>
      <c r="H837" s="24"/>
      <c r="I837" s="24"/>
      <c r="O837" s="24"/>
    </row>
    <row r="838" spans="2:15">
      <c r="B838" s="23"/>
      <c r="C838" s="23"/>
      <c r="D838" s="24"/>
      <c r="E838" s="25"/>
      <c r="F838" s="25"/>
      <c r="G838" s="25"/>
      <c r="H838" s="24"/>
      <c r="I838" s="24"/>
      <c r="O838" s="24"/>
    </row>
    <row r="839" spans="2:15">
      <c r="B839" s="23"/>
      <c r="C839" s="23"/>
      <c r="D839" s="24"/>
      <c r="E839" s="25"/>
      <c r="F839" s="25"/>
      <c r="G839" s="25"/>
      <c r="H839" s="24"/>
      <c r="I839" s="24"/>
      <c r="O839" s="24"/>
    </row>
    <row r="840" spans="2:15">
      <c r="B840" s="23"/>
      <c r="C840" s="23"/>
      <c r="D840" s="24"/>
      <c r="E840" s="25"/>
      <c r="F840" s="25"/>
      <c r="G840" s="25"/>
      <c r="H840" s="24"/>
      <c r="I840" s="24"/>
      <c r="O840" s="24"/>
    </row>
    <row r="841" spans="2:15">
      <c r="B841" s="23"/>
      <c r="C841" s="23"/>
      <c r="D841" s="24"/>
      <c r="E841" s="25"/>
      <c r="F841" s="25"/>
      <c r="G841" s="25"/>
      <c r="H841" s="24"/>
      <c r="I841" s="24"/>
      <c r="O841" s="24"/>
    </row>
    <row r="842" spans="2:15">
      <c r="B842" s="23"/>
      <c r="C842" s="23"/>
      <c r="D842" s="24"/>
      <c r="E842" s="25"/>
      <c r="F842" s="25"/>
      <c r="G842" s="25"/>
      <c r="H842" s="24"/>
      <c r="I842" s="24"/>
      <c r="O842" s="24"/>
    </row>
    <row r="843" spans="2:15">
      <c r="B843" s="23"/>
      <c r="C843" s="23"/>
      <c r="D843" s="24"/>
      <c r="E843" s="25"/>
      <c r="F843" s="25"/>
      <c r="G843" s="25"/>
      <c r="H843" s="24"/>
      <c r="I843" s="24"/>
      <c r="O843" s="24"/>
    </row>
    <row r="844" spans="2:15">
      <c r="B844" s="23"/>
      <c r="C844" s="23"/>
      <c r="D844" s="24"/>
      <c r="E844" s="25"/>
      <c r="F844" s="25"/>
      <c r="G844" s="25"/>
      <c r="H844" s="24"/>
      <c r="I844" s="24"/>
      <c r="O844" s="24"/>
    </row>
    <row r="845" spans="2:15">
      <c r="B845" s="23"/>
      <c r="C845" s="23"/>
      <c r="D845" s="24"/>
      <c r="E845" s="25"/>
      <c r="F845" s="25"/>
      <c r="G845" s="25"/>
      <c r="H845" s="24"/>
      <c r="I845" s="24"/>
      <c r="O845" s="24"/>
    </row>
    <row r="846" spans="2:15">
      <c r="B846" s="23"/>
      <c r="C846" s="23"/>
      <c r="D846" s="24"/>
      <c r="E846" s="25"/>
      <c r="F846" s="25"/>
      <c r="G846" s="25"/>
      <c r="H846" s="24"/>
      <c r="I846" s="24"/>
      <c r="O846" s="24"/>
    </row>
    <row r="847" spans="2:15">
      <c r="B847" s="23"/>
      <c r="C847" s="23"/>
      <c r="D847" s="24"/>
      <c r="E847" s="25"/>
      <c r="F847" s="25"/>
      <c r="G847" s="25"/>
      <c r="H847" s="24"/>
      <c r="I847" s="24"/>
      <c r="O847" s="24"/>
    </row>
    <row r="848" spans="2:15">
      <c r="B848" s="23"/>
      <c r="C848" s="23"/>
      <c r="D848" s="24"/>
      <c r="E848" s="25"/>
      <c r="F848" s="25"/>
      <c r="G848" s="25"/>
      <c r="H848" s="24"/>
      <c r="I848" s="24"/>
      <c r="O848" s="24"/>
    </row>
    <row r="849" spans="2:15">
      <c r="B849" s="23"/>
      <c r="C849" s="23"/>
      <c r="D849" s="24"/>
      <c r="E849" s="25"/>
      <c r="F849" s="25"/>
      <c r="G849" s="25"/>
      <c r="H849" s="24"/>
      <c r="I849" s="24"/>
      <c r="O849" s="24"/>
    </row>
    <row r="850" spans="2:15">
      <c r="B850" s="23"/>
      <c r="C850" s="23"/>
      <c r="D850" s="24"/>
      <c r="E850" s="25"/>
      <c r="F850" s="25"/>
      <c r="G850" s="25"/>
      <c r="H850" s="24"/>
      <c r="I850" s="24"/>
      <c r="O850" s="24"/>
    </row>
    <row r="851" spans="2:15">
      <c r="B851" s="23"/>
      <c r="C851" s="23"/>
      <c r="D851" s="24"/>
      <c r="E851" s="25"/>
      <c r="F851" s="25"/>
      <c r="G851" s="25"/>
      <c r="H851" s="24"/>
      <c r="I851" s="24"/>
      <c r="O851" s="24"/>
    </row>
    <row r="852" spans="2:15">
      <c r="B852" s="23"/>
      <c r="C852" s="23"/>
      <c r="D852" s="24"/>
      <c r="E852" s="25"/>
      <c r="F852" s="25"/>
      <c r="G852" s="25"/>
      <c r="H852" s="24"/>
      <c r="I852" s="24"/>
      <c r="O852" s="24"/>
    </row>
    <row r="853" spans="2:15">
      <c r="B853" s="23"/>
      <c r="C853" s="23"/>
      <c r="D853" s="24"/>
      <c r="E853" s="25"/>
      <c r="F853" s="25"/>
      <c r="G853" s="25"/>
      <c r="H853" s="24"/>
      <c r="I853" s="24"/>
      <c r="O853" s="24"/>
    </row>
    <row r="854" spans="2:15">
      <c r="B854" s="23"/>
      <c r="C854" s="23"/>
      <c r="D854" s="24"/>
      <c r="E854" s="25"/>
      <c r="F854" s="25"/>
      <c r="G854" s="25"/>
      <c r="H854" s="24"/>
      <c r="I854" s="24"/>
      <c r="O854" s="24"/>
    </row>
    <row r="855" spans="2:15">
      <c r="B855" s="23"/>
      <c r="C855" s="23"/>
      <c r="D855" s="24"/>
      <c r="E855" s="25"/>
      <c r="F855" s="25"/>
      <c r="G855" s="25"/>
      <c r="H855" s="24"/>
      <c r="I855" s="24"/>
      <c r="O855" s="24"/>
    </row>
    <row r="856" spans="2:15">
      <c r="B856" s="23"/>
      <c r="C856" s="23"/>
      <c r="D856" s="24"/>
      <c r="E856" s="25"/>
      <c r="F856" s="25"/>
      <c r="G856" s="25"/>
      <c r="H856" s="24"/>
      <c r="I856" s="24"/>
      <c r="O856" s="24"/>
    </row>
    <row r="857" spans="2:15">
      <c r="B857" s="23"/>
      <c r="C857" s="23"/>
      <c r="D857" s="24"/>
      <c r="E857" s="25"/>
      <c r="F857" s="25"/>
      <c r="G857" s="25"/>
      <c r="H857" s="24"/>
      <c r="I857" s="24"/>
      <c r="O857" s="24"/>
    </row>
    <row r="858" spans="2:15">
      <c r="B858" s="23"/>
      <c r="C858" s="23"/>
      <c r="D858" s="24"/>
      <c r="E858" s="25"/>
      <c r="F858" s="25"/>
      <c r="G858" s="25"/>
      <c r="H858" s="24"/>
      <c r="I858" s="24"/>
      <c r="O858" s="24"/>
    </row>
    <row r="859" spans="2:15">
      <c r="B859" s="23"/>
      <c r="C859" s="23"/>
      <c r="D859" s="24"/>
      <c r="E859" s="25"/>
      <c r="F859" s="25"/>
      <c r="G859" s="25"/>
      <c r="H859" s="24"/>
      <c r="I859" s="24"/>
      <c r="O859" s="24"/>
    </row>
    <row r="860" spans="2:15">
      <c r="B860" s="23"/>
      <c r="C860" s="23"/>
      <c r="D860" s="24"/>
      <c r="E860" s="25"/>
      <c r="F860" s="25"/>
      <c r="G860" s="25"/>
      <c r="H860" s="24"/>
      <c r="I860" s="24"/>
      <c r="O860" s="24"/>
    </row>
    <row r="861" spans="2:15">
      <c r="B861" s="23"/>
      <c r="C861" s="23"/>
      <c r="D861" s="24"/>
      <c r="E861" s="25"/>
      <c r="F861" s="25"/>
      <c r="G861" s="25"/>
      <c r="H861" s="24"/>
      <c r="I861" s="24"/>
      <c r="O861" s="24"/>
    </row>
    <row r="862" spans="2:15">
      <c r="B862" s="23"/>
      <c r="C862" s="23"/>
      <c r="D862" s="24"/>
      <c r="E862" s="25"/>
      <c r="F862" s="25"/>
      <c r="G862" s="25"/>
      <c r="H862" s="24"/>
      <c r="I862" s="24"/>
      <c r="O862" s="24"/>
    </row>
    <row r="863" spans="2:15">
      <c r="B863" s="23"/>
      <c r="C863" s="23"/>
      <c r="D863" s="24"/>
      <c r="E863" s="25"/>
      <c r="F863" s="25"/>
      <c r="G863" s="25"/>
      <c r="H863" s="24"/>
      <c r="I863" s="24"/>
      <c r="O863" s="24"/>
    </row>
    <row r="864" spans="2:15">
      <c r="B864" s="23"/>
      <c r="C864" s="23"/>
      <c r="D864" s="24"/>
      <c r="E864" s="25"/>
      <c r="F864" s="25"/>
      <c r="G864" s="25"/>
      <c r="H864" s="24"/>
      <c r="I864" s="24"/>
      <c r="O864" s="24"/>
    </row>
    <row r="865" spans="2:15">
      <c r="B865" s="23"/>
      <c r="C865" s="23"/>
      <c r="D865" s="24"/>
      <c r="E865" s="25"/>
      <c r="F865" s="25"/>
      <c r="G865" s="25"/>
      <c r="H865" s="24"/>
      <c r="I865" s="24"/>
      <c r="O865" s="24"/>
    </row>
    <row r="866" spans="2:15">
      <c r="B866" s="23"/>
      <c r="C866" s="23"/>
      <c r="D866" s="24"/>
      <c r="E866" s="25"/>
      <c r="F866" s="25"/>
      <c r="G866" s="25"/>
      <c r="H866" s="24"/>
      <c r="I866" s="24"/>
      <c r="O866" s="24"/>
    </row>
    <row r="867" spans="2:15">
      <c r="B867" s="23"/>
      <c r="C867" s="23"/>
      <c r="D867" s="24"/>
      <c r="E867" s="25"/>
      <c r="F867" s="25"/>
      <c r="G867" s="25"/>
      <c r="H867" s="24"/>
      <c r="I867" s="24"/>
      <c r="O867" s="24"/>
    </row>
    <row r="868" spans="2:15">
      <c r="B868" s="23"/>
      <c r="C868" s="23"/>
      <c r="D868" s="24"/>
      <c r="E868" s="25"/>
      <c r="F868" s="25"/>
      <c r="G868" s="25"/>
      <c r="H868" s="24"/>
      <c r="I868" s="24"/>
      <c r="O868" s="24"/>
    </row>
    <row r="869" spans="2:15">
      <c r="B869" s="23"/>
      <c r="C869" s="23"/>
      <c r="D869" s="24"/>
      <c r="E869" s="25"/>
      <c r="F869" s="25"/>
      <c r="G869" s="25"/>
      <c r="H869" s="24"/>
      <c r="I869" s="24"/>
      <c r="O869" s="24"/>
    </row>
    <row r="870" spans="2:15">
      <c r="B870" s="23"/>
      <c r="C870" s="23"/>
      <c r="D870" s="24"/>
      <c r="E870" s="25"/>
      <c r="F870" s="25"/>
      <c r="G870" s="25"/>
      <c r="H870" s="24"/>
      <c r="I870" s="24"/>
      <c r="O870" s="24"/>
    </row>
    <row r="871" spans="2:15">
      <c r="B871" s="23"/>
      <c r="C871" s="23"/>
      <c r="D871" s="24"/>
      <c r="E871" s="25"/>
      <c r="F871" s="25"/>
      <c r="G871" s="25"/>
      <c r="H871" s="24"/>
      <c r="I871" s="24"/>
      <c r="O871" s="24"/>
    </row>
    <row r="872" spans="2:15">
      <c r="B872" s="23"/>
      <c r="C872" s="23"/>
      <c r="D872" s="24"/>
      <c r="E872" s="25"/>
      <c r="F872" s="25"/>
      <c r="G872" s="25"/>
      <c r="H872" s="24"/>
      <c r="I872" s="24"/>
      <c r="O872" s="24"/>
    </row>
    <row r="873" spans="2:15">
      <c r="B873" s="23"/>
      <c r="C873" s="23"/>
      <c r="D873" s="24"/>
      <c r="E873" s="25"/>
      <c r="F873" s="25"/>
      <c r="G873" s="25"/>
      <c r="H873" s="24"/>
      <c r="I873" s="24"/>
      <c r="O873" s="24"/>
    </row>
    <row r="874" spans="2:15">
      <c r="B874" s="23"/>
      <c r="C874" s="23"/>
      <c r="D874" s="24"/>
      <c r="E874" s="25"/>
      <c r="F874" s="25"/>
      <c r="G874" s="25"/>
      <c r="H874" s="24"/>
      <c r="I874" s="24"/>
      <c r="O874" s="24"/>
    </row>
    <row r="875" spans="2:15">
      <c r="B875" s="23"/>
      <c r="C875" s="23"/>
      <c r="D875" s="24"/>
      <c r="E875" s="25"/>
      <c r="F875" s="25"/>
      <c r="G875" s="25"/>
      <c r="H875" s="24"/>
      <c r="I875" s="24"/>
      <c r="O875" s="24"/>
    </row>
    <row r="876" spans="2:15">
      <c r="B876" s="23"/>
      <c r="C876" s="23"/>
      <c r="D876" s="24"/>
      <c r="E876" s="25"/>
      <c r="F876" s="25"/>
      <c r="G876" s="25"/>
      <c r="H876" s="24"/>
      <c r="I876" s="24"/>
      <c r="O876" s="24"/>
    </row>
    <row r="877" spans="2:15">
      <c r="B877" s="23"/>
      <c r="C877" s="23"/>
      <c r="D877" s="24"/>
      <c r="E877" s="25"/>
      <c r="F877" s="25"/>
      <c r="G877" s="25"/>
      <c r="H877" s="24"/>
      <c r="I877" s="24"/>
      <c r="O877" s="24"/>
    </row>
    <row r="878" spans="2:15">
      <c r="B878" s="23"/>
      <c r="C878" s="23"/>
      <c r="D878" s="24"/>
      <c r="E878" s="25"/>
      <c r="F878" s="25"/>
      <c r="G878" s="25"/>
      <c r="H878" s="24"/>
      <c r="I878" s="24"/>
      <c r="O878" s="24"/>
    </row>
    <row r="879" spans="2:15">
      <c r="B879" s="23"/>
      <c r="C879" s="23"/>
      <c r="D879" s="24"/>
      <c r="E879" s="25"/>
      <c r="F879" s="25"/>
      <c r="G879" s="25"/>
      <c r="H879" s="24"/>
      <c r="I879" s="24"/>
      <c r="O879" s="24"/>
    </row>
    <row r="880" spans="2:15">
      <c r="B880" s="23"/>
      <c r="C880" s="23"/>
      <c r="D880" s="24"/>
      <c r="E880" s="25"/>
      <c r="F880" s="25"/>
      <c r="G880" s="25"/>
      <c r="H880" s="24"/>
      <c r="I880" s="24"/>
      <c r="O880" s="24"/>
    </row>
    <row r="881" spans="2:15">
      <c r="B881" s="23"/>
      <c r="C881" s="23"/>
      <c r="D881" s="24"/>
      <c r="E881" s="25"/>
      <c r="F881" s="25"/>
      <c r="G881" s="25"/>
      <c r="H881" s="24"/>
      <c r="I881" s="24"/>
      <c r="O881" s="24"/>
    </row>
    <row r="882" spans="2:15">
      <c r="B882" s="23"/>
      <c r="C882" s="23"/>
      <c r="D882" s="24"/>
      <c r="E882" s="25"/>
      <c r="F882" s="25"/>
      <c r="G882" s="25"/>
      <c r="H882" s="24"/>
      <c r="I882" s="24"/>
      <c r="O882" s="24"/>
    </row>
    <row r="883" spans="2:15">
      <c r="B883" s="23"/>
      <c r="C883" s="23"/>
      <c r="D883" s="24"/>
      <c r="E883" s="25"/>
      <c r="F883" s="25"/>
      <c r="G883" s="25"/>
      <c r="H883" s="24"/>
      <c r="I883" s="24"/>
      <c r="O883" s="24"/>
    </row>
    <row r="884" spans="2:15">
      <c r="B884" s="23"/>
      <c r="C884" s="23"/>
      <c r="D884" s="24"/>
      <c r="E884" s="25"/>
      <c r="F884" s="25"/>
      <c r="G884" s="25"/>
      <c r="H884" s="24"/>
      <c r="I884" s="24"/>
      <c r="O884" s="24"/>
    </row>
    <row r="885" spans="2:15">
      <c r="B885" s="23"/>
      <c r="C885" s="23"/>
      <c r="D885" s="24"/>
      <c r="E885" s="25"/>
      <c r="F885" s="25"/>
      <c r="G885" s="25"/>
      <c r="H885" s="24"/>
      <c r="I885" s="24"/>
      <c r="O885" s="24"/>
    </row>
    <row r="886" spans="2:15">
      <c r="B886" s="23"/>
      <c r="C886" s="23"/>
      <c r="D886" s="24"/>
      <c r="E886" s="25"/>
      <c r="F886" s="25"/>
      <c r="G886" s="25"/>
      <c r="H886" s="24"/>
      <c r="I886" s="24"/>
      <c r="O886" s="24"/>
    </row>
    <row r="887" spans="2:15">
      <c r="B887" s="23"/>
      <c r="C887" s="23"/>
      <c r="D887" s="24"/>
      <c r="E887" s="25"/>
      <c r="F887" s="25"/>
      <c r="G887" s="25"/>
      <c r="H887" s="24"/>
      <c r="I887" s="24"/>
      <c r="O887" s="24"/>
    </row>
    <row r="888" spans="2:15">
      <c r="B888" s="23"/>
      <c r="C888" s="23"/>
      <c r="D888" s="24"/>
      <c r="E888" s="25"/>
      <c r="F888" s="25"/>
      <c r="G888" s="25"/>
      <c r="H888" s="24"/>
      <c r="I888" s="24"/>
      <c r="O888" s="24"/>
    </row>
    <row r="889" spans="2:15">
      <c r="B889" s="23"/>
      <c r="C889" s="23"/>
      <c r="D889" s="24"/>
      <c r="E889" s="25"/>
      <c r="F889" s="25"/>
      <c r="G889" s="25"/>
      <c r="H889" s="24"/>
      <c r="I889" s="24"/>
      <c r="O889" s="24"/>
    </row>
    <row r="890" spans="2:15">
      <c r="B890" s="23"/>
      <c r="C890" s="23"/>
      <c r="D890" s="24"/>
      <c r="E890" s="25"/>
      <c r="F890" s="25"/>
      <c r="G890" s="25"/>
      <c r="H890" s="24"/>
      <c r="I890" s="24"/>
      <c r="O890" s="24"/>
    </row>
    <row r="891" spans="2:15">
      <c r="B891" s="23"/>
      <c r="C891" s="23"/>
      <c r="D891" s="24"/>
      <c r="E891" s="25"/>
      <c r="F891" s="25"/>
      <c r="G891" s="25"/>
      <c r="H891" s="24"/>
      <c r="I891" s="24"/>
      <c r="O891" s="24"/>
    </row>
    <row r="892" spans="2:15">
      <c r="B892" s="23"/>
      <c r="C892" s="23"/>
      <c r="D892" s="24"/>
      <c r="E892" s="25"/>
      <c r="F892" s="25"/>
      <c r="G892" s="25"/>
      <c r="H892" s="24"/>
      <c r="I892" s="24"/>
      <c r="O892" s="24"/>
    </row>
    <row r="893" spans="2:15">
      <c r="B893" s="23"/>
      <c r="C893" s="23"/>
      <c r="D893" s="24"/>
      <c r="E893" s="25"/>
      <c r="F893" s="25"/>
      <c r="G893" s="25"/>
      <c r="H893" s="24"/>
      <c r="I893" s="24"/>
      <c r="O893" s="24"/>
    </row>
    <row r="894" spans="2:15">
      <c r="B894" s="23"/>
      <c r="C894" s="23"/>
      <c r="D894" s="24"/>
      <c r="E894" s="25"/>
      <c r="F894" s="25"/>
      <c r="G894" s="25"/>
      <c r="H894" s="24"/>
      <c r="I894" s="24"/>
      <c r="O894" s="24"/>
    </row>
    <row r="895" spans="2:15">
      <c r="B895" s="23"/>
      <c r="C895" s="23"/>
      <c r="D895" s="24"/>
      <c r="E895" s="25"/>
      <c r="F895" s="25"/>
      <c r="G895" s="25"/>
      <c r="H895" s="24"/>
      <c r="I895" s="24"/>
      <c r="O895" s="24"/>
    </row>
    <row r="896" spans="2:15">
      <c r="B896" s="23"/>
      <c r="C896" s="23"/>
      <c r="D896" s="24"/>
      <c r="E896" s="25"/>
      <c r="F896" s="25"/>
      <c r="G896" s="25"/>
      <c r="H896" s="24"/>
      <c r="I896" s="24"/>
      <c r="O896" s="24"/>
    </row>
    <row r="897" spans="2:15">
      <c r="B897" s="23"/>
      <c r="C897" s="23"/>
      <c r="D897" s="24"/>
      <c r="E897" s="25"/>
      <c r="F897" s="25"/>
      <c r="G897" s="25"/>
      <c r="H897" s="24"/>
      <c r="I897" s="24"/>
      <c r="O897" s="24"/>
    </row>
    <row r="898" spans="2:15">
      <c r="B898" s="23"/>
      <c r="C898" s="23"/>
      <c r="D898" s="24"/>
      <c r="E898" s="25"/>
      <c r="F898" s="25"/>
      <c r="G898" s="25"/>
      <c r="H898" s="24"/>
      <c r="I898" s="24"/>
      <c r="O898" s="24"/>
    </row>
    <row r="899" spans="2:15">
      <c r="B899" s="23"/>
      <c r="C899" s="23"/>
      <c r="D899" s="24"/>
      <c r="E899" s="25"/>
      <c r="F899" s="25"/>
      <c r="G899" s="25"/>
      <c r="H899" s="24"/>
      <c r="I899" s="24"/>
      <c r="O899" s="24"/>
    </row>
    <row r="900" spans="2:15">
      <c r="B900" s="23"/>
      <c r="C900" s="23"/>
      <c r="D900" s="24"/>
      <c r="E900" s="25"/>
      <c r="F900" s="25"/>
      <c r="G900" s="25"/>
      <c r="H900" s="24"/>
      <c r="I900" s="24"/>
      <c r="O900" s="24"/>
    </row>
    <row r="901" spans="2:15">
      <c r="B901" s="23"/>
      <c r="C901" s="23"/>
      <c r="D901" s="24"/>
      <c r="E901" s="25"/>
      <c r="F901" s="25"/>
      <c r="G901" s="25"/>
      <c r="H901" s="24"/>
      <c r="I901" s="24"/>
      <c r="O901" s="24"/>
    </row>
    <row r="902" spans="2:15">
      <c r="B902" s="23"/>
      <c r="C902" s="23"/>
      <c r="D902" s="24"/>
      <c r="E902" s="25"/>
      <c r="F902" s="25"/>
      <c r="G902" s="25"/>
      <c r="H902" s="24"/>
      <c r="I902" s="24"/>
      <c r="O902" s="24"/>
    </row>
    <row r="903" spans="2:15">
      <c r="B903" s="23"/>
      <c r="C903" s="23"/>
      <c r="D903" s="24"/>
      <c r="E903" s="25"/>
      <c r="F903" s="25"/>
      <c r="G903" s="25"/>
      <c r="H903" s="24"/>
      <c r="I903" s="24"/>
      <c r="O903" s="24"/>
    </row>
    <row r="904" spans="2:15">
      <c r="B904" s="23"/>
      <c r="C904" s="23"/>
      <c r="D904" s="24"/>
      <c r="E904" s="25"/>
      <c r="F904" s="25"/>
      <c r="G904" s="25"/>
      <c r="H904" s="24"/>
      <c r="I904" s="24"/>
      <c r="O904" s="24"/>
    </row>
    <row r="905" spans="2:15">
      <c r="B905" s="23"/>
      <c r="C905" s="23"/>
      <c r="D905" s="24"/>
      <c r="E905" s="25"/>
      <c r="F905" s="25"/>
      <c r="G905" s="25"/>
      <c r="H905" s="24"/>
      <c r="I905" s="24"/>
      <c r="O905" s="24"/>
    </row>
    <row r="906" spans="2:15">
      <c r="B906" s="23"/>
      <c r="C906" s="23"/>
      <c r="D906" s="24"/>
      <c r="E906" s="25"/>
      <c r="F906" s="25"/>
      <c r="G906" s="25"/>
      <c r="H906" s="24"/>
      <c r="I906" s="24"/>
      <c r="O906" s="24"/>
    </row>
    <row r="907" spans="2:15">
      <c r="B907" s="23"/>
      <c r="C907" s="23"/>
      <c r="D907" s="24"/>
      <c r="E907" s="25"/>
      <c r="F907" s="25"/>
      <c r="G907" s="25"/>
      <c r="H907" s="24"/>
      <c r="I907" s="24"/>
      <c r="O907" s="24"/>
    </row>
    <row r="908" spans="2:15">
      <c r="B908" s="23"/>
      <c r="C908" s="23"/>
      <c r="D908" s="24"/>
      <c r="E908" s="25"/>
      <c r="F908" s="25"/>
      <c r="G908" s="25"/>
      <c r="H908" s="24"/>
      <c r="I908" s="24"/>
      <c r="O908" s="24"/>
    </row>
    <row r="909" spans="2:15">
      <c r="B909" s="23"/>
      <c r="C909" s="23"/>
      <c r="D909" s="24"/>
      <c r="E909" s="25"/>
      <c r="F909" s="25"/>
      <c r="G909" s="25"/>
      <c r="H909" s="24"/>
      <c r="I909" s="24"/>
      <c r="O909" s="24"/>
    </row>
    <row r="910" spans="2:15">
      <c r="B910" s="23"/>
      <c r="C910" s="23"/>
      <c r="D910" s="24"/>
      <c r="E910" s="25"/>
      <c r="F910" s="25"/>
      <c r="G910" s="25"/>
      <c r="H910" s="24"/>
      <c r="I910" s="24"/>
      <c r="O910" s="24"/>
    </row>
    <row r="911" spans="2:15">
      <c r="B911" s="23"/>
      <c r="C911" s="23"/>
      <c r="D911" s="24"/>
      <c r="E911" s="25"/>
      <c r="F911" s="25"/>
      <c r="G911" s="25"/>
      <c r="H911" s="24"/>
      <c r="I911" s="24"/>
      <c r="O911" s="24"/>
    </row>
    <row r="912" spans="2:15">
      <c r="B912" s="23"/>
      <c r="C912" s="23"/>
      <c r="D912" s="24"/>
      <c r="E912" s="25"/>
      <c r="F912" s="25"/>
      <c r="G912" s="25"/>
      <c r="H912" s="24"/>
      <c r="I912" s="24"/>
      <c r="O912" s="24"/>
    </row>
    <row r="913" spans="2:15">
      <c r="B913" s="23"/>
      <c r="C913" s="23"/>
      <c r="D913" s="24"/>
      <c r="E913" s="25"/>
      <c r="F913" s="25"/>
      <c r="G913" s="25"/>
      <c r="H913" s="24"/>
      <c r="I913" s="24"/>
      <c r="O913" s="24"/>
    </row>
    <row r="914" spans="2:15">
      <c r="B914" s="23"/>
      <c r="C914" s="23"/>
      <c r="D914" s="24"/>
      <c r="E914" s="25"/>
      <c r="F914" s="25"/>
      <c r="G914" s="25"/>
      <c r="H914" s="24"/>
      <c r="I914" s="24"/>
      <c r="O914" s="24"/>
    </row>
    <row r="915" spans="2:15">
      <c r="B915" s="23"/>
      <c r="C915" s="23"/>
      <c r="D915" s="24"/>
      <c r="E915" s="25"/>
      <c r="F915" s="25"/>
      <c r="G915" s="25"/>
      <c r="H915" s="24"/>
      <c r="I915" s="24"/>
      <c r="O915" s="24"/>
    </row>
    <row r="916" spans="2:15">
      <c r="B916" s="23"/>
      <c r="C916" s="23"/>
      <c r="D916" s="24"/>
      <c r="E916" s="25"/>
      <c r="F916" s="25"/>
      <c r="G916" s="25"/>
      <c r="H916" s="24"/>
      <c r="I916" s="24"/>
      <c r="O916" s="24"/>
    </row>
    <row r="917" spans="2:15">
      <c r="B917" s="23"/>
      <c r="C917" s="23"/>
      <c r="D917" s="24"/>
      <c r="E917" s="25"/>
      <c r="F917" s="25"/>
      <c r="G917" s="25"/>
      <c r="H917" s="24"/>
      <c r="I917" s="24"/>
      <c r="O917" s="24"/>
    </row>
    <row r="918" spans="2:15">
      <c r="B918" s="23"/>
      <c r="C918" s="23"/>
      <c r="D918" s="24"/>
      <c r="E918" s="25"/>
      <c r="F918" s="25"/>
      <c r="G918" s="25"/>
      <c r="H918" s="24"/>
      <c r="I918" s="24"/>
      <c r="O918" s="24"/>
    </row>
    <row r="919" spans="2:15">
      <c r="B919" s="23"/>
      <c r="C919" s="23"/>
      <c r="D919" s="24"/>
      <c r="E919" s="25"/>
      <c r="F919" s="25"/>
      <c r="G919" s="25"/>
      <c r="H919" s="24"/>
      <c r="I919" s="24"/>
      <c r="O919" s="24"/>
    </row>
    <row r="920" spans="2:15">
      <c r="B920" s="23"/>
      <c r="C920" s="23"/>
      <c r="D920" s="24"/>
      <c r="E920" s="25"/>
      <c r="F920" s="25"/>
      <c r="G920" s="25"/>
      <c r="H920" s="24"/>
      <c r="I920" s="24"/>
      <c r="O920" s="24"/>
    </row>
    <row r="921" spans="2:15">
      <c r="B921" s="23"/>
      <c r="C921" s="23"/>
      <c r="D921" s="24"/>
      <c r="E921" s="25"/>
      <c r="F921" s="25"/>
      <c r="G921" s="25"/>
      <c r="H921" s="24"/>
      <c r="I921" s="24"/>
      <c r="O921" s="24"/>
    </row>
    <row r="922" spans="2:15">
      <c r="B922" s="23"/>
      <c r="C922" s="23"/>
      <c r="D922" s="24"/>
      <c r="E922" s="25"/>
      <c r="F922" s="25"/>
      <c r="G922" s="25"/>
      <c r="H922" s="24"/>
      <c r="I922" s="24"/>
      <c r="O922" s="24"/>
    </row>
    <row r="923" spans="2:15">
      <c r="B923" s="23"/>
      <c r="C923" s="23"/>
      <c r="D923" s="24"/>
      <c r="E923" s="25"/>
      <c r="F923" s="25"/>
      <c r="G923" s="25"/>
      <c r="H923" s="24"/>
      <c r="I923" s="24"/>
      <c r="O923" s="24"/>
    </row>
    <row r="924" spans="2:15">
      <c r="B924" s="23"/>
      <c r="C924" s="23"/>
      <c r="D924" s="24"/>
      <c r="E924" s="25"/>
      <c r="F924" s="25"/>
      <c r="G924" s="25"/>
      <c r="H924" s="24"/>
      <c r="I924" s="24"/>
      <c r="O924" s="24"/>
    </row>
    <row r="925" spans="2:15">
      <c r="B925" s="23"/>
      <c r="C925" s="23"/>
      <c r="D925" s="24"/>
      <c r="E925" s="25"/>
      <c r="F925" s="25"/>
      <c r="G925" s="25"/>
      <c r="H925" s="24"/>
      <c r="I925" s="24"/>
      <c r="O925" s="24"/>
    </row>
    <row r="926" spans="2:15">
      <c r="B926" s="23"/>
      <c r="C926" s="23"/>
      <c r="D926" s="24"/>
      <c r="E926" s="25"/>
      <c r="F926" s="25"/>
      <c r="G926" s="25"/>
      <c r="H926" s="24"/>
      <c r="I926" s="24"/>
      <c r="O926" s="24"/>
    </row>
    <row r="927" spans="2:15">
      <c r="B927" s="23"/>
      <c r="C927" s="23"/>
      <c r="D927" s="24"/>
      <c r="E927" s="25"/>
      <c r="F927" s="25"/>
      <c r="G927" s="25"/>
      <c r="H927" s="24"/>
      <c r="I927" s="24"/>
      <c r="O927" s="24"/>
    </row>
    <row r="928" spans="2:15">
      <c r="B928" s="23"/>
      <c r="C928" s="23"/>
      <c r="D928" s="24"/>
      <c r="E928" s="25"/>
      <c r="F928" s="25"/>
      <c r="G928" s="25"/>
      <c r="H928" s="24"/>
      <c r="I928" s="24"/>
      <c r="O928" s="24"/>
    </row>
    <row r="929" spans="2:15">
      <c r="B929" s="23"/>
      <c r="C929" s="23"/>
      <c r="D929" s="24"/>
      <c r="E929" s="25"/>
      <c r="F929" s="25"/>
      <c r="G929" s="25"/>
      <c r="H929" s="24"/>
      <c r="I929" s="24"/>
      <c r="O929" s="24"/>
    </row>
    <row r="930" spans="2:15">
      <c r="B930" s="23"/>
      <c r="C930" s="23"/>
      <c r="D930" s="24"/>
      <c r="E930" s="25"/>
      <c r="F930" s="25"/>
      <c r="G930" s="25"/>
      <c r="H930" s="24"/>
      <c r="I930" s="24"/>
      <c r="O930" s="24"/>
    </row>
    <row r="931" spans="2:15">
      <c r="B931" s="23"/>
      <c r="C931" s="23"/>
      <c r="D931" s="24"/>
      <c r="E931" s="25"/>
      <c r="F931" s="25"/>
      <c r="G931" s="25"/>
      <c r="H931" s="24"/>
      <c r="I931" s="24"/>
      <c r="O931" s="24"/>
    </row>
    <row r="932" spans="2:15">
      <c r="B932" s="23"/>
      <c r="C932" s="23"/>
      <c r="D932" s="24"/>
      <c r="E932" s="25"/>
      <c r="F932" s="25"/>
      <c r="G932" s="25"/>
      <c r="H932" s="24"/>
      <c r="I932" s="24"/>
      <c r="O932" s="24"/>
    </row>
    <row r="933" spans="2:15">
      <c r="B933" s="23"/>
      <c r="C933" s="23"/>
      <c r="D933" s="24"/>
      <c r="E933" s="25"/>
      <c r="F933" s="25"/>
      <c r="G933" s="25"/>
      <c r="H933" s="24"/>
      <c r="I933" s="24"/>
      <c r="O933" s="24"/>
    </row>
    <row r="934" spans="2:15">
      <c r="B934" s="23"/>
      <c r="C934" s="23"/>
      <c r="D934" s="24"/>
      <c r="E934" s="25"/>
      <c r="F934" s="25"/>
      <c r="G934" s="25"/>
      <c r="H934" s="24"/>
      <c r="I934" s="24"/>
      <c r="O934" s="24"/>
    </row>
    <row r="935" spans="2:15">
      <c r="B935" s="23"/>
      <c r="C935" s="23"/>
      <c r="D935" s="24"/>
      <c r="E935" s="25"/>
      <c r="F935" s="25"/>
      <c r="G935" s="25"/>
      <c r="H935" s="24"/>
      <c r="I935" s="24"/>
      <c r="O935" s="24"/>
    </row>
    <row r="936" spans="2:15">
      <c r="B936" s="23"/>
      <c r="C936" s="23"/>
      <c r="D936" s="24"/>
      <c r="E936" s="25"/>
      <c r="F936" s="25"/>
      <c r="G936" s="25"/>
      <c r="H936" s="24"/>
      <c r="I936" s="24"/>
      <c r="O936" s="24"/>
    </row>
    <row r="937" spans="2:15">
      <c r="B937" s="23"/>
      <c r="C937" s="23"/>
      <c r="D937" s="24"/>
      <c r="E937" s="25"/>
      <c r="F937" s="25"/>
      <c r="G937" s="25"/>
      <c r="H937" s="24"/>
      <c r="I937" s="24"/>
      <c r="O937" s="24"/>
    </row>
    <row r="938" spans="2:15">
      <c r="B938" s="23"/>
      <c r="C938" s="23"/>
      <c r="D938" s="24"/>
      <c r="E938" s="25"/>
      <c r="F938" s="25"/>
      <c r="G938" s="25"/>
      <c r="H938" s="24"/>
      <c r="I938" s="24"/>
      <c r="O938" s="24"/>
    </row>
    <row r="939" spans="2:15">
      <c r="B939" s="23"/>
      <c r="C939" s="23"/>
      <c r="D939" s="24"/>
      <c r="E939" s="25"/>
      <c r="F939" s="25"/>
      <c r="G939" s="25"/>
      <c r="H939" s="24"/>
      <c r="I939" s="24"/>
      <c r="O939" s="24"/>
    </row>
    <row r="940" spans="2:15">
      <c r="B940" s="23"/>
      <c r="C940" s="23"/>
      <c r="D940" s="24"/>
      <c r="E940" s="25"/>
      <c r="F940" s="25"/>
      <c r="G940" s="25"/>
      <c r="H940" s="24"/>
      <c r="I940" s="24"/>
      <c r="O940" s="24"/>
    </row>
    <row r="941" spans="2:15">
      <c r="B941" s="23"/>
      <c r="C941" s="23"/>
      <c r="D941" s="24"/>
      <c r="E941" s="25"/>
      <c r="F941" s="25"/>
      <c r="G941" s="25"/>
      <c r="H941" s="24"/>
      <c r="I941" s="24"/>
      <c r="O941" s="24"/>
    </row>
    <row r="942" spans="2:15">
      <c r="B942" s="23"/>
      <c r="C942" s="23"/>
      <c r="D942" s="24"/>
      <c r="E942" s="25"/>
      <c r="F942" s="25"/>
      <c r="G942" s="25"/>
      <c r="H942" s="24"/>
      <c r="I942" s="24"/>
      <c r="O942" s="24"/>
    </row>
    <row r="943" spans="2:15">
      <c r="B943" s="23"/>
      <c r="C943" s="23"/>
      <c r="D943" s="24"/>
      <c r="E943" s="25"/>
      <c r="F943" s="25"/>
      <c r="G943" s="25"/>
      <c r="H943" s="24"/>
      <c r="I943" s="24"/>
      <c r="O943" s="24"/>
    </row>
    <row r="944" spans="2:15">
      <c r="B944" s="23"/>
      <c r="C944" s="23"/>
      <c r="D944" s="24"/>
      <c r="E944" s="25"/>
      <c r="F944" s="25"/>
      <c r="G944" s="25"/>
      <c r="H944" s="24"/>
      <c r="I944" s="24"/>
      <c r="O944" s="24"/>
    </row>
    <row r="945" spans="2:15">
      <c r="B945" s="23"/>
      <c r="C945" s="23"/>
      <c r="D945" s="24"/>
      <c r="E945" s="25"/>
      <c r="F945" s="25"/>
      <c r="G945" s="25"/>
      <c r="H945" s="24"/>
      <c r="I945" s="24"/>
      <c r="O945" s="24"/>
    </row>
    <row r="946" spans="2:15">
      <c r="B946" s="23"/>
      <c r="C946" s="23"/>
      <c r="D946" s="24"/>
      <c r="E946" s="25"/>
      <c r="F946" s="25"/>
      <c r="G946" s="25"/>
      <c r="H946" s="24"/>
      <c r="I946" s="24"/>
      <c r="O946" s="24"/>
    </row>
    <row r="947" spans="2:15">
      <c r="B947" s="23"/>
      <c r="C947" s="23"/>
      <c r="D947" s="24"/>
      <c r="E947" s="25"/>
      <c r="F947" s="25"/>
      <c r="G947" s="25"/>
      <c r="H947" s="24"/>
      <c r="I947" s="24"/>
      <c r="O947" s="24"/>
    </row>
    <row r="948" spans="2:15">
      <c r="B948" s="23"/>
      <c r="C948" s="23"/>
      <c r="D948" s="24"/>
      <c r="E948" s="25"/>
      <c r="F948" s="25"/>
      <c r="G948" s="25"/>
      <c r="H948" s="24"/>
      <c r="I948" s="24"/>
      <c r="O948" s="24"/>
    </row>
    <row r="949" spans="2:15">
      <c r="B949" s="23"/>
      <c r="C949" s="23"/>
      <c r="D949" s="24"/>
      <c r="E949" s="25"/>
      <c r="F949" s="25"/>
      <c r="G949" s="25"/>
      <c r="H949" s="24"/>
      <c r="I949" s="24"/>
      <c r="O949" s="24"/>
    </row>
    <row r="950" spans="2:15">
      <c r="B950" s="23"/>
      <c r="C950" s="23"/>
      <c r="D950" s="24"/>
      <c r="E950" s="25"/>
      <c r="F950" s="25"/>
      <c r="G950" s="25"/>
      <c r="H950" s="24"/>
      <c r="I950" s="24"/>
      <c r="O950" s="24"/>
    </row>
    <row r="951" spans="2:15">
      <c r="B951" s="23"/>
      <c r="C951" s="23"/>
      <c r="D951" s="24"/>
      <c r="E951" s="25"/>
      <c r="F951" s="25"/>
      <c r="G951" s="25"/>
      <c r="H951" s="24"/>
      <c r="I951" s="24"/>
      <c r="O951" s="24"/>
    </row>
    <row r="952" spans="2:15">
      <c r="B952" s="23"/>
      <c r="C952" s="23"/>
      <c r="D952" s="24"/>
      <c r="E952" s="25"/>
      <c r="F952" s="25"/>
      <c r="G952" s="25"/>
      <c r="H952" s="24"/>
      <c r="I952" s="24"/>
      <c r="O952" s="24"/>
    </row>
    <row r="953" spans="2:15">
      <c r="B953" s="23"/>
      <c r="C953" s="23"/>
      <c r="D953" s="24"/>
      <c r="E953" s="25"/>
      <c r="F953" s="25"/>
      <c r="G953" s="25"/>
      <c r="H953" s="24"/>
      <c r="I953" s="24"/>
      <c r="O953" s="24"/>
    </row>
    <row r="954" spans="2:15">
      <c r="B954" s="23"/>
      <c r="C954" s="23"/>
      <c r="D954" s="24"/>
      <c r="E954" s="25"/>
      <c r="F954" s="25"/>
      <c r="G954" s="25"/>
      <c r="H954" s="24"/>
      <c r="I954" s="24"/>
      <c r="O954" s="24"/>
    </row>
    <row r="955" spans="2:15">
      <c r="B955" s="23"/>
      <c r="C955" s="23"/>
      <c r="D955" s="24"/>
      <c r="E955" s="25"/>
      <c r="F955" s="25"/>
      <c r="G955" s="25"/>
      <c r="H955" s="24"/>
      <c r="I955" s="24"/>
      <c r="O955" s="24"/>
    </row>
    <row r="956" spans="2:15">
      <c r="B956" s="23"/>
      <c r="C956" s="23"/>
      <c r="D956" s="24"/>
      <c r="E956" s="25"/>
      <c r="F956" s="25"/>
      <c r="G956" s="25"/>
      <c r="H956" s="24"/>
      <c r="I956" s="24"/>
      <c r="O956" s="24"/>
    </row>
    <row r="957" spans="2:15">
      <c r="B957" s="23"/>
      <c r="C957" s="23"/>
      <c r="D957" s="24"/>
      <c r="E957" s="25"/>
      <c r="F957" s="25"/>
      <c r="G957" s="25"/>
      <c r="H957" s="24"/>
      <c r="I957" s="24"/>
      <c r="O957" s="24"/>
    </row>
    <row r="958" spans="2:15">
      <c r="B958" s="23"/>
      <c r="C958" s="23"/>
      <c r="D958" s="24"/>
      <c r="E958" s="25"/>
      <c r="F958" s="25"/>
      <c r="G958" s="25"/>
      <c r="H958" s="24"/>
      <c r="I958" s="24"/>
      <c r="O958" s="24"/>
    </row>
    <row r="959" spans="2:15">
      <c r="B959" s="23"/>
      <c r="C959" s="23"/>
      <c r="D959" s="24"/>
      <c r="E959" s="25"/>
      <c r="F959" s="25"/>
      <c r="G959" s="25"/>
      <c r="H959" s="24"/>
      <c r="I959" s="24"/>
      <c r="O959" s="24"/>
    </row>
    <row r="960" spans="2:15">
      <c r="B960" s="23"/>
      <c r="C960" s="23"/>
      <c r="D960" s="24"/>
      <c r="E960" s="25"/>
      <c r="F960" s="25"/>
      <c r="G960" s="25"/>
      <c r="H960" s="24"/>
      <c r="I960" s="24"/>
      <c r="O960" s="24"/>
    </row>
    <row r="961" spans="2:15">
      <c r="B961" s="23"/>
      <c r="C961" s="23"/>
      <c r="D961" s="24"/>
      <c r="E961" s="25"/>
      <c r="F961" s="25"/>
      <c r="G961" s="25"/>
      <c r="H961" s="24"/>
      <c r="I961" s="24"/>
      <c r="O961" s="24"/>
    </row>
    <row r="962" spans="2:15">
      <c r="B962" s="23"/>
      <c r="C962" s="23"/>
      <c r="D962" s="24"/>
      <c r="E962" s="25"/>
      <c r="F962" s="25"/>
      <c r="G962" s="25"/>
      <c r="H962" s="24"/>
      <c r="I962" s="24"/>
      <c r="O962" s="24"/>
    </row>
    <row r="963" spans="2:15">
      <c r="B963" s="23"/>
      <c r="C963" s="23"/>
      <c r="D963" s="24"/>
      <c r="E963" s="25"/>
      <c r="F963" s="25"/>
      <c r="G963" s="25"/>
      <c r="H963" s="24"/>
      <c r="I963" s="24"/>
      <c r="O963" s="24"/>
    </row>
    <row r="964" spans="2:15">
      <c r="B964" s="23"/>
      <c r="C964" s="23"/>
      <c r="D964" s="24"/>
      <c r="E964" s="25"/>
      <c r="F964" s="25"/>
      <c r="G964" s="25"/>
      <c r="H964" s="24"/>
      <c r="I964" s="24"/>
      <c r="O964" s="24"/>
    </row>
    <row r="965" spans="2:15">
      <c r="B965" s="23"/>
      <c r="C965" s="23"/>
      <c r="D965" s="24"/>
      <c r="E965" s="25"/>
      <c r="F965" s="25"/>
      <c r="G965" s="25"/>
      <c r="H965" s="24"/>
      <c r="I965" s="24"/>
      <c r="O965" s="24"/>
    </row>
    <row r="966" spans="2:15">
      <c r="B966" s="23"/>
      <c r="C966" s="23"/>
      <c r="D966" s="24"/>
      <c r="E966" s="25"/>
      <c r="F966" s="25"/>
      <c r="G966" s="25"/>
      <c r="H966" s="24"/>
      <c r="I966" s="24"/>
      <c r="O966" s="24"/>
    </row>
    <row r="967" spans="2:15">
      <c r="B967" s="23"/>
      <c r="C967" s="23"/>
      <c r="D967" s="24"/>
      <c r="E967" s="25"/>
      <c r="F967" s="25"/>
      <c r="G967" s="25"/>
      <c r="H967" s="24"/>
      <c r="I967" s="24"/>
      <c r="O967" s="24"/>
    </row>
    <row r="968" spans="2:15">
      <c r="B968" s="23"/>
      <c r="C968" s="23"/>
      <c r="D968" s="24"/>
      <c r="E968" s="25"/>
      <c r="F968" s="25"/>
      <c r="G968" s="25"/>
      <c r="H968" s="24"/>
      <c r="I968" s="24"/>
      <c r="O968" s="24"/>
    </row>
    <row r="969" spans="2:15">
      <c r="B969" s="23"/>
      <c r="C969" s="23"/>
      <c r="D969" s="24"/>
      <c r="E969" s="25"/>
      <c r="F969" s="25"/>
      <c r="G969" s="25"/>
      <c r="H969" s="24"/>
      <c r="I969" s="24"/>
      <c r="O969" s="24"/>
    </row>
    <row r="970" spans="2:15">
      <c r="B970" s="23"/>
      <c r="C970" s="23"/>
      <c r="D970" s="24"/>
      <c r="E970" s="25"/>
      <c r="F970" s="25"/>
      <c r="G970" s="25"/>
      <c r="H970" s="24"/>
      <c r="I970" s="24"/>
      <c r="O970" s="24"/>
    </row>
    <row r="971" spans="2:15">
      <c r="B971" s="23"/>
      <c r="C971" s="23"/>
      <c r="D971" s="24"/>
      <c r="E971" s="25"/>
      <c r="F971" s="25"/>
      <c r="G971" s="25"/>
      <c r="H971" s="24"/>
      <c r="I971" s="24"/>
      <c r="O971" s="24"/>
    </row>
    <row r="972" spans="2:15">
      <c r="B972" s="23"/>
      <c r="C972" s="23"/>
      <c r="D972" s="24"/>
      <c r="E972" s="25"/>
      <c r="F972" s="25"/>
      <c r="G972" s="25"/>
      <c r="H972" s="24"/>
      <c r="I972" s="24"/>
      <c r="O972" s="24"/>
    </row>
    <row r="973" spans="2:15">
      <c r="B973" s="23"/>
      <c r="C973" s="23"/>
      <c r="D973" s="24"/>
      <c r="E973" s="25"/>
      <c r="F973" s="25"/>
      <c r="G973" s="25"/>
      <c r="H973" s="24"/>
      <c r="I973" s="24"/>
      <c r="O973" s="24"/>
    </row>
    <row r="974" spans="2:15">
      <c r="B974" s="23"/>
      <c r="C974" s="23"/>
      <c r="D974" s="24"/>
      <c r="E974" s="25"/>
      <c r="F974" s="25"/>
      <c r="G974" s="25"/>
      <c r="H974" s="24"/>
      <c r="I974" s="24"/>
      <c r="O974" s="24"/>
    </row>
    <row r="975" spans="2:15">
      <c r="B975" s="23"/>
      <c r="C975" s="23"/>
      <c r="D975" s="24"/>
      <c r="E975" s="25"/>
      <c r="F975" s="25"/>
      <c r="G975" s="25"/>
      <c r="H975" s="24"/>
      <c r="I975" s="24"/>
      <c r="O975" s="24"/>
    </row>
    <row r="976" spans="2:15">
      <c r="B976" s="23"/>
      <c r="C976" s="23"/>
      <c r="D976" s="24"/>
      <c r="E976" s="25"/>
      <c r="F976" s="25"/>
      <c r="G976" s="25"/>
      <c r="H976" s="24"/>
      <c r="I976" s="24"/>
      <c r="O976" s="24"/>
    </row>
    <row r="977" spans="2:15">
      <c r="B977" s="23"/>
      <c r="C977" s="23"/>
      <c r="D977" s="24"/>
      <c r="E977" s="25"/>
      <c r="F977" s="25"/>
      <c r="G977" s="25"/>
      <c r="H977" s="24"/>
      <c r="I977" s="24"/>
      <c r="O977" s="24"/>
    </row>
    <row r="978" spans="2:15">
      <c r="B978" s="23"/>
      <c r="C978" s="23"/>
      <c r="D978" s="24"/>
      <c r="E978" s="25"/>
      <c r="F978" s="25"/>
      <c r="G978" s="25"/>
      <c r="H978" s="24"/>
      <c r="I978" s="24"/>
      <c r="O978" s="24"/>
    </row>
    <row r="979" spans="2:15">
      <c r="B979" s="23"/>
      <c r="C979" s="23"/>
      <c r="D979" s="24"/>
      <c r="E979" s="25"/>
      <c r="F979" s="25"/>
      <c r="G979" s="25"/>
      <c r="H979" s="24"/>
      <c r="I979" s="24"/>
      <c r="O979" s="24"/>
    </row>
    <row r="980" spans="2:15">
      <c r="B980" s="23"/>
      <c r="C980" s="23"/>
      <c r="D980" s="23"/>
      <c r="E980" s="25"/>
      <c r="F980" s="25"/>
      <c r="G980" s="25"/>
      <c r="H980" s="23"/>
      <c r="I980" s="23"/>
      <c r="O980" s="23"/>
    </row>
    <row r="981" spans="2:15">
      <c r="B981" s="23"/>
      <c r="C981" s="23"/>
      <c r="D981" s="23"/>
      <c r="E981" s="25"/>
      <c r="F981" s="25"/>
      <c r="G981" s="25"/>
      <c r="H981" s="23"/>
      <c r="I981" s="23"/>
      <c r="O981" s="23"/>
    </row>
  </sheetData>
  <pageMargins left="0" right="0" top="0" bottom="0" header="0" footer="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B1:J364"/>
  <sheetViews>
    <sheetView showGridLines="0" workbookViewId="0"/>
  </sheetViews>
  <sheetFormatPr baseColWidth="10" defaultColWidth="12.5" defaultRowHeight="15.75" customHeight="1"/>
  <cols>
    <col min="2" max="2" width="23.33203125" customWidth="1"/>
    <col min="4" max="4" width="40.5" customWidth="1"/>
    <col min="5" max="5" width="23.5" customWidth="1"/>
  </cols>
  <sheetData>
    <row r="1" spans="2:10" ht="15.75" customHeight="1">
      <c r="B1" s="16"/>
    </row>
    <row r="2" spans="2:10" ht="18">
      <c r="B2" s="44"/>
      <c r="C2" s="44"/>
      <c r="G2" s="45"/>
    </row>
    <row r="3" spans="2:10" ht="18">
      <c r="B3" s="44"/>
      <c r="C3" s="44"/>
      <c r="G3" s="45"/>
    </row>
    <row r="4" spans="2:10" ht="18">
      <c r="B4" s="44" t="s">
        <v>111</v>
      </c>
      <c r="C4" s="44"/>
      <c r="E4" s="46"/>
      <c r="G4" s="45"/>
    </row>
    <row r="5" spans="2:10" ht="15">
      <c r="B5" s="47" t="s">
        <v>112</v>
      </c>
      <c r="C5" s="47" t="s">
        <v>113</v>
      </c>
      <c r="D5" s="47" t="s">
        <v>114</v>
      </c>
      <c r="E5" s="47" t="s">
        <v>115</v>
      </c>
      <c r="F5" s="47" t="s">
        <v>116</v>
      </c>
      <c r="G5" s="45"/>
    </row>
    <row r="6" spans="2:10" ht="15">
      <c r="B6" s="59" t="s">
        <v>24</v>
      </c>
      <c r="C6" s="22"/>
      <c r="D6" s="22"/>
      <c r="E6" s="22"/>
      <c r="F6" s="22"/>
      <c r="H6" s="48"/>
      <c r="I6" s="49"/>
      <c r="J6" s="49"/>
    </row>
    <row r="7" spans="2:10" ht="15">
      <c r="B7" s="50">
        <v>16188</v>
      </c>
      <c r="C7" s="51" t="s">
        <v>117</v>
      </c>
      <c r="D7" s="22" t="s">
        <v>118</v>
      </c>
      <c r="E7" s="22" t="s">
        <v>24</v>
      </c>
      <c r="F7" s="22" t="s">
        <v>119</v>
      </c>
      <c r="G7" s="50"/>
      <c r="H7" s="51"/>
      <c r="I7" s="22"/>
      <c r="J7" s="22"/>
    </row>
    <row r="8" spans="2:10" ht="15">
      <c r="B8" s="50">
        <v>19166</v>
      </c>
      <c r="C8" s="51" t="s">
        <v>120</v>
      </c>
      <c r="D8" s="22" t="s">
        <v>121</v>
      </c>
      <c r="E8" s="22" t="s">
        <v>24</v>
      </c>
      <c r="F8" s="22" t="s">
        <v>122</v>
      </c>
      <c r="H8" s="48"/>
      <c r="I8" s="49"/>
      <c r="J8" s="49"/>
    </row>
    <row r="9" spans="2:10" ht="15">
      <c r="B9" s="50">
        <v>16190</v>
      </c>
      <c r="C9" s="51" t="s">
        <v>123</v>
      </c>
      <c r="D9" s="22" t="s">
        <v>124</v>
      </c>
      <c r="E9" s="22" t="s">
        <v>24</v>
      </c>
      <c r="F9" s="22" t="s">
        <v>119</v>
      </c>
      <c r="H9" s="48"/>
      <c r="I9" s="49"/>
      <c r="J9" s="49"/>
    </row>
    <row r="10" spans="2:10" ht="15">
      <c r="B10" s="50">
        <v>22848</v>
      </c>
      <c r="C10" s="51" t="s">
        <v>125</v>
      </c>
      <c r="D10" s="22" t="s">
        <v>126</v>
      </c>
      <c r="E10" s="22" t="s">
        <v>24</v>
      </c>
      <c r="F10" s="22" t="s">
        <v>127</v>
      </c>
      <c r="H10" s="48"/>
      <c r="I10" s="49"/>
      <c r="J10" s="49"/>
    </row>
    <row r="11" spans="2:10" ht="15">
      <c r="B11" s="50">
        <v>20683</v>
      </c>
      <c r="C11" s="51" t="s">
        <v>128</v>
      </c>
      <c r="D11" s="22" t="s">
        <v>129</v>
      </c>
      <c r="E11" s="22" t="s">
        <v>24</v>
      </c>
      <c r="F11" s="22" t="s">
        <v>119</v>
      </c>
      <c r="H11" s="48"/>
      <c r="I11" s="49"/>
      <c r="J11" s="49"/>
    </row>
    <row r="12" spans="2:10" ht="15">
      <c r="B12" s="50">
        <v>20694</v>
      </c>
      <c r="C12" s="51" t="s">
        <v>130</v>
      </c>
      <c r="D12" s="22" t="s">
        <v>131</v>
      </c>
      <c r="E12" s="22" t="s">
        <v>24</v>
      </c>
      <c r="F12" s="22" t="s">
        <v>119</v>
      </c>
      <c r="H12" s="48"/>
      <c r="I12" s="49"/>
      <c r="J12" s="49"/>
    </row>
    <row r="13" spans="2:10" ht="15">
      <c r="B13" s="50">
        <v>22885</v>
      </c>
      <c r="C13" s="51" t="s">
        <v>132</v>
      </c>
      <c r="D13" s="22" t="s">
        <v>133</v>
      </c>
      <c r="E13" s="22" t="s">
        <v>24</v>
      </c>
      <c r="F13" s="22" t="s">
        <v>134</v>
      </c>
      <c r="H13" s="48"/>
      <c r="I13" s="49"/>
      <c r="J13" s="49"/>
    </row>
    <row r="14" spans="2:10" ht="15">
      <c r="B14" s="50">
        <v>20684</v>
      </c>
      <c r="C14" s="51" t="s">
        <v>135</v>
      </c>
      <c r="D14" s="22" t="s">
        <v>136</v>
      </c>
      <c r="E14" s="22" t="s">
        <v>24</v>
      </c>
      <c r="F14" s="22" t="s">
        <v>119</v>
      </c>
      <c r="H14" s="48"/>
      <c r="I14" s="49"/>
      <c r="J14" s="49"/>
    </row>
    <row r="15" spans="2:10" ht="15">
      <c r="B15" s="50">
        <v>18155</v>
      </c>
      <c r="C15" s="51" t="s">
        <v>137</v>
      </c>
      <c r="D15" s="22" t="s">
        <v>138</v>
      </c>
      <c r="E15" s="22" t="s">
        <v>24</v>
      </c>
      <c r="F15" s="22" t="s">
        <v>139</v>
      </c>
    </row>
    <row r="16" spans="2:10" ht="15">
      <c r="B16" s="50">
        <v>13537</v>
      </c>
      <c r="C16" s="51" t="s">
        <v>140</v>
      </c>
      <c r="D16" s="22" t="s">
        <v>141</v>
      </c>
      <c r="E16" s="22" t="s">
        <v>24</v>
      </c>
      <c r="F16" s="22" t="s">
        <v>119</v>
      </c>
      <c r="H16" s="48"/>
      <c r="I16" s="49"/>
      <c r="J16" s="49"/>
    </row>
    <row r="17" spans="2:10" ht="15">
      <c r="B17" s="50">
        <v>20689</v>
      </c>
      <c r="C17" s="51" t="s">
        <v>142</v>
      </c>
      <c r="D17" s="22" t="s">
        <v>143</v>
      </c>
      <c r="E17" s="22" t="s">
        <v>24</v>
      </c>
      <c r="F17" s="22" t="s">
        <v>119</v>
      </c>
      <c r="H17" s="48"/>
      <c r="I17" s="49"/>
      <c r="J17" s="49"/>
    </row>
    <row r="18" spans="2:10" ht="15">
      <c r="B18" s="50">
        <v>18714</v>
      </c>
      <c r="C18" s="51" t="s">
        <v>144</v>
      </c>
      <c r="D18" s="22" t="s">
        <v>145</v>
      </c>
      <c r="E18" s="22" t="s">
        <v>24</v>
      </c>
      <c r="F18" s="22" t="s">
        <v>146</v>
      </c>
      <c r="H18" s="48"/>
      <c r="I18" s="49"/>
      <c r="J18" s="49"/>
    </row>
    <row r="19" spans="2:10" ht="15">
      <c r="B19" s="50">
        <v>28254</v>
      </c>
      <c r="C19" s="51" t="s">
        <v>147</v>
      </c>
      <c r="D19" s="22" t="s">
        <v>148</v>
      </c>
      <c r="E19" s="22" t="s">
        <v>24</v>
      </c>
      <c r="F19" s="22" t="s">
        <v>119</v>
      </c>
      <c r="H19" s="48"/>
      <c r="I19" s="49"/>
      <c r="J19" s="49"/>
    </row>
    <row r="20" spans="2:10" ht="15">
      <c r="B20" s="50">
        <v>19704</v>
      </c>
      <c r="C20" s="51" t="s">
        <v>149</v>
      </c>
      <c r="D20" s="22" t="s">
        <v>150</v>
      </c>
      <c r="E20" s="22" t="s">
        <v>24</v>
      </c>
      <c r="F20" s="22" t="s">
        <v>151</v>
      </c>
      <c r="H20" s="48"/>
      <c r="I20" s="49"/>
      <c r="J20" s="49"/>
    </row>
    <row r="21" spans="2:10" ht="15">
      <c r="B21" s="50">
        <v>16191</v>
      </c>
      <c r="C21" s="51" t="s">
        <v>152</v>
      </c>
      <c r="D21" s="22" t="s">
        <v>153</v>
      </c>
      <c r="E21" s="22" t="s">
        <v>24</v>
      </c>
      <c r="F21" s="22" t="s">
        <v>119</v>
      </c>
      <c r="H21" s="48"/>
      <c r="I21" s="49"/>
      <c r="J21" s="49"/>
    </row>
    <row r="22" spans="2:10" ht="15">
      <c r="B22" s="50">
        <v>16010</v>
      </c>
      <c r="C22" s="51" t="s">
        <v>154</v>
      </c>
      <c r="D22" s="22" t="s">
        <v>155</v>
      </c>
      <c r="E22" s="22" t="s">
        <v>24</v>
      </c>
      <c r="F22" s="22" t="s">
        <v>151</v>
      </c>
      <c r="H22" s="48"/>
      <c r="I22" s="49"/>
      <c r="J22" s="49"/>
    </row>
    <row r="23" spans="2:10" ht="15">
      <c r="B23" s="50">
        <v>13783</v>
      </c>
      <c r="C23" s="51" t="s">
        <v>156</v>
      </c>
      <c r="D23" s="22" t="s">
        <v>157</v>
      </c>
      <c r="E23" s="22" t="s">
        <v>24</v>
      </c>
      <c r="F23" s="22" t="s">
        <v>119</v>
      </c>
      <c r="H23" s="48"/>
      <c r="I23" s="49"/>
      <c r="J23" s="49"/>
    </row>
    <row r="24" spans="2:10" ht="15">
      <c r="B24" s="50">
        <v>19975</v>
      </c>
      <c r="C24" s="51" t="s">
        <v>158</v>
      </c>
      <c r="D24" s="22" t="s">
        <v>159</v>
      </c>
      <c r="E24" s="22" t="s">
        <v>24</v>
      </c>
      <c r="F24" s="22" t="s">
        <v>119</v>
      </c>
      <c r="H24" s="48"/>
      <c r="I24" s="48"/>
      <c r="J24" s="48"/>
    </row>
    <row r="25" spans="2:10" ht="15">
      <c r="B25" s="50">
        <v>16181</v>
      </c>
      <c r="C25" s="51" t="s">
        <v>160</v>
      </c>
      <c r="D25" s="22" t="s">
        <v>161</v>
      </c>
      <c r="E25" s="22" t="s">
        <v>24</v>
      </c>
      <c r="F25" s="22" t="s">
        <v>162</v>
      </c>
      <c r="H25" s="48"/>
      <c r="I25" s="49"/>
      <c r="J25" s="49"/>
    </row>
    <row r="26" spans="2:10" ht="15">
      <c r="B26" s="50">
        <v>29330</v>
      </c>
      <c r="C26" s="51" t="s">
        <v>163</v>
      </c>
      <c r="D26" s="22" t="s">
        <v>164</v>
      </c>
      <c r="E26" s="22" t="s">
        <v>24</v>
      </c>
      <c r="F26" s="22" t="s">
        <v>119</v>
      </c>
      <c r="H26" s="48"/>
      <c r="I26" s="49"/>
      <c r="J26" s="49"/>
    </row>
    <row r="27" spans="2:10" ht="15">
      <c r="B27" s="50">
        <v>20688</v>
      </c>
      <c r="C27" s="51" t="s">
        <v>165</v>
      </c>
      <c r="D27" s="22" t="s">
        <v>166</v>
      </c>
      <c r="E27" s="22" t="s">
        <v>24</v>
      </c>
      <c r="F27" s="22" t="s">
        <v>119</v>
      </c>
      <c r="H27" s="48"/>
      <c r="I27" s="49"/>
      <c r="J27" s="49"/>
    </row>
    <row r="28" spans="2:10" ht="15">
      <c r="B28" s="50">
        <v>18913</v>
      </c>
      <c r="C28" s="51" t="s">
        <v>167</v>
      </c>
      <c r="D28" s="22" t="s">
        <v>168</v>
      </c>
      <c r="E28" s="22" t="s">
        <v>24</v>
      </c>
      <c r="F28" s="22" t="s">
        <v>146</v>
      </c>
      <c r="H28" s="48"/>
      <c r="I28" s="49"/>
      <c r="J28" s="49"/>
    </row>
    <row r="29" spans="2:10" ht="15">
      <c r="B29" s="50">
        <v>26446</v>
      </c>
      <c r="C29" s="51" t="s">
        <v>169</v>
      </c>
      <c r="D29" s="22" t="s">
        <v>170</v>
      </c>
      <c r="E29" s="22" t="s">
        <v>24</v>
      </c>
      <c r="F29" s="22" t="s">
        <v>171</v>
      </c>
      <c r="H29" s="48"/>
      <c r="I29" s="49"/>
      <c r="J29" s="49"/>
    </row>
    <row r="30" spans="2:10" ht="15">
      <c r="B30" s="50">
        <v>20691</v>
      </c>
      <c r="C30" s="51" t="s">
        <v>172</v>
      </c>
      <c r="D30" s="22" t="s">
        <v>173</v>
      </c>
      <c r="E30" s="22" t="s">
        <v>24</v>
      </c>
      <c r="F30" s="22" t="s">
        <v>119</v>
      </c>
      <c r="H30" s="48"/>
      <c r="I30" s="49"/>
      <c r="J30" s="49"/>
    </row>
    <row r="31" spans="2:10" ht="15">
      <c r="B31" s="50">
        <v>18145</v>
      </c>
      <c r="C31" s="51" t="s">
        <v>174</v>
      </c>
      <c r="D31" s="22" t="s">
        <v>175</v>
      </c>
      <c r="E31" s="22" t="s">
        <v>24</v>
      </c>
      <c r="F31" s="22" t="s">
        <v>171</v>
      </c>
      <c r="H31" s="48"/>
      <c r="I31" s="49"/>
      <c r="J31" s="49"/>
    </row>
    <row r="32" spans="2:10" ht="15">
      <c r="B32" s="50">
        <v>14674</v>
      </c>
      <c r="C32" s="51" t="s">
        <v>176</v>
      </c>
      <c r="D32" s="22" t="s">
        <v>177</v>
      </c>
      <c r="E32" s="22" t="s">
        <v>24</v>
      </c>
      <c r="F32" s="22" t="s">
        <v>119</v>
      </c>
      <c r="H32" s="48"/>
      <c r="I32" s="49"/>
      <c r="J32" s="49"/>
    </row>
    <row r="33" spans="2:10" ht="15">
      <c r="B33" s="50">
        <v>21113</v>
      </c>
      <c r="C33" s="51" t="s">
        <v>178</v>
      </c>
      <c r="D33" s="22" t="s">
        <v>179</v>
      </c>
      <c r="E33" s="22" t="s">
        <v>24</v>
      </c>
      <c r="F33" s="22" t="s">
        <v>162</v>
      </c>
      <c r="H33" s="48"/>
      <c r="I33" s="49"/>
      <c r="J33" s="49"/>
    </row>
    <row r="34" spans="2:10" ht="15">
      <c r="B34" s="50">
        <v>14072</v>
      </c>
      <c r="C34" s="51" t="s">
        <v>180</v>
      </c>
      <c r="D34" s="22" t="s">
        <v>181</v>
      </c>
      <c r="E34" s="22" t="s">
        <v>24</v>
      </c>
      <c r="F34" s="22" t="s">
        <v>119</v>
      </c>
      <c r="H34" s="48"/>
      <c r="I34" s="49"/>
      <c r="J34" s="49"/>
    </row>
    <row r="35" spans="2:10" ht="15">
      <c r="B35" s="50">
        <v>27609</v>
      </c>
      <c r="C35" s="51" t="s">
        <v>182</v>
      </c>
      <c r="D35" s="22" t="s">
        <v>183</v>
      </c>
      <c r="E35" s="22" t="s">
        <v>24</v>
      </c>
      <c r="F35" s="22" t="s">
        <v>184</v>
      </c>
      <c r="H35" s="48"/>
      <c r="I35" s="49"/>
      <c r="J35" s="49"/>
    </row>
    <row r="36" spans="2:10" ht="15">
      <c r="B36" s="50">
        <v>23511</v>
      </c>
      <c r="C36" s="51" t="s">
        <v>185</v>
      </c>
      <c r="D36" s="22" t="s">
        <v>186</v>
      </c>
      <c r="E36" s="22" t="s">
        <v>24</v>
      </c>
      <c r="F36" s="22" t="s">
        <v>187</v>
      </c>
      <c r="H36" s="48"/>
      <c r="I36" s="49"/>
      <c r="J36" s="49"/>
    </row>
    <row r="37" spans="2:10" ht="15">
      <c r="B37" s="50">
        <v>26323</v>
      </c>
      <c r="C37" s="51" t="s">
        <v>188</v>
      </c>
      <c r="D37" s="22" t="s">
        <v>189</v>
      </c>
      <c r="E37" s="22" t="s">
        <v>24</v>
      </c>
      <c r="F37" s="22" t="s">
        <v>190</v>
      </c>
      <c r="H37" s="48"/>
      <c r="I37" s="48"/>
      <c r="J37" s="48"/>
    </row>
    <row r="38" spans="2:10" ht="15">
      <c r="B38" s="50">
        <v>18503</v>
      </c>
      <c r="C38" s="51" t="s">
        <v>191</v>
      </c>
      <c r="D38" s="22" t="s">
        <v>192</v>
      </c>
      <c r="E38" s="22" t="s">
        <v>24</v>
      </c>
      <c r="F38" s="22" t="s">
        <v>193</v>
      </c>
      <c r="H38" s="48"/>
      <c r="I38" s="49"/>
      <c r="J38" s="49"/>
    </row>
    <row r="39" spans="2:10" ht="15">
      <c r="B39" s="50">
        <v>17587</v>
      </c>
      <c r="C39" s="51" t="s">
        <v>194</v>
      </c>
      <c r="D39" s="22" t="s">
        <v>195</v>
      </c>
      <c r="E39" s="22" t="s">
        <v>24</v>
      </c>
      <c r="F39" s="22" t="s">
        <v>196</v>
      </c>
      <c r="H39" s="48"/>
      <c r="I39" s="49"/>
      <c r="J39" s="49"/>
    </row>
    <row r="40" spans="2:10" ht="15">
      <c r="B40" s="50">
        <v>18912</v>
      </c>
      <c r="C40" s="51" t="s">
        <v>197</v>
      </c>
      <c r="D40" s="22" t="s">
        <v>198</v>
      </c>
      <c r="E40" s="22" t="s">
        <v>24</v>
      </c>
      <c r="F40" s="22" t="s">
        <v>193</v>
      </c>
      <c r="H40" s="48"/>
      <c r="I40" s="49"/>
      <c r="J40" s="49"/>
    </row>
    <row r="41" spans="2:10" ht="15">
      <c r="B41" s="50">
        <v>25789</v>
      </c>
      <c r="C41" s="51" t="s">
        <v>199</v>
      </c>
      <c r="D41" s="22" t="s">
        <v>200</v>
      </c>
      <c r="E41" s="22" t="s">
        <v>24</v>
      </c>
      <c r="F41" s="22" t="s">
        <v>171</v>
      </c>
      <c r="H41" s="48"/>
      <c r="I41" s="49"/>
      <c r="J41" s="49"/>
    </row>
    <row r="42" spans="2:10" ht="15">
      <c r="B42" s="50">
        <v>19683</v>
      </c>
      <c r="C42" s="51" t="s">
        <v>201</v>
      </c>
      <c r="D42" s="22" t="s">
        <v>202</v>
      </c>
      <c r="E42" s="22" t="s">
        <v>24</v>
      </c>
      <c r="F42" s="22" t="s">
        <v>151</v>
      </c>
      <c r="H42" s="48"/>
      <c r="I42" s="49"/>
      <c r="J42" s="49"/>
    </row>
    <row r="43" spans="2:10" ht="15">
      <c r="B43" s="50">
        <v>29399</v>
      </c>
      <c r="C43" s="51" t="s">
        <v>203</v>
      </c>
      <c r="D43" s="22" t="s">
        <v>204</v>
      </c>
      <c r="E43" s="22" t="s">
        <v>24</v>
      </c>
      <c r="F43" s="22" t="s">
        <v>119</v>
      </c>
    </row>
    <row r="44" spans="2:10" ht="15">
      <c r="B44" s="50">
        <v>23447</v>
      </c>
      <c r="C44" s="51" t="s">
        <v>205</v>
      </c>
      <c r="D44" s="22" t="s">
        <v>206</v>
      </c>
      <c r="E44" s="22" t="s">
        <v>24</v>
      </c>
      <c r="F44" s="22" t="s">
        <v>207</v>
      </c>
    </row>
    <row r="45" spans="2:10" ht="15">
      <c r="B45" s="50">
        <v>25606</v>
      </c>
      <c r="C45" s="51" t="s">
        <v>208</v>
      </c>
      <c r="D45" s="22" t="s">
        <v>209</v>
      </c>
      <c r="E45" s="22" t="s">
        <v>24</v>
      </c>
      <c r="F45" s="22" t="s">
        <v>119</v>
      </c>
    </row>
    <row r="46" spans="2:10" ht="15">
      <c r="B46" s="50">
        <v>19105</v>
      </c>
      <c r="C46" s="51" t="s">
        <v>210</v>
      </c>
      <c r="D46" s="22" t="s">
        <v>211</v>
      </c>
      <c r="E46" s="22" t="s">
        <v>24</v>
      </c>
      <c r="F46" s="22" t="s">
        <v>122</v>
      </c>
    </row>
    <row r="47" spans="2:10" ht="15">
      <c r="B47" s="50">
        <v>16040</v>
      </c>
      <c r="C47" s="51" t="s">
        <v>212</v>
      </c>
      <c r="D47" s="22" t="s">
        <v>213</v>
      </c>
      <c r="E47" s="22" t="s">
        <v>24</v>
      </c>
      <c r="F47" s="22" t="s">
        <v>151</v>
      </c>
    </row>
    <row r="48" spans="2:10" ht="15">
      <c r="B48" s="50">
        <v>23895</v>
      </c>
      <c r="C48" s="51" t="s">
        <v>214</v>
      </c>
      <c r="D48" s="22" t="s">
        <v>215</v>
      </c>
      <c r="E48" s="22" t="s">
        <v>24</v>
      </c>
      <c r="F48" s="22" t="s">
        <v>193</v>
      </c>
    </row>
    <row r="49" spans="2:7" ht="15">
      <c r="B49" s="50">
        <v>18506</v>
      </c>
      <c r="C49" s="51" t="s">
        <v>216</v>
      </c>
      <c r="D49" s="22" t="s">
        <v>217</v>
      </c>
      <c r="E49" s="22" t="s">
        <v>24</v>
      </c>
      <c r="F49" s="22" t="s">
        <v>122</v>
      </c>
    </row>
    <row r="50" spans="2:7" ht="15">
      <c r="B50" s="50">
        <v>22406</v>
      </c>
      <c r="C50" s="51" t="s">
        <v>218</v>
      </c>
      <c r="D50" s="22" t="s">
        <v>219</v>
      </c>
      <c r="E50" s="22" t="s">
        <v>24</v>
      </c>
      <c r="F50" s="22" t="s">
        <v>162</v>
      </c>
    </row>
    <row r="51" spans="2:7" ht="15">
      <c r="B51" s="50">
        <v>23355</v>
      </c>
      <c r="C51" s="51" t="s">
        <v>220</v>
      </c>
      <c r="D51" s="22" t="s">
        <v>221</v>
      </c>
      <c r="E51" s="22" t="s">
        <v>24</v>
      </c>
      <c r="F51" s="22" t="s">
        <v>119</v>
      </c>
    </row>
    <row r="52" spans="2:7" ht="15">
      <c r="B52" s="50">
        <v>20822</v>
      </c>
      <c r="C52" s="51" t="s">
        <v>222</v>
      </c>
      <c r="D52" s="22" t="s">
        <v>223</v>
      </c>
      <c r="E52" s="22" t="s">
        <v>24</v>
      </c>
      <c r="F52" s="22" t="s">
        <v>119</v>
      </c>
    </row>
    <row r="53" spans="2:7" ht="15">
      <c r="B53" s="50">
        <v>18282</v>
      </c>
      <c r="C53" s="51" t="s">
        <v>224</v>
      </c>
      <c r="D53" s="22" t="s">
        <v>225</v>
      </c>
      <c r="E53" s="22" t="s">
        <v>24</v>
      </c>
      <c r="F53" s="22" t="s">
        <v>226</v>
      </c>
    </row>
    <row r="54" spans="2:7" ht="15">
      <c r="B54" s="50">
        <v>20693</v>
      </c>
      <c r="C54" s="51" t="s">
        <v>227</v>
      </c>
      <c r="D54" s="22" t="s">
        <v>228</v>
      </c>
      <c r="E54" s="22" t="s">
        <v>24</v>
      </c>
      <c r="F54" s="22" t="s">
        <v>127</v>
      </c>
    </row>
    <row r="55" spans="2:7" ht="15">
      <c r="B55" s="50">
        <v>20686</v>
      </c>
      <c r="C55" s="51" t="s">
        <v>229</v>
      </c>
      <c r="D55" s="22" t="s">
        <v>230</v>
      </c>
      <c r="E55" s="22" t="s">
        <v>24</v>
      </c>
      <c r="F55" s="22" t="s">
        <v>119</v>
      </c>
    </row>
    <row r="56" spans="2:7" ht="15">
      <c r="B56" s="50">
        <v>18420</v>
      </c>
      <c r="C56" s="51" t="s">
        <v>231</v>
      </c>
      <c r="D56" s="22" t="s">
        <v>232</v>
      </c>
      <c r="E56" s="22" t="s">
        <v>24</v>
      </c>
      <c r="F56" s="22" t="s">
        <v>187</v>
      </c>
    </row>
    <row r="57" spans="2:7" ht="15">
      <c r="B57" s="50">
        <v>20916</v>
      </c>
      <c r="C57" s="51" t="s">
        <v>233</v>
      </c>
      <c r="D57" s="22" t="s">
        <v>234</v>
      </c>
      <c r="E57" s="22" t="s">
        <v>24</v>
      </c>
      <c r="F57" s="22" t="s">
        <v>119</v>
      </c>
    </row>
    <row r="58" spans="2:7" ht="15">
      <c r="B58" s="50">
        <v>18790</v>
      </c>
      <c r="C58" s="51" t="s">
        <v>235</v>
      </c>
      <c r="D58" s="22" t="s">
        <v>236</v>
      </c>
      <c r="E58" s="22" t="s">
        <v>24</v>
      </c>
      <c r="F58" s="22" t="s">
        <v>146</v>
      </c>
    </row>
    <row r="59" spans="2:7" ht="15">
      <c r="B59" s="59" t="s">
        <v>31</v>
      </c>
      <c r="C59" s="51"/>
      <c r="D59" s="22"/>
      <c r="E59" s="22"/>
      <c r="F59" s="22"/>
    </row>
    <row r="60" spans="2:7" ht="15">
      <c r="B60" s="50">
        <v>25057</v>
      </c>
      <c r="C60" s="51" t="s">
        <v>237</v>
      </c>
      <c r="D60" s="22" t="s">
        <v>238</v>
      </c>
      <c r="E60" s="22" t="s">
        <v>31</v>
      </c>
      <c r="F60" s="22" t="s">
        <v>122</v>
      </c>
      <c r="G60" s="22"/>
    </row>
    <row r="61" spans="2:7" ht="15">
      <c r="B61" s="50">
        <v>15279</v>
      </c>
      <c r="C61" s="51" t="s">
        <v>239</v>
      </c>
      <c r="D61" s="22" t="s">
        <v>240</v>
      </c>
      <c r="E61" s="22" t="s">
        <v>31</v>
      </c>
      <c r="F61" s="22" t="s">
        <v>119</v>
      </c>
      <c r="G61" s="22"/>
    </row>
    <row r="62" spans="2:7" ht="15">
      <c r="B62" s="50">
        <v>27567</v>
      </c>
      <c r="C62" s="51" t="s">
        <v>241</v>
      </c>
      <c r="D62" s="22" t="s">
        <v>242</v>
      </c>
      <c r="E62" s="22" t="s">
        <v>31</v>
      </c>
      <c r="F62" s="22" t="s">
        <v>119</v>
      </c>
      <c r="G62" s="22"/>
    </row>
    <row r="63" spans="2:7" ht="15">
      <c r="B63" s="50">
        <v>13367</v>
      </c>
      <c r="C63" s="51" t="s">
        <v>243</v>
      </c>
      <c r="D63" s="22" t="s">
        <v>244</v>
      </c>
      <c r="E63" s="22" t="s">
        <v>31</v>
      </c>
      <c r="F63" s="22" t="s">
        <v>119</v>
      </c>
      <c r="G63" s="22"/>
    </row>
    <row r="64" spans="2:7" ht="15">
      <c r="B64" s="50">
        <v>14439</v>
      </c>
      <c r="C64" s="51" t="s">
        <v>245</v>
      </c>
      <c r="D64" s="22" t="s">
        <v>246</v>
      </c>
      <c r="E64" s="22" t="s">
        <v>31</v>
      </c>
      <c r="F64" s="22" t="s">
        <v>119</v>
      </c>
      <c r="G64" s="22"/>
    </row>
    <row r="65" spans="2:7" ht="15">
      <c r="B65" s="50">
        <v>13374</v>
      </c>
      <c r="C65" s="51" t="s">
        <v>247</v>
      </c>
      <c r="D65" s="22" t="s">
        <v>248</v>
      </c>
      <c r="E65" s="22" t="s">
        <v>31</v>
      </c>
      <c r="F65" s="22" t="s">
        <v>119</v>
      </c>
      <c r="G65" s="22"/>
    </row>
    <row r="66" spans="2:7" ht="15">
      <c r="B66" s="50">
        <v>20353</v>
      </c>
      <c r="C66" s="51" t="s">
        <v>249</v>
      </c>
      <c r="D66" s="22" t="s">
        <v>250</v>
      </c>
      <c r="E66" s="22" t="s">
        <v>31</v>
      </c>
      <c r="F66" s="22" t="s">
        <v>146</v>
      </c>
      <c r="G66" s="22"/>
    </row>
    <row r="67" spans="2:7" ht="15">
      <c r="B67" s="50">
        <v>16102</v>
      </c>
      <c r="C67" s="51" t="s">
        <v>251</v>
      </c>
      <c r="D67" s="22" t="s">
        <v>252</v>
      </c>
      <c r="E67" s="22" t="s">
        <v>31</v>
      </c>
      <c r="F67" s="22" t="s">
        <v>127</v>
      </c>
      <c r="G67" s="22"/>
    </row>
    <row r="68" spans="2:7" ht="15">
      <c r="B68" s="50">
        <v>24533</v>
      </c>
      <c r="C68" s="51" t="s">
        <v>253</v>
      </c>
      <c r="D68" s="22" t="s">
        <v>254</v>
      </c>
      <c r="E68" s="22" t="s">
        <v>31</v>
      </c>
      <c r="F68" s="22" t="s">
        <v>190</v>
      </c>
      <c r="G68" s="22"/>
    </row>
    <row r="69" spans="2:7" ht="15">
      <c r="B69" s="50">
        <v>26249</v>
      </c>
      <c r="C69" s="51" t="s">
        <v>255</v>
      </c>
      <c r="D69" s="22" t="s">
        <v>256</v>
      </c>
      <c r="E69" s="22" t="s">
        <v>31</v>
      </c>
      <c r="F69" s="22" t="s">
        <v>190</v>
      </c>
      <c r="G69" s="22"/>
    </row>
    <row r="70" spans="2:7" ht="15">
      <c r="B70" s="50">
        <v>13519</v>
      </c>
      <c r="C70" s="51" t="s">
        <v>257</v>
      </c>
      <c r="D70" s="22" t="s">
        <v>258</v>
      </c>
      <c r="E70" s="22" t="s">
        <v>31</v>
      </c>
      <c r="F70" s="22" t="s">
        <v>119</v>
      </c>
      <c r="G70" s="22"/>
    </row>
    <row r="71" spans="2:7" ht="15">
      <c r="B71" s="50">
        <v>13447</v>
      </c>
      <c r="C71" s="51" t="s">
        <v>259</v>
      </c>
      <c r="D71" s="22" t="s">
        <v>260</v>
      </c>
      <c r="E71" s="22" t="s">
        <v>31</v>
      </c>
      <c r="F71" s="22" t="s">
        <v>119</v>
      </c>
      <c r="G71" s="22"/>
    </row>
    <row r="72" spans="2:7" ht="15">
      <c r="B72" s="50">
        <v>21825</v>
      </c>
      <c r="C72" s="51" t="s">
        <v>261</v>
      </c>
      <c r="D72" s="22" t="s">
        <v>262</v>
      </c>
      <c r="E72" s="22" t="s">
        <v>31</v>
      </c>
      <c r="F72" s="22" t="s">
        <v>119</v>
      </c>
      <c r="G72" s="22"/>
    </row>
    <row r="73" spans="2:7" ht="15">
      <c r="B73" s="50">
        <v>23082</v>
      </c>
      <c r="C73" s="51" t="s">
        <v>263</v>
      </c>
      <c r="D73" s="22" t="s">
        <v>264</v>
      </c>
      <c r="E73" s="22" t="s">
        <v>31</v>
      </c>
      <c r="F73" s="22" t="s">
        <v>171</v>
      </c>
      <c r="G73" s="22"/>
    </row>
    <row r="74" spans="2:7" ht="15">
      <c r="B74" s="50">
        <v>13317</v>
      </c>
      <c r="C74" s="51" t="s">
        <v>265</v>
      </c>
      <c r="D74" s="22" t="s">
        <v>266</v>
      </c>
      <c r="E74" s="22" t="s">
        <v>31</v>
      </c>
      <c r="F74" s="22" t="s">
        <v>119</v>
      </c>
      <c r="G74" s="22"/>
    </row>
    <row r="75" spans="2:7" ht="15">
      <c r="B75" s="50">
        <v>19487</v>
      </c>
      <c r="C75" s="51" t="s">
        <v>267</v>
      </c>
      <c r="D75" s="22" t="s">
        <v>268</v>
      </c>
      <c r="E75" s="22" t="s">
        <v>31</v>
      </c>
      <c r="F75" s="22" t="s">
        <v>162</v>
      </c>
      <c r="G75" s="22"/>
    </row>
    <row r="76" spans="2:7" ht="15">
      <c r="B76" s="50">
        <v>14132</v>
      </c>
      <c r="C76" s="51" t="s">
        <v>269</v>
      </c>
      <c r="D76" s="22" t="s">
        <v>270</v>
      </c>
      <c r="E76" s="22" t="s">
        <v>31</v>
      </c>
      <c r="F76" s="22" t="s">
        <v>119</v>
      </c>
      <c r="G76" s="22"/>
    </row>
    <row r="77" spans="2:7" ht="15">
      <c r="B77" s="50">
        <v>16666</v>
      </c>
      <c r="C77" s="51" t="s">
        <v>271</v>
      </c>
      <c r="D77" s="22" t="s">
        <v>272</v>
      </c>
      <c r="E77" s="22" t="s">
        <v>31</v>
      </c>
      <c r="F77" s="22" t="s">
        <v>190</v>
      </c>
      <c r="G77" s="22"/>
    </row>
    <row r="78" spans="2:7" ht="15">
      <c r="B78" s="50">
        <v>13197</v>
      </c>
      <c r="C78" s="51" t="s">
        <v>273</v>
      </c>
      <c r="D78" s="22" t="s">
        <v>274</v>
      </c>
      <c r="E78" s="22" t="s">
        <v>31</v>
      </c>
      <c r="F78" s="22" t="s">
        <v>119</v>
      </c>
      <c r="G78" s="22"/>
    </row>
    <row r="79" spans="2:7" ht="15">
      <c r="B79" s="50">
        <v>17030</v>
      </c>
      <c r="C79" s="51" t="s">
        <v>275</v>
      </c>
      <c r="D79" s="22" t="s">
        <v>276</v>
      </c>
      <c r="E79" s="22" t="s">
        <v>31</v>
      </c>
      <c r="F79" s="22" t="s">
        <v>190</v>
      </c>
      <c r="G79" s="22"/>
    </row>
    <row r="80" spans="2:7" ht="15">
      <c r="B80" s="50">
        <v>13520</v>
      </c>
      <c r="C80" s="51" t="s">
        <v>277</v>
      </c>
      <c r="D80" s="22" t="s">
        <v>278</v>
      </c>
      <c r="E80" s="22" t="s">
        <v>31</v>
      </c>
      <c r="F80" s="22" t="s">
        <v>119</v>
      </c>
      <c r="G80" s="22"/>
    </row>
    <row r="81" spans="2:7" ht="15">
      <c r="B81" s="50">
        <v>21337</v>
      </c>
      <c r="C81" s="51" t="s">
        <v>279</v>
      </c>
      <c r="D81" s="22" t="s">
        <v>280</v>
      </c>
      <c r="E81" s="22" t="s">
        <v>31</v>
      </c>
      <c r="F81" s="22" t="s">
        <v>119</v>
      </c>
      <c r="G81" s="22"/>
    </row>
    <row r="82" spans="2:7" ht="15">
      <c r="B82" s="50">
        <v>21116</v>
      </c>
      <c r="C82" s="51" t="s">
        <v>281</v>
      </c>
      <c r="D82" s="22" t="s">
        <v>282</v>
      </c>
      <c r="E82" s="22" t="s">
        <v>31</v>
      </c>
      <c r="F82" s="22" t="s">
        <v>119</v>
      </c>
      <c r="G82" s="22"/>
    </row>
    <row r="83" spans="2:7" ht="15">
      <c r="B83" s="50">
        <v>19035</v>
      </c>
      <c r="C83" s="51" t="s">
        <v>283</v>
      </c>
      <c r="D83" s="22" t="s">
        <v>284</v>
      </c>
      <c r="E83" s="22" t="s">
        <v>31</v>
      </c>
      <c r="F83" s="22" t="s">
        <v>146</v>
      </c>
      <c r="G83" s="22"/>
    </row>
    <row r="84" spans="2:7" ht="15">
      <c r="B84" s="50">
        <v>17487</v>
      </c>
      <c r="C84" s="51" t="s">
        <v>285</v>
      </c>
      <c r="D84" s="22" t="s">
        <v>286</v>
      </c>
      <c r="E84" s="22" t="s">
        <v>31</v>
      </c>
      <c r="F84" s="22" t="s">
        <v>146</v>
      </c>
      <c r="G84" s="22"/>
    </row>
    <row r="85" spans="2:7" ht="15">
      <c r="B85" s="50">
        <v>28356</v>
      </c>
      <c r="C85" s="51" t="s">
        <v>287</v>
      </c>
      <c r="D85" s="22" t="s">
        <v>288</v>
      </c>
      <c r="E85" s="22" t="s">
        <v>31</v>
      </c>
      <c r="F85" s="22" t="s">
        <v>196</v>
      </c>
      <c r="G85" s="22"/>
    </row>
    <row r="86" spans="2:7" ht="15">
      <c r="B86" s="50">
        <v>19415</v>
      </c>
      <c r="C86" s="51" t="s">
        <v>289</v>
      </c>
      <c r="D86" s="22" t="s">
        <v>290</v>
      </c>
      <c r="E86" s="22" t="s">
        <v>31</v>
      </c>
      <c r="F86" s="22" t="s">
        <v>162</v>
      </c>
      <c r="G86" s="22"/>
    </row>
    <row r="87" spans="2:7" ht="15">
      <c r="B87" s="50">
        <v>25936</v>
      </c>
      <c r="C87" s="51" t="s">
        <v>291</v>
      </c>
      <c r="D87" s="22" t="s">
        <v>292</v>
      </c>
      <c r="E87" s="22" t="s">
        <v>31</v>
      </c>
      <c r="F87" s="22" t="s">
        <v>119</v>
      </c>
      <c r="G87" s="22"/>
    </row>
    <row r="88" spans="2:7" ht="15">
      <c r="B88" s="50">
        <v>16096</v>
      </c>
      <c r="C88" s="51" t="s">
        <v>293</v>
      </c>
      <c r="D88" s="22" t="s">
        <v>294</v>
      </c>
      <c r="E88" s="22" t="s">
        <v>31</v>
      </c>
      <c r="F88" s="22" t="s">
        <v>127</v>
      </c>
      <c r="G88" s="22"/>
    </row>
    <row r="89" spans="2:7" ht="15">
      <c r="B89" s="50">
        <v>16810</v>
      </c>
      <c r="C89" s="51" t="s">
        <v>295</v>
      </c>
      <c r="D89" s="22" t="s">
        <v>296</v>
      </c>
      <c r="E89" s="22" t="s">
        <v>31</v>
      </c>
      <c r="F89" s="22" t="s">
        <v>190</v>
      </c>
      <c r="G89" s="22"/>
    </row>
    <row r="90" spans="2:7" ht="15">
      <c r="B90" s="50">
        <v>27024</v>
      </c>
      <c r="C90" s="51" t="s">
        <v>297</v>
      </c>
      <c r="D90" s="22" t="s">
        <v>298</v>
      </c>
      <c r="E90" s="22" t="s">
        <v>31</v>
      </c>
      <c r="F90" s="22" t="s">
        <v>119</v>
      </c>
      <c r="G90" s="22"/>
    </row>
    <row r="91" spans="2:7" ht="15">
      <c r="B91" s="50">
        <v>28212</v>
      </c>
      <c r="C91" s="51" t="s">
        <v>299</v>
      </c>
      <c r="D91" s="22" t="s">
        <v>300</v>
      </c>
      <c r="E91" s="22" t="s">
        <v>31</v>
      </c>
      <c r="F91" s="22" t="s">
        <v>119</v>
      </c>
      <c r="G91" s="22"/>
    </row>
    <row r="92" spans="2:7" ht="15">
      <c r="B92" s="50">
        <v>13377</v>
      </c>
      <c r="C92" s="51" t="s">
        <v>301</v>
      </c>
      <c r="D92" s="22" t="s">
        <v>302</v>
      </c>
      <c r="E92" s="22" t="s">
        <v>31</v>
      </c>
      <c r="F92" s="22" t="s">
        <v>119</v>
      </c>
      <c r="G92" s="22"/>
    </row>
    <row r="93" spans="2:7" ht="15">
      <c r="B93" s="50">
        <v>17438</v>
      </c>
      <c r="C93" s="51" t="s">
        <v>303</v>
      </c>
      <c r="D93" s="22" t="s">
        <v>304</v>
      </c>
      <c r="E93" s="22" t="s">
        <v>31</v>
      </c>
      <c r="F93" s="22" t="s">
        <v>305</v>
      </c>
      <c r="G93" s="22"/>
    </row>
    <row r="94" spans="2:7" ht="15">
      <c r="B94" s="50">
        <v>13313</v>
      </c>
      <c r="C94" s="51" t="s">
        <v>306</v>
      </c>
      <c r="D94" s="22" t="s">
        <v>307</v>
      </c>
      <c r="E94" s="22" t="s">
        <v>31</v>
      </c>
      <c r="F94" s="22" t="s">
        <v>119</v>
      </c>
      <c r="G94" s="22"/>
    </row>
    <row r="95" spans="2:7" ht="15">
      <c r="B95" s="50">
        <v>13198</v>
      </c>
      <c r="C95" s="51" t="s">
        <v>308</v>
      </c>
      <c r="D95" s="22" t="s">
        <v>309</v>
      </c>
      <c r="E95" s="22" t="s">
        <v>31</v>
      </c>
      <c r="F95" s="22" t="s">
        <v>119</v>
      </c>
      <c r="G95" s="22"/>
    </row>
    <row r="96" spans="2:7" ht="15">
      <c r="B96" s="50">
        <v>14967</v>
      </c>
      <c r="C96" s="51" t="s">
        <v>310</v>
      </c>
      <c r="D96" s="22" t="s">
        <v>311</v>
      </c>
      <c r="E96" s="22" t="s">
        <v>31</v>
      </c>
      <c r="F96" s="22" t="s">
        <v>119</v>
      </c>
      <c r="G96" s="22"/>
    </row>
    <row r="97" spans="2:7" ht="15">
      <c r="B97" s="59" t="s">
        <v>25</v>
      </c>
      <c r="C97" s="51"/>
      <c r="D97" s="22"/>
      <c r="E97" s="22"/>
      <c r="F97" s="22"/>
      <c r="G97" s="22"/>
    </row>
    <row r="98" spans="2:7" ht="15">
      <c r="B98" s="50">
        <v>18544</v>
      </c>
      <c r="C98" s="51" t="s">
        <v>312</v>
      </c>
      <c r="D98" s="22" t="s">
        <v>313</v>
      </c>
      <c r="E98" s="22" t="s">
        <v>25</v>
      </c>
      <c r="F98" s="22" t="s">
        <v>146</v>
      </c>
      <c r="G98" s="22"/>
    </row>
    <row r="99" spans="2:7" ht="15">
      <c r="B99" s="50">
        <v>18781</v>
      </c>
      <c r="C99" s="51" t="s">
        <v>314</v>
      </c>
      <c r="D99" s="22" t="s">
        <v>315</v>
      </c>
      <c r="E99" s="22" t="s">
        <v>25</v>
      </c>
      <c r="F99" s="22" t="s">
        <v>305</v>
      </c>
      <c r="G99" s="22"/>
    </row>
    <row r="100" spans="2:7" ht="15">
      <c r="B100" s="50">
        <v>27583</v>
      </c>
      <c r="C100" s="51" t="s">
        <v>316</v>
      </c>
      <c r="D100" s="22" t="s">
        <v>317</v>
      </c>
      <c r="E100" s="22" t="s">
        <v>25</v>
      </c>
      <c r="F100" s="22" t="s">
        <v>151</v>
      </c>
      <c r="G100" s="22"/>
    </row>
    <row r="101" spans="2:7" ht="15">
      <c r="B101" s="50">
        <v>15196</v>
      </c>
      <c r="C101" s="51" t="s">
        <v>318</v>
      </c>
      <c r="D101" s="22" t="s">
        <v>319</v>
      </c>
      <c r="E101" s="22" t="s">
        <v>25</v>
      </c>
      <c r="F101" s="22" t="s">
        <v>119</v>
      </c>
      <c r="G101" s="22"/>
    </row>
    <row r="102" spans="2:7" ht="15">
      <c r="B102" s="50">
        <v>16756</v>
      </c>
      <c r="C102" s="51" t="s">
        <v>320</v>
      </c>
      <c r="D102" s="22" t="s">
        <v>321</v>
      </c>
      <c r="E102" s="22" t="s">
        <v>25</v>
      </c>
      <c r="F102" s="22" t="s">
        <v>322</v>
      </c>
      <c r="G102" s="22"/>
    </row>
    <row r="103" spans="2:7" ht="15">
      <c r="B103" s="50">
        <v>18407</v>
      </c>
      <c r="C103" s="51" t="s">
        <v>323</v>
      </c>
      <c r="D103" s="22" t="s">
        <v>324</v>
      </c>
      <c r="E103" s="22" t="s">
        <v>25</v>
      </c>
      <c r="F103" s="22" t="s">
        <v>171</v>
      </c>
      <c r="G103" s="22"/>
    </row>
    <row r="104" spans="2:7" ht="15">
      <c r="B104" s="50">
        <v>20307</v>
      </c>
      <c r="C104" s="51" t="s">
        <v>325</v>
      </c>
      <c r="D104" s="22" t="s">
        <v>326</v>
      </c>
      <c r="E104" s="22" t="s">
        <v>25</v>
      </c>
      <c r="F104" s="22" t="s">
        <v>327</v>
      </c>
      <c r="G104" s="22"/>
    </row>
    <row r="105" spans="2:7" ht="15">
      <c r="B105" s="50">
        <v>17958</v>
      </c>
      <c r="C105" s="51" t="s">
        <v>328</v>
      </c>
      <c r="D105" s="22" t="s">
        <v>329</v>
      </c>
      <c r="E105" s="22" t="s">
        <v>25</v>
      </c>
      <c r="F105" s="22" t="s">
        <v>330</v>
      </c>
      <c r="G105" s="22"/>
    </row>
    <row r="106" spans="2:7" ht="15">
      <c r="B106" s="50">
        <v>16121</v>
      </c>
      <c r="C106" s="51" t="s">
        <v>331</v>
      </c>
      <c r="D106" s="22" t="s">
        <v>332</v>
      </c>
      <c r="E106" s="22" t="s">
        <v>25</v>
      </c>
      <c r="F106" s="22" t="s">
        <v>127</v>
      </c>
      <c r="G106" s="22"/>
    </row>
    <row r="107" spans="2:7" ht="15">
      <c r="B107" s="50">
        <v>15543</v>
      </c>
      <c r="C107" s="51" t="s">
        <v>333</v>
      </c>
      <c r="D107" s="22" t="s">
        <v>334</v>
      </c>
      <c r="E107" s="22" t="s">
        <v>25</v>
      </c>
      <c r="F107" s="22" t="s">
        <v>119</v>
      </c>
      <c r="G107" s="22"/>
    </row>
    <row r="108" spans="2:7" ht="15">
      <c r="B108" s="50">
        <v>14481</v>
      </c>
      <c r="C108" s="51" t="s">
        <v>335</v>
      </c>
      <c r="D108" s="22" t="s">
        <v>336</v>
      </c>
      <c r="E108" s="22" t="s">
        <v>25</v>
      </c>
      <c r="F108" s="22" t="s">
        <v>119</v>
      </c>
      <c r="G108" s="22"/>
    </row>
    <row r="109" spans="2:7" ht="15">
      <c r="B109" s="50">
        <v>15329</v>
      </c>
      <c r="C109" s="51" t="s">
        <v>337</v>
      </c>
      <c r="D109" s="22" t="s">
        <v>338</v>
      </c>
      <c r="E109" s="22" t="s">
        <v>25</v>
      </c>
      <c r="F109" s="22" t="s">
        <v>339</v>
      </c>
      <c r="G109" s="22"/>
    </row>
    <row r="110" spans="2:7" ht="15">
      <c r="B110" s="50">
        <v>15099</v>
      </c>
      <c r="C110" s="51" t="s">
        <v>340</v>
      </c>
      <c r="D110" s="22" t="s">
        <v>341</v>
      </c>
      <c r="E110" s="22" t="s">
        <v>25</v>
      </c>
      <c r="F110" s="22" t="s">
        <v>119</v>
      </c>
      <c r="G110" s="22"/>
    </row>
    <row r="111" spans="2:7" ht="15">
      <c r="B111" s="50">
        <v>16026</v>
      </c>
      <c r="C111" s="51" t="s">
        <v>342</v>
      </c>
      <c r="D111" s="22" t="s">
        <v>343</v>
      </c>
      <c r="E111" s="22" t="s">
        <v>25</v>
      </c>
      <c r="F111" s="22" t="s">
        <v>151</v>
      </c>
    </row>
    <row r="112" spans="2:7" ht="15">
      <c r="B112" s="50">
        <v>18403</v>
      </c>
      <c r="C112" s="51" t="s">
        <v>344</v>
      </c>
      <c r="D112" s="22" t="s">
        <v>345</v>
      </c>
      <c r="E112" s="22" t="s">
        <v>25</v>
      </c>
      <c r="F112" s="22" t="s">
        <v>305</v>
      </c>
    </row>
    <row r="113" spans="2:6" ht="15">
      <c r="B113" s="50">
        <v>16634</v>
      </c>
      <c r="C113" s="51" t="s">
        <v>346</v>
      </c>
      <c r="D113" s="22" t="s">
        <v>347</v>
      </c>
      <c r="E113" s="22" t="s">
        <v>25</v>
      </c>
      <c r="F113" s="22" t="s">
        <v>348</v>
      </c>
    </row>
    <row r="114" spans="2:6" ht="15">
      <c r="B114" s="50">
        <v>14318</v>
      </c>
      <c r="C114" s="51" t="s">
        <v>349</v>
      </c>
      <c r="D114" s="22" t="s">
        <v>350</v>
      </c>
      <c r="E114" s="22" t="s">
        <v>25</v>
      </c>
      <c r="F114" s="22" t="s">
        <v>119</v>
      </c>
    </row>
    <row r="115" spans="2:6" ht="15">
      <c r="B115" s="50">
        <v>18368</v>
      </c>
      <c r="C115" s="51" t="s">
        <v>351</v>
      </c>
      <c r="D115" s="22" t="s">
        <v>352</v>
      </c>
      <c r="E115" s="22" t="s">
        <v>25</v>
      </c>
      <c r="F115" s="22" t="s">
        <v>171</v>
      </c>
    </row>
    <row r="116" spans="2:6" ht="15">
      <c r="B116" s="50">
        <v>16179</v>
      </c>
      <c r="C116" s="51" t="s">
        <v>353</v>
      </c>
      <c r="D116" s="22" t="s">
        <v>354</v>
      </c>
      <c r="E116" s="22" t="s">
        <v>25</v>
      </c>
      <c r="F116" s="22" t="s">
        <v>119</v>
      </c>
    </row>
    <row r="117" spans="2:6" ht="15">
      <c r="B117" s="50">
        <v>18437</v>
      </c>
      <c r="C117" s="51" t="s">
        <v>355</v>
      </c>
      <c r="D117" s="22" t="s">
        <v>356</v>
      </c>
      <c r="E117" s="22" t="s">
        <v>25</v>
      </c>
      <c r="F117" s="22" t="s">
        <v>305</v>
      </c>
    </row>
    <row r="118" spans="2:6" ht="15">
      <c r="B118" s="50">
        <v>21761</v>
      </c>
      <c r="C118" s="51" t="s">
        <v>357</v>
      </c>
      <c r="D118" s="22" t="s">
        <v>358</v>
      </c>
      <c r="E118" s="22" t="s">
        <v>25</v>
      </c>
      <c r="F118" s="22" t="s">
        <v>359</v>
      </c>
    </row>
    <row r="119" spans="2:6" ht="15">
      <c r="B119" s="50">
        <v>22918</v>
      </c>
      <c r="C119" s="51" t="s">
        <v>360</v>
      </c>
      <c r="D119" s="22" t="s">
        <v>361</v>
      </c>
      <c r="E119" s="22" t="s">
        <v>25</v>
      </c>
      <c r="F119" s="22" t="s">
        <v>207</v>
      </c>
    </row>
    <row r="120" spans="2:6" ht="15">
      <c r="B120" s="50">
        <v>24189</v>
      </c>
      <c r="C120" s="51" t="s">
        <v>362</v>
      </c>
      <c r="D120" s="22" t="s">
        <v>363</v>
      </c>
      <c r="E120" s="22" t="s">
        <v>25</v>
      </c>
      <c r="F120" s="22" t="s">
        <v>364</v>
      </c>
    </row>
    <row r="121" spans="2:6" ht="15">
      <c r="B121" s="50">
        <v>13306</v>
      </c>
      <c r="C121" s="51" t="s">
        <v>365</v>
      </c>
      <c r="D121" s="22" t="s">
        <v>366</v>
      </c>
      <c r="E121" s="22" t="s">
        <v>25</v>
      </c>
      <c r="F121" s="22" t="s">
        <v>119</v>
      </c>
    </row>
    <row r="122" spans="2:6" ht="15">
      <c r="B122" s="50">
        <v>25985</v>
      </c>
      <c r="C122" s="51" t="s">
        <v>367</v>
      </c>
      <c r="D122" s="22" t="s">
        <v>368</v>
      </c>
      <c r="E122" s="22" t="s">
        <v>25</v>
      </c>
      <c r="F122" s="22" t="s">
        <v>119</v>
      </c>
    </row>
    <row r="123" spans="2:6" ht="15">
      <c r="B123" s="50">
        <v>14279</v>
      </c>
      <c r="C123" s="51" t="s">
        <v>369</v>
      </c>
      <c r="D123" s="22" t="s">
        <v>370</v>
      </c>
      <c r="E123" s="22" t="s">
        <v>25</v>
      </c>
      <c r="F123" s="22" t="s">
        <v>119</v>
      </c>
    </row>
    <row r="124" spans="2:6" ht="15">
      <c r="B124" s="50">
        <v>18734</v>
      </c>
      <c r="C124" s="51" t="s">
        <v>371</v>
      </c>
      <c r="D124" s="22" t="s">
        <v>372</v>
      </c>
      <c r="E124" s="22" t="s">
        <v>25</v>
      </c>
      <c r="F124" s="22" t="s">
        <v>187</v>
      </c>
    </row>
    <row r="125" spans="2:6" ht="15">
      <c r="B125" s="50">
        <v>15241</v>
      </c>
      <c r="C125" s="51" t="s">
        <v>373</v>
      </c>
      <c r="D125" s="22" t="s">
        <v>374</v>
      </c>
      <c r="E125" s="22" t="s">
        <v>25</v>
      </c>
      <c r="F125" s="22" t="s">
        <v>119</v>
      </c>
    </row>
    <row r="126" spans="2:6" ht="15">
      <c r="B126" s="59" t="s">
        <v>26</v>
      </c>
      <c r="C126" s="51"/>
      <c r="D126" s="22"/>
      <c r="E126" s="22"/>
      <c r="F126" s="22"/>
    </row>
    <row r="127" spans="2:6" ht="15">
      <c r="B127" s="50">
        <v>17787</v>
      </c>
      <c r="C127" s="51" t="s">
        <v>375</v>
      </c>
      <c r="D127" s="22" t="s">
        <v>376</v>
      </c>
      <c r="E127" s="22" t="s">
        <v>26</v>
      </c>
      <c r="F127" s="22" t="s">
        <v>322</v>
      </c>
    </row>
    <row r="128" spans="2:6" ht="15">
      <c r="B128" s="50">
        <v>19419</v>
      </c>
      <c r="C128" s="51" t="s">
        <v>377</v>
      </c>
      <c r="D128" s="22" t="s">
        <v>378</v>
      </c>
      <c r="E128" s="22" t="s">
        <v>26</v>
      </c>
      <c r="F128" s="22" t="s">
        <v>162</v>
      </c>
    </row>
    <row r="129" spans="2:6" ht="15">
      <c r="B129" s="50">
        <v>18672</v>
      </c>
      <c r="C129" s="51" t="s">
        <v>379</v>
      </c>
      <c r="D129" s="22" t="s">
        <v>380</v>
      </c>
      <c r="E129" s="22" t="s">
        <v>26</v>
      </c>
      <c r="F129" s="22" t="s">
        <v>171</v>
      </c>
    </row>
    <row r="130" spans="2:6" ht="15">
      <c r="B130" s="50">
        <v>18302</v>
      </c>
      <c r="C130" s="51" t="s">
        <v>381</v>
      </c>
      <c r="D130" s="22" t="s">
        <v>382</v>
      </c>
      <c r="E130" s="22" t="s">
        <v>26</v>
      </c>
      <c r="F130" s="22" t="s">
        <v>383</v>
      </c>
    </row>
    <row r="131" spans="2:6" ht="15">
      <c r="B131" s="50">
        <v>15028</v>
      </c>
      <c r="C131" s="51" t="s">
        <v>384</v>
      </c>
      <c r="D131" s="22" t="s">
        <v>385</v>
      </c>
      <c r="E131" s="22" t="s">
        <v>26</v>
      </c>
      <c r="F131" s="22" t="s">
        <v>119</v>
      </c>
    </row>
    <row r="132" spans="2:6" ht="15">
      <c r="B132" s="50">
        <v>22105</v>
      </c>
      <c r="C132" s="51" t="s">
        <v>386</v>
      </c>
      <c r="D132" s="22" t="s">
        <v>387</v>
      </c>
      <c r="E132" s="22" t="s">
        <v>26</v>
      </c>
      <c r="F132" s="22" t="s">
        <v>119</v>
      </c>
    </row>
    <row r="133" spans="2:6" ht="15">
      <c r="B133" s="50">
        <v>23984</v>
      </c>
      <c r="C133" s="51" t="s">
        <v>388</v>
      </c>
      <c r="D133" s="22" t="s">
        <v>389</v>
      </c>
      <c r="E133" s="22" t="s">
        <v>26</v>
      </c>
      <c r="F133" s="22" t="s">
        <v>390</v>
      </c>
    </row>
    <row r="134" spans="2:6" ht="15">
      <c r="B134" s="50">
        <v>21445</v>
      </c>
      <c r="C134" s="51" t="s">
        <v>391</v>
      </c>
      <c r="D134" s="22" t="s">
        <v>392</v>
      </c>
      <c r="E134" s="22" t="s">
        <v>26</v>
      </c>
      <c r="F134" s="22" t="s">
        <v>359</v>
      </c>
    </row>
    <row r="135" spans="2:6" ht="15">
      <c r="B135" s="50">
        <v>23986</v>
      </c>
      <c r="C135" s="51" t="s">
        <v>393</v>
      </c>
      <c r="D135" s="22" t="s">
        <v>394</v>
      </c>
      <c r="E135" s="22" t="s">
        <v>26</v>
      </c>
      <c r="F135" s="22" t="s">
        <v>139</v>
      </c>
    </row>
    <row r="136" spans="2:6" ht="15">
      <c r="B136" s="50">
        <v>22219</v>
      </c>
      <c r="C136" s="51" t="s">
        <v>395</v>
      </c>
      <c r="D136" s="22" t="s">
        <v>396</v>
      </c>
      <c r="E136" s="22" t="s">
        <v>26</v>
      </c>
      <c r="F136" s="22" t="s">
        <v>162</v>
      </c>
    </row>
    <row r="137" spans="2:6" ht="15">
      <c r="B137" s="50">
        <v>29115</v>
      </c>
      <c r="C137" s="51" t="s">
        <v>397</v>
      </c>
      <c r="D137" s="22" t="s">
        <v>398</v>
      </c>
      <c r="E137" s="22" t="s">
        <v>26</v>
      </c>
      <c r="F137" s="22" t="s">
        <v>146</v>
      </c>
    </row>
    <row r="138" spans="2:6" ht="15">
      <c r="B138" s="50">
        <v>18994</v>
      </c>
      <c r="C138" s="51" t="s">
        <v>399</v>
      </c>
      <c r="D138" s="22" t="s">
        <v>400</v>
      </c>
      <c r="E138" s="22" t="s">
        <v>26</v>
      </c>
      <c r="F138" s="22" t="s">
        <v>327</v>
      </c>
    </row>
    <row r="139" spans="2:6" ht="15">
      <c r="B139" s="50">
        <v>19960</v>
      </c>
      <c r="C139" s="51" t="s">
        <v>401</v>
      </c>
      <c r="D139" s="22" t="s">
        <v>402</v>
      </c>
      <c r="E139" s="22" t="s">
        <v>26</v>
      </c>
      <c r="F139" s="22" t="s">
        <v>162</v>
      </c>
    </row>
    <row r="140" spans="2:6" ht="15">
      <c r="B140" s="50">
        <v>23991</v>
      </c>
      <c r="C140" s="51" t="s">
        <v>403</v>
      </c>
      <c r="D140" s="22" t="s">
        <v>404</v>
      </c>
      <c r="E140" s="22" t="s">
        <v>26</v>
      </c>
      <c r="F140" s="22" t="s">
        <v>139</v>
      </c>
    </row>
    <row r="141" spans="2:6" ht="15">
      <c r="B141" s="50">
        <v>27138</v>
      </c>
      <c r="C141" s="51" t="s">
        <v>405</v>
      </c>
      <c r="D141" s="22" t="s">
        <v>406</v>
      </c>
      <c r="E141" s="22" t="s">
        <v>26</v>
      </c>
      <c r="F141" s="22" t="s">
        <v>119</v>
      </c>
    </row>
    <row r="142" spans="2:6" ht="15">
      <c r="B142" s="50">
        <v>19872</v>
      </c>
      <c r="C142" s="51" t="s">
        <v>407</v>
      </c>
      <c r="D142" s="22" t="s">
        <v>408</v>
      </c>
      <c r="E142" s="22" t="s">
        <v>26</v>
      </c>
      <c r="F142" s="22" t="s">
        <v>119</v>
      </c>
    </row>
    <row r="143" spans="2:6" ht="15">
      <c r="B143" s="50">
        <v>21308</v>
      </c>
      <c r="C143" s="51" t="s">
        <v>409</v>
      </c>
      <c r="D143" s="22" t="s">
        <v>410</v>
      </c>
      <c r="E143" s="22" t="s">
        <v>26</v>
      </c>
      <c r="F143" s="22" t="s">
        <v>190</v>
      </c>
    </row>
    <row r="144" spans="2:6" ht="15">
      <c r="B144" s="50">
        <v>18703</v>
      </c>
      <c r="C144" s="51" t="s">
        <v>411</v>
      </c>
      <c r="D144" s="22" t="s">
        <v>412</v>
      </c>
      <c r="E144" s="22" t="s">
        <v>26</v>
      </c>
      <c r="F144" s="22" t="s">
        <v>122</v>
      </c>
    </row>
    <row r="145" spans="2:6" ht="15">
      <c r="B145" s="50">
        <v>24163</v>
      </c>
      <c r="C145" s="51" t="s">
        <v>413</v>
      </c>
      <c r="D145" s="22" t="s">
        <v>414</v>
      </c>
      <c r="E145" s="22" t="s">
        <v>26</v>
      </c>
      <c r="F145" s="22" t="s">
        <v>134</v>
      </c>
    </row>
    <row r="146" spans="2:6" ht="15">
      <c r="B146" s="50">
        <v>17544</v>
      </c>
      <c r="C146" s="51" t="s">
        <v>415</v>
      </c>
      <c r="D146" s="22" t="s">
        <v>416</v>
      </c>
      <c r="E146" s="22" t="s">
        <v>26</v>
      </c>
      <c r="F146" s="22" t="s">
        <v>134</v>
      </c>
    </row>
    <row r="147" spans="2:6" ht="15">
      <c r="B147" s="50">
        <v>18433</v>
      </c>
      <c r="C147" s="51" t="s">
        <v>417</v>
      </c>
      <c r="D147" s="22" t="s">
        <v>418</v>
      </c>
      <c r="E147" s="22" t="s">
        <v>26</v>
      </c>
      <c r="F147" s="22" t="s">
        <v>419</v>
      </c>
    </row>
    <row r="148" spans="2:6" ht="15">
      <c r="B148" s="50">
        <v>19004</v>
      </c>
      <c r="C148" s="51" t="s">
        <v>420</v>
      </c>
      <c r="D148" s="22" t="s">
        <v>421</v>
      </c>
      <c r="E148" s="22" t="s">
        <v>26</v>
      </c>
      <c r="F148" s="22" t="s">
        <v>122</v>
      </c>
    </row>
    <row r="149" spans="2:6" ht="15">
      <c r="B149" s="50">
        <v>17937</v>
      </c>
      <c r="C149" s="51" t="s">
        <v>422</v>
      </c>
      <c r="D149" s="22" t="s">
        <v>423</v>
      </c>
      <c r="E149" s="22" t="s">
        <v>26</v>
      </c>
      <c r="F149" s="22" t="s">
        <v>184</v>
      </c>
    </row>
    <row r="150" spans="2:6" ht="15">
      <c r="B150" s="50">
        <v>17721</v>
      </c>
      <c r="C150" s="51" t="s">
        <v>424</v>
      </c>
      <c r="D150" s="22" t="s">
        <v>425</v>
      </c>
      <c r="E150" s="22" t="s">
        <v>26</v>
      </c>
      <c r="F150" s="22" t="s">
        <v>426</v>
      </c>
    </row>
    <row r="151" spans="2:6" ht="15">
      <c r="B151" s="50">
        <v>19301</v>
      </c>
      <c r="C151" s="51" t="s">
        <v>427</v>
      </c>
      <c r="D151" s="22" t="s">
        <v>428</v>
      </c>
      <c r="E151" s="22" t="s">
        <v>26</v>
      </c>
      <c r="F151" s="22" t="s">
        <v>146</v>
      </c>
    </row>
    <row r="152" spans="2:6" ht="15">
      <c r="B152" s="50">
        <v>18694</v>
      </c>
      <c r="C152" s="51" t="s">
        <v>429</v>
      </c>
      <c r="D152" s="22" t="s">
        <v>430</v>
      </c>
      <c r="E152" s="22" t="s">
        <v>26</v>
      </c>
      <c r="F152" s="22" t="s">
        <v>431</v>
      </c>
    </row>
    <row r="153" spans="2:6" ht="15">
      <c r="B153" s="50">
        <v>22202</v>
      </c>
      <c r="C153" s="51" t="s">
        <v>432</v>
      </c>
      <c r="D153" s="22" t="s">
        <v>433</v>
      </c>
      <c r="E153" s="22" t="s">
        <v>26</v>
      </c>
      <c r="F153" s="22" t="s">
        <v>171</v>
      </c>
    </row>
    <row r="154" spans="2:6" ht="15">
      <c r="B154" s="50">
        <v>16120</v>
      </c>
      <c r="C154" s="51" t="s">
        <v>434</v>
      </c>
      <c r="D154" s="22" t="s">
        <v>435</v>
      </c>
      <c r="E154" s="22" t="s">
        <v>26</v>
      </c>
      <c r="F154" s="22" t="s">
        <v>359</v>
      </c>
    </row>
    <row r="155" spans="2:6" ht="15">
      <c r="B155" s="50">
        <v>18935</v>
      </c>
      <c r="C155" s="51" t="s">
        <v>436</v>
      </c>
      <c r="D155" s="22" t="s">
        <v>437</v>
      </c>
      <c r="E155" s="22" t="s">
        <v>26</v>
      </c>
      <c r="F155" s="22" t="s">
        <v>122</v>
      </c>
    </row>
    <row r="156" spans="2:6" ht="15">
      <c r="B156" s="50">
        <v>15665</v>
      </c>
      <c r="C156" s="51" t="s">
        <v>438</v>
      </c>
      <c r="D156" s="22" t="s">
        <v>439</v>
      </c>
      <c r="E156" s="22" t="s">
        <v>26</v>
      </c>
      <c r="F156" s="22" t="s">
        <v>119</v>
      </c>
    </row>
    <row r="157" spans="2:6" ht="15">
      <c r="B157" s="59" t="s">
        <v>27</v>
      </c>
      <c r="C157" s="51"/>
      <c r="D157" s="22"/>
      <c r="E157" s="22"/>
      <c r="F157" s="22"/>
    </row>
    <row r="158" spans="2:6" ht="15">
      <c r="B158" s="50">
        <v>20670</v>
      </c>
      <c r="C158" s="51" t="s">
        <v>440</v>
      </c>
      <c r="D158" s="22" t="s">
        <v>441</v>
      </c>
      <c r="E158" s="22" t="s">
        <v>27</v>
      </c>
      <c r="F158" s="22" t="s">
        <v>187</v>
      </c>
    </row>
    <row r="159" spans="2:6" ht="15">
      <c r="B159" s="50">
        <v>16075</v>
      </c>
      <c r="C159" s="51" t="s">
        <v>442</v>
      </c>
      <c r="D159" s="22" t="s">
        <v>443</v>
      </c>
      <c r="E159" s="22" t="s">
        <v>27</v>
      </c>
      <c r="F159" s="22" t="s">
        <v>127</v>
      </c>
    </row>
    <row r="160" spans="2:6" ht="15">
      <c r="B160" s="50">
        <v>20824</v>
      </c>
      <c r="C160" s="51" t="s">
        <v>444</v>
      </c>
      <c r="D160" s="22" t="s">
        <v>445</v>
      </c>
      <c r="E160" s="22" t="s">
        <v>27</v>
      </c>
      <c r="F160" s="22" t="s">
        <v>119</v>
      </c>
    </row>
    <row r="161" spans="2:6" ht="15">
      <c r="B161" s="50">
        <v>17320</v>
      </c>
      <c r="C161" s="51" t="s">
        <v>446</v>
      </c>
      <c r="D161" s="22" t="s">
        <v>447</v>
      </c>
      <c r="E161" s="22" t="s">
        <v>27</v>
      </c>
      <c r="F161" s="22" t="s">
        <v>146</v>
      </c>
    </row>
    <row r="162" spans="2:6" ht="15">
      <c r="B162" s="50">
        <v>24976</v>
      </c>
      <c r="C162" s="51" t="s">
        <v>448</v>
      </c>
      <c r="D162" s="22" t="s">
        <v>449</v>
      </c>
      <c r="E162" s="22" t="s">
        <v>27</v>
      </c>
      <c r="F162" s="22" t="s">
        <v>119</v>
      </c>
    </row>
    <row r="163" spans="2:6" ht="15">
      <c r="B163" s="50">
        <v>21742</v>
      </c>
      <c r="C163" s="51" t="s">
        <v>450</v>
      </c>
      <c r="D163" s="22" t="s">
        <v>451</v>
      </c>
      <c r="E163" s="22" t="s">
        <v>27</v>
      </c>
      <c r="F163" s="22" t="s">
        <v>146</v>
      </c>
    </row>
    <row r="164" spans="2:6" ht="15">
      <c r="B164" s="50">
        <v>16039</v>
      </c>
      <c r="C164" s="51" t="s">
        <v>452</v>
      </c>
      <c r="D164" s="22" t="s">
        <v>453</v>
      </c>
      <c r="E164" s="22" t="s">
        <v>27</v>
      </c>
      <c r="F164" s="22" t="s">
        <v>151</v>
      </c>
    </row>
    <row r="165" spans="2:6" ht="15">
      <c r="B165" s="50">
        <v>23173</v>
      </c>
      <c r="C165" s="51" t="s">
        <v>454</v>
      </c>
      <c r="D165" s="22" t="s">
        <v>455</v>
      </c>
      <c r="E165" s="22" t="s">
        <v>27</v>
      </c>
      <c r="F165" s="22" t="s">
        <v>127</v>
      </c>
    </row>
    <row r="166" spans="2:6" ht="15">
      <c r="B166" s="50">
        <v>20917</v>
      </c>
      <c r="C166" s="51" t="s">
        <v>456</v>
      </c>
      <c r="D166" s="22" t="s">
        <v>457</v>
      </c>
      <c r="E166" s="22" t="s">
        <v>27</v>
      </c>
      <c r="F166" s="22" t="s">
        <v>119</v>
      </c>
    </row>
    <row r="167" spans="2:6" ht="15">
      <c r="B167" s="50">
        <v>20687</v>
      </c>
      <c r="C167" s="51" t="s">
        <v>458</v>
      </c>
      <c r="D167" s="22" t="s">
        <v>459</v>
      </c>
      <c r="E167" s="22" t="s">
        <v>27</v>
      </c>
      <c r="F167" s="22" t="s">
        <v>119</v>
      </c>
    </row>
    <row r="168" spans="2:6" ht="15">
      <c r="B168" s="59" t="s">
        <v>28</v>
      </c>
      <c r="C168" s="51"/>
      <c r="D168" s="22"/>
      <c r="E168" s="22"/>
      <c r="F168" s="22"/>
    </row>
    <row r="169" spans="2:6" ht="15">
      <c r="B169" s="50">
        <v>16150</v>
      </c>
      <c r="C169" s="51" t="s">
        <v>460</v>
      </c>
      <c r="D169" s="22" t="s">
        <v>461</v>
      </c>
      <c r="E169" s="22" t="s">
        <v>28</v>
      </c>
      <c r="F169" s="22" t="s">
        <v>127</v>
      </c>
    </row>
    <row r="170" spans="2:6" ht="15">
      <c r="B170" s="50">
        <v>28710</v>
      </c>
      <c r="C170" s="51" t="s">
        <v>462</v>
      </c>
      <c r="D170" s="22" t="s">
        <v>463</v>
      </c>
      <c r="E170" s="22" t="s">
        <v>28</v>
      </c>
      <c r="F170" s="22" t="s">
        <v>127</v>
      </c>
    </row>
    <row r="171" spans="2:6" ht="15">
      <c r="B171" s="50">
        <v>20639</v>
      </c>
      <c r="C171" s="51" t="s">
        <v>464</v>
      </c>
      <c r="D171" s="22" t="s">
        <v>465</v>
      </c>
      <c r="E171" s="22" t="s">
        <v>28</v>
      </c>
      <c r="F171" s="22" t="s">
        <v>119</v>
      </c>
    </row>
    <row r="172" spans="2:6" ht="15">
      <c r="B172" s="50">
        <v>16182</v>
      </c>
      <c r="C172" s="51" t="s">
        <v>466</v>
      </c>
      <c r="D172" s="22" t="s">
        <v>467</v>
      </c>
      <c r="E172" s="22" t="s">
        <v>28</v>
      </c>
      <c r="F172" s="22" t="s">
        <v>119</v>
      </c>
    </row>
    <row r="173" spans="2:6" ht="15">
      <c r="B173" s="50">
        <v>27901</v>
      </c>
      <c r="C173" s="51" t="s">
        <v>468</v>
      </c>
      <c r="D173" s="22" t="s">
        <v>469</v>
      </c>
      <c r="E173" s="22" t="s">
        <v>28</v>
      </c>
      <c r="F173" s="22" t="s">
        <v>470</v>
      </c>
    </row>
    <row r="174" spans="2:6" ht="15">
      <c r="B174" s="50">
        <v>14290</v>
      </c>
      <c r="C174" s="51" t="s">
        <v>471</v>
      </c>
      <c r="D174" s="22" t="s">
        <v>472</v>
      </c>
      <c r="E174" s="22" t="s">
        <v>28</v>
      </c>
      <c r="F174" s="22" t="s">
        <v>119</v>
      </c>
    </row>
    <row r="175" spans="2:6" ht="15">
      <c r="B175" s="50">
        <v>13544</v>
      </c>
      <c r="C175" s="51" t="s">
        <v>473</v>
      </c>
      <c r="D175" s="22" t="s">
        <v>474</v>
      </c>
      <c r="E175" s="22" t="s">
        <v>28</v>
      </c>
      <c r="F175" s="22" t="s">
        <v>127</v>
      </c>
    </row>
    <row r="176" spans="2:6" ht="15">
      <c r="B176" s="50">
        <v>21868</v>
      </c>
      <c r="C176" s="51" t="s">
        <v>475</v>
      </c>
      <c r="D176" s="22" t="s">
        <v>476</v>
      </c>
      <c r="E176" s="22" t="s">
        <v>28</v>
      </c>
      <c r="F176" s="22" t="s">
        <v>119</v>
      </c>
    </row>
    <row r="177" spans="2:6" ht="15">
      <c r="B177" s="59" t="s">
        <v>29</v>
      </c>
      <c r="C177" s="51"/>
      <c r="D177" s="22"/>
      <c r="E177" s="22"/>
      <c r="F177" s="22"/>
    </row>
    <row r="178" spans="2:6" ht="15">
      <c r="B178" s="50">
        <v>17229</v>
      </c>
      <c r="C178" s="51" t="s">
        <v>477</v>
      </c>
      <c r="D178" s="22" t="s">
        <v>478</v>
      </c>
      <c r="E178" s="22" t="s">
        <v>29</v>
      </c>
      <c r="F178" s="22" t="s">
        <v>190</v>
      </c>
    </row>
    <row r="179" spans="2:6" ht="15">
      <c r="B179" s="50">
        <v>17642</v>
      </c>
      <c r="C179" s="51" t="s">
        <v>479</v>
      </c>
      <c r="D179" s="22" t="s">
        <v>480</v>
      </c>
      <c r="E179" s="22" t="s">
        <v>29</v>
      </c>
      <c r="F179" s="22" t="s">
        <v>187</v>
      </c>
    </row>
    <row r="180" spans="2:6" ht="15">
      <c r="B180" s="50">
        <v>16450</v>
      </c>
      <c r="C180" s="51" t="s">
        <v>481</v>
      </c>
      <c r="D180" s="22" t="s">
        <v>482</v>
      </c>
      <c r="E180" s="22" t="s">
        <v>29</v>
      </c>
      <c r="F180" s="22" t="s">
        <v>348</v>
      </c>
    </row>
    <row r="181" spans="2:6" ht="15">
      <c r="B181" s="50">
        <v>19504</v>
      </c>
      <c r="C181" s="51" t="s">
        <v>483</v>
      </c>
      <c r="D181" s="22" t="s">
        <v>484</v>
      </c>
      <c r="E181" s="22" t="s">
        <v>29</v>
      </c>
      <c r="F181" s="22" t="s">
        <v>151</v>
      </c>
    </row>
    <row r="182" spans="2:6" ht="15">
      <c r="B182" s="50">
        <v>19403</v>
      </c>
      <c r="C182" s="51" t="s">
        <v>485</v>
      </c>
      <c r="D182" s="22" t="s">
        <v>486</v>
      </c>
      <c r="E182" s="22" t="s">
        <v>29</v>
      </c>
      <c r="F182" s="22" t="s">
        <v>162</v>
      </c>
    </row>
    <row r="183" spans="2:6" ht="15">
      <c r="B183" s="50">
        <v>19417</v>
      </c>
      <c r="C183" s="51" t="s">
        <v>487</v>
      </c>
      <c r="D183" s="22" t="s">
        <v>488</v>
      </c>
      <c r="E183" s="22" t="s">
        <v>29</v>
      </c>
      <c r="F183" s="22" t="s">
        <v>162</v>
      </c>
    </row>
    <row r="184" spans="2:6" ht="15">
      <c r="B184" s="50">
        <v>22186</v>
      </c>
      <c r="C184" s="51" t="s">
        <v>489</v>
      </c>
      <c r="D184" s="22" t="s">
        <v>490</v>
      </c>
      <c r="E184" s="22" t="s">
        <v>29</v>
      </c>
      <c r="F184" s="22" t="s">
        <v>196</v>
      </c>
    </row>
    <row r="185" spans="2:6" ht="15">
      <c r="B185" s="50">
        <v>17734</v>
      </c>
      <c r="C185" s="51" t="s">
        <v>491</v>
      </c>
      <c r="D185" s="22" t="s">
        <v>492</v>
      </c>
      <c r="E185" s="22" t="s">
        <v>29</v>
      </c>
      <c r="F185" s="22" t="s">
        <v>419</v>
      </c>
    </row>
    <row r="186" spans="2:6" ht="15">
      <c r="B186" s="50">
        <v>28789</v>
      </c>
      <c r="C186" s="51" t="s">
        <v>493</v>
      </c>
      <c r="D186" s="22" t="s">
        <v>494</v>
      </c>
      <c r="E186" s="22" t="s">
        <v>29</v>
      </c>
      <c r="F186" s="22" t="s">
        <v>190</v>
      </c>
    </row>
    <row r="187" spans="2:6" ht="15">
      <c r="B187" s="50">
        <v>16466</v>
      </c>
      <c r="C187" s="51" t="s">
        <v>495</v>
      </c>
      <c r="D187" s="22" t="s">
        <v>496</v>
      </c>
      <c r="E187" s="22" t="s">
        <v>29</v>
      </c>
      <c r="F187" s="22" t="s">
        <v>348</v>
      </c>
    </row>
    <row r="188" spans="2:6" ht="15">
      <c r="B188" s="50">
        <v>25615</v>
      </c>
      <c r="C188" s="51" t="s">
        <v>497</v>
      </c>
      <c r="D188" s="22" t="s">
        <v>498</v>
      </c>
      <c r="E188" s="22" t="s">
        <v>29</v>
      </c>
      <c r="F188" s="22" t="s">
        <v>151</v>
      </c>
    </row>
    <row r="189" spans="2:6" ht="15">
      <c r="B189" s="50">
        <v>16973</v>
      </c>
      <c r="C189" s="51" t="s">
        <v>499</v>
      </c>
      <c r="D189" s="22" t="s">
        <v>500</v>
      </c>
      <c r="E189" s="22" t="s">
        <v>29</v>
      </c>
      <c r="F189" s="22" t="s">
        <v>501</v>
      </c>
    </row>
    <row r="190" spans="2:6" ht="15">
      <c r="B190" s="50">
        <v>20680</v>
      </c>
      <c r="C190" s="51" t="s">
        <v>502</v>
      </c>
      <c r="D190" s="22" t="s">
        <v>503</v>
      </c>
      <c r="E190" s="22" t="s">
        <v>29</v>
      </c>
      <c r="F190" s="22" t="s">
        <v>119</v>
      </c>
    </row>
    <row r="191" spans="2:6" ht="15">
      <c r="B191" s="50">
        <v>16113</v>
      </c>
      <c r="C191" s="51" t="s">
        <v>504</v>
      </c>
      <c r="D191" s="22" t="s">
        <v>505</v>
      </c>
      <c r="E191" s="22" t="s">
        <v>29</v>
      </c>
      <c r="F191" s="22" t="s">
        <v>359</v>
      </c>
    </row>
    <row r="192" spans="2:6" ht="15">
      <c r="B192" s="50">
        <v>16125</v>
      </c>
      <c r="C192" s="51" t="s">
        <v>506</v>
      </c>
      <c r="D192" s="22" t="s">
        <v>507</v>
      </c>
      <c r="E192" s="22" t="s">
        <v>29</v>
      </c>
      <c r="F192" s="22" t="s">
        <v>127</v>
      </c>
    </row>
    <row r="193" spans="2:6" ht="15">
      <c r="B193" s="50">
        <v>19272</v>
      </c>
      <c r="C193" s="51" t="s">
        <v>508</v>
      </c>
      <c r="D193" s="22" t="s">
        <v>509</v>
      </c>
      <c r="E193" s="22" t="s">
        <v>29</v>
      </c>
      <c r="F193" s="22" t="s">
        <v>327</v>
      </c>
    </row>
    <row r="194" spans="2:6" ht="15">
      <c r="B194" s="50">
        <v>16519</v>
      </c>
      <c r="C194" s="51" t="s">
        <v>510</v>
      </c>
      <c r="D194" s="22" t="s">
        <v>511</v>
      </c>
      <c r="E194" s="22" t="s">
        <v>29</v>
      </c>
      <c r="F194" s="22" t="s">
        <v>348</v>
      </c>
    </row>
    <row r="195" spans="2:6" ht="15">
      <c r="B195" s="50">
        <v>22990</v>
      </c>
      <c r="C195" s="51" t="s">
        <v>512</v>
      </c>
      <c r="D195" s="22" t="s">
        <v>513</v>
      </c>
      <c r="E195" s="22" t="s">
        <v>29</v>
      </c>
      <c r="F195" s="22" t="s">
        <v>184</v>
      </c>
    </row>
    <row r="196" spans="2:6" ht="15">
      <c r="B196" s="50">
        <v>22588</v>
      </c>
      <c r="C196" s="51" t="s">
        <v>514</v>
      </c>
      <c r="D196" s="22" t="s">
        <v>515</v>
      </c>
      <c r="E196" s="22" t="s">
        <v>29</v>
      </c>
      <c r="F196" s="22" t="s">
        <v>226</v>
      </c>
    </row>
    <row r="197" spans="2:6" ht="15">
      <c r="B197" s="50">
        <v>20835</v>
      </c>
      <c r="C197" s="51" t="s">
        <v>516</v>
      </c>
      <c r="D197" s="22" t="s">
        <v>517</v>
      </c>
      <c r="E197" s="22" t="s">
        <v>29</v>
      </c>
      <c r="F197" s="22" t="s">
        <v>119</v>
      </c>
    </row>
    <row r="198" spans="2:6" ht="15">
      <c r="B198" s="50">
        <v>16785</v>
      </c>
      <c r="C198" s="51" t="s">
        <v>518</v>
      </c>
      <c r="D198" s="22" t="s">
        <v>519</v>
      </c>
      <c r="E198" s="22" t="s">
        <v>29</v>
      </c>
      <c r="F198" s="22" t="s">
        <v>348</v>
      </c>
    </row>
    <row r="199" spans="2:6" ht="15">
      <c r="B199" s="50">
        <v>23340</v>
      </c>
      <c r="C199" s="51" t="s">
        <v>520</v>
      </c>
      <c r="D199" s="22" t="s">
        <v>521</v>
      </c>
      <c r="E199" s="22" t="s">
        <v>29</v>
      </c>
      <c r="F199" s="22" t="s">
        <v>348</v>
      </c>
    </row>
    <row r="200" spans="2:6" ht="15">
      <c r="B200" s="50">
        <v>17662</v>
      </c>
      <c r="C200" s="51" t="s">
        <v>522</v>
      </c>
      <c r="D200" s="22" t="s">
        <v>523</v>
      </c>
      <c r="E200" s="22" t="s">
        <v>29</v>
      </c>
      <c r="F200" s="22" t="s">
        <v>330</v>
      </c>
    </row>
    <row r="201" spans="2:6" ht="15">
      <c r="B201" s="50">
        <v>16007</v>
      </c>
      <c r="C201" s="51" t="s">
        <v>524</v>
      </c>
      <c r="D201" s="22" t="s">
        <v>525</v>
      </c>
      <c r="E201" s="22" t="s">
        <v>29</v>
      </c>
      <c r="F201" s="22" t="s">
        <v>151</v>
      </c>
    </row>
    <row r="202" spans="2:6" ht="15">
      <c r="B202" s="50">
        <v>16148</v>
      </c>
      <c r="C202" s="51" t="s">
        <v>526</v>
      </c>
      <c r="D202" s="22" t="s">
        <v>527</v>
      </c>
      <c r="E202" s="22" t="s">
        <v>29</v>
      </c>
      <c r="F202" s="22" t="s">
        <v>127</v>
      </c>
    </row>
    <row r="203" spans="2:6" ht="15">
      <c r="B203" s="50">
        <v>16162</v>
      </c>
      <c r="C203" s="51" t="s">
        <v>528</v>
      </c>
      <c r="D203" s="22" t="s">
        <v>529</v>
      </c>
      <c r="E203" s="22" t="s">
        <v>29</v>
      </c>
      <c r="F203" s="22" t="s">
        <v>127</v>
      </c>
    </row>
    <row r="204" spans="2:6" ht="15">
      <c r="B204" s="50">
        <v>18829</v>
      </c>
      <c r="C204" s="51" t="s">
        <v>530</v>
      </c>
      <c r="D204" s="22" t="s">
        <v>531</v>
      </c>
      <c r="E204" s="22" t="s">
        <v>29</v>
      </c>
      <c r="F204" s="22" t="s">
        <v>431</v>
      </c>
    </row>
    <row r="205" spans="2:6" ht="15">
      <c r="B205" s="50">
        <v>17641</v>
      </c>
      <c r="C205" s="51" t="s">
        <v>532</v>
      </c>
      <c r="D205" s="22" t="s">
        <v>533</v>
      </c>
      <c r="E205" s="22" t="s">
        <v>29</v>
      </c>
      <c r="F205" s="22" t="s">
        <v>187</v>
      </c>
    </row>
    <row r="206" spans="2:6" ht="15">
      <c r="B206" s="50">
        <v>24293</v>
      </c>
      <c r="C206" s="51" t="s">
        <v>534</v>
      </c>
      <c r="D206" s="22" t="s">
        <v>535</v>
      </c>
      <c r="E206" s="22" t="s">
        <v>29</v>
      </c>
      <c r="F206" s="22" t="s">
        <v>119</v>
      </c>
    </row>
    <row r="207" spans="2:6" ht="15">
      <c r="B207" s="50">
        <v>20682</v>
      </c>
      <c r="C207" s="51" t="s">
        <v>536</v>
      </c>
      <c r="D207" s="22" t="s">
        <v>537</v>
      </c>
      <c r="E207" s="22" t="s">
        <v>29</v>
      </c>
      <c r="F207" s="22" t="s">
        <v>119</v>
      </c>
    </row>
    <row r="208" spans="2:6" ht="15">
      <c r="B208" s="50">
        <v>18525</v>
      </c>
      <c r="C208" s="51" t="s">
        <v>538</v>
      </c>
      <c r="D208" s="22" t="s">
        <v>539</v>
      </c>
      <c r="E208" s="22" t="s">
        <v>29</v>
      </c>
      <c r="F208" s="22" t="s">
        <v>122</v>
      </c>
    </row>
    <row r="209" spans="2:6" ht="15">
      <c r="B209" s="50">
        <v>26657</v>
      </c>
      <c r="C209" s="51" t="s">
        <v>540</v>
      </c>
      <c r="D209" s="22" t="s">
        <v>541</v>
      </c>
      <c r="E209" s="22" t="s">
        <v>29</v>
      </c>
      <c r="F209" s="22" t="s">
        <v>419</v>
      </c>
    </row>
    <row r="210" spans="2:6" ht="15">
      <c r="B210" s="50">
        <v>21648</v>
      </c>
      <c r="C210" s="51" t="s">
        <v>542</v>
      </c>
      <c r="D210" s="22" t="s">
        <v>543</v>
      </c>
      <c r="E210" s="22" t="s">
        <v>29</v>
      </c>
      <c r="F210" s="22" t="s">
        <v>419</v>
      </c>
    </row>
    <row r="211" spans="2:6" ht="15">
      <c r="B211" s="50">
        <v>18473</v>
      </c>
      <c r="C211" s="51" t="s">
        <v>544</v>
      </c>
      <c r="D211" s="22" t="s">
        <v>545</v>
      </c>
      <c r="E211" s="22" t="s">
        <v>29</v>
      </c>
      <c r="F211" s="22" t="s">
        <v>134</v>
      </c>
    </row>
    <row r="212" spans="2:6" ht="15">
      <c r="B212" s="50">
        <v>19464</v>
      </c>
      <c r="C212" s="51" t="s">
        <v>546</v>
      </c>
      <c r="D212" s="22" t="s">
        <v>547</v>
      </c>
      <c r="E212" s="22" t="s">
        <v>29</v>
      </c>
      <c r="F212" s="22" t="s">
        <v>162</v>
      </c>
    </row>
    <row r="213" spans="2:6" ht="15">
      <c r="B213" s="50">
        <v>16194</v>
      </c>
      <c r="C213" s="51" t="s">
        <v>548</v>
      </c>
      <c r="D213" s="22" t="s">
        <v>549</v>
      </c>
      <c r="E213" s="22" t="s">
        <v>29</v>
      </c>
      <c r="F213" s="22" t="s">
        <v>119</v>
      </c>
    </row>
    <row r="214" spans="2:6" ht="15">
      <c r="B214" s="50">
        <v>24922</v>
      </c>
      <c r="C214" s="51" t="s">
        <v>550</v>
      </c>
      <c r="D214" s="22" t="s">
        <v>551</v>
      </c>
      <c r="E214" s="22" t="s">
        <v>29</v>
      </c>
      <c r="F214" s="22" t="s">
        <v>146</v>
      </c>
    </row>
    <row r="215" spans="2:6" ht="15">
      <c r="B215" s="50">
        <v>17346</v>
      </c>
      <c r="C215" s="51" t="s">
        <v>552</v>
      </c>
      <c r="D215" s="22" t="s">
        <v>553</v>
      </c>
      <c r="E215" s="22" t="s">
        <v>29</v>
      </c>
      <c r="F215" s="22" t="s">
        <v>554</v>
      </c>
    </row>
    <row r="216" spans="2:6" ht="15">
      <c r="B216" s="59" t="s">
        <v>32</v>
      </c>
      <c r="C216" s="51"/>
      <c r="D216" s="22"/>
      <c r="E216" s="22"/>
      <c r="F216" s="22"/>
    </row>
    <row r="217" spans="2:6" ht="15">
      <c r="B217" s="50">
        <v>26543</v>
      </c>
      <c r="C217" s="51" t="s">
        <v>555</v>
      </c>
      <c r="D217" s="22" t="s">
        <v>556</v>
      </c>
      <c r="E217" s="22" t="s">
        <v>32</v>
      </c>
      <c r="F217" s="22" t="s">
        <v>322</v>
      </c>
    </row>
    <row r="218" spans="2:6" ht="15">
      <c r="B218" s="50">
        <v>21572</v>
      </c>
      <c r="C218" s="51" t="s">
        <v>557</v>
      </c>
      <c r="D218" s="22" t="s">
        <v>558</v>
      </c>
      <c r="E218" s="22" t="s">
        <v>32</v>
      </c>
      <c r="F218" s="22" t="s">
        <v>119</v>
      </c>
    </row>
    <row r="219" spans="2:6" ht="15">
      <c r="B219" s="50">
        <v>28186</v>
      </c>
      <c r="C219" s="51" t="s">
        <v>559</v>
      </c>
      <c r="D219" s="22" t="s">
        <v>560</v>
      </c>
      <c r="E219" s="22" t="s">
        <v>32</v>
      </c>
      <c r="F219" s="22" t="s">
        <v>119</v>
      </c>
    </row>
    <row r="220" spans="2:6" ht="15">
      <c r="B220" s="50">
        <v>25937</v>
      </c>
      <c r="C220" s="51" t="s">
        <v>561</v>
      </c>
      <c r="D220" s="22" t="s">
        <v>562</v>
      </c>
      <c r="E220" s="22" t="s">
        <v>32</v>
      </c>
      <c r="F220" s="22" t="s">
        <v>119</v>
      </c>
    </row>
    <row r="221" spans="2:6" ht="15">
      <c r="B221" s="50">
        <v>23706</v>
      </c>
      <c r="C221" s="51" t="s">
        <v>563</v>
      </c>
      <c r="D221" s="22" t="s">
        <v>564</v>
      </c>
      <c r="E221" s="22" t="s">
        <v>32</v>
      </c>
      <c r="F221" s="22" t="s">
        <v>146</v>
      </c>
    </row>
    <row r="222" spans="2:6" ht="15">
      <c r="B222" s="50">
        <v>19467</v>
      </c>
      <c r="C222" s="51" t="s">
        <v>565</v>
      </c>
      <c r="D222" s="22" t="s">
        <v>566</v>
      </c>
      <c r="E222" s="22" t="s">
        <v>32</v>
      </c>
      <c r="F222" s="22" t="s">
        <v>196</v>
      </c>
    </row>
    <row r="223" spans="2:6" ht="15">
      <c r="B223" s="50">
        <v>28074</v>
      </c>
      <c r="C223" s="51" t="s">
        <v>567</v>
      </c>
      <c r="D223" s="22" t="s">
        <v>568</v>
      </c>
      <c r="E223" s="22" t="s">
        <v>32</v>
      </c>
      <c r="F223" s="22" t="s">
        <v>190</v>
      </c>
    </row>
    <row r="224" spans="2:6" ht="15">
      <c r="B224" s="50">
        <v>26038</v>
      </c>
      <c r="C224" s="51" t="s">
        <v>569</v>
      </c>
      <c r="D224" s="22" t="s">
        <v>570</v>
      </c>
      <c r="E224" s="22" t="s">
        <v>32</v>
      </c>
      <c r="F224" s="22" t="s">
        <v>119</v>
      </c>
    </row>
    <row r="225" spans="2:6" ht="15">
      <c r="B225" s="50">
        <v>27843</v>
      </c>
      <c r="C225" s="51" t="s">
        <v>571</v>
      </c>
      <c r="D225" s="22" t="s">
        <v>572</v>
      </c>
      <c r="E225" s="22" t="s">
        <v>32</v>
      </c>
      <c r="F225" s="22" t="s">
        <v>146</v>
      </c>
    </row>
    <row r="226" spans="2:6" ht="15">
      <c r="B226" s="50">
        <v>28454</v>
      </c>
      <c r="C226" s="51" t="s">
        <v>573</v>
      </c>
      <c r="D226" s="22" t="s">
        <v>574</v>
      </c>
      <c r="E226" s="22" t="s">
        <v>32</v>
      </c>
      <c r="F226" s="22" t="s">
        <v>348</v>
      </c>
    </row>
    <row r="227" spans="2:6" ht="15">
      <c r="B227" s="50">
        <v>14583</v>
      </c>
      <c r="C227" s="51" t="s">
        <v>575</v>
      </c>
      <c r="D227" s="22" t="s">
        <v>576</v>
      </c>
      <c r="E227" s="22" t="s">
        <v>32</v>
      </c>
      <c r="F227" s="22" t="s">
        <v>119</v>
      </c>
    </row>
    <row r="228" spans="2:6" ht="15">
      <c r="B228" s="50">
        <v>16009</v>
      </c>
      <c r="C228" s="51" t="s">
        <v>577</v>
      </c>
      <c r="D228" s="22" t="s">
        <v>578</v>
      </c>
      <c r="E228" s="22" t="s">
        <v>32</v>
      </c>
      <c r="F228" s="22" t="s">
        <v>151</v>
      </c>
    </row>
    <row r="229" spans="2:6" ht="15">
      <c r="B229" s="50">
        <v>13751</v>
      </c>
      <c r="C229" s="51" t="s">
        <v>579</v>
      </c>
      <c r="D229" s="22" t="s">
        <v>580</v>
      </c>
      <c r="E229" s="22" t="s">
        <v>32</v>
      </c>
      <c r="F229" s="22" t="s">
        <v>190</v>
      </c>
    </row>
    <row r="230" spans="2:6" ht="15">
      <c r="B230" s="50">
        <v>20834</v>
      </c>
      <c r="C230" s="51" t="s">
        <v>581</v>
      </c>
      <c r="D230" s="22" t="s">
        <v>582</v>
      </c>
      <c r="E230" s="22" t="s">
        <v>32</v>
      </c>
      <c r="F230" s="22" t="s">
        <v>190</v>
      </c>
    </row>
    <row r="231" spans="2:6" ht="15">
      <c r="B231" s="50">
        <v>13085</v>
      </c>
      <c r="C231" s="51" t="s">
        <v>583</v>
      </c>
      <c r="D231" s="22" t="s">
        <v>584</v>
      </c>
      <c r="E231" s="22" t="s">
        <v>32</v>
      </c>
      <c r="F231" s="22" t="s">
        <v>119</v>
      </c>
    </row>
    <row r="232" spans="2:6" ht="15">
      <c r="B232" s="50">
        <v>22335</v>
      </c>
      <c r="C232" s="51" t="s">
        <v>585</v>
      </c>
      <c r="D232" s="22" t="s">
        <v>586</v>
      </c>
      <c r="E232" s="22" t="s">
        <v>32</v>
      </c>
      <c r="F232" s="22" t="s">
        <v>119</v>
      </c>
    </row>
    <row r="233" spans="2:6" ht="15">
      <c r="B233" s="50">
        <v>26529</v>
      </c>
      <c r="C233" s="51" t="s">
        <v>587</v>
      </c>
      <c r="D233" s="22" t="s">
        <v>588</v>
      </c>
      <c r="E233" s="22" t="s">
        <v>32</v>
      </c>
      <c r="F233" s="22" t="s">
        <v>207</v>
      </c>
    </row>
    <row r="234" spans="2:6" ht="15">
      <c r="B234" s="50">
        <v>13552</v>
      </c>
      <c r="C234" s="51" t="s">
        <v>589</v>
      </c>
      <c r="D234" s="22" t="s">
        <v>590</v>
      </c>
      <c r="E234" s="22" t="s">
        <v>32</v>
      </c>
      <c r="F234" s="22" t="s">
        <v>119</v>
      </c>
    </row>
    <row r="235" spans="2:6" ht="15">
      <c r="B235" s="50">
        <v>29198</v>
      </c>
      <c r="C235" s="51" t="s">
        <v>591</v>
      </c>
      <c r="D235" s="22" t="s">
        <v>592</v>
      </c>
      <c r="E235" s="22" t="s">
        <v>32</v>
      </c>
      <c r="F235" s="22" t="s">
        <v>119</v>
      </c>
    </row>
    <row r="236" spans="2:6" ht="15">
      <c r="B236" s="50">
        <v>22309</v>
      </c>
      <c r="C236" s="51" t="s">
        <v>593</v>
      </c>
      <c r="D236" s="22" t="s">
        <v>594</v>
      </c>
      <c r="E236" s="22" t="s">
        <v>32</v>
      </c>
      <c r="F236" s="22" t="s">
        <v>119</v>
      </c>
    </row>
    <row r="237" spans="2:6" ht="15">
      <c r="B237" s="50">
        <v>24542</v>
      </c>
      <c r="C237" s="51" t="s">
        <v>595</v>
      </c>
      <c r="D237" s="22" t="s">
        <v>596</v>
      </c>
      <c r="E237" s="22" t="s">
        <v>32</v>
      </c>
      <c r="F237" s="22" t="s">
        <v>139</v>
      </c>
    </row>
    <row r="238" spans="2:6" ht="15">
      <c r="B238" s="50">
        <v>26926</v>
      </c>
      <c r="C238" s="51" t="s">
        <v>597</v>
      </c>
      <c r="D238" s="22" t="s">
        <v>598</v>
      </c>
      <c r="E238" s="22" t="s">
        <v>32</v>
      </c>
      <c r="F238" s="22" t="s">
        <v>190</v>
      </c>
    </row>
    <row r="239" spans="2:6" ht="15">
      <c r="B239" s="50">
        <v>26012</v>
      </c>
      <c r="C239" s="51" t="s">
        <v>599</v>
      </c>
      <c r="D239" s="22" t="s">
        <v>600</v>
      </c>
      <c r="E239" s="22" t="s">
        <v>32</v>
      </c>
      <c r="F239" s="22" t="s">
        <v>119</v>
      </c>
    </row>
    <row r="240" spans="2:6" ht="15">
      <c r="B240" s="50">
        <v>24792</v>
      </c>
      <c r="C240" s="51" t="s">
        <v>601</v>
      </c>
      <c r="D240" s="22" t="s">
        <v>602</v>
      </c>
      <c r="E240" s="22" t="s">
        <v>32</v>
      </c>
      <c r="F240" s="22" t="s">
        <v>190</v>
      </c>
    </row>
    <row r="241" spans="2:6" ht="15">
      <c r="B241" s="50">
        <v>16057</v>
      </c>
      <c r="C241" s="51" t="s">
        <v>603</v>
      </c>
      <c r="D241" s="22" t="s">
        <v>604</v>
      </c>
      <c r="E241" s="22" t="s">
        <v>32</v>
      </c>
      <c r="F241" s="22" t="s">
        <v>127</v>
      </c>
    </row>
    <row r="242" spans="2:6" ht="15">
      <c r="B242" s="50">
        <v>13372</v>
      </c>
      <c r="C242" s="51" t="s">
        <v>605</v>
      </c>
      <c r="D242" s="22" t="s">
        <v>606</v>
      </c>
      <c r="E242" s="22" t="s">
        <v>32</v>
      </c>
      <c r="F242" s="22" t="s">
        <v>607</v>
      </c>
    </row>
    <row r="243" spans="2:6" ht="15">
      <c r="B243" s="50">
        <v>29164</v>
      </c>
      <c r="C243" s="51" t="s">
        <v>608</v>
      </c>
      <c r="D243" s="22" t="s">
        <v>609</v>
      </c>
      <c r="E243" s="22" t="s">
        <v>32</v>
      </c>
      <c r="F243" s="22" t="s">
        <v>119</v>
      </c>
    </row>
    <row r="244" spans="2:6" ht="15">
      <c r="B244" s="50">
        <v>26201</v>
      </c>
      <c r="C244" s="51" t="s">
        <v>610</v>
      </c>
      <c r="D244" s="22" t="s">
        <v>611</v>
      </c>
      <c r="E244" s="22" t="s">
        <v>32</v>
      </c>
      <c r="F244" s="22" t="s">
        <v>146</v>
      </c>
    </row>
    <row r="245" spans="2:6" ht="15">
      <c r="B245" s="50">
        <v>28444</v>
      </c>
      <c r="C245" s="51" t="s">
        <v>612</v>
      </c>
      <c r="D245" s="22" t="s">
        <v>613</v>
      </c>
      <c r="E245" s="22" t="s">
        <v>32</v>
      </c>
      <c r="F245" s="22" t="s">
        <v>119</v>
      </c>
    </row>
    <row r="246" spans="2:6" ht="15">
      <c r="B246" s="50">
        <v>20717</v>
      </c>
      <c r="C246" s="51" t="s">
        <v>614</v>
      </c>
      <c r="D246" s="22" t="s">
        <v>615</v>
      </c>
      <c r="E246" s="22" t="s">
        <v>32</v>
      </c>
      <c r="F246" s="22" t="s">
        <v>119</v>
      </c>
    </row>
    <row r="247" spans="2:6" ht="15">
      <c r="B247" s="50">
        <v>28968</v>
      </c>
      <c r="C247" s="51" t="s">
        <v>616</v>
      </c>
      <c r="D247" s="22" t="s">
        <v>617</v>
      </c>
      <c r="E247" s="22" t="s">
        <v>32</v>
      </c>
      <c r="F247" s="22" t="s">
        <v>618</v>
      </c>
    </row>
    <row r="248" spans="2:6" ht="15">
      <c r="B248" s="50">
        <v>28010</v>
      </c>
      <c r="C248" s="51" t="s">
        <v>619</v>
      </c>
      <c r="D248" s="22" t="s">
        <v>620</v>
      </c>
      <c r="E248" s="22" t="s">
        <v>32</v>
      </c>
      <c r="F248" s="22" t="s">
        <v>119</v>
      </c>
    </row>
    <row r="249" spans="2:6" ht="15">
      <c r="B249" s="50">
        <v>22657</v>
      </c>
      <c r="C249" s="51" t="s">
        <v>621</v>
      </c>
      <c r="D249" s="22" t="s">
        <v>622</v>
      </c>
      <c r="E249" s="22" t="s">
        <v>32</v>
      </c>
      <c r="F249" s="22" t="s">
        <v>190</v>
      </c>
    </row>
    <row r="250" spans="2:6" ht="15">
      <c r="B250" s="50">
        <v>24651</v>
      </c>
      <c r="C250" s="51" t="s">
        <v>623</v>
      </c>
      <c r="D250" s="22" t="s">
        <v>624</v>
      </c>
      <c r="E250" s="22" t="s">
        <v>32</v>
      </c>
      <c r="F250" s="22" t="s">
        <v>190</v>
      </c>
    </row>
    <row r="251" spans="2:6" ht="15">
      <c r="B251" s="50">
        <v>14326</v>
      </c>
      <c r="C251" s="51" t="s">
        <v>625</v>
      </c>
      <c r="D251" s="22" t="s">
        <v>626</v>
      </c>
      <c r="E251" s="22" t="s">
        <v>32</v>
      </c>
      <c r="F251" s="22" t="s">
        <v>190</v>
      </c>
    </row>
    <row r="252" spans="2:6" ht="15">
      <c r="B252" s="50">
        <v>13086</v>
      </c>
      <c r="C252" s="51" t="s">
        <v>627</v>
      </c>
      <c r="D252" s="22" t="s">
        <v>628</v>
      </c>
      <c r="E252" s="22" t="s">
        <v>32</v>
      </c>
      <c r="F252" s="22" t="s">
        <v>119</v>
      </c>
    </row>
    <row r="253" spans="2:6" ht="15">
      <c r="B253" s="50">
        <v>28406</v>
      </c>
      <c r="C253" s="51" t="s">
        <v>629</v>
      </c>
      <c r="D253" s="22" t="s">
        <v>630</v>
      </c>
      <c r="E253" s="22" t="s">
        <v>32</v>
      </c>
      <c r="F253" s="22" t="s">
        <v>127</v>
      </c>
    </row>
    <row r="254" spans="2:6" ht="15">
      <c r="B254" s="50">
        <v>17637</v>
      </c>
      <c r="C254" s="51" t="s">
        <v>631</v>
      </c>
      <c r="D254" s="22" t="s">
        <v>632</v>
      </c>
      <c r="E254" s="22" t="s">
        <v>32</v>
      </c>
      <c r="F254" s="22" t="s">
        <v>146</v>
      </c>
    </row>
    <row r="255" spans="2:6" ht="15">
      <c r="B255" s="50">
        <v>21298</v>
      </c>
      <c r="C255" s="51" t="s">
        <v>633</v>
      </c>
      <c r="D255" s="22" t="s">
        <v>634</v>
      </c>
      <c r="E255" s="22" t="s">
        <v>32</v>
      </c>
      <c r="F255" s="22" t="s">
        <v>554</v>
      </c>
    </row>
    <row r="256" spans="2:6" ht="15">
      <c r="B256" s="50">
        <v>28007</v>
      </c>
      <c r="C256" s="51" t="s">
        <v>635</v>
      </c>
      <c r="D256" s="22" t="s">
        <v>636</v>
      </c>
      <c r="E256" s="22" t="s">
        <v>32</v>
      </c>
      <c r="F256" s="22" t="s">
        <v>359</v>
      </c>
    </row>
    <row r="257" spans="2:6" ht="15">
      <c r="B257" s="50">
        <v>24761</v>
      </c>
      <c r="C257" s="51" t="s">
        <v>637</v>
      </c>
      <c r="D257" s="22" t="s">
        <v>638</v>
      </c>
      <c r="E257" s="22" t="s">
        <v>32</v>
      </c>
      <c r="F257" s="22" t="s">
        <v>127</v>
      </c>
    </row>
    <row r="258" spans="2:6" ht="15">
      <c r="B258" s="50">
        <v>13768</v>
      </c>
      <c r="C258" s="51" t="s">
        <v>639</v>
      </c>
      <c r="D258" s="22" t="s">
        <v>640</v>
      </c>
      <c r="E258" s="22" t="s">
        <v>32</v>
      </c>
      <c r="F258" s="22" t="s">
        <v>190</v>
      </c>
    </row>
    <row r="259" spans="2:6" ht="15">
      <c r="B259" s="50">
        <v>26158</v>
      </c>
      <c r="C259" s="51" t="s">
        <v>641</v>
      </c>
      <c r="D259" s="22" t="s">
        <v>642</v>
      </c>
      <c r="E259" s="22" t="s">
        <v>32</v>
      </c>
      <c r="F259" s="22" t="s">
        <v>322</v>
      </c>
    </row>
    <row r="260" spans="2:6" ht="15">
      <c r="B260" s="50">
        <v>13325</v>
      </c>
      <c r="C260" s="51" t="s">
        <v>643</v>
      </c>
      <c r="D260" s="22" t="s">
        <v>644</v>
      </c>
      <c r="E260" s="22" t="s">
        <v>32</v>
      </c>
      <c r="F260" s="22" t="s">
        <v>119</v>
      </c>
    </row>
    <row r="261" spans="2:6" ht="15">
      <c r="B261" s="50">
        <v>25637</v>
      </c>
      <c r="C261" s="51" t="s">
        <v>645</v>
      </c>
      <c r="D261" s="22" t="s">
        <v>646</v>
      </c>
      <c r="E261" s="22" t="s">
        <v>32</v>
      </c>
      <c r="F261" s="22" t="s">
        <v>196</v>
      </c>
    </row>
    <row r="262" spans="2:6" ht="15">
      <c r="B262" s="50">
        <v>29062</v>
      </c>
      <c r="C262" s="51" t="s">
        <v>647</v>
      </c>
      <c r="D262" s="22" t="s">
        <v>648</v>
      </c>
      <c r="E262" s="22" t="s">
        <v>32</v>
      </c>
      <c r="F262" s="22" t="s">
        <v>119</v>
      </c>
    </row>
    <row r="263" spans="2:6" ht="15">
      <c r="B263" s="50">
        <v>28242</v>
      </c>
      <c r="C263" s="51" t="s">
        <v>649</v>
      </c>
      <c r="D263" s="22" t="s">
        <v>650</v>
      </c>
      <c r="E263" s="22" t="s">
        <v>32</v>
      </c>
      <c r="F263" s="22" t="s">
        <v>196</v>
      </c>
    </row>
    <row r="264" spans="2:6" ht="15">
      <c r="B264" s="50">
        <v>28492</v>
      </c>
      <c r="C264" s="51" t="s">
        <v>651</v>
      </c>
      <c r="D264" s="22" t="s">
        <v>652</v>
      </c>
      <c r="E264" s="22" t="s">
        <v>32</v>
      </c>
      <c r="F264" s="22" t="s">
        <v>119</v>
      </c>
    </row>
    <row r="265" spans="2:6" ht="15">
      <c r="B265" s="50">
        <v>19471</v>
      </c>
      <c r="C265" s="51" t="s">
        <v>653</v>
      </c>
      <c r="D265" s="22" t="s">
        <v>654</v>
      </c>
      <c r="E265" s="22" t="s">
        <v>32</v>
      </c>
      <c r="F265" s="22" t="s">
        <v>196</v>
      </c>
    </row>
    <row r="266" spans="2:6" ht="15">
      <c r="B266" s="50">
        <v>16292</v>
      </c>
      <c r="C266" s="51" t="s">
        <v>655</v>
      </c>
      <c r="D266" s="22" t="s">
        <v>656</v>
      </c>
      <c r="E266" s="22" t="s">
        <v>32</v>
      </c>
      <c r="F266" s="22" t="s">
        <v>151</v>
      </c>
    </row>
    <row r="267" spans="2:6" ht="15">
      <c r="B267" s="50">
        <v>28640</v>
      </c>
      <c r="C267" s="51" t="s">
        <v>657</v>
      </c>
      <c r="D267" s="22" t="s">
        <v>658</v>
      </c>
      <c r="E267" s="22" t="s">
        <v>32</v>
      </c>
      <c r="F267" s="22" t="s">
        <v>119</v>
      </c>
    </row>
    <row r="268" spans="2:6" ht="15">
      <c r="B268" s="50">
        <v>19493</v>
      </c>
      <c r="C268" s="51" t="s">
        <v>659</v>
      </c>
      <c r="D268" s="22" t="s">
        <v>660</v>
      </c>
      <c r="E268" s="22" t="s">
        <v>32</v>
      </c>
      <c r="F268" s="22" t="s">
        <v>151</v>
      </c>
    </row>
    <row r="269" spans="2:6" ht="15">
      <c r="B269" s="50">
        <v>17613</v>
      </c>
      <c r="C269" s="51" t="s">
        <v>661</v>
      </c>
      <c r="D269" s="22" t="s">
        <v>662</v>
      </c>
      <c r="E269" s="22" t="s">
        <v>32</v>
      </c>
      <c r="F269" s="22" t="s">
        <v>171</v>
      </c>
    </row>
    <row r="270" spans="2:6" ht="15">
      <c r="B270" s="50">
        <v>27636</v>
      </c>
      <c r="C270" s="51" t="s">
        <v>663</v>
      </c>
      <c r="D270" s="22" t="s">
        <v>664</v>
      </c>
      <c r="E270" s="22" t="s">
        <v>32</v>
      </c>
      <c r="F270" s="22" t="s">
        <v>119</v>
      </c>
    </row>
    <row r="271" spans="2:6" ht="15">
      <c r="B271" s="50">
        <v>26057</v>
      </c>
      <c r="C271" s="51" t="s">
        <v>665</v>
      </c>
      <c r="D271" s="22" t="s">
        <v>666</v>
      </c>
      <c r="E271" s="22" t="s">
        <v>32</v>
      </c>
      <c r="F271" s="22" t="s">
        <v>667</v>
      </c>
    </row>
    <row r="272" spans="2:6" ht="15">
      <c r="B272" s="50">
        <v>29124</v>
      </c>
      <c r="C272" s="51" t="s">
        <v>668</v>
      </c>
      <c r="D272" s="22" t="s">
        <v>669</v>
      </c>
      <c r="E272" s="22" t="s">
        <v>32</v>
      </c>
      <c r="F272" s="22" t="s">
        <v>196</v>
      </c>
    </row>
    <row r="273" spans="2:6" ht="15">
      <c r="B273" s="50">
        <v>24347</v>
      </c>
      <c r="C273" s="51" t="s">
        <v>670</v>
      </c>
      <c r="D273" s="22" t="s">
        <v>671</v>
      </c>
      <c r="E273" s="22" t="s">
        <v>32</v>
      </c>
      <c r="F273" s="22" t="s">
        <v>151</v>
      </c>
    </row>
    <row r="274" spans="2:6" ht="15">
      <c r="B274" s="50">
        <v>22652</v>
      </c>
      <c r="C274" s="51" t="s">
        <v>672</v>
      </c>
      <c r="D274" s="22" t="s">
        <v>673</v>
      </c>
      <c r="E274" s="22" t="s">
        <v>32</v>
      </c>
      <c r="F274" s="22" t="s">
        <v>119</v>
      </c>
    </row>
    <row r="275" spans="2:6" ht="15">
      <c r="B275" s="50">
        <v>20010</v>
      </c>
      <c r="C275" s="51" t="s">
        <v>674</v>
      </c>
      <c r="D275" s="22" t="s">
        <v>675</v>
      </c>
      <c r="E275" s="22" t="s">
        <v>32</v>
      </c>
      <c r="F275" s="22" t="s">
        <v>119</v>
      </c>
    </row>
    <row r="276" spans="2:6" ht="15">
      <c r="B276" s="50">
        <v>28001</v>
      </c>
      <c r="C276" s="51" t="s">
        <v>676</v>
      </c>
      <c r="D276" s="22" t="s">
        <v>677</v>
      </c>
      <c r="E276" s="22" t="s">
        <v>32</v>
      </c>
      <c r="F276" s="22" t="s">
        <v>171</v>
      </c>
    </row>
    <row r="277" spans="2:6" ht="15">
      <c r="B277" s="50">
        <v>16048</v>
      </c>
      <c r="C277" s="51" t="s">
        <v>678</v>
      </c>
      <c r="D277" s="22" t="s">
        <v>679</v>
      </c>
      <c r="E277" s="22" t="s">
        <v>32</v>
      </c>
      <c r="F277" s="22" t="s">
        <v>127</v>
      </c>
    </row>
    <row r="278" spans="2:6" ht="15">
      <c r="B278" s="50">
        <v>16130</v>
      </c>
      <c r="C278" s="51" t="s">
        <v>680</v>
      </c>
      <c r="D278" s="22" t="s">
        <v>681</v>
      </c>
      <c r="E278" s="22" t="s">
        <v>32</v>
      </c>
      <c r="F278" s="22" t="s">
        <v>127</v>
      </c>
    </row>
    <row r="279" spans="2:6" ht="15">
      <c r="B279" s="50">
        <v>22103</v>
      </c>
      <c r="C279" s="51" t="s">
        <v>682</v>
      </c>
      <c r="D279" s="22" t="s">
        <v>683</v>
      </c>
      <c r="E279" s="22" t="s">
        <v>32</v>
      </c>
      <c r="F279" s="22" t="s">
        <v>684</v>
      </c>
    </row>
    <row r="280" spans="2:6" ht="15">
      <c r="B280" s="50">
        <v>27624</v>
      </c>
      <c r="C280" s="51" t="s">
        <v>685</v>
      </c>
      <c r="D280" s="22" t="s">
        <v>686</v>
      </c>
      <c r="E280" s="22" t="s">
        <v>32</v>
      </c>
      <c r="F280" s="22" t="s">
        <v>127</v>
      </c>
    </row>
    <row r="281" spans="2:6" ht="15">
      <c r="B281" s="50">
        <v>16047</v>
      </c>
      <c r="C281" s="51" t="s">
        <v>687</v>
      </c>
      <c r="D281" s="22" t="s">
        <v>688</v>
      </c>
      <c r="E281" s="22" t="s">
        <v>32</v>
      </c>
      <c r="F281" s="22" t="s">
        <v>127</v>
      </c>
    </row>
    <row r="282" spans="2:6" ht="15">
      <c r="B282" s="50">
        <v>15555</v>
      </c>
      <c r="C282" s="51" t="s">
        <v>689</v>
      </c>
      <c r="D282" s="22" t="s">
        <v>690</v>
      </c>
      <c r="E282" s="22" t="s">
        <v>32</v>
      </c>
      <c r="F282" s="22" t="s">
        <v>119</v>
      </c>
    </row>
    <row r="283" spans="2:6" ht="15">
      <c r="B283" s="59" t="s">
        <v>30</v>
      </c>
      <c r="C283" s="51"/>
      <c r="D283" s="22"/>
      <c r="E283" s="22"/>
      <c r="F283" s="22"/>
    </row>
    <row r="284" spans="2:6" ht="15">
      <c r="B284" s="50">
        <v>14690</v>
      </c>
      <c r="C284" s="51" t="s">
        <v>691</v>
      </c>
      <c r="D284" s="22" t="s">
        <v>692</v>
      </c>
      <c r="E284" s="22" t="s">
        <v>30</v>
      </c>
      <c r="F284" s="22" t="s">
        <v>119</v>
      </c>
    </row>
    <row r="285" spans="2:6" ht="15">
      <c r="B285" s="50">
        <v>19289</v>
      </c>
      <c r="C285" s="51" t="s">
        <v>693</v>
      </c>
      <c r="D285" s="22" t="s">
        <v>694</v>
      </c>
      <c r="E285" s="22" t="s">
        <v>30</v>
      </c>
      <c r="F285" s="22" t="s">
        <v>122</v>
      </c>
    </row>
    <row r="286" spans="2:6" ht="15">
      <c r="B286" s="50">
        <v>16507</v>
      </c>
      <c r="C286" s="51" t="s">
        <v>695</v>
      </c>
      <c r="D286" s="22" t="s">
        <v>696</v>
      </c>
      <c r="E286" s="22" t="s">
        <v>30</v>
      </c>
      <c r="F286" s="22" t="s">
        <v>322</v>
      </c>
    </row>
    <row r="287" spans="2:6" ht="15">
      <c r="B287" s="50">
        <v>22164</v>
      </c>
      <c r="C287" s="51" t="s">
        <v>697</v>
      </c>
      <c r="D287" s="22" t="s">
        <v>698</v>
      </c>
      <c r="E287" s="22" t="s">
        <v>30</v>
      </c>
      <c r="F287" s="22" t="s">
        <v>127</v>
      </c>
    </row>
    <row r="288" spans="2:6" ht="15">
      <c r="B288" s="50">
        <v>16841</v>
      </c>
      <c r="C288" s="51" t="s">
        <v>699</v>
      </c>
      <c r="D288" s="22" t="s">
        <v>700</v>
      </c>
      <c r="E288" s="22" t="s">
        <v>30</v>
      </c>
      <c r="F288" s="22" t="s">
        <v>322</v>
      </c>
    </row>
    <row r="289" spans="2:6" ht="15">
      <c r="B289" s="50">
        <v>26328</v>
      </c>
      <c r="C289" s="51" t="s">
        <v>701</v>
      </c>
      <c r="D289" s="22" t="s">
        <v>702</v>
      </c>
      <c r="E289" s="22" t="s">
        <v>30</v>
      </c>
      <c r="F289" s="22" t="s">
        <v>119</v>
      </c>
    </row>
    <row r="290" spans="2:6" ht="15">
      <c r="B290" s="50">
        <v>18718</v>
      </c>
      <c r="C290" s="51" t="s">
        <v>703</v>
      </c>
      <c r="D290" s="22" t="s">
        <v>704</v>
      </c>
      <c r="E290" s="22" t="s">
        <v>30</v>
      </c>
      <c r="F290" s="22" t="s">
        <v>705</v>
      </c>
    </row>
    <row r="291" spans="2:6" ht="15">
      <c r="B291" s="50">
        <v>20123</v>
      </c>
      <c r="C291" s="51" t="s">
        <v>706</v>
      </c>
      <c r="D291" s="22" t="s">
        <v>707</v>
      </c>
      <c r="E291" s="22" t="s">
        <v>30</v>
      </c>
      <c r="F291" s="22" t="s">
        <v>193</v>
      </c>
    </row>
    <row r="292" spans="2:6" ht="15">
      <c r="B292" s="50">
        <v>27879</v>
      </c>
      <c r="C292" s="51" t="s">
        <v>708</v>
      </c>
      <c r="D292" s="22" t="s">
        <v>709</v>
      </c>
      <c r="E292" s="22" t="s">
        <v>30</v>
      </c>
      <c r="F292" s="22" t="s">
        <v>119</v>
      </c>
    </row>
    <row r="293" spans="2:6" ht="15">
      <c r="B293" s="50">
        <v>16486</v>
      </c>
      <c r="C293" s="51" t="s">
        <v>710</v>
      </c>
      <c r="D293" s="22" t="s">
        <v>711</v>
      </c>
      <c r="E293" s="22" t="s">
        <v>30</v>
      </c>
      <c r="F293" s="22" t="s">
        <v>322</v>
      </c>
    </row>
    <row r="294" spans="2:6" ht="15">
      <c r="B294" s="50">
        <v>16587</v>
      </c>
      <c r="C294" s="51" t="s">
        <v>712</v>
      </c>
      <c r="D294" s="22" t="s">
        <v>713</v>
      </c>
      <c r="E294" s="22" t="s">
        <v>30</v>
      </c>
      <c r="F294" s="22" t="s">
        <v>190</v>
      </c>
    </row>
    <row r="295" spans="2:6" ht="15">
      <c r="B295" s="50">
        <v>16134</v>
      </c>
      <c r="C295" s="51" t="s">
        <v>714</v>
      </c>
      <c r="D295" s="22" t="s">
        <v>715</v>
      </c>
      <c r="E295" s="22" t="s">
        <v>30</v>
      </c>
      <c r="F295" s="22" t="s">
        <v>127</v>
      </c>
    </row>
    <row r="296" spans="2:6" ht="15">
      <c r="B296" s="50">
        <v>16606</v>
      </c>
      <c r="C296" s="51" t="s">
        <v>716</v>
      </c>
      <c r="D296" s="22" t="s">
        <v>717</v>
      </c>
      <c r="E296" s="22" t="s">
        <v>30</v>
      </c>
      <c r="F296" s="22" t="s">
        <v>322</v>
      </c>
    </row>
    <row r="297" spans="2:6" ht="15">
      <c r="B297" s="50">
        <v>16192</v>
      </c>
      <c r="C297" s="51" t="s">
        <v>718</v>
      </c>
      <c r="D297" s="22" t="s">
        <v>719</v>
      </c>
      <c r="E297" s="22" t="s">
        <v>30</v>
      </c>
      <c r="F297" s="22" t="s">
        <v>119</v>
      </c>
    </row>
    <row r="298" spans="2:6" ht="15">
      <c r="B298" s="50">
        <v>15297</v>
      </c>
      <c r="C298" s="51" t="s">
        <v>720</v>
      </c>
      <c r="D298" s="22" t="s">
        <v>721</v>
      </c>
      <c r="E298" s="22" t="s">
        <v>30</v>
      </c>
      <c r="F298" s="22" t="s">
        <v>119</v>
      </c>
    </row>
    <row r="299" spans="2:6" ht="15">
      <c r="B299" s="50">
        <v>25974</v>
      </c>
      <c r="C299" s="51" t="s">
        <v>722</v>
      </c>
      <c r="D299" s="22" t="s">
        <v>723</v>
      </c>
      <c r="E299" s="22" t="s">
        <v>30</v>
      </c>
      <c r="F299" s="22" t="s">
        <v>127</v>
      </c>
    </row>
    <row r="300" spans="2:6" ht="15">
      <c r="B300" s="50">
        <v>18340</v>
      </c>
      <c r="C300" s="51" t="s">
        <v>724</v>
      </c>
      <c r="D300" s="22" t="s">
        <v>725</v>
      </c>
      <c r="E300" s="22" t="s">
        <v>30</v>
      </c>
      <c r="F300" s="22" t="s">
        <v>726</v>
      </c>
    </row>
    <row r="301" spans="2:6" ht="15">
      <c r="B301" s="50">
        <v>16153</v>
      </c>
      <c r="C301" s="51" t="s">
        <v>727</v>
      </c>
      <c r="D301" s="22" t="s">
        <v>728</v>
      </c>
      <c r="E301" s="22" t="s">
        <v>30</v>
      </c>
      <c r="F301" s="22" t="s">
        <v>127</v>
      </c>
    </row>
    <row r="302" spans="2:6" ht="15">
      <c r="B302" s="50">
        <v>18440</v>
      </c>
      <c r="C302" s="51" t="s">
        <v>729</v>
      </c>
      <c r="D302" s="22" t="s">
        <v>730</v>
      </c>
      <c r="E302" s="22" t="s">
        <v>30</v>
      </c>
      <c r="F302" s="22" t="s">
        <v>705</v>
      </c>
    </row>
    <row r="303" spans="2:6" ht="15">
      <c r="B303" s="50">
        <v>20867</v>
      </c>
      <c r="C303" s="51" t="s">
        <v>731</v>
      </c>
      <c r="D303" s="22" t="s">
        <v>732</v>
      </c>
      <c r="E303" s="22" t="s">
        <v>30</v>
      </c>
      <c r="F303" s="22" t="s">
        <v>119</v>
      </c>
    </row>
    <row r="304" spans="2:6" ht="15">
      <c r="B304" s="50">
        <v>16055</v>
      </c>
      <c r="C304" s="51" t="s">
        <v>733</v>
      </c>
      <c r="D304" s="22" t="s">
        <v>734</v>
      </c>
      <c r="E304" s="22" t="s">
        <v>30</v>
      </c>
      <c r="F304" s="22" t="s">
        <v>667</v>
      </c>
    </row>
    <row r="305" spans="2:6" ht="15">
      <c r="B305" s="50">
        <v>16065</v>
      </c>
      <c r="C305" s="51" t="s">
        <v>735</v>
      </c>
      <c r="D305" s="22" t="s">
        <v>736</v>
      </c>
      <c r="E305" s="22" t="s">
        <v>30</v>
      </c>
      <c r="F305" s="22" t="s">
        <v>127</v>
      </c>
    </row>
    <row r="306" spans="2:6" ht="15">
      <c r="B306" s="50">
        <v>20520</v>
      </c>
      <c r="C306" s="51" t="s">
        <v>737</v>
      </c>
      <c r="D306" s="22" t="s">
        <v>738</v>
      </c>
      <c r="E306" s="22" t="s">
        <v>30</v>
      </c>
      <c r="F306" s="22" t="s">
        <v>554</v>
      </c>
    </row>
    <row r="307" spans="2:6" ht="15">
      <c r="B307" s="50">
        <v>17052</v>
      </c>
      <c r="C307" s="51" t="s">
        <v>739</v>
      </c>
      <c r="D307" s="22" t="s">
        <v>740</v>
      </c>
      <c r="E307" s="22" t="s">
        <v>30</v>
      </c>
      <c r="F307" s="22" t="s">
        <v>741</v>
      </c>
    </row>
    <row r="308" spans="2:6" ht="15">
      <c r="B308" s="50">
        <v>16129</v>
      </c>
      <c r="C308" s="51" t="s">
        <v>742</v>
      </c>
      <c r="D308" s="22" t="s">
        <v>743</v>
      </c>
      <c r="E308" s="22" t="s">
        <v>30</v>
      </c>
      <c r="F308" s="22" t="s">
        <v>127</v>
      </c>
    </row>
    <row r="309" spans="2:6" ht="15">
      <c r="B309" s="50">
        <v>16180</v>
      </c>
      <c r="C309" s="51" t="s">
        <v>744</v>
      </c>
      <c r="D309" s="22" t="s">
        <v>745</v>
      </c>
      <c r="E309" s="22" t="s">
        <v>30</v>
      </c>
      <c r="F309" s="22" t="s">
        <v>119</v>
      </c>
    </row>
    <row r="310" spans="2:6" ht="15">
      <c r="B310" s="50">
        <v>16183</v>
      </c>
      <c r="C310" s="51" t="s">
        <v>746</v>
      </c>
      <c r="D310" s="22" t="s">
        <v>747</v>
      </c>
      <c r="E310" s="22" t="s">
        <v>30</v>
      </c>
      <c r="F310" s="22" t="s">
        <v>119</v>
      </c>
    </row>
    <row r="311" spans="2:6" ht="15">
      <c r="B311" s="50">
        <v>24259</v>
      </c>
      <c r="C311" s="51" t="s">
        <v>748</v>
      </c>
      <c r="D311" s="22" t="s">
        <v>749</v>
      </c>
      <c r="E311" s="22" t="s">
        <v>30</v>
      </c>
      <c r="F311" s="22" t="s">
        <v>364</v>
      </c>
    </row>
    <row r="312" spans="2:6" ht="15">
      <c r="B312" s="50">
        <v>23619</v>
      </c>
      <c r="C312" s="51" t="s">
        <v>750</v>
      </c>
      <c r="D312" s="22" t="s">
        <v>751</v>
      </c>
      <c r="E312" s="22" t="s">
        <v>30</v>
      </c>
      <c r="F312" s="22" t="s">
        <v>322</v>
      </c>
    </row>
    <row r="313" spans="2:6" ht="15">
      <c r="B313" s="50">
        <v>16038</v>
      </c>
      <c r="C313" s="51" t="s">
        <v>752</v>
      </c>
      <c r="D313" s="22" t="s">
        <v>753</v>
      </c>
      <c r="E313" s="22" t="s">
        <v>30</v>
      </c>
      <c r="F313" s="22" t="s">
        <v>151</v>
      </c>
    </row>
    <row r="314" spans="2:6" ht="15">
      <c r="B314" s="50">
        <v>19286</v>
      </c>
      <c r="C314" s="51" t="s">
        <v>754</v>
      </c>
      <c r="D314" s="22" t="s">
        <v>755</v>
      </c>
      <c r="E314" s="22" t="s">
        <v>30</v>
      </c>
      <c r="F314" s="22" t="s">
        <v>146</v>
      </c>
    </row>
    <row r="315" spans="2:6" ht="15">
      <c r="B315" s="50">
        <v>13673</v>
      </c>
      <c r="C315" s="51" t="s">
        <v>756</v>
      </c>
      <c r="D315" s="22" t="s">
        <v>757</v>
      </c>
      <c r="E315" s="22" t="s">
        <v>30</v>
      </c>
      <c r="F315" s="22" t="s">
        <v>119</v>
      </c>
    </row>
    <row r="316" spans="2:6" ht="15">
      <c r="B316" s="50">
        <v>27625</v>
      </c>
      <c r="C316" s="51" t="s">
        <v>758</v>
      </c>
      <c r="D316" s="22" t="s">
        <v>759</v>
      </c>
      <c r="E316" s="22" t="s">
        <v>30</v>
      </c>
      <c r="F316" s="22" t="s">
        <v>119</v>
      </c>
    </row>
    <row r="317" spans="2:6" ht="15">
      <c r="B317" s="50">
        <v>27735</v>
      </c>
      <c r="C317" s="51" t="s">
        <v>760</v>
      </c>
      <c r="D317" s="22" t="s">
        <v>761</v>
      </c>
      <c r="E317" s="22" t="s">
        <v>30</v>
      </c>
      <c r="F317" s="22" t="s">
        <v>190</v>
      </c>
    </row>
    <row r="318" spans="2:6" ht="15">
      <c r="B318" s="50">
        <v>22443</v>
      </c>
      <c r="C318" s="51" t="s">
        <v>762</v>
      </c>
      <c r="D318" s="22" t="s">
        <v>763</v>
      </c>
      <c r="E318" s="22" t="s">
        <v>30</v>
      </c>
      <c r="F318" s="22" t="s">
        <v>119</v>
      </c>
    </row>
    <row r="319" spans="2:6" ht="15">
      <c r="B319" s="50">
        <v>18295</v>
      </c>
      <c r="C319" s="51" t="s">
        <v>764</v>
      </c>
      <c r="D319" s="22" t="s">
        <v>765</v>
      </c>
      <c r="E319" s="22" t="s">
        <v>30</v>
      </c>
      <c r="F319" s="22" t="s">
        <v>146</v>
      </c>
    </row>
    <row r="320" spans="2:6" ht="15">
      <c r="B320" s="50">
        <v>26582</v>
      </c>
      <c r="C320" s="51" t="s">
        <v>766</v>
      </c>
      <c r="D320" s="22" t="s">
        <v>767</v>
      </c>
      <c r="E320" s="22" t="s">
        <v>30</v>
      </c>
      <c r="F320" s="22" t="s">
        <v>151</v>
      </c>
    </row>
    <row r="321" spans="2:6" ht="15">
      <c r="B321" s="50">
        <v>16008</v>
      </c>
      <c r="C321" s="51" t="s">
        <v>768</v>
      </c>
      <c r="D321" s="22" t="s">
        <v>769</v>
      </c>
      <c r="E321" s="22" t="s">
        <v>30</v>
      </c>
      <c r="F321" s="22" t="s">
        <v>151</v>
      </c>
    </row>
    <row r="322" spans="2:6" ht="15">
      <c r="B322" s="50">
        <v>21291</v>
      </c>
      <c r="C322" s="51" t="s">
        <v>770</v>
      </c>
      <c r="D322" s="22" t="s">
        <v>771</v>
      </c>
      <c r="E322" s="22" t="s">
        <v>30</v>
      </c>
      <c r="F322" s="22" t="s">
        <v>327</v>
      </c>
    </row>
    <row r="323" spans="2:6" ht="15">
      <c r="B323" s="50">
        <v>19266</v>
      </c>
      <c r="C323" s="51" t="s">
        <v>772</v>
      </c>
      <c r="D323" s="22" t="s">
        <v>773</v>
      </c>
      <c r="E323" s="22" t="s">
        <v>30</v>
      </c>
      <c r="F323" s="22" t="s">
        <v>171</v>
      </c>
    </row>
    <row r="324" spans="2:6" ht="15">
      <c r="B324" s="50">
        <v>16184</v>
      </c>
      <c r="C324" s="51" t="s">
        <v>774</v>
      </c>
      <c r="D324" s="22" t="s">
        <v>775</v>
      </c>
      <c r="E324" s="22" t="s">
        <v>30</v>
      </c>
      <c r="F324" s="22" t="s">
        <v>119</v>
      </c>
    </row>
    <row r="325" spans="2:6" ht="15">
      <c r="B325" s="50">
        <v>28209</v>
      </c>
      <c r="C325" s="51" t="s">
        <v>776</v>
      </c>
      <c r="D325" s="22" t="s">
        <v>777</v>
      </c>
      <c r="E325" s="22" t="s">
        <v>30</v>
      </c>
      <c r="F325" s="22" t="s">
        <v>119</v>
      </c>
    </row>
    <row r="326" spans="2:6" ht="15">
      <c r="B326" s="50">
        <v>16470</v>
      </c>
      <c r="C326" s="51" t="s">
        <v>778</v>
      </c>
      <c r="D326" s="22" t="s">
        <v>779</v>
      </c>
      <c r="E326" s="22" t="s">
        <v>30</v>
      </c>
      <c r="F326" s="22" t="s">
        <v>348</v>
      </c>
    </row>
    <row r="327" spans="2:6" ht="15">
      <c r="B327" s="50">
        <v>13394</v>
      </c>
      <c r="C327" s="51" t="s">
        <v>780</v>
      </c>
      <c r="D327" s="22" t="s">
        <v>781</v>
      </c>
      <c r="E327" s="22" t="s">
        <v>30</v>
      </c>
      <c r="F327" s="22" t="s">
        <v>119</v>
      </c>
    </row>
    <row r="328" spans="2:6" ht="15">
      <c r="B328" s="50">
        <v>20522</v>
      </c>
      <c r="C328" s="51" t="s">
        <v>782</v>
      </c>
      <c r="D328" s="22" t="s">
        <v>783</v>
      </c>
      <c r="E328" s="22" t="s">
        <v>30</v>
      </c>
      <c r="F328" s="22" t="s">
        <v>196</v>
      </c>
    </row>
    <row r="329" spans="2:6" ht="15">
      <c r="B329" s="50">
        <v>22171</v>
      </c>
      <c r="C329" s="51" t="s">
        <v>784</v>
      </c>
      <c r="D329" s="22" t="s">
        <v>785</v>
      </c>
      <c r="E329" s="22" t="s">
        <v>30</v>
      </c>
      <c r="F329" s="22" t="s">
        <v>196</v>
      </c>
    </row>
    <row r="330" spans="2:6" ht="15">
      <c r="B330" s="50">
        <v>28094</v>
      </c>
      <c r="C330" s="51" t="s">
        <v>786</v>
      </c>
      <c r="D330" s="22" t="s">
        <v>787</v>
      </c>
      <c r="E330" s="22" t="s">
        <v>30</v>
      </c>
      <c r="F330" s="22" t="s">
        <v>190</v>
      </c>
    </row>
    <row r="331" spans="2:6" ht="15">
      <c r="B331" s="50">
        <v>22145</v>
      </c>
      <c r="C331" s="51" t="s">
        <v>788</v>
      </c>
      <c r="D331" s="22" t="s">
        <v>789</v>
      </c>
      <c r="E331" s="22" t="s">
        <v>30</v>
      </c>
      <c r="F331" s="22" t="s">
        <v>119</v>
      </c>
    </row>
    <row r="332" spans="2:6" ht="15">
      <c r="B332" s="50">
        <v>22386</v>
      </c>
      <c r="C332" s="51" t="s">
        <v>790</v>
      </c>
      <c r="D332" s="22" t="s">
        <v>791</v>
      </c>
      <c r="E332" s="22" t="s">
        <v>30</v>
      </c>
      <c r="F332" s="22" t="s">
        <v>162</v>
      </c>
    </row>
    <row r="333" spans="2:6" ht="15">
      <c r="B333" s="50">
        <v>28790</v>
      </c>
      <c r="C333" s="51" t="s">
        <v>792</v>
      </c>
      <c r="D333" s="22" t="s">
        <v>793</v>
      </c>
      <c r="E333" s="22" t="s">
        <v>30</v>
      </c>
      <c r="F333" s="22" t="s">
        <v>119</v>
      </c>
    </row>
    <row r="334" spans="2:6" ht="15">
      <c r="B334" s="50">
        <v>17849</v>
      </c>
      <c r="C334" s="51" t="s">
        <v>794</v>
      </c>
      <c r="D334" s="22" t="s">
        <v>795</v>
      </c>
      <c r="E334" s="22" t="s">
        <v>30</v>
      </c>
      <c r="F334" s="22" t="s">
        <v>684</v>
      </c>
    </row>
    <row r="335" spans="2:6" ht="15">
      <c r="B335" s="50">
        <v>16152</v>
      </c>
      <c r="C335" s="51" t="s">
        <v>796</v>
      </c>
      <c r="D335" s="22" t="s">
        <v>797</v>
      </c>
      <c r="E335" s="22" t="s">
        <v>30</v>
      </c>
      <c r="F335" s="22" t="s">
        <v>127</v>
      </c>
    </row>
    <row r="336" spans="2:6" ht="15">
      <c r="B336" s="50">
        <v>28538</v>
      </c>
      <c r="C336" s="51" t="s">
        <v>798</v>
      </c>
      <c r="D336" s="22" t="s">
        <v>799</v>
      </c>
      <c r="E336" s="22" t="s">
        <v>30</v>
      </c>
      <c r="F336" s="22" t="s">
        <v>119</v>
      </c>
    </row>
    <row r="337" spans="2:6" ht="15">
      <c r="B337" s="50">
        <v>17479</v>
      </c>
      <c r="C337" s="51" t="s">
        <v>800</v>
      </c>
      <c r="D337" s="22" t="s">
        <v>801</v>
      </c>
      <c r="E337" s="22" t="s">
        <v>30</v>
      </c>
      <c r="F337" s="22" t="s">
        <v>802</v>
      </c>
    </row>
    <row r="338" spans="2:6" ht="15">
      <c r="B338" s="50">
        <v>29503</v>
      </c>
      <c r="C338" s="51" t="s">
        <v>803</v>
      </c>
      <c r="D338" s="22" t="s">
        <v>804</v>
      </c>
      <c r="E338" s="22" t="s">
        <v>30</v>
      </c>
      <c r="F338" s="22" t="s">
        <v>119</v>
      </c>
    </row>
    <row r="339" spans="2:6" ht="15">
      <c r="B339" s="50">
        <v>17312</v>
      </c>
      <c r="C339" s="51" t="s">
        <v>805</v>
      </c>
      <c r="D339" s="22" t="s">
        <v>806</v>
      </c>
      <c r="E339" s="22" t="s">
        <v>30</v>
      </c>
      <c r="F339" s="22" t="s">
        <v>305</v>
      </c>
    </row>
    <row r="340" spans="2:6" ht="15">
      <c r="B340" s="50">
        <v>20696</v>
      </c>
      <c r="C340" s="51" t="s">
        <v>807</v>
      </c>
      <c r="D340" s="22" t="s">
        <v>808</v>
      </c>
      <c r="E340" s="22" t="s">
        <v>30</v>
      </c>
      <c r="F340" s="22" t="s">
        <v>119</v>
      </c>
    </row>
    <row r="341" spans="2:6" ht="15">
      <c r="B341" s="50">
        <v>19194</v>
      </c>
      <c r="C341" s="51" t="s">
        <v>809</v>
      </c>
      <c r="D341" s="22" t="s">
        <v>810</v>
      </c>
      <c r="E341" s="22" t="s">
        <v>30</v>
      </c>
      <c r="F341" s="22" t="s">
        <v>684</v>
      </c>
    </row>
    <row r="342" spans="2:6" ht="15">
      <c r="B342" s="50">
        <v>18471</v>
      </c>
      <c r="C342" s="51" t="s">
        <v>811</v>
      </c>
      <c r="D342" s="22" t="s">
        <v>812</v>
      </c>
      <c r="E342" s="22" t="s">
        <v>30</v>
      </c>
      <c r="F342" s="22" t="s">
        <v>171</v>
      </c>
    </row>
    <row r="343" spans="2:6" ht="15">
      <c r="B343" s="50">
        <v>20247</v>
      </c>
      <c r="C343" s="51" t="s">
        <v>813</v>
      </c>
      <c r="D343" s="22" t="s">
        <v>814</v>
      </c>
      <c r="E343" s="22" t="s">
        <v>30</v>
      </c>
      <c r="F343" s="22" t="s">
        <v>119</v>
      </c>
    </row>
    <row r="344" spans="2:6" ht="15">
      <c r="B344" s="50">
        <v>18156</v>
      </c>
      <c r="C344" s="51" t="s">
        <v>815</v>
      </c>
      <c r="D344" s="22" t="s">
        <v>816</v>
      </c>
      <c r="E344" s="22" t="s">
        <v>30</v>
      </c>
      <c r="F344" s="22" t="s">
        <v>419</v>
      </c>
    </row>
    <row r="345" spans="2:6" ht="15">
      <c r="B345" s="50">
        <v>16189</v>
      </c>
      <c r="C345" s="51" t="s">
        <v>817</v>
      </c>
      <c r="D345" s="22" t="s">
        <v>818</v>
      </c>
      <c r="E345" s="22" t="s">
        <v>30</v>
      </c>
      <c r="F345" s="22" t="s">
        <v>119</v>
      </c>
    </row>
    <row r="346" spans="2:6" ht="15">
      <c r="B346" s="50">
        <v>13329</v>
      </c>
      <c r="C346" s="51" t="s">
        <v>819</v>
      </c>
      <c r="D346" s="22" t="s">
        <v>820</v>
      </c>
      <c r="E346" s="22" t="s">
        <v>30</v>
      </c>
      <c r="F346" s="22" t="s">
        <v>119</v>
      </c>
    </row>
    <row r="347" spans="2:6" ht="15">
      <c r="B347" s="50">
        <v>19940</v>
      </c>
      <c r="C347" s="51" t="s">
        <v>821</v>
      </c>
      <c r="D347" s="22" t="s">
        <v>822</v>
      </c>
      <c r="E347" s="22" t="s">
        <v>30</v>
      </c>
      <c r="F347" s="22" t="s">
        <v>151</v>
      </c>
    </row>
    <row r="348" spans="2:6" ht="15">
      <c r="B348" s="50">
        <v>20698</v>
      </c>
      <c r="C348" s="51" t="s">
        <v>823</v>
      </c>
      <c r="D348" s="22" t="s">
        <v>824</v>
      </c>
      <c r="E348" s="22" t="s">
        <v>30</v>
      </c>
      <c r="F348" s="22" t="s">
        <v>119</v>
      </c>
    </row>
    <row r="349" spans="2:6" ht="15">
      <c r="B349" s="50">
        <v>16392</v>
      </c>
      <c r="C349" s="51" t="s">
        <v>825</v>
      </c>
      <c r="D349" s="22" t="s">
        <v>826</v>
      </c>
      <c r="E349" s="22" t="s">
        <v>30</v>
      </c>
      <c r="F349" s="22" t="s">
        <v>190</v>
      </c>
    </row>
    <row r="350" spans="2:6" ht="15">
      <c r="B350" s="50">
        <v>19926</v>
      </c>
      <c r="C350" s="51" t="s">
        <v>827</v>
      </c>
      <c r="D350" s="22" t="s">
        <v>828</v>
      </c>
      <c r="E350" s="22" t="s">
        <v>30</v>
      </c>
      <c r="F350" s="22" t="s">
        <v>119</v>
      </c>
    </row>
    <row r="351" spans="2:6" ht="15">
      <c r="B351" s="50">
        <v>22518</v>
      </c>
      <c r="C351" s="51" t="s">
        <v>829</v>
      </c>
      <c r="D351" s="22" t="s">
        <v>830</v>
      </c>
      <c r="E351" s="22" t="s">
        <v>30</v>
      </c>
      <c r="F351" s="22" t="s">
        <v>146</v>
      </c>
    </row>
    <row r="352" spans="2:6" ht="15">
      <c r="B352" s="50">
        <v>17504</v>
      </c>
      <c r="C352" s="51" t="s">
        <v>831</v>
      </c>
      <c r="D352" s="22" t="s">
        <v>832</v>
      </c>
      <c r="E352" s="22" t="s">
        <v>30</v>
      </c>
      <c r="F352" s="22" t="s">
        <v>146</v>
      </c>
    </row>
    <row r="353" spans="2:6" ht="15">
      <c r="B353" s="50">
        <v>14059</v>
      </c>
      <c r="C353" s="51" t="s">
        <v>833</v>
      </c>
      <c r="D353" s="22" t="s">
        <v>834</v>
      </c>
      <c r="E353" s="22" t="s">
        <v>30</v>
      </c>
      <c r="F353" s="22" t="s">
        <v>119</v>
      </c>
    </row>
    <row r="354" spans="2:6" ht="15">
      <c r="B354" s="50">
        <v>15307</v>
      </c>
      <c r="C354" s="51" t="s">
        <v>835</v>
      </c>
      <c r="D354" s="22" t="s">
        <v>836</v>
      </c>
      <c r="E354" s="22" t="s">
        <v>30</v>
      </c>
      <c r="F354" s="22" t="s">
        <v>119</v>
      </c>
    </row>
    <row r="355" spans="2:6" ht="15">
      <c r="B355" s="50">
        <v>22341</v>
      </c>
      <c r="C355" s="51" t="s">
        <v>837</v>
      </c>
      <c r="D355" s="22" t="s">
        <v>838</v>
      </c>
      <c r="E355" s="22" t="s">
        <v>30</v>
      </c>
      <c r="F355" s="22" t="s">
        <v>127</v>
      </c>
    </row>
    <row r="356" spans="2:6" ht="15">
      <c r="B356" s="50">
        <v>28601</v>
      </c>
      <c r="C356" s="51" t="s">
        <v>839</v>
      </c>
      <c r="D356" s="22" t="s">
        <v>840</v>
      </c>
      <c r="E356" s="22" t="s">
        <v>30</v>
      </c>
      <c r="F356" s="22" t="s">
        <v>359</v>
      </c>
    </row>
    <row r="357" spans="2:6" ht="15">
      <c r="B357" s="50">
        <v>20725</v>
      </c>
      <c r="C357" s="51" t="s">
        <v>841</v>
      </c>
      <c r="D357" s="22" t="s">
        <v>842</v>
      </c>
      <c r="E357" s="22" t="s">
        <v>30</v>
      </c>
      <c r="F357" s="22" t="s">
        <v>119</v>
      </c>
    </row>
    <row r="358" spans="2:6" ht="15">
      <c r="B358" s="50">
        <v>19870</v>
      </c>
      <c r="C358" s="51" t="s">
        <v>843</v>
      </c>
      <c r="D358" s="22" t="s">
        <v>844</v>
      </c>
      <c r="E358" s="22" t="s">
        <v>30</v>
      </c>
      <c r="F358" s="22" t="s">
        <v>119</v>
      </c>
    </row>
    <row r="359" spans="2:6" ht="15">
      <c r="B359" s="50">
        <v>19869</v>
      </c>
      <c r="C359" s="51" t="s">
        <v>845</v>
      </c>
      <c r="D359" s="22" t="s">
        <v>846</v>
      </c>
      <c r="E359" s="22" t="s">
        <v>30</v>
      </c>
      <c r="F359" s="22" t="s">
        <v>119</v>
      </c>
    </row>
    <row r="360" spans="2:6" ht="15">
      <c r="B360" s="50"/>
      <c r="C360" s="51"/>
      <c r="D360" s="22"/>
      <c r="E360" s="22"/>
      <c r="F360" s="22"/>
    </row>
    <row r="361" spans="2:6" ht="15">
      <c r="B361" s="50"/>
      <c r="C361" s="51"/>
      <c r="D361" s="22"/>
      <c r="E361" s="22"/>
      <c r="F361" s="22"/>
    </row>
    <row r="362" spans="2:6" ht="15">
      <c r="B362" s="50"/>
      <c r="C362" s="51"/>
      <c r="D362" s="22"/>
      <c r="E362" s="22"/>
      <c r="F362" s="22"/>
    </row>
    <row r="363" spans="2:6" ht="15">
      <c r="B363" s="50"/>
      <c r="C363" s="51"/>
      <c r="D363" s="22"/>
      <c r="E363" s="22"/>
      <c r="F363" s="22"/>
    </row>
    <row r="364" spans="2:6" ht="15">
      <c r="B364" s="50"/>
      <c r="C364" s="51"/>
      <c r="D364" s="22"/>
      <c r="E364" s="22"/>
      <c r="F364" s="22"/>
    </row>
  </sheetData>
  <pageMargins left="0" right="0" top="0" bottom="0" header="0" footer="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I4019"/>
  <sheetViews>
    <sheetView showGridLines="0" tabSelected="1" workbookViewId="0">
      <selection activeCell="D6" sqref="D6"/>
    </sheetView>
  </sheetViews>
  <sheetFormatPr baseColWidth="10" defaultColWidth="12.5" defaultRowHeight="15.75" customHeight="1"/>
  <cols>
    <col min="2" max="2" width="13.5" customWidth="1"/>
    <col min="3" max="3" width="43" customWidth="1"/>
    <col min="4" max="4" width="12.6640625" customWidth="1"/>
    <col min="5" max="5" width="12.33203125" customWidth="1"/>
    <col min="6" max="6" width="23.5" customWidth="1"/>
    <col min="7" max="7" width="25.33203125" customWidth="1"/>
  </cols>
  <sheetData>
    <row r="1" spans="1:9">
      <c r="B1" s="44"/>
      <c r="D1" s="52"/>
    </row>
    <row r="2" spans="1:9">
      <c r="B2" s="44"/>
      <c r="D2" s="52"/>
    </row>
    <row r="3" spans="1:9">
      <c r="B3" s="44"/>
      <c r="D3" s="52"/>
    </row>
    <row r="4" spans="1:9">
      <c r="B4" s="44" t="s">
        <v>847</v>
      </c>
      <c r="D4" s="52"/>
    </row>
    <row r="5" spans="1:9">
      <c r="B5" s="47" t="s">
        <v>19</v>
      </c>
      <c r="C5" s="47" t="s">
        <v>18</v>
      </c>
      <c r="D5" s="53" t="s">
        <v>112</v>
      </c>
      <c r="E5" s="47" t="s">
        <v>113</v>
      </c>
      <c r="F5" s="47" t="s">
        <v>115</v>
      </c>
    </row>
    <row r="6" spans="1:9">
      <c r="A6" s="22"/>
      <c r="B6" s="54">
        <v>127641</v>
      </c>
      <c r="C6" s="40" t="s">
        <v>36</v>
      </c>
      <c r="D6" s="55">
        <v>13394</v>
      </c>
      <c r="E6" s="45" t="str">
        <f>VLOOKUP(D6,'List of Companies'!$B$5:$C$359,2,0)</f>
        <v>ULTA</v>
      </c>
      <c r="F6" s="46" t="str">
        <f>VLOOKUP(E6,'List of Companies'!C:F,3,0)</f>
        <v>Specialty Stores and Retailers</v>
      </c>
      <c r="G6" s="45"/>
      <c r="H6" s="56"/>
      <c r="I6" s="56" t="s">
        <v>848</v>
      </c>
    </row>
    <row r="7" spans="1:9">
      <c r="A7" s="22"/>
      <c r="B7" s="54">
        <v>127641</v>
      </c>
      <c r="C7" s="40" t="s">
        <v>36</v>
      </c>
      <c r="D7" s="55">
        <v>13673</v>
      </c>
      <c r="E7" s="45" t="str">
        <f>VLOOKUP(D7,'List of Companies'!$B$5:$C$359,2,0)</f>
        <v>LL</v>
      </c>
      <c r="F7" s="46" t="str">
        <f>VLOOKUP(E7,'List of Companies'!C:F,3,0)</f>
        <v>Specialty Stores and Retailers</v>
      </c>
      <c r="G7" s="45"/>
      <c r="H7" s="56"/>
      <c r="I7" s="56" t="s">
        <v>848</v>
      </c>
    </row>
    <row r="8" spans="1:9">
      <c r="A8" s="22"/>
      <c r="B8" s="54">
        <v>127641</v>
      </c>
      <c r="C8" s="40" t="s">
        <v>36</v>
      </c>
      <c r="D8" s="55">
        <v>15028</v>
      </c>
      <c r="E8" s="45" t="str">
        <f>VLOOKUP(D8,'List of Companies'!$B$5:$C$359,2,0)</f>
        <v>NGVC_US</v>
      </c>
      <c r="F8" s="46" t="str">
        <f>VLOOKUP(E8,'List of Companies'!C:F,3,0)</f>
        <v>Food Retailers</v>
      </c>
      <c r="H8" s="56"/>
      <c r="I8" s="56" t="s">
        <v>848</v>
      </c>
    </row>
    <row r="9" spans="1:9">
      <c r="A9" s="22"/>
      <c r="B9" s="54">
        <v>127641</v>
      </c>
      <c r="C9" s="40" t="s">
        <v>36</v>
      </c>
      <c r="D9" s="55">
        <v>16039</v>
      </c>
      <c r="E9" s="45" t="str">
        <f>VLOOKUP(D9,'List of Companies'!$B$5:$C$359,2,0)</f>
        <v>9843_JP</v>
      </c>
      <c r="F9" s="46" t="str">
        <f>VLOOKUP(E9,'List of Companies'!C:F,3,0)</f>
        <v>Home Furnishings Retailers</v>
      </c>
      <c r="H9" s="56"/>
      <c r="I9" s="56" t="s">
        <v>848</v>
      </c>
    </row>
    <row r="10" spans="1:9">
      <c r="A10" s="22"/>
      <c r="B10" s="54">
        <v>127641</v>
      </c>
      <c r="C10" s="40" t="s">
        <v>36</v>
      </c>
      <c r="D10" s="55">
        <v>16113</v>
      </c>
      <c r="E10" s="45" t="str">
        <f>VLOOKUP(D10,'List of Companies'!$B$5:$C$359,2,0)</f>
        <v>LNTR_UK</v>
      </c>
      <c r="F10" s="46" t="str">
        <f>VLOOKUP(E10,'List of Companies'!C:F,3,0)</f>
        <v>Hypermarkets &amp; Supercenters</v>
      </c>
      <c r="H10" s="56"/>
      <c r="I10" s="56" t="s">
        <v>848</v>
      </c>
    </row>
    <row r="11" spans="1:9">
      <c r="A11" s="22"/>
      <c r="B11" s="54">
        <v>127641</v>
      </c>
      <c r="C11" s="40" t="s">
        <v>36</v>
      </c>
      <c r="D11" s="55">
        <v>16184</v>
      </c>
      <c r="E11" s="45" t="str">
        <f>VLOOKUP(D11,'List of Companies'!$B$5:$C$359,2,0)</f>
        <v>DKS</v>
      </c>
      <c r="F11" s="46" t="str">
        <f>VLOOKUP(E11,'List of Companies'!C:F,3,0)</f>
        <v>Specialty Stores and Retailers</v>
      </c>
      <c r="H11" s="56"/>
      <c r="I11" s="56" t="s">
        <v>848</v>
      </c>
    </row>
    <row r="12" spans="1:9">
      <c r="A12" s="22"/>
      <c r="B12" s="54">
        <v>127641</v>
      </c>
      <c r="C12" s="40" t="s">
        <v>36</v>
      </c>
      <c r="D12" s="55">
        <v>16194</v>
      </c>
      <c r="E12" s="45" t="str">
        <f>VLOOKUP(D12,'List of Companies'!$B$5:$C$359,2,0)</f>
        <v>TGT</v>
      </c>
      <c r="F12" s="46" t="str">
        <f>VLOOKUP(E12,'List of Companies'!C:F,3,0)</f>
        <v>Hypermarkets &amp; Supercenters</v>
      </c>
      <c r="H12" s="56"/>
      <c r="I12" s="56" t="s">
        <v>848</v>
      </c>
    </row>
    <row r="13" spans="1:9">
      <c r="A13" s="22"/>
      <c r="B13" s="54">
        <v>127641</v>
      </c>
      <c r="C13" s="40" t="s">
        <v>36</v>
      </c>
      <c r="D13" s="55">
        <v>18145</v>
      </c>
      <c r="E13" s="45" t="str">
        <f>VLOOKUP(D13,'List of Companies'!$B$5:$C$359,2,0)</f>
        <v>HGTX3_BR</v>
      </c>
      <c r="F13" s="46" t="str">
        <f>VLOOKUP(E13,'List of Companies'!C:F,3,0)</f>
        <v>Apparel Retailers</v>
      </c>
      <c r="H13" s="56"/>
      <c r="I13" s="56" t="s">
        <v>848</v>
      </c>
    </row>
    <row r="14" spans="1:9">
      <c r="A14" s="22"/>
      <c r="B14" s="54">
        <v>127641</v>
      </c>
      <c r="C14" s="40" t="s">
        <v>36</v>
      </c>
      <c r="D14" s="55">
        <v>20639</v>
      </c>
      <c r="E14" s="45" t="str">
        <f>VLOOKUP(D14,'List of Companies'!$B$5:$C$359,2,0)</f>
        <v>HD</v>
      </c>
      <c r="F14" s="46" t="str">
        <f>VLOOKUP(E14,'List of Companies'!C:F,3,0)</f>
        <v>Home Improvement Retailers</v>
      </c>
      <c r="H14" s="56"/>
      <c r="I14" s="56" t="s">
        <v>848</v>
      </c>
    </row>
    <row r="15" spans="1:9">
      <c r="A15" s="22"/>
      <c r="B15" s="54">
        <v>127641</v>
      </c>
      <c r="C15" s="40" t="s">
        <v>36</v>
      </c>
      <c r="D15" s="55">
        <v>21445</v>
      </c>
      <c r="E15" s="45" t="str">
        <f>VLOOKUP(D15,'List of Companies'!$B$5:$C$359,2,0)</f>
        <v>PJP_DE</v>
      </c>
      <c r="F15" s="46" t="str">
        <f>VLOOKUP(E15,'List of Companies'!C:F,3,0)</f>
        <v>Food Retailers</v>
      </c>
      <c r="H15" s="56"/>
      <c r="I15" s="56" t="s">
        <v>848</v>
      </c>
    </row>
    <row r="16" spans="1:9">
      <c r="A16" s="22"/>
      <c r="B16" s="54">
        <v>127641</v>
      </c>
      <c r="C16" s="40" t="s">
        <v>36</v>
      </c>
      <c r="D16" s="55">
        <v>21761</v>
      </c>
      <c r="E16" s="45" t="str">
        <f>VLOOKUP(D16,'List of Companies'!$B$5:$C$359,2,0)</f>
        <v>DSKY_RU</v>
      </c>
      <c r="F16" s="46" t="str">
        <f>VLOOKUP(E16,'List of Companies'!C:F,3,0)</f>
        <v>Department Stores</v>
      </c>
      <c r="H16" s="56"/>
      <c r="I16" s="56" t="s">
        <v>848</v>
      </c>
    </row>
    <row r="17" spans="1:8">
      <c r="A17" s="22"/>
      <c r="B17" s="54">
        <v>127641</v>
      </c>
      <c r="C17" s="40" t="s">
        <v>36</v>
      </c>
      <c r="D17" s="55">
        <v>22990</v>
      </c>
      <c r="E17" s="45" t="str">
        <f>VLOOKUP(D17,'List of Companies'!$B$5:$C$359,2,0)</f>
        <v>DNP_PL</v>
      </c>
      <c r="F17" s="46" t="str">
        <f>VLOOKUP(E17,'List of Companies'!C:F,3,0)</f>
        <v>Hypermarkets &amp; Supercenters</v>
      </c>
      <c r="H17" s="56"/>
    </row>
    <row r="18" spans="1:8">
      <c r="A18" s="22"/>
      <c r="B18" s="54">
        <v>127641</v>
      </c>
      <c r="C18" s="40" t="s">
        <v>36</v>
      </c>
      <c r="D18" s="55">
        <v>24163</v>
      </c>
      <c r="E18" s="45" t="str">
        <f>VLOOKUP(D18,'List of Companies'!$B$5:$C$359,2,0)</f>
        <v>SOKM_TR</v>
      </c>
      <c r="F18" s="46" t="str">
        <f>VLOOKUP(E18,'List of Companies'!C:F,3,0)</f>
        <v>Food Retailers</v>
      </c>
    </row>
    <row r="19" spans="1:8">
      <c r="A19" s="22"/>
      <c r="B19" s="41">
        <v>127650</v>
      </c>
      <c r="C19" s="40" t="s">
        <v>41</v>
      </c>
      <c r="D19" s="55">
        <v>13329</v>
      </c>
      <c r="E19" s="45" t="str">
        <f>VLOOKUP(D19,'List of Companies'!$B$5:$C$359,2,0)</f>
        <v>TSCO</v>
      </c>
      <c r="F19" s="46" t="str">
        <f>VLOOKUP(E19,'List of Companies'!C:F,3,0)</f>
        <v>Specialty Stores and Retailers</v>
      </c>
    </row>
    <row r="20" spans="1:8">
      <c r="A20" s="22"/>
      <c r="B20" s="41">
        <v>127650</v>
      </c>
      <c r="C20" s="40" t="s">
        <v>41</v>
      </c>
      <c r="D20" s="55">
        <v>13394</v>
      </c>
      <c r="E20" s="45" t="str">
        <f>VLOOKUP(D20,'List of Companies'!$B$5:$C$359,2,0)</f>
        <v>ULTA</v>
      </c>
      <c r="F20" s="46" t="str">
        <f>VLOOKUP(E20,'List of Companies'!C:F,3,0)</f>
        <v>Specialty Stores and Retailers</v>
      </c>
    </row>
    <row r="21" spans="1:8">
      <c r="A21" s="22"/>
      <c r="B21" s="41">
        <v>127650</v>
      </c>
      <c r="C21" s="40" t="s">
        <v>41</v>
      </c>
      <c r="D21" s="55">
        <v>13673</v>
      </c>
      <c r="E21" s="45" t="str">
        <f>VLOOKUP(D21,'List of Companies'!$B$5:$C$359,2,0)</f>
        <v>LL</v>
      </c>
      <c r="F21" s="46" t="str">
        <f>VLOOKUP(E21,'List of Companies'!C:F,3,0)</f>
        <v>Specialty Stores and Retailers</v>
      </c>
    </row>
    <row r="22" spans="1:8">
      <c r="A22" s="22"/>
      <c r="B22" s="41">
        <v>127650</v>
      </c>
      <c r="C22" s="40" t="s">
        <v>41</v>
      </c>
      <c r="D22" s="55">
        <v>15028</v>
      </c>
      <c r="E22" s="45" t="str">
        <f>VLOOKUP(D22,'List of Companies'!$B$5:$C$359,2,0)</f>
        <v>NGVC_US</v>
      </c>
      <c r="F22" s="46" t="str">
        <f>VLOOKUP(E22,'List of Companies'!C:F,3,0)</f>
        <v>Food Retailers</v>
      </c>
    </row>
    <row r="23" spans="1:8">
      <c r="A23" s="22"/>
      <c r="B23" s="41">
        <v>127650</v>
      </c>
      <c r="C23" s="40" t="s">
        <v>41</v>
      </c>
      <c r="D23" s="55">
        <v>16039</v>
      </c>
      <c r="E23" s="45" t="str">
        <f>VLOOKUP(D23,'List of Companies'!$B$5:$C$359,2,0)</f>
        <v>9843_JP</v>
      </c>
      <c r="F23" s="46" t="str">
        <f>VLOOKUP(E23,'List of Companies'!C:F,3,0)</f>
        <v>Home Furnishings Retailers</v>
      </c>
    </row>
    <row r="24" spans="1:8">
      <c r="A24" s="22"/>
      <c r="B24" s="41">
        <v>127650</v>
      </c>
      <c r="C24" s="40" t="s">
        <v>41</v>
      </c>
      <c r="D24" s="55">
        <v>16113</v>
      </c>
      <c r="E24" s="45" t="str">
        <f>VLOOKUP(D24,'List of Companies'!$B$5:$C$359,2,0)</f>
        <v>LNTR_UK</v>
      </c>
      <c r="F24" s="46" t="str">
        <f>VLOOKUP(E24,'List of Companies'!C:F,3,0)</f>
        <v>Hypermarkets &amp; Supercenters</v>
      </c>
    </row>
    <row r="25" spans="1:8">
      <c r="A25" s="22"/>
      <c r="B25" s="41">
        <v>127650</v>
      </c>
      <c r="C25" s="40" t="s">
        <v>41</v>
      </c>
      <c r="D25" s="55">
        <v>16184</v>
      </c>
      <c r="E25" s="45" t="str">
        <f>VLOOKUP(D25,'List of Companies'!$B$5:$C$359,2,0)</f>
        <v>DKS</v>
      </c>
      <c r="F25" s="46" t="str">
        <f>VLOOKUP(E25,'List of Companies'!C:F,3,0)</f>
        <v>Specialty Stores and Retailers</v>
      </c>
    </row>
    <row r="26" spans="1:8">
      <c r="A26" s="22"/>
      <c r="B26" s="41">
        <v>127650</v>
      </c>
      <c r="C26" s="40" t="s">
        <v>41</v>
      </c>
      <c r="D26" s="55">
        <v>16194</v>
      </c>
      <c r="E26" s="45" t="str">
        <f>VLOOKUP(D26,'List of Companies'!$B$5:$C$359,2,0)</f>
        <v>TGT</v>
      </c>
      <c r="F26" s="46" t="str">
        <f>VLOOKUP(E26,'List of Companies'!C:F,3,0)</f>
        <v>Hypermarkets &amp; Supercenters</v>
      </c>
    </row>
    <row r="27" spans="1:8">
      <c r="A27" s="22"/>
      <c r="B27" s="41">
        <v>127650</v>
      </c>
      <c r="C27" s="40" t="s">
        <v>41</v>
      </c>
      <c r="D27" s="55">
        <v>18145</v>
      </c>
      <c r="E27" s="45" t="str">
        <f>VLOOKUP(D27,'List of Companies'!$B$5:$C$359,2,0)</f>
        <v>HGTX3_BR</v>
      </c>
      <c r="F27" s="46" t="str">
        <f>VLOOKUP(E27,'List of Companies'!C:F,3,0)</f>
        <v>Apparel Retailers</v>
      </c>
    </row>
    <row r="28" spans="1:8">
      <c r="A28" s="22"/>
      <c r="B28" s="41">
        <v>127650</v>
      </c>
      <c r="C28" s="40" t="s">
        <v>41</v>
      </c>
      <c r="D28" s="55">
        <v>19417</v>
      </c>
      <c r="E28" s="45" t="str">
        <f>VLOOKUP(D28,'List of Companies'!$B$5:$C$359,2,0)</f>
        <v>DOL_CA</v>
      </c>
      <c r="F28" s="46" t="str">
        <f>VLOOKUP(E28,'List of Companies'!C:F,3,0)</f>
        <v>Hypermarkets &amp; Supercenters</v>
      </c>
    </row>
    <row r="29" spans="1:8">
      <c r="A29" s="22"/>
      <c r="B29" s="41">
        <v>127650</v>
      </c>
      <c r="C29" s="40" t="s">
        <v>41</v>
      </c>
      <c r="D29" s="55">
        <v>20639</v>
      </c>
      <c r="E29" s="45" t="str">
        <f>VLOOKUP(D29,'List of Companies'!$B$5:$C$359,2,0)</f>
        <v>HD</v>
      </c>
      <c r="F29" s="46" t="str">
        <f>VLOOKUP(E29,'List of Companies'!C:F,3,0)</f>
        <v>Home Improvement Retailers</v>
      </c>
    </row>
    <row r="30" spans="1:8">
      <c r="A30" s="22"/>
      <c r="B30" s="41">
        <v>127650</v>
      </c>
      <c r="C30" s="40" t="s">
        <v>41</v>
      </c>
      <c r="D30" s="55">
        <v>21445</v>
      </c>
      <c r="E30" s="45" t="str">
        <f>VLOOKUP(D30,'List of Companies'!$B$5:$C$359,2,0)</f>
        <v>PJP_DE</v>
      </c>
      <c r="F30" s="46" t="str">
        <f>VLOOKUP(E30,'List of Companies'!C:F,3,0)</f>
        <v>Food Retailers</v>
      </c>
    </row>
    <row r="31" spans="1:8">
      <c r="A31" s="22"/>
      <c r="B31" s="41">
        <v>127650</v>
      </c>
      <c r="C31" s="40" t="s">
        <v>41</v>
      </c>
      <c r="D31" s="55">
        <v>21761</v>
      </c>
      <c r="E31" s="45" t="str">
        <f>VLOOKUP(D31,'List of Companies'!$B$5:$C$359,2,0)</f>
        <v>DSKY_RU</v>
      </c>
      <c r="F31" s="46" t="str">
        <f>VLOOKUP(E31,'List of Companies'!C:F,3,0)</f>
        <v>Department Stores</v>
      </c>
    </row>
    <row r="32" spans="1:8">
      <c r="A32" s="22"/>
      <c r="B32" s="41">
        <v>127650</v>
      </c>
      <c r="C32" s="40" t="s">
        <v>41</v>
      </c>
      <c r="D32" s="55">
        <v>22990</v>
      </c>
      <c r="E32" s="45" t="str">
        <f>VLOOKUP(D32,'List of Companies'!$B$5:$C$359,2,0)</f>
        <v>DNP_PL</v>
      </c>
      <c r="F32" s="46" t="str">
        <f>VLOOKUP(E32,'List of Companies'!C:F,3,0)</f>
        <v>Hypermarkets &amp; Supercenters</v>
      </c>
    </row>
    <row r="33" spans="1:7">
      <c r="A33" s="22"/>
      <c r="B33" s="41">
        <v>127650</v>
      </c>
      <c r="C33" s="40" t="s">
        <v>41</v>
      </c>
      <c r="D33" s="55">
        <v>24163</v>
      </c>
      <c r="E33" s="45" t="str">
        <f>VLOOKUP(D33,'List of Companies'!$B$5:$C$359,2,0)</f>
        <v>SOKM_TR</v>
      </c>
      <c r="F33" s="46" t="str">
        <f>VLOOKUP(E33,'List of Companies'!C:F,3,0)</f>
        <v>Food Retailers</v>
      </c>
      <c r="G33" s="45"/>
    </row>
    <row r="34" spans="1:7">
      <c r="A34" s="22"/>
      <c r="B34" s="41">
        <v>69044</v>
      </c>
      <c r="C34" s="40" t="s">
        <v>44</v>
      </c>
      <c r="D34" s="55">
        <v>13197</v>
      </c>
      <c r="E34" s="45" t="str">
        <f>VLOOKUP(D34,'List of Companies'!$B$5:$C$359,2,0)</f>
        <v>ORLY</v>
      </c>
      <c r="F34" s="46" t="str">
        <f>VLOOKUP(E34,'List of Companies'!C:F,3,0)</f>
        <v>Automotive Retailers</v>
      </c>
    </row>
    <row r="35" spans="1:7">
      <c r="A35" s="22"/>
      <c r="B35" s="41">
        <v>69044</v>
      </c>
      <c r="C35" s="40" t="s">
        <v>44</v>
      </c>
      <c r="D35" s="55">
        <v>13198</v>
      </c>
      <c r="E35" s="45" t="str">
        <f>VLOOKUP(D35,'List of Companies'!$B$5:$C$359,2,0)</f>
        <v>AZO</v>
      </c>
      <c r="F35" s="46" t="str">
        <f>VLOOKUP(E35,'List of Companies'!C:F,3,0)</f>
        <v>Automotive Retailers</v>
      </c>
    </row>
    <row r="36" spans="1:7">
      <c r="A36" s="22"/>
      <c r="B36" s="41">
        <v>69044</v>
      </c>
      <c r="C36" s="40" t="s">
        <v>44</v>
      </c>
      <c r="D36" s="55">
        <v>13306</v>
      </c>
      <c r="E36" s="45" t="str">
        <f>VLOOKUP(D36,'List of Companies'!$B$5:$C$359,2,0)</f>
        <v>KSS</v>
      </c>
      <c r="F36" s="46" t="str">
        <f>VLOOKUP(E36,'List of Companies'!C:F,3,0)</f>
        <v>Department Stores</v>
      </c>
    </row>
    <row r="37" spans="1:7">
      <c r="A37" s="22"/>
      <c r="B37" s="41">
        <v>69044</v>
      </c>
      <c r="C37" s="40" t="s">
        <v>44</v>
      </c>
      <c r="D37" s="55">
        <v>13313</v>
      </c>
      <c r="E37" s="45" t="str">
        <f>VLOOKUP(D37,'List of Companies'!$B$5:$C$359,2,0)</f>
        <v>AAP</v>
      </c>
      <c r="F37" s="46" t="str">
        <f>VLOOKUP(E37,'List of Companies'!C:F,3,0)</f>
        <v>Automotive Retailers</v>
      </c>
    </row>
    <row r="38" spans="1:7">
      <c r="A38" s="22"/>
      <c r="B38" s="41">
        <v>69044</v>
      </c>
      <c r="C38" s="40" t="s">
        <v>44</v>
      </c>
      <c r="D38" s="55">
        <v>13317</v>
      </c>
      <c r="E38" s="45" t="str">
        <f>VLOOKUP(D38,'List of Companies'!$B$5:$C$359,2,0)</f>
        <v>AN</v>
      </c>
      <c r="F38" s="46" t="str">
        <f>VLOOKUP(E38,'List of Companies'!C:F,3,0)</f>
        <v>Automotive Retailers</v>
      </c>
    </row>
    <row r="39" spans="1:7">
      <c r="A39" s="22"/>
      <c r="B39" s="41">
        <v>69044</v>
      </c>
      <c r="C39" s="40" t="s">
        <v>44</v>
      </c>
      <c r="D39" s="55">
        <v>13329</v>
      </c>
      <c r="E39" s="45" t="str">
        <f>VLOOKUP(D39,'List of Companies'!$B$5:$C$359,2,0)</f>
        <v>TSCO</v>
      </c>
      <c r="F39" s="46" t="str">
        <f>VLOOKUP(E39,'List of Companies'!C:F,3,0)</f>
        <v>Specialty Stores and Retailers</v>
      </c>
    </row>
    <row r="40" spans="1:7">
      <c r="A40" s="22"/>
      <c r="B40" s="41">
        <v>69044</v>
      </c>
      <c r="C40" s="40" t="s">
        <v>44</v>
      </c>
      <c r="D40" s="55">
        <v>13367</v>
      </c>
      <c r="E40" s="45" t="str">
        <f>VLOOKUP(D40,'List of Companies'!$B$5:$C$359,2,0)</f>
        <v>LAD</v>
      </c>
      <c r="F40" s="46" t="str">
        <f>VLOOKUP(E40,'List of Companies'!C:F,3,0)</f>
        <v>Automotive Retailers</v>
      </c>
    </row>
    <row r="41" spans="1:7">
      <c r="A41" s="22"/>
      <c r="B41" s="41">
        <v>69044</v>
      </c>
      <c r="C41" s="40" t="s">
        <v>44</v>
      </c>
      <c r="D41" s="55">
        <v>13394</v>
      </c>
      <c r="E41" s="45" t="str">
        <f>VLOOKUP(D41,'List of Companies'!$B$5:$C$359,2,0)</f>
        <v>ULTA</v>
      </c>
      <c r="F41" s="46" t="str">
        <f>VLOOKUP(E41,'List of Companies'!C:F,3,0)</f>
        <v>Specialty Stores and Retailers</v>
      </c>
    </row>
    <row r="42" spans="1:7">
      <c r="A42" s="22"/>
      <c r="B42" s="41">
        <v>69044</v>
      </c>
      <c r="C42" s="40" t="s">
        <v>44</v>
      </c>
      <c r="D42" s="55">
        <v>13519</v>
      </c>
      <c r="E42" s="45" t="str">
        <f>VLOOKUP(D42,'List of Companies'!$B$5:$C$359,2,0)</f>
        <v>GPI</v>
      </c>
      <c r="F42" s="46" t="str">
        <f>VLOOKUP(E42,'List of Companies'!C:F,3,0)</f>
        <v>Automotive Retailers</v>
      </c>
    </row>
    <row r="43" spans="1:7">
      <c r="A43" s="22"/>
      <c r="B43" s="41">
        <v>69044</v>
      </c>
      <c r="C43" s="40" t="s">
        <v>44</v>
      </c>
      <c r="D43" s="55">
        <v>13537</v>
      </c>
      <c r="E43" s="45" t="str">
        <f>VLOOKUP(D43,'List of Companies'!$B$5:$C$359,2,0)</f>
        <v>EXPR</v>
      </c>
      <c r="F43" s="46" t="str">
        <f>VLOOKUP(E43,'List of Companies'!C:F,3,0)</f>
        <v>Apparel Retailers</v>
      </c>
    </row>
    <row r="44" spans="1:7">
      <c r="A44" s="22"/>
      <c r="B44" s="41">
        <v>69044</v>
      </c>
      <c r="C44" s="40" t="s">
        <v>44</v>
      </c>
      <c r="D44" s="55">
        <v>13544</v>
      </c>
      <c r="E44" s="45" t="str">
        <f>VLOOKUP(D44,'List of Companies'!$B$5:$C$359,2,0)</f>
        <v>KGF</v>
      </c>
      <c r="F44" s="46" t="str">
        <f>VLOOKUP(E44,'List of Companies'!C:F,3,0)</f>
        <v>Home Improvement Retailers</v>
      </c>
    </row>
    <row r="45" spans="1:7">
      <c r="A45" s="22"/>
      <c r="B45" s="41">
        <v>69044</v>
      </c>
      <c r="C45" s="40" t="s">
        <v>44</v>
      </c>
      <c r="D45" s="55">
        <v>13673</v>
      </c>
      <c r="E45" s="45" t="str">
        <f>VLOOKUP(D45,'List of Companies'!$B$5:$C$359,2,0)</f>
        <v>LL</v>
      </c>
      <c r="F45" s="46" t="str">
        <f>VLOOKUP(E45,'List of Companies'!C:F,3,0)</f>
        <v>Specialty Stores and Retailers</v>
      </c>
    </row>
    <row r="46" spans="1:7">
      <c r="A46" s="22"/>
      <c r="B46" s="41">
        <v>69044</v>
      </c>
      <c r="C46" s="40" t="s">
        <v>44</v>
      </c>
      <c r="D46" s="55">
        <v>13783</v>
      </c>
      <c r="E46" s="45" t="str">
        <f>VLOOKUP(D46,'List of Companies'!$B$5:$C$359,2,0)</f>
        <v>GCO</v>
      </c>
      <c r="F46" s="46" t="str">
        <f>VLOOKUP(E46,'List of Companies'!C:F,3,0)</f>
        <v>Apparel Retailers</v>
      </c>
    </row>
    <row r="47" spans="1:7">
      <c r="A47" s="22"/>
      <c r="B47" s="41">
        <v>69044</v>
      </c>
      <c r="C47" s="40" t="s">
        <v>44</v>
      </c>
      <c r="D47" s="55">
        <v>14059</v>
      </c>
      <c r="E47" s="45" t="str">
        <f>VLOOKUP(D47,'List of Companies'!$B$5:$C$359,2,0)</f>
        <v>BOOT</v>
      </c>
      <c r="F47" s="46" t="str">
        <f>VLOOKUP(E47,'List of Companies'!C:F,3,0)</f>
        <v>Specialty Stores and Retailers</v>
      </c>
    </row>
    <row r="48" spans="1:7">
      <c r="A48" s="22"/>
      <c r="B48" s="41">
        <v>69044</v>
      </c>
      <c r="C48" s="40" t="s">
        <v>44</v>
      </c>
      <c r="D48" s="55">
        <v>14072</v>
      </c>
      <c r="E48" s="45" t="str">
        <f>VLOOKUP(D48,'List of Companies'!$B$5:$C$359,2,0)</f>
        <v>CRI</v>
      </c>
      <c r="F48" s="46" t="str">
        <f>VLOOKUP(E48,'List of Companies'!C:F,3,0)</f>
        <v>Apparel Retailers</v>
      </c>
    </row>
    <row r="49" spans="1:6">
      <c r="A49" s="22"/>
      <c r="B49" s="41">
        <v>69044</v>
      </c>
      <c r="C49" s="40" t="s">
        <v>44</v>
      </c>
      <c r="D49" s="55">
        <v>14279</v>
      </c>
      <c r="E49" s="45" t="str">
        <f>VLOOKUP(D49,'List of Companies'!$B$5:$C$359,2,0)</f>
        <v>BIG_US</v>
      </c>
      <c r="F49" s="46" t="str">
        <f>VLOOKUP(E49,'List of Companies'!C:F,3,0)</f>
        <v>Department Stores</v>
      </c>
    </row>
    <row r="50" spans="1:6">
      <c r="A50" s="22"/>
      <c r="B50" s="41">
        <v>69044</v>
      </c>
      <c r="C50" s="40" t="s">
        <v>44</v>
      </c>
      <c r="D50" s="55">
        <v>14318</v>
      </c>
      <c r="E50" s="45" t="str">
        <f>VLOOKUP(D50,'List of Companies'!$B$5:$C$359,2,0)</f>
        <v>BURL_US</v>
      </c>
      <c r="F50" s="46" t="str">
        <f>VLOOKUP(E50,'List of Companies'!C:F,3,0)</f>
        <v>Department Stores</v>
      </c>
    </row>
    <row r="51" spans="1:6">
      <c r="A51" s="22"/>
      <c r="B51" s="41">
        <v>69044</v>
      </c>
      <c r="C51" s="40" t="s">
        <v>44</v>
      </c>
      <c r="D51" s="55">
        <v>14481</v>
      </c>
      <c r="E51" s="45" t="str">
        <f>VLOOKUP(D51,'List of Companies'!$B$5:$C$359,2,0)</f>
        <v>DDS_US</v>
      </c>
      <c r="F51" s="46" t="str">
        <f>VLOOKUP(E51,'List of Companies'!C:F,3,0)</f>
        <v>Department Stores</v>
      </c>
    </row>
    <row r="52" spans="1:6">
      <c r="A52" s="22"/>
      <c r="B52" s="41">
        <v>69044</v>
      </c>
      <c r="C52" s="40" t="s">
        <v>44</v>
      </c>
      <c r="D52" s="55">
        <v>14690</v>
      </c>
      <c r="E52" s="45" t="str">
        <f>VLOOKUP(D52,'List of Companies'!$B$5:$C$359,2,0)</f>
        <v>GME_US</v>
      </c>
      <c r="F52" s="46" t="str">
        <f>VLOOKUP(E52,'List of Companies'!C:F,3,0)</f>
        <v>Specialty Stores and Retailers</v>
      </c>
    </row>
    <row r="53" spans="1:6">
      <c r="A53" s="22"/>
      <c r="B53" s="41">
        <v>69044</v>
      </c>
      <c r="C53" s="40" t="s">
        <v>44</v>
      </c>
      <c r="D53" s="55">
        <v>14967</v>
      </c>
      <c r="E53" s="45" t="str">
        <f>VLOOKUP(D53,'List of Companies'!$B$5:$C$359,2,0)</f>
        <v>MNRO_US</v>
      </c>
      <c r="F53" s="46" t="str">
        <f>VLOOKUP(E53,'List of Companies'!C:F,3,0)</f>
        <v>Automotive Retailers</v>
      </c>
    </row>
    <row r="54" spans="1:6">
      <c r="A54" s="22"/>
      <c r="B54" s="41">
        <v>69044</v>
      </c>
      <c r="C54" s="40" t="s">
        <v>44</v>
      </c>
      <c r="D54" s="55">
        <v>15028</v>
      </c>
      <c r="E54" s="45" t="str">
        <f>VLOOKUP(D54,'List of Companies'!$B$5:$C$359,2,0)</f>
        <v>NGVC_US</v>
      </c>
      <c r="F54" s="46" t="str">
        <f>VLOOKUP(E54,'List of Companies'!C:F,3,0)</f>
        <v>Food Retailers</v>
      </c>
    </row>
    <row r="55" spans="1:6">
      <c r="A55" s="22"/>
      <c r="B55" s="41">
        <v>69044</v>
      </c>
      <c r="C55" s="40" t="s">
        <v>44</v>
      </c>
      <c r="D55" s="55">
        <v>15099</v>
      </c>
      <c r="E55" s="45" t="str">
        <f>VLOOKUP(D55,'List of Companies'!$B$5:$C$359,2,0)</f>
        <v>OLLI_US</v>
      </c>
      <c r="F55" s="46" t="str">
        <f>VLOOKUP(E55,'List of Companies'!C:F,3,0)</f>
        <v>Department Stores</v>
      </c>
    </row>
    <row r="56" spans="1:6">
      <c r="A56" s="22"/>
      <c r="B56" s="41">
        <v>69044</v>
      </c>
      <c r="C56" s="40" t="s">
        <v>44</v>
      </c>
      <c r="D56" s="55">
        <v>15196</v>
      </c>
      <c r="E56" s="45" t="str">
        <f>VLOOKUP(D56,'List of Companies'!$B$5:$C$359,2,0)</f>
        <v>PRTY_US</v>
      </c>
      <c r="F56" s="46" t="str">
        <f>VLOOKUP(E56,'List of Companies'!C:F,3,0)</f>
        <v>Department Stores</v>
      </c>
    </row>
    <row r="57" spans="1:6">
      <c r="A57" s="22"/>
      <c r="B57" s="41">
        <v>69044</v>
      </c>
      <c r="C57" s="40" t="s">
        <v>44</v>
      </c>
      <c r="D57" s="55">
        <v>15241</v>
      </c>
      <c r="E57" s="45" t="str">
        <f>VLOOKUP(D57,'List of Companies'!$B$5:$C$359,2,0)</f>
        <v>RH_US</v>
      </c>
      <c r="F57" s="46" t="str">
        <f>VLOOKUP(E57,'List of Companies'!C:F,3,0)</f>
        <v>Department Stores</v>
      </c>
    </row>
    <row r="58" spans="1:6">
      <c r="A58" s="22"/>
      <c r="B58" s="41">
        <v>69044</v>
      </c>
      <c r="C58" s="40" t="s">
        <v>44</v>
      </c>
      <c r="D58" s="55">
        <v>15297</v>
      </c>
      <c r="E58" s="45" t="str">
        <f>VLOOKUP(D58,'List of Companies'!$B$5:$C$359,2,0)</f>
        <v>SBH_US</v>
      </c>
      <c r="F58" s="46" t="str">
        <f>VLOOKUP(E58,'List of Companies'!C:F,3,0)</f>
        <v>Specialty Stores and Retailers</v>
      </c>
    </row>
    <row r="59" spans="1:6">
      <c r="A59" s="22"/>
      <c r="B59" s="41">
        <v>69044</v>
      </c>
      <c r="C59" s="40" t="s">
        <v>44</v>
      </c>
      <c r="D59" s="55">
        <v>15307</v>
      </c>
      <c r="E59" s="45" t="str">
        <f>VLOOKUP(D59,'List of Companies'!$B$5:$C$359,2,0)</f>
        <v>SCVL_US</v>
      </c>
      <c r="F59" s="46" t="str">
        <f>VLOOKUP(E59,'List of Companies'!C:F,3,0)</f>
        <v>Specialty Stores and Retailers</v>
      </c>
    </row>
    <row r="60" spans="1:6">
      <c r="A60" s="22"/>
      <c r="B60" s="41">
        <v>69044</v>
      </c>
      <c r="C60" s="40" t="s">
        <v>44</v>
      </c>
      <c r="D60" s="55">
        <v>15329</v>
      </c>
      <c r="E60" s="45" t="str">
        <f>VLOOKUP(D60,'List of Companies'!$B$5:$C$359,2,0)</f>
        <v>SIG_US</v>
      </c>
      <c r="F60" s="46" t="str">
        <f>VLOOKUP(E60,'List of Companies'!C:F,3,0)</f>
        <v>Department Stores</v>
      </c>
    </row>
    <row r="61" spans="1:6">
      <c r="A61" s="22"/>
      <c r="B61" s="41">
        <v>69044</v>
      </c>
      <c r="C61" s="40" t="s">
        <v>44</v>
      </c>
      <c r="D61" s="55">
        <v>15543</v>
      </c>
      <c r="E61" s="45" t="str">
        <f>VLOOKUP(D61,'List of Companies'!$B$5:$C$359,2,0)</f>
        <v>VRA_US</v>
      </c>
      <c r="F61" s="46" t="str">
        <f>VLOOKUP(E61,'List of Companies'!C:F,3,0)</f>
        <v>Department Stores</v>
      </c>
    </row>
    <row r="62" spans="1:6">
      <c r="A62" s="22"/>
      <c r="B62" s="41">
        <v>69044</v>
      </c>
      <c r="C62" s="40" t="s">
        <v>44</v>
      </c>
      <c r="D62" s="55">
        <v>15665</v>
      </c>
      <c r="E62" s="45" t="str">
        <f>VLOOKUP(D62,'List of Companies'!$B$5:$C$359,2,0)</f>
        <v>SFM</v>
      </c>
      <c r="F62" s="46" t="str">
        <f>VLOOKUP(E62,'List of Companies'!C:F,3,0)</f>
        <v>Food Retailers</v>
      </c>
    </row>
    <row r="63" spans="1:6">
      <c r="A63" s="22"/>
      <c r="B63" s="41">
        <v>69044</v>
      </c>
      <c r="C63" s="40" t="s">
        <v>44</v>
      </c>
      <c r="D63" s="55">
        <v>16039</v>
      </c>
      <c r="E63" s="45" t="str">
        <f>VLOOKUP(D63,'List of Companies'!$B$5:$C$359,2,0)</f>
        <v>9843_JP</v>
      </c>
      <c r="F63" s="46" t="str">
        <f>VLOOKUP(E63,'List of Companies'!C:F,3,0)</f>
        <v>Home Furnishings Retailers</v>
      </c>
    </row>
    <row r="64" spans="1:6">
      <c r="A64" s="22"/>
      <c r="B64" s="41">
        <v>69044</v>
      </c>
      <c r="C64" s="40" t="s">
        <v>44</v>
      </c>
      <c r="D64" s="55">
        <v>16040</v>
      </c>
      <c r="E64" s="45" t="str">
        <f>VLOOKUP(D64,'List of Companies'!$B$5:$C$359,2,0)</f>
        <v>9983_JP</v>
      </c>
      <c r="F64" s="46" t="str">
        <f>VLOOKUP(E64,'List of Companies'!C:F,3,0)</f>
        <v>Apparel Retailers</v>
      </c>
    </row>
    <row r="65" spans="1:6">
      <c r="A65" s="22"/>
      <c r="B65" s="41">
        <v>69044</v>
      </c>
      <c r="C65" s="40" t="s">
        <v>44</v>
      </c>
      <c r="D65" s="55">
        <v>16055</v>
      </c>
      <c r="E65" s="45" t="str">
        <f>VLOOKUP(D65,'List of Companies'!$B$5:$C$359,2,0)</f>
        <v>BME_UK</v>
      </c>
      <c r="F65" s="46" t="str">
        <f>VLOOKUP(E65,'List of Companies'!C:F,3,0)</f>
        <v>Specialty Stores and Retailers</v>
      </c>
    </row>
    <row r="66" spans="1:6">
      <c r="A66" s="22"/>
      <c r="B66" s="41">
        <v>69044</v>
      </c>
      <c r="C66" s="40" t="s">
        <v>44</v>
      </c>
      <c r="D66" s="55">
        <v>16065</v>
      </c>
      <c r="E66" s="45" t="str">
        <f>VLOOKUP(D66,'List of Companies'!$B$5:$C$359,2,0)</f>
        <v>CARD_UK</v>
      </c>
      <c r="F66" s="46" t="str">
        <f>VLOOKUP(E66,'List of Companies'!C:F,3,0)</f>
        <v>Specialty Stores and Retailers</v>
      </c>
    </row>
    <row r="67" spans="1:6">
      <c r="A67" s="22"/>
      <c r="B67" s="41">
        <v>69044</v>
      </c>
      <c r="C67" s="40" t="s">
        <v>44</v>
      </c>
      <c r="D67" s="55">
        <v>16075</v>
      </c>
      <c r="E67" s="45" t="str">
        <f>VLOOKUP(D67,'List of Companies'!$B$5:$C$359,2,0)</f>
        <v>DFS_UK</v>
      </c>
      <c r="F67" s="46" t="str">
        <f>VLOOKUP(E67,'List of Companies'!C:F,3,0)</f>
        <v>Home Furnishings Retailers</v>
      </c>
    </row>
    <row r="68" spans="1:6">
      <c r="A68" s="22"/>
      <c r="B68" s="41">
        <v>69044</v>
      </c>
      <c r="C68" s="40" t="s">
        <v>44</v>
      </c>
      <c r="D68" s="55">
        <v>16096</v>
      </c>
      <c r="E68" s="45" t="str">
        <f>VLOOKUP(D68,'List of Companies'!$B$5:$C$359,2,0)</f>
        <v>HFD_UK</v>
      </c>
      <c r="F68" s="46" t="str">
        <f>VLOOKUP(E68,'List of Companies'!C:F,3,0)</f>
        <v>Automotive Retailers</v>
      </c>
    </row>
    <row r="69" spans="1:6">
      <c r="A69" s="22"/>
      <c r="B69" s="41">
        <v>69044</v>
      </c>
      <c r="C69" s="40" t="s">
        <v>44</v>
      </c>
      <c r="D69" s="55">
        <v>16113</v>
      </c>
      <c r="E69" s="45" t="str">
        <f>VLOOKUP(D69,'List of Companies'!$B$5:$C$359,2,0)</f>
        <v>LNTR_UK</v>
      </c>
      <c r="F69" s="46" t="str">
        <f>VLOOKUP(E69,'List of Companies'!C:F,3,0)</f>
        <v>Hypermarkets &amp; Supercenters</v>
      </c>
    </row>
    <row r="70" spans="1:6">
      <c r="A70" s="22"/>
      <c r="B70" s="41">
        <v>69044</v>
      </c>
      <c r="C70" s="40" t="s">
        <v>44</v>
      </c>
      <c r="D70" s="55">
        <v>16120</v>
      </c>
      <c r="E70" s="45" t="str">
        <f>VLOOKUP(D70,'List of Companies'!$B$5:$C$359,2,0)</f>
        <v>MGNT_RU</v>
      </c>
      <c r="F70" s="46" t="str">
        <f>VLOOKUP(E70,'List of Companies'!C:F,3,0)</f>
        <v>Food Retailers</v>
      </c>
    </row>
    <row r="71" spans="1:6">
      <c r="A71" s="22"/>
      <c r="B71" s="41">
        <v>69044</v>
      </c>
      <c r="C71" s="40" t="s">
        <v>44</v>
      </c>
      <c r="D71" s="55">
        <v>16121</v>
      </c>
      <c r="E71" s="45" t="str">
        <f>VLOOKUP(D71,'List of Companies'!$B$5:$C$359,2,0)</f>
        <v>MKS_UK</v>
      </c>
      <c r="F71" s="46" t="str">
        <f>VLOOKUP(E71,'List of Companies'!C:F,3,0)</f>
        <v>Department Stores</v>
      </c>
    </row>
    <row r="72" spans="1:6">
      <c r="A72" s="22"/>
      <c r="B72" s="41">
        <v>69044</v>
      </c>
      <c r="C72" s="40" t="s">
        <v>44</v>
      </c>
      <c r="D72" s="55">
        <v>16125</v>
      </c>
      <c r="E72" s="45" t="str">
        <f>VLOOKUP(D72,'List of Companies'!$B$5:$C$359,2,0)</f>
        <v>MRW_UK</v>
      </c>
      <c r="F72" s="46" t="str">
        <f>VLOOKUP(E72,'List of Companies'!C:F,3,0)</f>
        <v>Hypermarkets &amp; Supercenters</v>
      </c>
    </row>
    <row r="73" spans="1:6">
      <c r="A73" s="22"/>
      <c r="B73" s="41">
        <v>69044</v>
      </c>
      <c r="C73" s="40" t="s">
        <v>44</v>
      </c>
      <c r="D73" s="55">
        <v>16134</v>
      </c>
      <c r="E73" s="45" t="str">
        <f>VLOOKUP(D73,'List of Companies'!$B$5:$C$359,2,0)</f>
        <v>PETS_UK</v>
      </c>
      <c r="F73" s="46" t="str">
        <f>VLOOKUP(E73,'List of Companies'!C:F,3,0)</f>
        <v>Specialty Stores and Retailers</v>
      </c>
    </row>
    <row r="74" spans="1:6">
      <c r="A74" s="22"/>
      <c r="B74" s="41">
        <v>69044</v>
      </c>
      <c r="C74" s="40" t="s">
        <v>44</v>
      </c>
      <c r="D74" s="55">
        <v>16152</v>
      </c>
      <c r="E74" s="45" t="str">
        <f>VLOOKUP(D74,'List of Companies'!$B$5:$C$359,2,0)</f>
        <v>SMWH_UK</v>
      </c>
      <c r="F74" s="46" t="str">
        <f>VLOOKUP(E74,'List of Companies'!C:F,3,0)</f>
        <v>Specialty Stores and Retailers</v>
      </c>
    </row>
    <row r="75" spans="1:6">
      <c r="A75" s="22"/>
      <c r="B75" s="41">
        <v>69044</v>
      </c>
      <c r="C75" s="40" t="s">
        <v>44</v>
      </c>
      <c r="D75" s="55">
        <v>16162</v>
      </c>
      <c r="E75" s="45" t="str">
        <f>VLOOKUP(D75,'List of Companies'!$B$5:$C$359,2,0)</f>
        <v>TSCO_UK</v>
      </c>
      <c r="F75" s="46" t="str">
        <f>VLOOKUP(E75,'List of Companies'!C:F,3,0)</f>
        <v>Hypermarkets &amp; Supercenters</v>
      </c>
    </row>
    <row r="76" spans="1:6">
      <c r="A76" s="22"/>
      <c r="B76" s="41">
        <v>69044</v>
      </c>
      <c r="C76" s="40" t="s">
        <v>44</v>
      </c>
      <c r="D76" s="55">
        <v>16179</v>
      </c>
      <c r="E76" s="45" t="str">
        <f>VLOOKUP(D76,'List of Companies'!$B$5:$C$359,2,0)</f>
        <v>M</v>
      </c>
      <c r="F76" s="46" t="str">
        <f>VLOOKUP(E76,'List of Companies'!C:F,3,0)</f>
        <v>Department Stores</v>
      </c>
    </row>
    <row r="77" spans="1:6">
      <c r="A77" s="22"/>
      <c r="B77" s="41">
        <v>69044</v>
      </c>
      <c r="C77" s="40" t="s">
        <v>44</v>
      </c>
      <c r="D77" s="55">
        <v>16180</v>
      </c>
      <c r="E77" s="45" t="str">
        <f>VLOOKUP(D77,'List of Companies'!$B$5:$C$359,2,0)</f>
        <v>DG</v>
      </c>
      <c r="F77" s="46" t="str">
        <f>VLOOKUP(E77,'List of Companies'!C:F,3,0)</f>
        <v>Specialty Stores and Retailers</v>
      </c>
    </row>
    <row r="78" spans="1:6">
      <c r="A78" s="22"/>
      <c r="B78" s="41">
        <v>69044</v>
      </c>
      <c r="C78" s="40" t="s">
        <v>44</v>
      </c>
      <c r="D78" s="55">
        <v>16181</v>
      </c>
      <c r="E78" s="45" t="str">
        <f>VLOOKUP(D78,'List of Companies'!$B$5:$C$359,2,0)</f>
        <v>LULU</v>
      </c>
      <c r="F78" s="46" t="str">
        <f>VLOOKUP(E78,'List of Companies'!C:F,3,0)</f>
        <v>Apparel Retailers</v>
      </c>
    </row>
    <row r="79" spans="1:6">
      <c r="A79" s="22"/>
      <c r="B79" s="41">
        <v>69044</v>
      </c>
      <c r="C79" s="40" t="s">
        <v>44</v>
      </c>
      <c r="D79" s="55">
        <v>16182</v>
      </c>
      <c r="E79" s="45" t="str">
        <f>VLOOKUP(D79,'List of Companies'!$B$5:$C$359,2,0)</f>
        <v>LOW</v>
      </c>
      <c r="F79" s="46" t="str">
        <f>VLOOKUP(E79,'List of Companies'!C:F,3,0)</f>
        <v>Home Improvement Retailers</v>
      </c>
    </row>
    <row r="80" spans="1:6">
      <c r="A80" s="22"/>
      <c r="B80" s="41">
        <v>69044</v>
      </c>
      <c r="C80" s="40" t="s">
        <v>44</v>
      </c>
      <c r="D80" s="55">
        <v>16184</v>
      </c>
      <c r="E80" s="45" t="str">
        <f>VLOOKUP(D80,'List of Companies'!$B$5:$C$359,2,0)</f>
        <v>DKS</v>
      </c>
      <c r="F80" s="46" t="str">
        <f>VLOOKUP(E80,'List of Companies'!C:F,3,0)</f>
        <v>Specialty Stores and Retailers</v>
      </c>
    </row>
    <row r="81" spans="1:6">
      <c r="A81" s="22"/>
      <c r="B81" s="41">
        <v>69044</v>
      </c>
      <c r="C81" s="40" t="s">
        <v>44</v>
      </c>
      <c r="D81" s="55">
        <v>16188</v>
      </c>
      <c r="E81" s="45" t="str">
        <f>VLOOKUP(D81,'List of Companies'!$B$5:$C$359,2,0)</f>
        <v>CHS</v>
      </c>
      <c r="F81" s="46" t="str">
        <f>VLOOKUP(E81,'List of Companies'!C:F,3,0)</f>
        <v>Apparel Retailers</v>
      </c>
    </row>
    <row r="82" spans="1:6">
      <c r="A82" s="22"/>
      <c r="B82" s="41">
        <v>69044</v>
      </c>
      <c r="C82" s="40" t="s">
        <v>44</v>
      </c>
      <c r="D82" s="55">
        <v>16189</v>
      </c>
      <c r="E82" s="45" t="str">
        <f>VLOOKUP(D82,'List of Companies'!$B$5:$C$359,2,0)</f>
        <v>FIVE</v>
      </c>
      <c r="F82" s="46" t="str">
        <f>VLOOKUP(E82,'List of Companies'!C:F,3,0)</f>
        <v>Specialty Stores and Retailers</v>
      </c>
    </row>
    <row r="83" spans="1:6">
      <c r="A83" s="22"/>
      <c r="B83" s="41">
        <v>69044</v>
      </c>
      <c r="C83" s="40" t="s">
        <v>44</v>
      </c>
      <c r="D83" s="55">
        <v>16190</v>
      </c>
      <c r="E83" s="45" t="str">
        <f>VLOOKUP(D83,'List of Companies'!$B$5:$C$359,2,0)</f>
        <v>ANF</v>
      </c>
      <c r="F83" s="46" t="str">
        <f>VLOOKUP(E83,'List of Companies'!C:F,3,0)</f>
        <v>Apparel Retailers</v>
      </c>
    </row>
    <row r="84" spans="1:6">
      <c r="A84" s="22"/>
      <c r="B84" s="41">
        <v>69044</v>
      </c>
      <c r="C84" s="40" t="s">
        <v>44</v>
      </c>
      <c r="D84" s="55">
        <v>16191</v>
      </c>
      <c r="E84" s="45" t="str">
        <f>VLOOKUP(D84,'List of Companies'!$B$5:$C$359,2,0)</f>
        <v>PLCE</v>
      </c>
      <c r="F84" s="46" t="str">
        <f>VLOOKUP(E84,'List of Companies'!C:F,3,0)</f>
        <v>Apparel Retailers</v>
      </c>
    </row>
    <row r="85" spans="1:6">
      <c r="A85" s="22"/>
      <c r="B85" s="41">
        <v>69044</v>
      </c>
      <c r="C85" s="40" t="s">
        <v>44</v>
      </c>
      <c r="D85" s="55">
        <v>16192</v>
      </c>
      <c r="E85" s="45" t="str">
        <f>VLOOKUP(D85,'List of Companies'!$B$5:$C$359,2,0)</f>
        <v>TCS</v>
      </c>
      <c r="F85" s="46" t="str">
        <f>VLOOKUP(E85,'List of Companies'!C:F,3,0)</f>
        <v>Specialty Stores and Retailers</v>
      </c>
    </row>
    <row r="86" spans="1:6">
      <c r="A86" s="22"/>
      <c r="B86" s="41">
        <v>69044</v>
      </c>
      <c r="C86" s="40" t="s">
        <v>44</v>
      </c>
      <c r="D86" s="55">
        <v>16194</v>
      </c>
      <c r="E86" s="45" t="str">
        <f>VLOOKUP(D86,'List of Companies'!$B$5:$C$359,2,0)</f>
        <v>TGT</v>
      </c>
      <c r="F86" s="46" t="str">
        <f>VLOOKUP(E86,'List of Companies'!C:F,3,0)</f>
        <v>Hypermarkets &amp; Supercenters</v>
      </c>
    </row>
    <row r="87" spans="1:6">
      <c r="A87" s="22"/>
      <c r="B87" s="41">
        <v>69044</v>
      </c>
      <c r="C87" s="40" t="s">
        <v>44</v>
      </c>
      <c r="D87" s="55">
        <v>16450</v>
      </c>
      <c r="E87" s="45" t="str">
        <f>VLOOKUP(D87,'List of Companies'!$B$5:$C$359,2,0)</f>
        <v>004170_KR</v>
      </c>
      <c r="F87" s="46" t="str">
        <f>VLOOKUP(E87,'List of Companies'!C:F,3,0)</f>
        <v>Hypermarkets &amp; Supercenters</v>
      </c>
    </row>
    <row r="88" spans="1:6">
      <c r="A88" s="22"/>
      <c r="B88" s="41">
        <v>69044</v>
      </c>
      <c r="C88" s="40" t="s">
        <v>44</v>
      </c>
      <c r="D88" s="55">
        <v>16486</v>
      </c>
      <c r="E88" s="45" t="str">
        <f>VLOOKUP(D88,'List of Companies'!$B$5:$C$359,2,0)</f>
        <v>0116_HK</v>
      </c>
      <c r="F88" s="46" t="str">
        <f>VLOOKUP(E88,'List of Companies'!C:F,3,0)</f>
        <v>Specialty Stores and Retailers</v>
      </c>
    </row>
    <row r="89" spans="1:6">
      <c r="A89" s="22"/>
      <c r="B89" s="41">
        <v>69044</v>
      </c>
      <c r="C89" s="40" t="s">
        <v>44</v>
      </c>
      <c r="D89" s="55">
        <v>16606</v>
      </c>
      <c r="E89" s="45" t="str">
        <f>VLOOKUP(D89,'List of Companies'!$B$5:$C$359,2,0)</f>
        <v>0590_HK</v>
      </c>
      <c r="F89" s="46" t="str">
        <f>VLOOKUP(E89,'List of Companies'!C:F,3,0)</f>
        <v>Specialty Stores and Retailers</v>
      </c>
    </row>
    <row r="90" spans="1:6">
      <c r="A90" s="22"/>
      <c r="B90" s="41">
        <v>69044</v>
      </c>
      <c r="C90" s="40" t="s">
        <v>44</v>
      </c>
      <c r="D90" s="55">
        <v>16634</v>
      </c>
      <c r="E90" s="45" t="str">
        <f>VLOOKUP(D90,'List of Companies'!$B$5:$C$359,2,0)</f>
        <v>069960_KR</v>
      </c>
      <c r="F90" s="46" t="str">
        <f>VLOOKUP(E90,'List of Companies'!C:F,3,0)</f>
        <v>Department Stores</v>
      </c>
    </row>
    <row r="91" spans="1:6">
      <c r="A91" s="22"/>
      <c r="B91" s="41">
        <v>69044</v>
      </c>
      <c r="C91" s="40" t="s">
        <v>44</v>
      </c>
      <c r="D91" s="55">
        <v>16841</v>
      </c>
      <c r="E91" s="45" t="str">
        <f>VLOOKUP(D91,'List of Companies'!$B$5:$C$359,2,0)</f>
        <v>1929_HK</v>
      </c>
      <c r="F91" s="46" t="str">
        <f>VLOOKUP(E91,'List of Companies'!C:F,3,0)</f>
        <v>Specialty Stores and Retailers</v>
      </c>
    </row>
    <row r="92" spans="1:6">
      <c r="A92" s="22"/>
      <c r="B92" s="41">
        <v>69044</v>
      </c>
      <c r="C92" s="40" t="s">
        <v>44</v>
      </c>
      <c r="D92" s="55">
        <v>17312</v>
      </c>
      <c r="E92" s="45" t="str">
        <f>VLOOKUP(D92,'List of Companies'!$B$5:$C$359,2,0)</f>
        <v>ACES_ID</v>
      </c>
      <c r="F92" s="46" t="str">
        <f>VLOOKUP(E92,'List of Companies'!C:F,3,0)</f>
        <v>Specialty Stores and Retailers</v>
      </c>
    </row>
    <row r="93" spans="1:6">
      <c r="A93" s="22"/>
      <c r="B93" s="41">
        <v>69044</v>
      </c>
      <c r="C93" s="40" t="s">
        <v>44</v>
      </c>
      <c r="D93" s="55">
        <v>17320</v>
      </c>
      <c r="E93" s="45" t="str">
        <f>VLOOKUP(D93,'List of Companies'!$B$5:$C$359,2,0)</f>
        <v>ADH_AU</v>
      </c>
      <c r="F93" s="46" t="str">
        <f>VLOOKUP(E93,'List of Companies'!C:F,3,0)</f>
        <v>Home Furnishings Retailers</v>
      </c>
    </row>
    <row r="94" spans="1:6">
      <c r="A94" s="22"/>
      <c r="B94" s="41">
        <v>69044</v>
      </c>
      <c r="C94" s="40" t="s">
        <v>44</v>
      </c>
      <c r="D94" s="55">
        <v>17346</v>
      </c>
      <c r="E94" s="45" t="str">
        <f>VLOOKUP(D94,'List of Companies'!$B$5:$C$359,2,0)</f>
        <v>AD_NL</v>
      </c>
      <c r="F94" s="46" t="str">
        <f>VLOOKUP(E94,'List of Companies'!C:F,3,0)</f>
        <v>Hypermarkets &amp; Supercenters</v>
      </c>
    </row>
    <row r="95" spans="1:6">
      <c r="A95" s="22"/>
      <c r="B95" s="41">
        <v>69044</v>
      </c>
      <c r="C95" s="40" t="s">
        <v>44</v>
      </c>
      <c r="D95" s="55">
        <v>17504</v>
      </c>
      <c r="E95" s="45" t="str">
        <f>VLOOKUP(D95,'List of Companies'!$B$5:$C$359,2,0)</f>
        <v>BBN_AU</v>
      </c>
      <c r="F95" s="46" t="str">
        <f>VLOOKUP(E95,'List of Companies'!C:F,3,0)</f>
        <v>Specialty Stores and Retailers</v>
      </c>
    </row>
    <row r="96" spans="1:6">
      <c r="A96" s="22"/>
      <c r="B96" s="41">
        <v>69044</v>
      </c>
      <c r="C96" s="40" t="s">
        <v>44</v>
      </c>
      <c r="D96" s="55">
        <v>17544</v>
      </c>
      <c r="E96" s="45" t="str">
        <f>VLOOKUP(D96,'List of Companies'!$B$5:$C$359,2,0)</f>
        <v>BIMAS_TR</v>
      </c>
      <c r="F96" s="46" t="str">
        <f>VLOOKUP(E96,'List of Companies'!C:F,3,0)</f>
        <v>Food Retailers</v>
      </c>
    </row>
    <row r="97" spans="1:6">
      <c r="A97" s="22"/>
      <c r="B97" s="41">
        <v>69044</v>
      </c>
      <c r="C97" s="40" t="s">
        <v>44</v>
      </c>
      <c r="D97" s="55">
        <v>17641</v>
      </c>
      <c r="E97" s="45" t="str">
        <f>VLOOKUP(D97,'List of Companies'!$B$5:$C$359,2,0)</f>
        <v>CARR_FR</v>
      </c>
      <c r="F97" s="46" t="str">
        <f>VLOOKUP(E97,'List of Companies'!C:F,3,0)</f>
        <v>Hypermarkets &amp; Supercenters</v>
      </c>
    </row>
    <row r="98" spans="1:6">
      <c r="A98" s="22"/>
      <c r="B98" s="41">
        <v>69044</v>
      </c>
      <c r="C98" s="40" t="s">
        <v>44</v>
      </c>
      <c r="D98" s="55">
        <v>17642</v>
      </c>
      <c r="E98" s="45" t="str">
        <f>VLOOKUP(D98,'List of Companies'!$B$5:$C$359,2,0)</f>
        <v>CASP_FR</v>
      </c>
      <c r="F98" s="46" t="str">
        <f>VLOOKUP(E98,'List of Companies'!C:F,3,0)</f>
        <v>Hypermarkets &amp; Supercenters</v>
      </c>
    </row>
    <row r="99" spans="1:6">
      <c r="A99" s="22"/>
      <c r="B99" s="41">
        <v>69044</v>
      </c>
      <c r="C99" s="40" t="s">
        <v>44</v>
      </c>
      <c r="D99" s="55">
        <v>17849</v>
      </c>
      <c r="E99" s="45" t="str">
        <f>VLOOKUP(D99,'List of Companies'!$B$5:$C$359,2,0)</f>
        <v>DUFN_CH</v>
      </c>
      <c r="F99" s="46" t="str">
        <f>VLOOKUP(E99,'List of Companies'!C:F,3,0)</f>
        <v>Specialty Stores and Retailers</v>
      </c>
    </row>
    <row r="100" spans="1:6">
      <c r="A100" s="22"/>
      <c r="B100" s="41">
        <v>69044</v>
      </c>
      <c r="C100" s="40" t="s">
        <v>44</v>
      </c>
      <c r="D100" s="55">
        <v>17958</v>
      </c>
      <c r="E100" s="45" t="str">
        <f>VLOOKUP(D100,'List of Companies'!$B$5:$C$359,2,0)</f>
        <v>FALAB_CL</v>
      </c>
      <c r="F100" s="46" t="str">
        <f>VLOOKUP(E100,'List of Companies'!C:F,3,0)</f>
        <v>Department Stores</v>
      </c>
    </row>
    <row r="101" spans="1:6">
      <c r="A101" s="22"/>
      <c r="B101" s="41">
        <v>69044</v>
      </c>
      <c r="C101" s="40" t="s">
        <v>44</v>
      </c>
      <c r="D101" s="55">
        <v>18145</v>
      </c>
      <c r="E101" s="45" t="str">
        <f>VLOOKUP(D101,'List of Companies'!$B$5:$C$359,2,0)</f>
        <v>HGTX3_BR</v>
      </c>
      <c r="F101" s="46" t="str">
        <f>VLOOKUP(E101,'List of Companies'!C:F,3,0)</f>
        <v>Apparel Retailers</v>
      </c>
    </row>
    <row r="102" spans="1:6">
      <c r="A102" s="22"/>
      <c r="B102" s="41">
        <v>69044</v>
      </c>
      <c r="C102" s="40" t="s">
        <v>44</v>
      </c>
      <c r="D102" s="55">
        <v>18155</v>
      </c>
      <c r="E102" s="45" t="str">
        <f>VLOOKUP(D102,'List of Companies'!$B$5:$C$359,2,0)</f>
        <v>HMB_SE</v>
      </c>
      <c r="F102" s="46" t="str">
        <f>VLOOKUP(E102,'List of Companies'!C:F,3,0)</f>
        <v>Apparel Retailers</v>
      </c>
    </row>
    <row r="103" spans="1:6">
      <c r="A103" s="22"/>
      <c r="B103" s="41">
        <v>69044</v>
      </c>
      <c r="C103" s="40" t="s">
        <v>44</v>
      </c>
      <c r="D103" s="55">
        <v>18282</v>
      </c>
      <c r="E103" s="45" t="str">
        <f>VLOOKUP(D103,'List of Companies'!$B$5:$C$359,2,0)</f>
        <v>ITX_ES</v>
      </c>
      <c r="F103" s="46" t="str">
        <f>VLOOKUP(E103,'List of Companies'!C:F,3,0)</f>
        <v>Apparel Retailers</v>
      </c>
    </row>
    <row r="104" spans="1:6">
      <c r="A104" s="22"/>
      <c r="B104" s="41">
        <v>69044</v>
      </c>
      <c r="C104" s="40" t="s">
        <v>44</v>
      </c>
      <c r="D104" s="55">
        <v>18295</v>
      </c>
      <c r="E104" s="45" t="str">
        <f>VLOOKUP(D104,'List of Companies'!$B$5:$C$359,2,0)</f>
        <v>JBH_AU</v>
      </c>
      <c r="F104" s="46" t="str">
        <f>VLOOKUP(E104,'List of Companies'!C:F,3,0)</f>
        <v>Specialty Stores and Retailers</v>
      </c>
    </row>
    <row r="105" spans="1:6">
      <c r="A105" s="22"/>
      <c r="B105" s="41">
        <v>69044</v>
      </c>
      <c r="C105" s="40" t="s">
        <v>44</v>
      </c>
      <c r="D105" s="55">
        <v>18302</v>
      </c>
      <c r="E105" s="45" t="str">
        <f>VLOOKUP(D105,'List of Companies'!$B$5:$C$359,2,0)</f>
        <v>JMT_PT</v>
      </c>
      <c r="F105" s="46" t="str">
        <f>VLOOKUP(E105,'List of Companies'!C:F,3,0)</f>
        <v>Food Retailers</v>
      </c>
    </row>
    <row r="106" spans="1:6">
      <c r="A106" s="22"/>
      <c r="B106" s="41">
        <v>69044</v>
      </c>
      <c r="C106" s="40" t="s">
        <v>44</v>
      </c>
      <c r="D106" s="55">
        <v>18340</v>
      </c>
      <c r="E106" s="45" t="str">
        <f>VLOOKUP(D106,'List of Companies'!$B$5:$C$359,2,0)</f>
        <v>KMD_NZ</v>
      </c>
      <c r="F106" s="46" t="str">
        <f>VLOOKUP(E106,'List of Companies'!C:F,3,0)</f>
        <v>Specialty Stores and Retailers</v>
      </c>
    </row>
    <row r="107" spans="1:6">
      <c r="A107" s="22"/>
      <c r="B107" s="41">
        <v>69044</v>
      </c>
      <c r="C107" s="40" t="s">
        <v>44</v>
      </c>
      <c r="D107" s="55">
        <v>18403</v>
      </c>
      <c r="E107" s="45" t="str">
        <f>VLOOKUP(D107,'List of Companies'!$B$5:$C$359,2,0)</f>
        <v>LPPF_ID</v>
      </c>
      <c r="F107" s="46" t="str">
        <f>VLOOKUP(E107,'List of Companies'!C:F,3,0)</f>
        <v>Department Stores</v>
      </c>
    </row>
    <row r="108" spans="1:6">
      <c r="A108" s="22"/>
      <c r="B108" s="41">
        <v>69044</v>
      </c>
      <c r="C108" s="40" t="s">
        <v>44</v>
      </c>
      <c r="D108" s="55">
        <v>18407</v>
      </c>
      <c r="E108" s="45" t="str">
        <f>VLOOKUP(D108,'List of Companies'!$B$5:$C$359,2,0)</f>
        <v>LREN3_BR</v>
      </c>
      <c r="F108" s="46" t="str">
        <f>VLOOKUP(E108,'List of Companies'!C:F,3,0)</f>
        <v>Department Stores</v>
      </c>
    </row>
    <row r="109" spans="1:6">
      <c r="A109" s="22"/>
      <c r="B109" s="41">
        <v>69044</v>
      </c>
      <c r="C109" s="40" t="s">
        <v>44</v>
      </c>
      <c r="D109" s="55">
        <v>18433</v>
      </c>
      <c r="E109" s="45" t="str">
        <f>VLOOKUP(D109,'List of Companies'!$B$5:$C$359,2,0)</f>
        <v>MAKRO_TH</v>
      </c>
      <c r="F109" s="46" t="str">
        <f>VLOOKUP(E109,'List of Companies'!C:F,3,0)</f>
        <v>Food Retailers</v>
      </c>
    </row>
    <row r="110" spans="1:6">
      <c r="A110" s="22"/>
      <c r="B110" s="41">
        <v>69044</v>
      </c>
      <c r="C110" s="40" t="s">
        <v>44</v>
      </c>
      <c r="D110" s="55">
        <v>18437</v>
      </c>
      <c r="E110" s="45" t="str">
        <f>VLOOKUP(D110,'List of Companies'!$B$5:$C$359,2,0)</f>
        <v>MAPI_ID</v>
      </c>
      <c r="F110" s="46" t="str">
        <f>VLOOKUP(E110,'List of Companies'!C:F,3,0)</f>
        <v>Department Stores</v>
      </c>
    </row>
    <row r="111" spans="1:6">
      <c r="A111" s="22"/>
      <c r="B111" s="41">
        <v>69044</v>
      </c>
      <c r="C111" s="40" t="s">
        <v>44</v>
      </c>
      <c r="D111" s="55">
        <v>18544</v>
      </c>
      <c r="E111" s="45" t="str">
        <f>VLOOKUP(D111,'List of Companies'!$B$5:$C$359,2,0)</f>
        <v>MYR_AU</v>
      </c>
      <c r="F111" s="46" t="str">
        <f>VLOOKUP(E111,'List of Companies'!C:F,3,0)</f>
        <v>Department Stores</v>
      </c>
    </row>
    <row r="112" spans="1:6">
      <c r="A112" s="22"/>
      <c r="B112" s="41">
        <v>69044</v>
      </c>
      <c r="C112" s="40" t="s">
        <v>44</v>
      </c>
      <c r="D112" s="55">
        <v>18672</v>
      </c>
      <c r="E112" s="45" t="str">
        <f>VLOOKUP(D112,'List of Companies'!$B$5:$C$359,2,0)</f>
        <v>PCAR4_BR</v>
      </c>
      <c r="F112" s="46" t="str">
        <f>VLOOKUP(E112,'List of Companies'!C:F,3,0)</f>
        <v>Food Retailers</v>
      </c>
    </row>
    <row r="113" spans="1:6">
      <c r="A113" s="22"/>
      <c r="B113" s="41">
        <v>69044</v>
      </c>
      <c r="C113" s="40" t="s">
        <v>44</v>
      </c>
      <c r="D113" s="55">
        <v>18694</v>
      </c>
      <c r="E113" s="45" t="str">
        <f>VLOOKUP(D113,'List of Companies'!$B$5:$C$359,2,0)</f>
        <v>PGOLD_PH</v>
      </c>
      <c r="F113" s="46" t="str">
        <f>VLOOKUP(E113,'List of Companies'!C:F,3,0)</f>
        <v>Food Retailers</v>
      </c>
    </row>
    <row r="114" spans="1:6">
      <c r="A114" s="22"/>
      <c r="B114" s="41">
        <v>69044</v>
      </c>
      <c r="C114" s="40" t="s">
        <v>44</v>
      </c>
      <c r="D114" s="55">
        <v>18703</v>
      </c>
      <c r="E114" s="45" t="str">
        <f>VLOOKUP(D114,'List of Companies'!$B$5:$C$359,2,0)</f>
        <v>PIK_ZA</v>
      </c>
      <c r="F114" s="46" t="str">
        <f>VLOOKUP(E114,'List of Companies'!C:F,3,0)</f>
        <v>Food Retailers</v>
      </c>
    </row>
    <row r="115" spans="1:6">
      <c r="A115" s="22"/>
      <c r="B115" s="41">
        <v>69044</v>
      </c>
      <c r="C115" s="40" t="s">
        <v>44</v>
      </c>
      <c r="D115" s="55">
        <v>18718</v>
      </c>
      <c r="E115" s="45" t="str">
        <f>VLOOKUP(D115,'List of Companies'!$B$5:$C$359,2,0)</f>
        <v>PNDORA_DK</v>
      </c>
      <c r="F115" s="46" t="str">
        <f>VLOOKUP(E115,'List of Companies'!C:F,3,0)</f>
        <v>Specialty Stores and Retailers</v>
      </c>
    </row>
    <row r="116" spans="1:6">
      <c r="A116" s="22"/>
      <c r="B116" s="41">
        <v>69044</v>
      </c>
      <c r="C116" s="40" t="s">
        <v>44</v>
      </c>
      <c r="D116" s="55">
        <v>18781</v>
      </c>
      <c r="E116" s="45" t="str">
        <f>VLOOKUP(D116,'List of Companies'!$B$5:$C$359,2,0)</f>
        <v>RALS_ID</v>
      </c>
      <c r="F116" s="46" t="str">
        <f>VLOOKUP(E116,'List of Companies'!C:F,3,0)</f>
        <v>Department Stores</v>
      </c>
    </row>
    <row r="117" spans="1:6">
      <c r="A117" s="22"/>
      <c r="B117" s="41">
        <v>69044</v>
      </c>
      <c r="C117" s="40" t="s">
        <v>44</v>
      </c>
      <c r="D117" s="55">
        <v>18829</v>
      </c>
      <c r="E117" s="45" t="str">
        <f>VLOOKUP(D117,'List of Companies'!$B$5:$C$359,2,0)</f>
        <v>RRHI_PH</v>
      </c>
      <c r="F117" s="46" t="str">
        <f>VLOOKUP(E117,'List of Companies'!C:F,3,0)</f>
        <v>Hypermarkets &amp; Supercenters</v>
      </c>
    </row>
    <row r="118" spans="1:6">
      <c r="A118" s="22"/>
      <c r="B118" s="41">
        <v>69044</v>
      </c>
      <c r="C118" s="40" t="s">
        <v>44</v>
      </c>
      <c r="D118" s="55">
        <v>18994</v>
      </c>
      <c r="E118" s="45" t="str">
        <f>VLOOKUP(D118,'List of Companies'!$B$5:$C$359,2,0)</f>
        <v>SORIANAB_MX</v>
      </c>
      <c r="F118" s="46" t="str">
        <f>VLOOKUP(E118,'List of Companies'!C:F,3,0)</f>
        <v>Food Retailers</v>
      </c>
    </row>
    <row r="119" spans="1:6">
      <c r="A119" s="22"/>
      <c r="B119" s="41">
        <v>69044</v>
      </c>
      <c r="C119" s="40" t="s">
        <v>44</v>
      </c>
      <c r="D119" s="55">
        <v>19266</v>
      </c>
      <c r="E119" s="45" t="str">
        <f>VLOOKUP(D119,'List of Companies'!$B$5:$C$359,2,0)</f>
        <v>VVAR11_BR</v>
      </c>
      <c r="F119" s="46" t="str">
        <f>VLOOKUP(E119,'List of Companies'!C:F,3,0)</f>
        <v>Specialty Stores and Retailers</v>
      </c>
    </row>
    <row r="120" spans="1:6">
      <c r="A120" s="22"/>
      <c r="B120" s="41">
        <v>69044</v>
      </c>
      <c r="C120" s="40" t="s">
        <v>44</v>
      </c>
      <c r="D120" s="55">
        <v>19417</v>
      </c>
      <c r="E120" s="45" t="str">
        <f>VLOOKUP(D120,'List of Companies'!$B$5:$C$359,2,0)</f>
        <v>DOL_CA</v>
      </c>
      <c r="F120" s="46" t="str">
        <f>VLOOKUP(E120,'List of Companies'!C:F,3,0)</f>
        <v>Hypermarkets &amp; Supercenters</v>
      </c>
    </row>
    <row r="121" spans="1:6">
      <c r="A121" s="22"/>
      <c r="B121" s="41">
        <v>69044</v>
      </c>
      <c r="C121" s="40" t="s">
        <v>44</v>
      </c>
      <c r="D121" s="55">
        <v>19419</v>
      </c>
      <c r="E121" s="45" t="str">
        <f>VLOOKUP(D121,'List of Companies'!$B$5:$C$359,2,0)</f>
        <v>EMPA_CA</v>
      </c>
      <c r="F121" s="46" t="str">
        <f>VLOOKUP(E121,'List of Companies'!C:F,3,0)</f>
        <v>Food Retailers</v>
      </c>
    </row>
    <row r="122" spans="1:6">
      <c r="A122" s="22"/>
      <c r="B122" s="41">
        <v>69044</v>
      </c>
      <c r="C122" s="40" t="s">
        <v>44</v>
      </c>
      <c r="D122" s="55">
        <v>19487</v>
      </c>
      <c r="E122" s="45" t="str">
        <f>VLOOKUP(D122,'List of Companies'!$B$5:$C$359,2,0)</f>
        <v>BYD-U_CA</v>
      </c>
      <c r="F122" s="46" t="str">
        <f>VLOOKUP(E122,'List of Companies'!C:F,3,0)</f>
        <v>Automotive Retailers</v>
      </c>
    </row>
    <row r="123" spans="1:6">
      <c r="A123" s="22"/>
      <c r="B123" s="41">
        <v>69044</v>
      </c>
      <c r="C123" s="40" t="s">
        <v>44</v>
      </c>
      <c r="D123" s="55">
        <v>19683</v>
      </c>
      <c r="E123" s="45" t="str">
        <f>VLOOKUP(D123,'List of Companies'!$B$5:$C$359,2,0)</f>
        <v>7606_JP</v>
      </c>
      <c r="F123" s="46" t="str">
        <f>VLOOKUP(E123,'List of Companies'!C:F,3,0)</f>
        <v>Apparel Retailers</v>
      </c>
    </row>
    <row r="124" spans="1:6">
      <c r="A124" s="22"/>
      <c r="B124" s="41">
        <v>69044</v>
      </c>
      <c r="C124" s="40" t="s">
        <v>44</v>
      </c>
      <c r="D124" s="55">
        <v>19704</v>
      </c>
      <c r="E124" s="45" t="str">
        <f>VLOOKUP(D124,'List of Companies'!$B$5:$C$359,2,0)</f>
        <v>8227_JP</v>
      </c>
      <c r="F124" s="46" t="str">
        <f>VLOOKUP(E124,'List of Companies'!C:F,3,0)</f>
        <v>Apparel Retailers</v>
      </c>
    </row>
    <row r="125" spans="1:6">
      <c r="A125" s="22"/>
      <c r="B125" s="41">
        <v>69044</v>
      </c>
      <c r="C125" s="40" t="s">
        <v>44</v>
      </c>
      <c r="D125" s="55">
        <v>19869</v>
      </c>
      <c r="E125" s="45" t="str">
        <f>VLOOKUP(D125,'List of Companies'!$B$5:$C$359,2,0)</f>
        <v>DLTR</v>
      </c>
      <c r="F125" s="46" t="str">
        <f>VLOOKUP(E125,'List of Companies'!C:F,3,0)</f>
        <v>Specialty Stores and Retailers</v>
      </c>
    </row>
    <row r="126" spans="1:6">
      <c r="A126" s="22"/>
      <c r="B126" s="41">
        <v>69044</v>
      </c>
      <c r="C126" s="40" t="s">
        <v>44</v>
      </c>
      <c r="D126" s="55">
        <v>19870</v>
      </c>
      <c r="E126" s="45" t="str">
        <f>VLOOKUP(D126,'List of Companies'!$B$5:$C$359,2,0)</f>
        <v>BBY</v>
      </c>
      <c r="F126" s="46" t="str">
        <f>VLOOKUP(E126,'List of Companies'!C:F,3,0)</f>
        <v>Specialty Stores and Retailers</v>
      </c>
    </row>
    <row r="127" spans="1:6">
      <c r="A127" s="22"/>
      <c r="B127" s="41">
        <v>69044</v>
      </c>
      <c r="C127" s="40" t="s">
        <v>44</v>
      </c>
      <c r="D127" s="55">
        <v>19872</v>
      </c>
      <c r="E127" s="45" t="str">
        <f>VLOOKUP(D127,'List of Companies'!$B$5:$C$359,2,0)</f>
        <v>KR</v>
      </c>
      <c r="F127" s="46" t="str">
        <f>VLOOKUP(E127,'List of Companies'!C:F,3,0)</f>
        <v>Food Retailers</v>
      </c>
    </row>
    <row r="128" spans="1:6">
      <c r="A128" s="22"/>
      <c r="B128" s="41">
        <v>69044</v>
      </c>
      <c r="C128" s="40" t="s">
        <v>44</v>
      </c>
      <c r="D128" s="55">
        <v>19975</v>
      </c>
      <c r="E128" s="45" t="str">
        <f>VLOOKUP(D128,'List of Companies'!$B$5:$C$359,2,0)</f>
        <v>TLYS_US</v>
      </c>
      <c r="F128" s="46" t="str">
        <f>VLOOKUP(E128,'List of Companies'!C:F,3,0)</f>
        <v>Apparel Retailers</v>
      </c>
    </row>
    <row r="129" spans="1:6">
      <c r="A129" s="60"/>
      <c r="B129" s="41">
        <v>69044</v>
      </c>
      <c r="C129" s="40" t="s">
        <v>44</v>
      </c>
      <c r="D129" s="55">
        <v>20307</v>
      </c>
      <c r="E129" s="45" t="str">
        <f>VLOOKUP(D129,'List of Companies'!$B$5:$C$359,2,0)</f>
        <v>LIVEPOLC_MX</v>
      </c>
      <c r="F129" s="46" t="str">
        <f>VLOOKUP(E129,'List of Companies'!C:F,3,0)</f>
        <v>Department Stores</v>
      </c>
    </row>
    <row r="130" spans="1:6">
      <c r="A130" s="60"/>
      <c r="B130" s="41">
        <v>69044</v>
      </c>
      <c r="C130" s="40" t="s">
        <v>44</v>
      </c>
      <c r="D130" s="55">
        <v>20520</v>
      </c>
      <c r="E130" s="45" t="str">
        <f>VLOOKUP(D130,'List of Companies'!$B$5:$C$359,2,0)</f>
        <v>GVNV_NL</v>
      </c>
      <c r="F130" s="46" t="str">
        <f>VLOOKUP(E130,'List of Companies'!C:F,3,0)</f>
        <v>Specialty Stores and Retailers</v>
      </c>
    </row>
    <row r="131" spans="1:6">
      <c r="A131" s="60"/>
      <c r="B131" s="41">
        <v>69044</v>
      </c>
      <c r="C131" s="40" t="s">
        <v>44</v>
      </c>
      <c r="D131" s="55">
        <v>20522</v>
      </c>
      <c r="E131" s="45" t="str">
        <f>VLOOKUP(D131,'List of Companies'!$B$5:$C$359,2,0)</f>
        <v>FIEG_DE</v>
      </c>
      <c r="F131" s="46" t="str">
        <f>VLOOKUP(E131,'List of Companies'!C:F,3,0)</f>
        <v>Specialty Stores and Retailers</v>
      </c>
    </row>
    <row r="132" spans="1:6">
      <c r="A132" s="60"/>
      <c r="B132" s="41">
        <v>69044</v>
      </c>
      <c r="C132" s="40" t="s">
        <v>44</v>
      </c>
      <c r="D132" s="55">
        <v>20639</v>
      </c>
      <c r="E132" s="45" t="str">
        <f>VLOOKUP(D132,'List of Companies'!$B$5:$C$359,2,0)</f>
        <v>HD</v>
      </c>
      <c r="F132" s="46" t="str">
        <f>VLOOKUP(E132,'List of Companies'!C:F,3,0)</f>
        <v>Home Improvement Retailers</v>
      </c>
    </row>
    <row r="133" spans="1:6">
      <c r="A133" s="60"/>
      <c r="B133" s="41">
        <v>69044</v>
      </c>
      <c r="C133" s="40" t="s">
        <v>44</v>
      </c>
      <c r="D133" s="55">
        <v>20670</v>
      </c>
      <c r="E133" s="45" t="str">
        <f>VLOOKUP(D133,'List of Companies'!$B$5:$C$359,2,0)</f>
        <v>MDM_FR</v>
      </c>
      <c r="F133" s="46" t="str">
        <f>VLOOKUP(E133,'List of Companies'!C:F,3,0)</f>
        <v>Home Furnishings Retailers</v>
      </c>
    </row>
    <row r="134" spans="1:6">
      <c r="A134" s="60"/>
      <c r="B134" s="41">
        <v>69044</v>
      </c>
      <c r="C134" s="40" t="s">
        <v>44</v>
      </c>
      <c r="D134" s="55">
        <v>20680</v>
      </c>
      <c r="E134" s="45" t="str">
        <f>VLOOKUP(D134,'List of Companies'!$B$5:$C$359,2,0)</f>
        <v>COST</v>
      </c>
      <c r="F134" s="46" t="str">
        <f>VLOOKUP(E134,'List of Companies'!C:F,3,0)</f>
        <v>Hypermarkets &amp; Supercenters</v>
      </c>
    </row>
    <row r="135" spans="1:6">
      <c r="A135" s="60"/>
      <c r="B135" s="41">
        <v>69044</v>
      </c>
      <c r="C135" s="40" t="s">
        <v>44</v>
      </c>
      <c r="D135" s="55">
        <v>20682</v>
      </c>
      <c r="E135" s="45" t="str">
        <f>VLOOKUP(D135,'List of Companies'!$B$5:$C$359,2,0)</f>
        <v>WMT</v>
      </c>
      <c r="F135" s="46" t="str">
        <f>VLOOKUP(E135,'List of Companies'!C:F,3,0)</f>
        <v>Hypermarkets &amp; Supercenters</v>
      </c>
    </row>
    <row r="136" spans="1:6">
      <c r="A136" s="60"/>
      <c r="B136" s="41">
        <v>69044</v>
      </c>
      <c r="C136" s="40" t="s">
        <v>44</v>
      </c>
      <c r="D136" s="55">
        <v>20683</v>
      </c>
      <c r="E136" s="45" t="str">
        <f>VLOOKUP(D136,'List of Companies'!$B$5:$C$359,2,0)</f>
        <v>TJX</v>
      </c>
      <c r="F136" s="46" t="str">
        <f>VLOOKUP(E136,'List of Companies'!C:F,3,0)</f>
        <v>Apparel Retailers</v>
      </c>
    </row>
    <row r="137" spans="1:6">
      <c r="A137" s="60"/>
      <c r="B137" s="41">
        <v>69044</v>
      </c>
      <c r="C137" s="40" t="s">
        <v>44</v>
      </c>
      <c r="D137" s="55">
        <v>20684</v>
      </c>
      <c r="E137" s="45" t="str">
        <f>VLOOKUP(D137,'List of Companies'!$B$5:$C$359,2,0)</f>
        <v>TPR</v>
      </c>
      <c r="F137" s="46" t="str">
        <f>VLOOKUP(E137,'List of Companies'!C:F,3,0)</f>
        <v>Apparel Retailers</v>
      </c>
    </row>
    <row r="138" spans="1:6">
      <c r="A138" s="60"/>
      <c r="B138" s="41">
        <v>69044</v>
      </c>
      <c r="C138" s="40" t="s">
        <v>44</v>
      </c>
      <c r="D138" s="55">
        <v>20686</v>
      </c>
      <c r="E138" s="45" t="str">
        <f>VLOOKUP(D138,'List of Companies'!$B$5:$C$359,2,0)</f>
        <v>BBWI_US</v>
      </c>
      <c r="F138" s="46" t="str">
        <f>VLOOKUP(E138,'List of Companies'!C:F,3,0)</f>
        <v>Apparel Retailers</v>
      </c>
    </row>
    <row r="139" spans="1:6">
      <c r="A139" s="60"/>
      <c r="B139" s="41">
        <v>69044</v>
      </c>
      <c r="C139" s="40" t="s">
        <v>44</v>
      </c>
      <c r="D139" s="55">
        <v>20687</v>
      </c>
      <c r="E139" s="45" t="str">
        <f>VLOOKUP(D139,'List of Companies'!$B$5:$C$359,2,0)</f>
        <v>BBBY</v>
      </c>
      <c r="F139" s="46" t="str">
        <f>VLOOKUP(E139,'List of Companies'!C:F,3,0)</f>
        <v>Home Furnishings Retailers</v>
      </c>
    </row>
    <row r="140" spans="1:6">
      <c r="A140" s="60"/>
      <c r="B140" s="41">
        <v>69044</v>
      </c>
      <c r="C140" s="40" t="s">
        <v>44</v>
      </c>
      <c r="D140" s="55">
        <v>20688</v>
      </c>
      <c r="E140" s="45" t="str">
        <f>VLOOKUP(D140,'List of Companies'!$B$5:$C$359,2,0)</f>
        <v>URBN</v>
      </c>
      <c r="F140" s="46" t="str">
        <f>VLOOKUP(E140,'List of Companies'!C:F,3,0)</f>
        <v>Apparel Retailers</v>
      </c>
    </row>
    <row r="141" spans="1:6">
      <c r="A141" s="60"/>
      <c r="B141" s="41">
        <v>69044</v>
      </c>
      <c r="C141" s="40" t="s">
        <v>44</v>
      </c>
      <c r="D141" s="55">
        <v>20691</v>
      </c>
      <c r="E141" s="45" t="str">
        <f>VLOOKUP(D141,'List of Companies'!$B$5:$C$359,2,0)</f>
        <v>AEO</v>
      </c>
      <c r="F141" s="46" t="str">
        <f>VLOOKUP(E141,'List of Companies'!C:F,3,0)</f>
        <v>Apparel Retailers</v>
      </c>
    </row>
    <row r="142" spans="1:6">
      <c r="A142" s="60"/>
      <c r="B142" s="41">
        <v>69044</v>
      </c>
      <c r="C142" s="40" t="s">
        <v>44</v>
      </c>
      <c r="D142" s="55">
        <v>20694</v>
      </c>
      <c r="E142" s="45" t="str">
        <f>VLOOKUP(D142,'List of Companies'!$B$5:$C$359,2,0)</f>
        <v>GPS</v>
      </c>
      <c r="F142" s="46" t="str">
        <f>VLOOKUP(E142,'List of Companies'!C:F,3,0)</f>
        <v>Apparel Retailers</v>
      </c>
    </row>
    <row r="143" spans="1:6">
      <c r="A143" s="60"/>
      <c r="B143" s="41">
        <v>69044</v>
      </c>
      <c r="C143" s="40" t="s">
        <v>44</v>
      </c>
      <c r="D143" s="55">
        <v>20696</v>
      </c>
      <c r="E143" s="45" t="str">
        <f>VLOOKUP(D143,'List of Companies'!$B$5:$C$359,2,0)</f>
        <v>FL</v>
      </c>
      <c r="F143" s="46" t="str">
        <f>VLOOKUP(E143,'List of Companies'!C:F,3,0)</f>
        <v>Specialty Stores and Retailers</v>
      </c>
    </row>
    <row r="144" spans="1:6">
      <c r="A144" s="60"/>
      <c r="B144" s="41">
        <v>69044</v>
      </c>
      <c r="C144" s="40" t="s">
        <v>44</v>
      </c>
      <c r="D144" s="55">
        <v>20698</v>
      </c>
      <c r="E144" s="45" t="str">
        <f>VLOOKUP(D144,'List of Companies'!$B$5:$C$359,2,0)</f>
        <v>DBI_US</v>
      </c>
      <c r="F144" s="46" t="str">
        <f>VLOOKUP(E144,'List of Companies'!C:F,3,0)</f>
        <v>Specialty Stores and Retailers</v>
      </c>
    </row>
    <row r="145" spans="1:6">
      <c r="A145" s="60"/>
      <c r="B145" s="41">
        <v>69044</v>
      </c>
      <c r="C145" s="40" t="s">
        <v>44</v>
      </c>
      <c r="D145" s="55">
        <v>20725</v>
      </c>
      <c r="E145" s="45" t="str">
        <f>VLOOKUP(D145,'List of Companies'!$B$5:$C$359,2,0)</f>
        <v>AAN_US</v>
      </c>
      <c r="F145" s="46" t="str">
        <f>VLOOKUP(E145,'List of Companies'!C:F,3,0)</f>
        <v>Specialty Stores and Retailers</v>
      </c>
    </row>
    <row r="146" spans="1:6">
      <c r="A146" s="60"/>
      <c r="B146" s="41">
        <v>69044</v>
      </c>
      <c r="C146" s="40" t="s">
        <v>44</v>
      </c>
      <c r="D146" s="55">
        <v>20822</v>
      </c>
      <c r="E146" s="45" t="str">
        <f>VLOOKUP(D146,'List of Companies'!$B$5:$C$359,2,0)</f>
        <v>ROST_US</v>
      </c>
      <c r="F146" s="46" t="str">
        <f>VLOOKUP(E146,'List of Companies'!C:F,3,0)</f>
        <v>Apparel Retailers</v>
      </c>
    </row>
    <row r="147" spans="1:6">
      <c r="A147" s="60"/>
      <c r="B147" s="41">
        <v>69044</v>
      </c>
      <c r="C147" s="40" t="s">
        <v>44</v>
      </c>
      <c r="D147" s="55">
        <v>20824</v>
      </c>
      <c r="E147" s="45" t="str">
        <f>VLOOKUP(D147,'List of Companies'!$B$5:$C$359,2,0)</f>
        <v>WSM</v>
      </c>
      <c r="F147" s="46" t="str">
        <f>VLOOKUP(E147,'List of Companies'!C:F,3,0)</f>
        <v>Home Furnishings Retailers</v>
      </c>
    </row>
    <row r="148" spans="1:6">
      <c r="A148" s="60"/>
      <c r="B148" s="41">
        <v>69044</v>
      </c>
      <c r="C148" s="40" t="s">
        <v>44</v>
      </c>
      <c r="D148" s="55">
        <v>20867</v>
      </c>
      <c r="E148" s="45" t="str">
        <f>VLOOKUP(D148,'List of Companies'!$B$5:$C$359,2,0)</f>
        <v>HIBB_US</v>
      </c>
      <c r="F148" s="46" t="str">
        <f>VLOOKUP(E148,'List of Companies'!C:F,3,0)</f>
        <v>Specialty Stores and Retailers</v>
      </c>
    </row>
    <row r="149" spans="1:6">
      <c r="A149" s="60"/>
      <c r="B149" s="41">
        <v>69044</v>
      </c>
      <c r="C149" s="40" t="s">
        <v>44</v>
      </c>
      <c r="D149" s="55">
        <v>20916</v>
      </c>
      <c r="E149" s="45" t="str">
        <f>VLOOKUP(D149,'List of Companies'!$B$5:$C$359,2,0)</f>
        <v>ZUMZ</v>
      </c>
      <c r="F149" s="46" t="str">
        <f>VLOOKUP(E149,'List of Companies'!C:F,3,0)</f>
        <v>Apparel Retailers</v>
      </c>
    </row>
    <row r="150" spans="1:6">
      <c r="A150" s="60"/>
      <c r="B150" s="41">
        <v>69044</v>
      </c>
      <c r="C150" s="40" t="s">
        <v>44</v>
      </c>
      <c r="D150" s="55">
        <v>20917</v>
      </c>
      <c r="E150" s="45" t="str">
        <f>VLOOKUP(D150,'List of Companies'!$B$5:$C$359,2,0)</f>
        <v>HOME_US</v>
      </c>
      <c r="F150" s="46" t="str">
        <f>VLOOKUP(E150,'List of Companies'!C:F,3,0)</f>
        <v>Home Furnishings Retailers</v>
      </c>
    </row>
    <row r="151" spans="1:6">
      <c r="A151" s="60"/>
      <c r="B151" s="41">
        <v>69044</v>
      </c>
      <c r="C151" s="40" t="s">
        <v>44</v>
      </c>
      <c r="D151" s="55">
        <v>21113</v>
      </c>
      <c r="E151" s="45" t="str">
        <f>VLOOKUP(D151,'List of Companies'!$B$5:$C$359,2,0)</f>
        <v>ATZ_CA</v>
      </c>
      <c r="F151" s="46" t="str">
        <f>VLOOKUP(E151,'List of Companies'!C:F,3,0)</f>
        <v>Apparel Retailers</v>
      </c>
    </row>
    <row r="152" spans="1:6">
      <c r="A152" s="60"/>
      <c r="B152" s="41">
        <v>69044</v>
      </c>
      <c r="C152" s="40" t="s">
        <v>44</v>
      </c>
      <c r="D152" s="55">
        <v>21116</v>
      </c>
      <c r="E152" s="45" t="str">
        <f>VLOOKUP(D152,'List of Companies'!$B$5:$C$359,2,0)</f>
        <v>CWH_US</v>
      </c>
      <c r="F152" s="46" t="str">
        <f>VLOOKUP(E152,'List of Companies'!C:F,3,0)</f>
        <v>Automotive Retailers</v>
      </c>
    </row>
    <row r="153" spans="1:6">
      <c r="A153" s="60"/>
      <c r="B153" s="41">
        <v>69044</v>
      </c>
      <c r="C153" s="40" t="s">
        <v>44</v>
      </c>
      <c r="D153" s="55">
        <v>21445</v>
      </c>
      <c r="E153" s="45" t="str">
        <f>VLOOKUP(D153,'List of Companies'!$B$5:$C$359,2,0)</f>
        <v>PJP_DE</v>
      </c>
      <c r="F153" s="46" t="str">
        <f>VLOOKUP(E153,'List of Companies'!C:F,3,0)</f>
        <v>Food Retailers</v>
      </c>
    </row>
    <row r="154" spans="1:6">
      <c r="A154" s="60"/>
      <c r="B154" s="41">
        <v>69044</v>
      </c>
      <c r="C154" s="40" t="s">
        <v>44</v>
      </c>
      <c r="D154" s="55">
        <v>21742</v>
      </c>
      <c r="E154" s="45" t="str">
        <f>VLOOKUP(D154,'List of Companies'!$B$5:$C$359,2,0)</f>
        <v>NCK_AU</v>
      </c>
      <c r="F154" s="46" t="str">
        <f>VLOOKUP(E154,'List of Companies'!C:F,3,0)</f>
        <v>Home Furnishings Retailers</v>
      </c>
    </row>
    <row r="155" spans="1:6">
      <c r="A155" s="60"/>
      <c r="B155" s="41">
        <v>69044</v>
      </c>
      <c r="C155" s="40" t="s">
        <v>44</v>
      </c>
      <c r="D155" s="55">
        <v>21761</v>
      </c>
      <c r="E155" s="45" t="str">
        <f>VLOOKUP(D155,'List of Companies'!$B$5:$C$359,2,0)</f>
        <v>DSKY_RU</v>
      </c>
      <c r="F155" s="46" t="str">
        <f>VLOOKUP(E155,'List of Companies'!C:F,3,0)</f>
        <v>Department Stores</v>
      </c>
    </row>
    <row r="156" spans="1:6">
      <c r="A156" s="60"/>
      <c r="B156" s="41">
        <v>69044</v>
      </c>
      <c r="C156" s="40" t="s">
        <v>44</v>
      </c>
      <c r="D156" s="55">
        <v>21868</v>
      </c>
      <c r="E156" s="45" t="str">
        <f>VLOOKUP(D156,'List of Companies'!$B$5:$C$359,2,0)</f>
        <v>FND_US</v>
      </c>
      <c r="F156" s="46" t="str">
        <f>VLOOKUP(E156,'List of Companies'!C:F,3,0)</f>
        <v>Home Improvement Retailers</v>
      </c>
    </row>
    <row r="157" spans="1:6">
      <c r="A157" s="60"/>
      <c r="B157" s="41">
        <v>69044</v>
      </c>
      <c r="C157" s="40" t="s">
        <v>44</v>
      </c>
      <c r="D157" s="55">
        <v>22105</v>
      </c>
      <c r="E157" s="45" t="str">
        <f>VLOOKUP(D157,'List of Companies'!$B$5:$C$359,2,0)</f>
        <v>SPTN_US</v>
      </c>
      <c r="F157" s="46" t="str">
        <f>VLOOKUP(E157,'List of Companies'!C:F,3,0)</f>
        <v>Food Retailers</v>
      </c>
    </row>
    <row r="158" spans="1:6">
      <c r="A158" s="60"/>
      <c r="B158" s="41">
        <v>69044</v>
      </c>
      <c r="C158" s="40" t="s">
        <v>44</v>
      </c>
      <c r="D158" s="55">
        <v>22145</v>
      </c>
      <c r="E158" s="45" t="str">
        <f>VLOOKUP(D158,'List of Companies'!$B$5:$C$359,2,0)</f>
        <v>SPWH_US</v>
      </c>
      <c r="F158" s="46" t="str">
        <f>VLOOKUP(E158,'List of Companies'!C:F,3,0)</f>
        <v>Specialty Stores and Retailers</v>
      </c>
    </row>
    <row r="159" spans="1:6">
      <c r="A159" s="60"/>
      <c r="B159" s="41">
        <v>69044</v>
      </c>
      <c r="C159" s="40" t="s">
        <v>44</v>
      </c>
      <c r="D159" s="55">
        <v>22164</v>
      </c>
      <c r="E159" s="45" t="str">
        <f>VLOOKUP(D159,'List of Companies'!$B$5:$C$359,2,0)</f>
        <v>DC_UK</v>
      </c>
      <c r="F159" s="46" t="str">
        <f>VLOOKUP(E159,'List of Companies'!C:F,3,0)</f>
        <v>Specialty Stores and Retailers</v>
      </c>
    </row>
    <row r="160" spans="1:6">
      <c r="A160" s="60"/>
      <c r="B160" s="41">
        <v>69044</v>
      </c>
      <c r="C160" s="40" t="s">
        <v>44</v>
      </c>
      <c r="D160" s="55">
        <v>22171</v>
      </c>
      <c r="E160" s="45" t="str">
        <f>VLOOKUP(D160,'List of Companies'!$B$5:$C$359,2,0)</f>
        <v>CEC_DE</v>
      </c>
      <c r="F160" s="46" t="str">
        <f>VLOOKUP(E160,'List of Companies'!C:F,3,0)</f>
        <v>Specialty Stores and Retailers</v>
      </c>
    </row>
    <row r="161" spans="1:6">
      <c r="A161" s="60"/>
      <c r="B161" s="41">
        <v>69044</v>
      </c>
      <c r="C161" s="40" t="s">
        <v>44</v>
      </c>
      <c r="D161" s="55">
        <v>22186</v>
      </c>
      <c r="E161" s="45" t="str">
        <f>VLOOKUP(D161,'List of Companies'!$B$5:$C$359,2,0)</f>
        <v>B4B_DE</v>
      </c>
      <c r="F161" s="46" t="str">
        <f>VLOOKUP(E161,'List of Companies'!C:F,3,0)</f>
        <v>Hypermarkets &amp; Supercenters</v>
      </c>
    </row>
    <row r="162" spans="1:6">
      <c r="A162" s="60"/>
      <c r="B162" s="41">
        <v>69044</v>
      </c>
      <c r="C162" s="40" t="s">
        <v>44</v>
      </c>
      <c r="D162" s="55">
        <v>22202</v>
      </c>
      <c r="E162" s="45" t="str">
        <f>VLOOKUP(D162,'List of Companies'!$B$5:$C$359,2,0)</f>
        <v>CRFB3_BR</v>
      </c>
      <c r="F162" s="46" t="str">
        <f>VLOOKUP(E162,'List of Companies'!C:F,3,0)</f>
        <v>Food Retailers</v>
      </c>
    </row>
    <row r="163" spans="1:6">
      <c r="A163" s="60"/>
      <c r="B163" s="41">
        <v>69044</v>
      </c>
      <c r="C163" s="40" t="s">
        <v>44</v>
      </c>
      <c r="D163" s="55">
        <v>22341</v>
      </c>
      <c r="E163" s="45" t="str">
        <f>VLOOKUP(D163,'List of Companies'!$B$5:$C$359,2,0)</f>
        <v>JD_LN</v>
      </c>
      <c r="F163" s="46" t="str">
        <f>VLOOKUP(E163,'List of Companies'!C:F,3,0)</f>
        <v>Specialty Stores and Retailers</v>
      </c>
    </row>
    <row r="164" spans="1:6">
      <c r="A164" s="60"/>
      <c r="B164" s="41">
        <v>69044</v>
      </c>
      <c r="C164" s="40" t="s">
        <v>44</v>
      </c>
      <c r="D164" s="55">
        <v>22386</v>
      </c>
      <c r="E164" s="45" t="str">
        <f>VLOOKUP(D164,'List of Companies'!$B$5:$C$359,2,0)</f>
        <v>ZZZ_CA</v>
      </c>
      <c r="F164" s="46" t="str">
        <f>VLOOKUP(E164,'List of Companies'!C:F,3,0)</f>
        <v>Specialty Stores and Retailers</v>
      </c>
    </row>
    <row r="165" spans="1:6">
      <c r="A165" s="60"/>
      <c r="B165" s="41">
        <v>69044</v>
      </c>
      <c r="C165" s="40" t="s">
        <v>44</v>
      </c>
      <c r="D165" s="55">
        <v>22406</v>
      </c>
      <c r="E165" s="45" t="str">
        <f>VLOOKUP(D165,'List of Companies'!$B$5:$C$359,2,0)</f>
        <v>ROOT_CA</v>
      </c>
      <c r="F165" s="46" t="str">
        <f>VLOOKUP(E165,'List of Companies'!C:F,3,0)</f>
        <v>Apparel Retailers</v>
      </c>
    </row>
    <row r="166" spans="1:6">
      <c r="A166" s="60"/>
      <c r="B166" s="41">
        <v>69044</v>
      </c>
      <c r="C166" s="40" t="s">
        <v>44</v>
      </c>
      <c r="D166" s="55">
        <v>22443</v>
      </c>
      <c r="E166" s="45" t="str">
        <f>VLOOKUP(D166,'List of Companies'!$B$5:$C$359,2,0)</f>
        <v>EYE_US</v>
      </c>
      <c r="F166" s="46" t="str">
        <f>VLOOKUP(E166,'List of Companies'!C:F,3,0)</f>
        <v>Specialty Stores and Retailers</v>
      </c>
    </row>
    <row r="167" spans="1:6">
      <c r="A167" s="60"/>
      <c r="B167" s="41">
        <v>69044</v>
      </c>
      <c r="C167" s="40" t="s">
        <v>44</v>
      </c>
      <c r="D167" s="55">
        <v>22848</v>
      </c>
      <c r="E167" s="45" t="str">
        <f>VLOOKUP(D167,'List of Companies'!$B$5:$C$359,2,0)</f>
        <v>SDRY_LN</v>
      </c>
      <c r="F167" s="46" t="str">
        <f>VLOOKUP(E167,'List of Companies'!C:F,3,0)</f>
        <v>Apparel Retailers</v>
      </c>
    </row>
    <row r="168" spans="1:6">
      <c r="A168" s="60"/>
      <c r="B168" s="41">
        <v>69044</v>
      </c>
      <c r="C168" s="40" t="s">
        <v>44</v>
      </c>
      <c r="D168" s="55">
        <v>22918</v>
      </c>
      <c r="E168" s="45" t="str">
        <f>VLOOKUP(D168,'List of Companies'!$B$5:$C$359,2,0)</f>
        <v>DMART_IN</v>
      </c>
      <c r="F168" s="46" t="str">
        <f>VLOOKUP(E168,'List of Companies'!C:F,3,0)</f>
        <v>Department Stores</v>
      </c>
    </row>
    <row r="169" spans="1:6">
      <c r="A169" s="60"/>
      <c r="B169" s="41">
        <v>69044</v>
      </c>
      <c r="C169" s="40" t="s">
        <v>44</v>
      </c>
      <c r="D169" s="55">
        <v>22990</v>
      </c>
      <c r="E169" s="45" t="str">
        <f>VLOOKUP(D169,'List of Companies'!$B$5:$C$359,2,0)</f>
        <v>DNP_PL</v>
      </c>
      <c r="F169" s="46" t="str">
        <f>VLOOKUP(E169,'List of Companies'!C:F,3,0)</f>
        <v>Hypermarkets &amp; Supercenters</v>
      </c>
    </row>
    <row r="170" spans="1:6">
      <c r="A170" s="60"/>
      <c r="B170" s="41">
        <v>69044</v>
      </c>
      <c r="C170" s="40" t="s">
        <v>44</v>
      </c>
      <c r="D170" s="55">
        <v>23173</v>
      </c>
      <c r="E170" s="45" t="str">
        <f>VLOOKUP(D170,'List of Companies'!$B$5:$C$359,2,0)</f>
        <v>DNLM_GB</v>
      </c>
      <c r="F170" s="46" t="str">
        <f>VLOOKUP(E170,'List of Companies'!C:F,3,0)</f>
        <v>Home Furnishings Retailers</v>
      </c>
    </row>
    <row r="171" spans="1:6">
      <c r="A171" s="60"/>
      <c r="B171" s="41">
        <v>69044</v>
      </c>
      <c r="C171" s="40" t="s">
        <v>44</v>
      </c>
      <c r="D171" s="55">
        <v>23340</v>
      </c>
      <c r="E171" s="45" t="str">
        <f>VLOOKUP(D171,'List of Companies'!$B$5:$C$359,2,0)</f>
        <v>282330_KR</v>
      </c>
      <c r="F171" s="46" t="str">
        <f>VLOOKUP(E171,'List of Companies'!C:F,3,0)</f>
        <v>Hypermarkets &amp; Supercenters</v>
      </c>
    </row>
    <row r="172" spans="1:6">
      <c r="A172" s="60"/>
      <c r="B172" s="41">
        <v>69044</v>
      </c>
      <c r="C172" s="40" t="s">
        <v>44</v>
      </c>
      <c r="D172" s="55">
        <v>23511</v>
      </c>
      <c r="E172" s="45" t="str">
        <f>VLOOKUP(D172,'List of Companies'!$B$5:$C$359,2,0)</f>
        <v>SMCP_FR</v>
      </c>
      <c r="F172" s="46" t="str">
        <f>VLOOKUP(E172,'List of Companies'!C:F,3,0)</f>
        <v>Apparel Retailers</v>
      </c>
    </row>
    <row r="173" spans="1:6">
      <c r="A173" s="60"/>
      <c r="B173" s="41">
        <v>69044</v>
      </c>
      <c r="C173" s="40" t="s">
        <v>44</v>
      </c>
      <c r="D173" s="55">
        <v>23984</v>
      </c>
      <c r="E173" s="45" t="str">
        <f>VLOOKUP(D173,'List of Companies'!$B$5:$C$359,2,0)</f>
        <v>KESKOB_FI</v>
      </c>
      <c r="F173" s="46" t="str">
        <f>VLOOKUP(E173,'List of Companies'!C:F,3,0)</f>
        <v>Food Retailers</v>
      </c>
    </row>
    <row r="174" spans="1:6">
      <c r="A174" s="60"/>
      <c r="B174" s="41">
        <v>69044</v>
      </c>
      <c r="C174" s="40" t="s">
        <v>44</v>
      </c>
      <c r="D174" s="55">
        <v>23986</v>
      </c>
      <c r="E174" s="45" t="str">
        <f>VLOOKUP(D174,'List of Companies'!$B$5:$C$359,2,0)</f>
        <v>AXFO_SE</v>
      </c>
      <c r="F174" s="46" t="str">
        <f>VLOOKUP(E174,'List of Companies'!C:F,3,0)</f>
        <v>Food Retailers</v>
      </c>
    </row>
    <row r="175" spans="1:6">
      <c r="A175" s="60"/>
      <c r="B175" s="41">
        <v>69044</v>
      </c>
      <c r="C175" s="40" t="s">
        <v>44</v>
      </c>
      <c r="D175" s="55">
        <v>23991</v>
      </c>
      <c r="E175" s="45" t="str">
        <f>VLOOKUP(D175,'List of Companies'!$B$5:$C$359,2,0)</f>
        <v>ICA_SE</v>
      </c>
      <c r="F175" s="46" t="str">
        <f>VLOOKUP(E175,'List of Companies'!C:F,3,0)</f>
        <v>Food Retailers</v>
      </c>
    </row>
    <row r="176" spans="1:6">
      <c r="A176" s="60"/>
      <c r="B176" s="41">
        <v>69044</v>
      </c>
      <c r="C176" s="40" t="s">
        <v>44</v>
      </c>
      <c r="D176" s="55">
        <v>24163</v>
      </c>
      <c r="E176" s="45" t="str">
        <f>VLOOKUP(D176,'List of Companies'!$B$5:$C$359,2,0)</f>
        <v>SOKM_TR</v>
      </c>
      <c r="F176" s="46" t="str">
        <f>VLOOKUP(E176,'List of Companies'!C:F,3,0)</f>
        <v>Food Retailers</v>
      </c>
    </row>
    <row r="177" spans="1:6">
      <c r="A177" s="60"/>
      <c r="B177" s="41">
        <v>69044</v>
      </c>
      <c r="C177" s="40" t="s">
        <v>44</v>
      </c>
      <c r="D177" s="55">
        <v>25974</v>
      </c>
      <c r="E177" s="45" t="str">
        <f>VLOOKUP(D177,'List of Companies'!$B$5:$C$359,2,0)</f>
        <v>WOSG_GB</v>
      </c>
      <c r="F177" s="46" t="str">
        <f>VLOOKUP(E177,'List of Companies'!C:F,3,0)</f>
        <v>Specialty Stores and Retailers</v>
      </c>
    </row>
    <row r="178" spans="1:6">
      <c r="A178" s="60"/>
      <c r="B178" s="41">
        <v>69044</v>
      </c>
      <c r="C178" s="40" t="s">
        <v>44</v>
      </c>
      <c r="D178" s="55">
        <v>25985</v>
      </c>
      <c r="E178" s="45" t="str">
        <f>VLOOKUP(D178,'List of Companies'!$B$5:$C$359,2,0)</f>
        <v>GO_US</v>
      </c>
      <c r="F178" s="46" t="str">
        <f>VLOOKUP(E178,'List of Companies'!C:F,3,0)</f>
        <v>Department Stores</v>
      </c>
    </row>
    <row r="179" spans="1:6">
      <c r="A179" s="60"/>
      <c r="B179" s="41">
        <v>69044</v>
      </c>
      <c r="C179" s="40" t="s">
        <v>44</v>
      </c>
      <c r="D179" s="55">
        <v>26446</v>
      </c>
      <c r="E179" s="45" t="str">
        <f>VLOOKUP(D179,'List of Companies'!$B$5:$C$359,2,0)</f>
        <v>CEAB3_BR</v>
      </c>
      <c r="F179" s="46" t="str">
        <f>VLOOKUP(E179,'List of Companies'!C:F,3,0)</f>
        <v>Apparel Retailers</v>
      </c>
    </row>
    <row r="180" spans="1:6">
      <c r="A180" s="60"/>
      <c r="B180" s="41">
        <v>69044</v>
      </c>
      <c r="C180" s="40" t="s">
        <v>44</v>
      </c>
      <c r="D180" s="55">
        <v>27138</v>
      </c>
      <c r="E180" s="45" t="str">
        <f>VLOOKUP(D180,'List of Companies'!$B$5:$C$359,2,0)</f>
        <v>ACI_US</v>
      </c>
      <c r="F180" s="46" t="str">
        <f>VLOOKUP(E180,'List of Companies'!C:F,3,0)</f>
        <v>Food Retailers</v>
      </c>
    </row>
    <row r="181" spans="1:6">
      <c r="A181" s="60"/>
      <c r="B181" s="41">
        <v>69044</v>
      </c>
      <c r="C181" s="40" t="s">
        <v>44</v>
      </c>
      <c r="D181" s="55">
        <v>27625</v>
      </c>
      <c r="E181" s="45" t="str">
        <f>VLOOKUP(D181,'List of Companies'!$B$5:$C$359,2,0)</f>
        <v>ASO_US</v>
      </c>
      <c r="F181" s="46" t="str">
        <f>VLOOKUP(E181,'List of Companies'!C:F,3,0)</f>
        <v>Specialty Stores and Retailers</v>
      </c>
    </row>
    <row r="182" spans="1:6">
      <c r="A182" s="60"/>
      <c r="B182" s="41">
        <v>69044</v>
      </c>
      <c r="C182" s="40" t="s">
        <v>44</v>
      </c>
      <c r="D182" s="55">
        <v>27879</v>
      </c>
      <c r="E182" s="45" t="str">
        <f>VLOOKUP(D182,'List of Companies'!$B$5:$C$359,2,0)</f>
        <v>LESL_US</v>
      </c>
      <c r="F182" s="46" t="str">
        <f>VLOOKUP(E182,'List of Companies'!C:F,3,0)</f>
        <v>Specialty Stores and Retailers</v>
      </c>
    </row>
    <row r="183" spans="1:6">
      <c r="B183" s="41">
        <v>69044</v>
      </c>
      <c r="C183" s="40" t="s">
        <v>44</v>
      </c>
      <c r="D183" s="55">
        <v>28209</v>
      </c>
      <c r="E183" s="45" t="str">
        <f>VLOOKUP(D183,'List of Companies'!$B$5:$C$359,2,0)</f>
        <v>WOOF_US</v>
      </c>
      <c r="F183" s="46" t="str">
        <f>VLOOKUP(E183,'List of Companies'!C:F,3,0)</f>
        <v>Specialty Stores and Retailers</v>
      </c>
    </row>
    <row r="184" spans="1:6">
      <c r="B184" s="41">
        <v>69044</v>
      </c>
      <c r="C184" s="40" t="s">
        <v>44</v>
      </c>
      <c r="D184" s="55">
        <v>28212</v>
      </c>
      <c r="E184" s="45" t="str">
        <f>VLOOKUP(D184,'List of Companies'!$B$5:$C$359,2,0)</f>
        <v>DRVN_US</v>
      </c>
      <c r="F184" s="46" t="str">
        <f>VLOOKUP(E184,'List of Companies'!C:F,3,0)</f>
        <v>Automotive Retailers</v>
      </c>
    </row>
    <row r="185" spans="1:6">
      <c r="B185" s="41">
        <v>69044</v>
      </c>
      <c r="C185" s="40" t="s">
        <v>44</v>
      </c>
      <c r="D185" s="55">
        <v>28538</v>
      </c>
      <c r="E185" s="45" t="str">
        <f>VLOOKUP(D185,'List of Companies'!$B$5:$C$359,2,0)</f>
        <v>JOAN_US</v>
      </c>
      <c r="F185" s="46" t="str">
        <f>VLOOKUP(E185,'List of Companies'!C:F,3,0)</f>
        <v>Specialty Stores and Retailers</v>
      </c>
    </row>
    <row r="186" spans="1:6">
      <c r="B186" s="41">
        <v>69044</v>
      </c>
      <c r="C186" s="40" t="s">
        <v>44</v>
      </c>
      <c r="D186" s="55">
        <v>28710</v>
      </c>
      <c r="E186" s="45" t="str">
        <f>VLOOKUP(D186,'List of Companies'!$B$5:$C$359,2,0)</f>
        <v>WIX_GB</v>
      </c>
      <c r="F186" s="46" t="str">
        <f>VLOOKUP(E186,'List of Companies'!C:F,3,0)</f>
        <v>Home Improvement Retailers</v>
      </c>
    </row>
    <row r="187" spans="1:6">
      <c r="B187" s="41">
        <v>69047</v>
      </c>
      <c r="C187" s="40" t="s">
        <v>47</v>
      </c>
      <c r="D187" s="55">
        <v>13197</v>
      </c>
      <c r="E187" s="45" t="str">
        <f>VLOOKUP(D187,'List of Companies'!$B$5:$C$359,2,0)</f>
        <v>ORLY</v>
      </c>
      <c r="F187" s="46" t="str">
        <f>VLOOKUP(E187,'List of Companies'!C:F,3,0)</f>
        <v>Automotive Retailers</v>
      </c>
    </row>
    <row r="188" spans="1:6">
      <c r="B188" s="41">
        <v>69047</v>
      </c>
      <c r="C188" s="40" t="s">
        <v>47</v>
      </c>
      <c r="D188" s="55">
        <v>13306</v>
      </c>
      <c r="E188" s="45" t="str">
        <f>VLOOKUP(D188,'List of Companies'!$B$5:$C$359,2,0)</f>
        <v>KSS</v>
      </c>
      <c r="F188" s="46" t="str">
        <f>VLOOKUP(E188,'List of Companies'!C:F,3,0)</f>
        <v>Department Stores</v>
      </c>
    </row>
    <row r="189" spans="1:6">
      <c r="B189" s="41">
        <v>69047</v>
      </c>
      <c r="C189" s="40" t="s">
        <v>47</v>
      </c>
      <c r="D189" s="55">
        <v>13329</v>
      </c>
      <c r="E189" s="45" t="str">
        <f>VLOOKUP(D189,'List of Companies'!$B$5:$C$359,2,0)</f>
        <v>TSCO</v>
      </c>
      <c r="F189" s="46" t="str">
        <f>VLOOKUP(E189,'List of Companies'!C:F,3,0)</f>
        <v>Specialty Stores and Retailers</v>
      </c>
    </row>
    <row r="190" spans="1:6">
      <c r="B190" s="41">
        <v>69047</v>
      </c>
      <c r="C190" s="40" t="s">
        <v>47</v>
      </c>
      <c r="D190" s="55">
        <v>13394</v>
      </c>
      <c r="E190" s="45" t="str">
        <f>VLOOKUP(D190,'List of Companies'!$B$5:$C$359,2,0)</f>
        <v>ULTA</v>
      </c>
      <c r="F190" s="46" t="str">
        <f>VLOOKUP(E190,'List of Companies'!C:F,3,0)</f>
        <v>Specialty Stores and Retailers</v>
      </c>
    </row>
    <row r="191" spans="1:6">
      <c r="B191" s="41">
        <v>69047</v>
      </c>
      <c r="C191" s="40" t="s">
        <v>47</v>
      </c>
      <c r="D191" s="55">
        <v>13544</v>
      </c>
      <c r="E191" s="45" t="str">
        <f>VLOOKUP(D191,'List of Companies'!$B$5:$C$359,2,0)</f>
        <v>KGF</v>
      </c>
      <c r="F191" s="46" t="str">
        <f>VLOOKUP(E191,'List of Companies'!C:F,3,0)</f>
        <v>Home Improvement Retailers</v>
      </c>
    </row>
    <row r="192" spans="1:6">
      <c r="B192" s="41">
        <v>69047</v>
      </c>
      <c r="C192" s="40" t="s">
        <v>47</v>
      </c>
      <c r="D192" s="55">
        <v>13673</v>
      </c>
      <c r="E192" s="45" t="str">
        <f>VLOOKUP(D192,'List of Companies'!$B$5:$C$359,2,0)</f>
        <v>LL</v>
      </c>
      <c r="F192" s="46" t="str">
        <f>VLOOKUP(E192,'List of Companies'!C:F,3,0)</f>
        <v>Specialty Stores and Retailers</v>
      </c>
    </row>
    <row r="193" spans="2:6">
      <c r="B193" s="41">
        <v>69047</v>
      </c>
      <c r="C193" s="40" t="s">
        <v>47</v>
      </c>
      <c r="D193" s="55">
        <v>13783</v>
      </c>
      <c r="E193" s="45" t="str">
        <f>VLOOKUP(D193,'List of Companies'!$B$5:$C$359,2,0)</f>
        <v>GCO</v>
      </c>
      <c r="F193" s="46" t="str">
        <f>VLOOKUP(E193,'List of Companies'!C:F,3,0)</f>
        <v>Apparel Retailers</v>
      </c>
    </row>
    <row r="194" spans="2:6">
      <c r="B194" s="41">
        <v>69047</v>
      </c>
      <c r="C194" s="40" t="s">
        <v>47</v>
      </c>
      <c r="D194" s="55">
        <v>14059</v>
      </c>
      <c r="E194" s="45" t="str">
        <f>VLOOKUP(D194,'List of Companies'!$B$5:$C$359,2,0)</f>
        <v>BOOT</v>
      </c>
      <c r="F194" s="46" t="str">
        <f>VLOOKUP(E194,'List of Companies'!C:F,3,0)</f>
        <v>Specialty Stores and Retailers</v>
      </c>
    </row>
    <row r="195" spans="2:6">
      <c r="B195" s="41">
        <v>69047</v>
      </c>
      <c r="C195" s="40" t="s">
        <v>47</v>
      </c>
      <c r="D195" s="55">
        <v>14072</v>
      </c>
      <c r="E195" s="45" t="str">
        <f>VLOOKUP(D195,'List of Companies'!$B$5:$C$359,2,0)</f>
        <v>CRI</v>
      </c>
      <c r="F195" s="46" t="str">
        <f>VLOOKUP(E195,'List of Companies'!C:F,3,0)</f>
        <v>Apparel Retailers</v>
      </c>
    </row>
    <row r="196" spans="2:6">
      <c r="B196" s="41">
        <v>69047</v>
      </c>
      <c r="C196" s="40" t="s">
        <v>47</v>
      </c>
      <c r="D196" s="55">
        <v>14279</v>
      </c>
      <c r="E196" s="45" t="str">
        <f>VLOOKUP(D196,'List of Companies'!$B$5:$C$359,2,0)</f>
        <v>BIG_US</v>
      </c>
      <c r="F196" s="46" t="str">
        <f>VLOOKUP(E196,'List of Companies'!C:F,3,0)</f>
        <v>Department Stores</v>
      </c>
    </row>
    <row r="197" spans="2:6">
      <c r="B197" s="41">
        <v>69047</v>
      </c>
      <c r="C197" s="40" t="s">
        <v>47</v>
      </c>
      <c r="D197" s="55">
        <v>14318</v>
      </c>
      <c r="E197" s="45" t="str">
        <f>VLOOKUP(D197,'List of Companies'!$B$5:$C$359,2,0)</f>
        <v>BURL_US</v>
      </c>
      <c r="F197" s="46" t="str">
        <f>VLOOKUP(E197,'List of Companies'!C:F,3,0)</f>
        <v>Department Stores</v>
      </c>
    </row>
    <row r="198" spans="2:6">
      <c r="B198" s="41">
        <v>69047</v>
      </c>
      <c r="C198" s="40" t="s">
        <v>47</v>
      </c>
      <c r="D198" s="55">
        <v>14481</v>
      </c>
      <c r="E198" s="45" t="str">
        <f>VLOOKUP(D198,'List of Companies'!$B$5:$C$359,2,0)</f>
        <v>DDS_US</v>
      </c>
      <c r="F198" s="46" t="str">
        <f>VLOOKUP(E198,'List of Companies'!C:F,3,0)</f>
        <v>Department Stores</v>
      </c>
    </row>
    <row r="199" spans="2:6">
      <c r="B199" s="41">
        <v>69047</v>
      </c>
      <c r="C199" s="40" t="s">
        <v>47</v>
      </c>
      <c r="D199" s="55">
        <v>14690</v>
      </c>
      <c r="E199" s="45" t="str">
        <f>VLOOKUP(D199,'List of Companies'!$B$5:$C$359,2,0)</f>
        <v>GME_US</v>
      </c>
      <c r="F199" s="46" t="str">
        <f>VLOOKUP(E199,'List of Companies'!C:F,3,0)</f>
        <v>Specialty Stores and Retailers</v>
      </c>
    </row>
    <row r="200" spans="2:6">
      <c r="B200" s="41">
        <v>69047</v>
      </c>
      <c r="C200" s="40" t="s">
        <v>47</v>
      </c>
      <c r="D200" s="55">
        <v>14967</v>
      </c>
      <c r="E200" s="45" t="str">
        <f>VLOOKUP(D200,'List of Companies'!$B$5:$C$359,2,0)</f>
        <v>MNRO_US</v>
      </c>
      <c r="F200" s="46" t="str">
        <f>VLOOKUP(E200,'List of Companies'!C:F,3,0)</f>
        <v>Automotive Retailers</v>
      </c>
    </row>
    <row r="201" spans="2:6">
      <c r="B201" s="41">
        <v>69047</v>
      </c>
      <c r="C201" s="40" t="s">
        <v>47</v>
      </c>
      <c r="D201" s="55">
        <v>15028</v>
      </c>
      <c r="E201" s="45" t="str">
        <f>VLOOKUP(D201,'List of Companies'!$B$5:$C$359,2,0)</f>
        <v>NGVC_US</v>
      </c>
      <c r="F201" s="46" t="str">
        <f>VLOOKUP(E201,'List of Companies'!C:F,3,0)</f>
        <v>Food Retailers</v>
      </c>
    </row>
    <row r="202" spans="2:6">
      <c r="B202" s="41">
        <v>69047</v>
      </c>
      <c r="C202" s="40" t="s">
        <v>47</v>
      </c>
      <c r="D202" s="55">
        <v>15099</v>
      </c>
      <c r="E202" s="45" t="str">
        <f>VLOOKUP(D202,'List of Companies'!$B$5:$C$359,2,0)</f>
        <v>OLLI_US</v>
      </c>
      <c r="F202" s="46" t="str">
        <f>VLOOKUP(E202,'List of Companies'!C:F,3,0)</f>
        <v>Department Stores</v>
      </c>
    </row>
    <row r="203" spans="2:6">
      <c r="B203" s="41">
        <v>69047</v>
      </c>
      <c r="C203" s="40" t="s">
        <v>47</v>
      </c>
      <c r="D203" s="55">
        <v>15241</v>
      </c>
      <c r="E203" s="45" t="str">
        <f>VLOOKUP(D203,'List of Companies'!$B$5:$C$359,2,0)</f>
        <v>RH_US</v>
      </c>
      <c r="F203" s="46" t="str">
        <f>VLOOKUP(E203,'List of Companies'!C:F,3,0)</f>
        <v>Department Stores</v>
      </c>
    </row>
    <row r="204" spans="2:6">
      <c r="B204" s="41">
        <v>69047</v>
      </c>
      <c r="C204" s="40" t="s">
        <v>47</v>
      </c>
      <c r="D204" s="55">
        <v>15297</v>
      </c>
      <c r="E204" s="45" t="str">
        <f>VLOOKUP(D204,'List of Companies'!$B$5:$C$359,2,0)</f>
        <v>SBH_US</v>
      </c>
      <c r="F204" s="46" t="str">
        <f>VLOOKUP(E204,'List of Companies'!C:F,3,0)</f>
        <v>Specialty Stores and Retailers</v>
      </c>
    </row>
    <row r="205" spans="2:6">
      <c r="B205" s="41">
        <v>69047</v>
      </c>
      <c r="C205" s="40" t="s">
        <v>47</v>
      </c>
      <c r="D205" s="55">
        <v>15307</v>
      </c>
      <c r="E205" s="45" t="str">
        <f>VLOOKUP(D205,'List of Companies'!$B$5:$C$359,2,0)</f>
        <v>SCVL_US</v>
      </c>
      <c r="F205" s="46" t="str">
        <f>VLOOKUP(E205,'List of Companies'!C:F,3,0)</f>
        <v>Specialty Stores and Retailers</v>
      </c>
    </row>
    <row r="206" spans="2:6">
      <c r="B206" s="41">
        <v>69047</v>
      </c>
      <c r="C206" s="40" t="s">
        <v>47</v>
      </c>
      <c r="D206" s="55">
        <v>15329</v>
      </c>
      <c r="E206" s="45" t="str">
        <f>VLOOKUP(D206,'List of Companies'!$B$5:$C$359,2,0)</f>
        <v>SIG_US</v>
      </c>
      <c r="F206" s="46" t="str">
        <f>VLOOKUP(E206,'List of Companies'!C:F,3,0)</f>
        <v>Department Stores</v>
      </c>
    </row>
    <row r="207" spans="2:6">
      <c r="B207" s="41">
        <v>69047</v>
      </c>
      <c r="C207" s="40" t="s">
        <v>47</v>
      </c>
      <c r="D207" s="55">
        <v>15665</v>
      </c>
      <c r="E207" s="45" t="str">
        <f>VLOOKUP(D207,'List of Companies'!$B$5:$C$359,2,0)</f>
        <v>SFM</v>
      </c>
      <c r="F207" s="46" t="str">
        <f>VLOOKUP(E207,'List of Companies'!C:F,3,0)</f>
        <v>Food Retailers</v>
      </c>
    </row>
    <row r="208" spans="2:6">
      <c r="B208" s="41">
        <v>69047</v>
      </c>
      <c r="C208" s="40" t="s">
        <v>47</v>
      </c>
      <c r="D208" s="55">
        <v>16055</v>
      </c>
      <c r="E208" s="45" t="str">
        <f>VLOOKUP(D208,'List of Companies'!$B$5:$C$359,2,0)</f>
        <v>BME_UK</v>
      </c>
      <c r="F208" s="46" t="str">
        <f>VLOOKUP(E208,'List of Companies'!C:F,3,0)</f>
        <v>Specialty Stores and Retailers</v>
      </c>
    </row>
    <row r="209" spans="2:6">
      <c r="B209" s="41">
        <v>69047</v>
      </c>
      <c r="C209" s="40" t="s">
        <v>47</v>
      </c>
      <c r="D209" s="55">
        <v>16065</v>
      </c>
      <c r="E209" s="45" t="str">
        <f>VLOOKUP(D209,'List of Companies'!$B$5:$C$359,2,0)</f>
        <v>CARD_UK</v>
      </c>
      <c r="F209" s="46" t="str">
        <f>VLOOKUP(E209,'List of Companies'!C:F,3,0)</f>
        <v>Specialty Stores and Retailers</v>
      </c>
    </row>
    <row r="210" spans="2:6">
      <c r="B210" s="41">
        <v>69047</v>
      </c>
      <c r="C210" s="40" t="s">
        <v>47</v>
      </c>
      <c r="D210" s="55">
        <v>16075</v>
      </c>
      <c r="E210" s="45" t="str">
        <f>VLOOKUP(D210,'List of Companies'!$B$5:$C$359,2,0)</f>
        <v>DFS_UK</v>
      </c>
      <c r="F210" s="46" t="str">
        <f>VLOOKUP(E210,'List of Companies'!C:F,3,0)</f>
        <v>Home Furnishings Retailers</v>
      </c>
    </row>
    <row r="211" spans="2:6">
      <c r="B211" s="41">
        <v>69047</v>
      </c>
      <c r="C211" s="40" t="s">
        <v>47</v>
      </c>
      <c r="D211" s="55">
        <v>16096</v>
      </c>
      <c r="E211" s="45" t="str">
        <f>VLOOKUP(D211,'List of Companies'!$B$5:$C$359,2,0)</f>
        <v>HFD_UK</v>
      </c>
      <c r="F211" s="46" t="str">
        <f>VLOOKUP(E211,'List of Companies'!C:F,3,0)</f>
        <v>Automotive Retailers</v>
      </c>
    </row>
    <row r="212" spans="2:6">
      <c r="B212" s="41">
        <v>69047</v>
      </c>
      <c r="C212" s="40" t="s">
        <v>47</v>
      </c>
      <c r="D212" s="55">
        <v>16113</v>
      </c>
      <c r="E212" s="45" t="str">
        <f>VLOOKUP(D212,'List of Companies'!$B$5:$C$359,2,0)</f>
        <v>LNTR_UK</v>
      </c>
      <c r="F212" s="46" t="str">
        <f>VLOOKUP(E212,'List of Companies'!C:F,3,0)</f>
        <v>Hypermarkets &amp; Supercenters</v>
      </c>
    </row>
    <row r="213" spans="2:6">
      <c r="B213" s="41">
        <v>69047</v>
      </c>
      <c r="C213" s="40" t="s">
        <v>47</v>
      </c>
      <c r="D213" s="55">
        <v>16120</v>
      </c>
      <c r="E213" s="45" t="str">
        <f>VLOOKUP(D213,'List of Companies'!$B$5:$C$359,2,0)</f>
        <v>MGNT_RU</v>
      </c>
      <c r="F213" s="46" t="str">
        <f>VLOOKUP(E213,'List of Companies'!C:F,3,0)</f>
        <v>Food Retailers</v>
      </c>
    </row>
    <row r="214" spans="2:6">
      <c r="B214" s="41">
        <v>69047</v>
      </c>
      <c r="C214" s="40" t="s">
        <v>47</v>
      </c>
      <c r="D214" s="55">
        <v>16121</v>
      </c>
      <c r="E214" s="45" t="str">
        <f>VLOOKUP(D214,'List of Companies'!$B$5:$C$359,2,0)</f>
        <v>MKS_UK</v>
      </c>
      <c r="F214" s="46" t="str">
        <f>VLOOKUP(E214,'List of Companies'!C:F,3,0)</f>
        <v>Department Stores</v>
      </c>
    </row>
    <row r="215" spans="2:6">
      <c r="B215" s="41">
        <v>69047</v>
      </c>
      <c r="C215" s="40" t="s">
        <v>47</v>
      </c>
      <c r="D215" s="55">
        <v>16134</v>
      </c>
      <c r="E215" s="45" t="str">
        <f>VLOOKUP(D215,'List of Companies'!$B$5:$C$359,2,0)</f>
        <v>PETS_UK</v>
      </c>
      <c r="F215" s="46" t="str">
        <f>VLOOKUP(E215,'List of Companies'!C:F,3,0)</f>
        <v>Specialty Stores and Retailers</v>
      </c>
    </row>
    <row r="216" spans="2:6">
      <c r="B216" s="41">
        <v>69047</v>
      </c>
      <c r="C216" s="40" t="s">
        <v>47</v>
      </c>
      <c r="D216" s="55">
        <v>16152</v>
      </c>
      <c r="E216" s="45" t="str">
        <f>VLOOKUP(D216,'List of Companies'!$B$5:$C$359,2,0)</f>
        <v>SMWH_UK</v>
      </c>
      <c r="F216" s="46" t="str">
        <f>VLOOKUP(E216,'List of Companies'!C:F,3,0)</f>
        <v>Specialty Stores and Retailers</v>
      </c>
    </row>
    <row r="217" spans="2:6">
      <c r="B217" s="41">
        <v>69047</v>
      </c>
      <c r="C217" s="40" t="s">
        <v>47</v>
      </c>
      <c r="D217" s="55">
        <v>16179</v>
      </c>
      <c r="E217" s="45" t="str">
        <f>VLOOKUP(D217,'List of Companies'!$B$5:$C$359,2,0)</f>
        <v>M</v>
      </c>
      <c r="F217" s="46" t="str">
        <f>VLOOKUP(E217,'List of Companies'!C:F,3,0)</f>
        <v>Department Stores</v>
      </c>
    </row>
    <row r="218" spans="2:6">
      <c r="B218" s="41">
        <v>69047</v>
      </c>
      <c r="C218" s="40" t="s">
        <v>47</v>
      </c>
      <c r="D218" s="55">
        <v>16180</v>
      </c>
      <c r="E218" s="45" t="str">
        <f>VLOOKUP(D218,'List of Companies'!$B$5:$C$359,2,0)</f>
        <v>DG</v>
      </c>
      <c r="F218" s="46" t="str">
        <f>VLOOKUP(E218,'List of Companies'!C:F,3,0)</f>
        <v>Specialty Stores and Retailers</v>
      </c>
    </row>
    <row r="219" spans="2:6">
      <c r="B219" s="41">
        <v>69047</v>
      </c>
      <c r="C219" s="40" t="s">
        <v>47</v>
      </c>
      <c r="D219" s="55">
        <v>16181</v>
      </c>
      <c r="E219" s="45" t="str">
        <f>VLOOKUP(D219,'List of Companies'!$B$5:$C$359,2,0)</f>
        <v>LULU</v>
      </c>
      <c r="F219" s="46" t="str">
        <f>VLOOKUP(E219,'List of Companies'!C:F,3,0)</f>
        <v>Apparel Retailers</v>
      </c>
    </row>
    <row r="220" spans="2:6">
      <c r="B220" s="41">
        <v>69047</v>
      </c>
      <c r="C220" s="40" t="s">
        <v>47</v>
      </c>
      <c r="D220" s="55">
        <v>16182</v>
      </c>
      <c r="E220" s="45" t="str">
        <f>VLOOKUP(D220,'List of Companies'!$B$5:$C$359,2,0)</f>
        <v>LOW</v>
      </c>
      <c r="F220" s="46" t="str">
        <f>VLOOKUP(E220,'List of Companies'!C:F,3,0)</f>
        <v>Home Improvement Retailers</v>
      </c>
    </row>
    <row r="221" spans="2:6">
      <c r="B221" s="41">
        <v>69047</v>
      </c>
      <c r="C221" s="40" t="s">
        <v>47</v>
      </c>
      <c r="D221" s="55">
        <v>16184</v>
      </c>
      <c r="E221" s="45" t="str">
        <f>VLOOKUP(D221,'List of Companies'!$B$5:$C$359,2,0)</f>
        <v>DKS</v>
      </c>
      <c r="F221" s="46" t="str">
        <f>VLOOKUP(E221,'List of Companies'!C:F,3,0)</f>
        <v>Specialty Stores and Retailers</v>
      </c>
    </row>
    <row r="222" spans="2:6">
      <c r="B222" s="41">
        <v>69047</v>
      </c>
      <c r="C222" s="40" t="s">
        <v>47</v>
      </c>
      <c r="D222" s="55">
        <v>16188</v>
      </c>
      <c r="E222" s="45" t="str">
        <f>VLOOKUP(D222,'List of Companies'!$B$5:$C$359,2,0)</f>
        <v>CHS</v>
      </c>
      <c r="F222" s="46" t="str">
        <f>VLOOKUP(E222,'List of Companies'!C:F,3,0)</f>
        <v>Apparel Retailers</v>
      </c>
    </row>
    <row r="223" spans="2:6">
      <c r="B223" s="41">
        <v>69047</v>
      </c>
      <c r="C223" s="40" t="s">
        <v>47</v>
      </c>
      <c r="D223" s="55">
        <v>16189</v>
      </c>
      <c r="E223" s="45" t="str">
        <f>VLOOKUP(D223,'List of Companies'!$B$5:$C$359,2,0)</f>
        <v>FIVE</v>
      </c>
      <c r="F223" s="46" t="str">
        <f>VLOOKUP(E223,'List of Companies'!C:F,3,0)</f>
        <v>Specialty Stores and Retailers</v>
      </c>
    </row>
    <row r="224" spans="2:6">
      <c r="B224" s="41">
        <v>69047</v>
      </c>
      <c r="C224" s="40" t="s">
        <v>47</v>
      </c>
      <c r="D224" s="55">
        <v>16190</v>
      </c>
      <c r="E224" s="45" t="str">
        <f>VLOOKUP(D224,'List of Companies'!$B$5:$C$359,2,0)</f>
        <v>ANF</v>
      </c>
      <c r="F224" s="46" t="str">
        <f>VLOOKUP(E224,'List of Companies'!C:F,3,0)</f>
        <v>Apparel Retailers</v>
      </c>
    </row>
    <row r="225" spans="2:6">
      <c r="B225" s="41">
        <v>69047</v>
      </c>
      <c r="C225" s="40" t="s">
        <v>47</v>
      </c>
      <c r="D225" s="55">
        <v>16191</v>
      </c>
      <c r="E225" s="45" t="str">
        <f>VLOOKUP(D225,'List of Companies'!$B$5:$C$359,2,0)</f>
        <v>PLCE</v>
      </c>
      <c r="F225" s="46" t="str">
        <f>VLOOKUP(E225,'List of Companies'!C:F,3,0)</f>
        <v>Apparel Retailers</v>
      </c>
    </row>
    <row r="226" spans="2:6">
      <c r="B226" s="41">
        <v>69047</v>
      </c>
      <c r="C226" s="40" t="s">
        <v>47</v>
      </c>
      <c r="D226" s="55">
        <v>16192</v>
      </c>
      <c r="E226" s="45" t="str">
        <f>VLOOKUP(D226,'List of Companies'!$B$5:$C$359,2,0)</f>
        <v>TCS</v>
      </c>
      <c r="F226" s="46" t="str">
        <f>VLOOKUP(E226,'List of Companies'!C:F,3,0)</f>
        <v>Specialty Stores and Retailers</v>
      </c>
    </row>
    <row r="227" spans="2:6">
      <c r="B227" s="41">
        <v>69047</v>
      </c>
      <c r="C227" s="40" t="s">
        <v>47</v>
      </c>
      <c r="D227" s="55">
        <v>16194</v>
      </c>
      <c r="E227" s="45" t="str">
        <f>VLOOKUP(D227,'List of Companies'!$B$5:$C$359,2,0)</f>
        <v>TGT</v>
      </c>
      <c r="F227" s="46" t="str">
        <f>VLOOKUP(E227,'List of Companies'!C:F,3,0)</f>
        <v>Hypermarkets &amp; Supercenters</v>
      </c>
    </row>
    <row r="228" spans="2:6">
      <c r="B228" s="41">
        <v>69047</v>
      </c>
      <c r="C228" s="40" t="s">
        <v>47</v>
      </c>
      <c r="D228" s="55">
        <v>17312</v>
      </c>
      <c r="E228" s="45" t="str">
        <f>VLOOKUP(D228,'List of Companies'!$B$5:$C$359,2,0)</f>
        <v>ACES_ID</v>
      </c>
      <c r="F228" s="46" t="str">
        <f>VLOOKUP(E228,'List of Companies'!C:F,3,0)</f>
        <v>Specialty Stores and Retailers</v>
      </c>
    </row>
    <row r="229" spans="2:6">
      <c r="B229" s="41">
        <v>69047</v>
      </c>
      <c r="C229" s="40" t="s">
        <v>47</v>
      </c>
      <c r="D229" s="55">
        <v>17346</v>
      </c>
      <c r="E229" s="45" t="str">
        <f>VLOOKUP(D229,'List of Companies'!$B$5:$C$359,2,0)</f>
        <v>AD_NL</v>
      </c>
      <c r="F229" s="46" t="str">
        <f>VLOOKUP(E229,'List of Companies'!C:F,3,0)</f>
        <v>Hypermarkets &amp; Supercenters</v>
      </c>
    </row>
    <row r="230" spans="2:6">
      <c r="B230" s="41">
        <v>69047</v>
      </c>
      <c r="C230" s="40" t="s">
        <v>47</v>
      </c>
      <c r="D230" s="55">
        <v>17504</v>
      </c>
      <c r="E230" s="45" t="str">
        <f>VLOOKUP(D230,'List of Companies'!$B$5:$C$359,2,0)</f>
        <v>BBN_AU</v>
      </c>
      <c r="F230" s="46" t="str">
        <f>VLOOKUP(E230,'List of Companies'!C:F,3,0)</f>
        <v>Specialty Stores and Retailers</v>
      </c>
    </row>
    <row r="231" spans="2:6">
      <c r="B231" s="41">
        <v>69047</v>
      </c>
      <c r="C231" s="40" t="s">
        <v>47</v>
      </c>
      <c r="D231" s="55">
        <v>17544</v>
      </c>
      <c r="E231" s="45" t="str">
        <f>VLOOKUP(D231,'List of Companies'!$B$5:$C$359,2,0)</f>
        <v>BIMAS_TR</v>
      </c>
      <c r="F231" s="46" t="str">
        <f>VLOOKUP(E231,'List of Companies'!C:F,3,0)</f>
        <v>Food Retailers</v>
      </c>
    </row>
    <row r="232" spans="2:6">
      <c r="B232" s="41">
        <v>69047</v>
      </c>
      <c r="C232" s="40" t="s">
        <v>47</v>
      </c>
      <c r="D232" s="55">
        <v>17641</v>
      </c>
      <c r="E232" s="45" t="str">
        <f>VLOOKUP(D232,'List of Companies'!$B$5:$C$359,2,0)</f>
        <v>CARR_FR</v>
      </c>
      <c r="F232" s="46" t="str">
        <f>VLOOKUP(E232,'List of Companies'!C:F,3,0)</f>
        <v>Hypermarkets &amp; Supercenters</v>
      </c>
    </row>
    <row r="233" spans="2:6">
      <c r="B233" s="41">
        <v>69047</v>
      </c>
      <c r="C233" s="40" t="s">
        <v>47</v>
      </c>
      <c r="D233" s="55">
        <v>17642</v>
      </c>
      <c r="E233" s="45" t="str">
        <f>VLOOKUP(D233,'List of Companies'!$B$5:$C$359,2,0)</f>
        <v>CASP_FR</v>
      </c>
      <c r="F233" s="46" t="str">
        <f>VLOOKUP(E233,'List of Companies'!C:F,3,0)</f>
        <v>Hypermarkets &amp; Supercenters</v>
      </c>
    </row>
    <row r="234" spans="2:6">
      <c r="B234" s="41">
        <v>69047</v>
      </c>
      <c r="C234" s="40" t="s">
        <v>47</v>
      </c>
      <c r="D234" s="55">
        <v>17849</v>
      </c>
      <c r="E234" s="45" t="str">
        <f>VLOOKUP(D234,'List of Companies'!$B$5:$C$359,2,0)</f>
        <v>DUFN_CH</v>
      </c>
      <c r="F234" s="46" t="str">
        <f>VLOOKUP(E234,'List of Companies'!C:F,3,0)</f>
        <v>Specialty Stores and Retailers</v>
      </c>
    </row>
    <row r="235" spans="2:6">
      <c r="B235" s="41">
        <v>69047</v>
      </c>
      <c r="C235" s="40" t="s">
        <v>47</v>
      </c>
      <c r="D235" s="55">
        <v>18155</v>
      </c>
      <c r="E235" s="45" t="str">
        <f>VLOOKUP(D235,'List of Companies'!$B$5:$C$359,2,0)</f>
        <v>HMB_SE</v>
      </c>
      <c r="F235" s="46" t="str">
        <f>VLOOKUP(E235,'List of Companies'!C:F,3,0)</f>
        <v>Apparel Retailers</v>
      </c>
    </row>
    <row r="236" spans="2:6">
      <c r="B236" s="41">
        <v>69047</v>
      </c>
      <c r="C236" s="40" t="s">
        <v>47</v>
      </c>
      <c r="D236" s="55">
        <v>18282</v>
      </c>
      <c r="E236" s="45" t="str">
        <f>VLOOKUP(D236,'List of Companies'!$B$5:$C$359,2,0)</f>
        <v>ITX_ES</v>
      </c>
      <c r="F236" s="46" t="str">
        <f>VLOOKUP(E236,'List of Companies'!C:F,3,0)</f>
        <v>Apparel Retailers</v>
      </c>
    </row>
    <row r="237" spans="2:6">
      <c r="B237" s="41">
        <v>69047</v>
      </c>
      <c r="C237" s="40" t="s">
        <v>47</v>
      </c>
      <c r="D237" s="55">
        <v>18544</v>
      </c>
      <c r="E237" s="45" t="str">
        <f>VLOOKUP(D237,'List of Companies'!$B$5:$C$359,2,0)</f>
        <v>MYR_AU</v>
      </c>
      <c r="F237" s="46" t="str">
        <f>VLOOKUP(E237,'List of Companies'!C:F,3,0)</f>
        <v>Department Stores</v>
      </c>
    </row>
    <row r="238" spans="2:6">
      <c r="B238" s="41">
        <v>69047</v>
      </c>
      <c r="C238" s="40" t="s">
        <v>47</v>
      </c>
      <c r="D238" s="55">
        <v>18703</v>
      </c>
      <c r="E238" s="45" t="str">
        <f>VLOOKUP(D238,'List of Companies'!$B$5:$C$359,2,0)</f>
        <v>PIK_ZA</v>
      </c>
      <c r="F238" s="46" t="str">
        <f>VLOOKUP(E238,'List of Companies'!C:F,3,0)</f>
        <v>Food Retailers</v>
      </c>
    </row>
    <row r="239" spans="2:6">
      <c r="B239" s="41">
        <v>69047</v>
      </c>
      <c r="C239" s="40" t="s">
        <v>47</v>
      </c>
      <c r="D239" s="55">
        <v>18718</v>
      </c>
      <c r="E239" s="45" t="str">
        <f>VLOOKUP(D239,'List of Companies'!$B$5:$C$359,2,0)</f>
        <v>PNDORA_DK</v>
      </c>
      <c r="F239" s="46" t="str">
        <f>VLOOKUP(E239,'List of Companies'!C:F,3,0)</f>
        <v>Specialty Stores and Retailers</v>
      </c>
    </row>
    <row r="240" spans="2:6">
      <c r="B240" s="41">
        <v>69047</v>
      </c>
      <c r="C240" s="40" t="s">
        <v>47</v>
      </c>
      <c r="D240" s="55">
        <v>19163</v>
      </c>
      <c r="E240" s="45" t="e">
        <f>VLOOKUP(D240,'List of Companies'!$B$5:$C$359,2,0)</f>
        <v>#N/A</v>
      </c>
      <c r="F240" s="46" t="e">
        <f>VLOOKUP(E240,'List of Companies'!C:F,3,0)</f>
        <v>#N/A</v>
      </c>
    </row>
    <row r="241" spans="2:6">
      <c r="B241" s="41">
        <v>69047</v>
      </c>
      <c r="C241" s="40" t="s">
        <v>47</v>
      </c>
      <c r="D241" s="55">
        <v>19417</v>
      </c>
      <c r="E241" s="45" t="str">
        <f>VLOOKUP(D241,'List of Companies'!$B$5:$C$359,2,0)</f>
        <v>DOL_CA</v>
      </c>
      <c r="F241" s="46" t="str">
        <f>VLOOKUP(E241,'List of Companies'!C:F,3,0)</f>
        <v>Hypermarkets &amp; Supercenters</v>
      </c>
    </row>
    <row r="242" spans="2:6">
      <c r="B242" s="41">
        <v>69047</v>
      </c>
      <c r="C242" s="40" t="s">
        <v>47</v>
      </c>
      <c r="D242" s="55">
        <v>19704</v>
      </c>
      <c r="E242" s="45" t="str">
        <f>VLOOKUP(D242,'List of Companies'!$B$5:$C$359,2,0)</f>
        <v>8227_JP</v>
      </c>
      <c r="F242" s="46" t="str">
        <f>VLOOKUP(E242,'List of Companies'!C:F,3,0)</f>
        <v>Apparel Retailers</v>
      </c>
    </row>
    <row r="243" spans="2:6">
      <c r="B243" s="41">
        <v>69047</v>
      </c>
      <c r="C243" s="40" t="s">
        <v>47</v>
      </c>
      <c r="D243" s="55">
        <v>19869</v>
      </c>
      <c r="E243" s="45" t="str">
        <f>VLOOKUP(D243,'List of Companies'!$B$5:$C$359,2,0)</f>
        <v>DLTR</v>
      </c>
      <c r="F243" s="46" t="str">
        <f>VLOOKUP(E243,'List of Companies'!C:F,3,0)</f>
        <v>Specialty Stores and Retailers</v>
      </c>
    </row>
    <row r="244" spans="2:6">
      <c r="B244" s="41">
        <v>69047</v>
      </c>
      <c r="C244" s="40" t="s">
        <v>47</v>
      </c>
      <c r="D244" s="55">
        <v>19870</v>
      </c>
      <c r="E244" s="45" t="str">
        <f>VLOOKUP(D244,'List of Companies'!$B$5:$C$359,2,0)</f>
        <v>BBY</v>
      </c>
      <c r="F244" s="46" t="str">
        <f>VLOOKUP(E244,'List of Companies'!C:F,3,0)</f>
        <v>Specialty Stores and Retailers</v>
      </c>
    </row>
    <row r="245" spans="2:6">
      <c r="B245" s="41">
        <v>69047</v>
      </c>
      <c r="C245" s="40" t="s">
        <v>47</v>
      </c>
      <c r="D245" s="55">
        <v>19872</v>
      </c>
      <c r="E245" s="45" t="str">
        <f>VLOOKUP(D245,'List of Companies'!$B$5:$C$359,2,0)</f>
        <v>KR</v>
      </c>
      <c r="F245" s="46" t="str">
        <f>VLOOKUP(E245,'List of Companies'!C:F,3,0)</f>
        <v>Food Retailers</v>
      </c>
    </row>
    <row r="246" spans="2:6">
      <c r="B246" s="41">
        <v>69047</v>
      </c>
      <c r="C246" s="40" t="s">
        <v>47</v>
      </c>
      <c r="D246" s="55">
        <v>19975</v>
      </c>
      <c r="E246" s="45" t="str">
        <f>VLOOKUP(D246,'List of Companies'!$B$5:$C$359,2,0)</f>
        <v>TLYS_US</v>
      </c>
      <c r="F246" s="46" t="str">
        <f>VLOOKUP(E246,'List of Companies'!C:F,3,0)</f>
        <v>Apparel Retailers</v>
      </c>
    </row>
    <row r="247" spans="2:6">
      <c r="B247" s="41">
        <v>69047</v>
      </c>
      <c r="C247" s="40" t="s">
        <v>47</v>
      </c>
      <c r="D247" s="55">
        <v>20307</v>
      </c>
      <c r="E247" s="45" t="str">
        <f>VLOOKUP(D247,'List of Companies'!$B$5:$C$359,2,0)</f>
        <v>LIVEPOLC_MX</v>
      </c>
      <c r="F247" s="46" t="str">
        <f>VLOOKUP(E247,'List of Companies'!C:F,3,0)</f>
        <v>Department Stores</v>
      </c>
    </row>
    <row r="248" spans="2:6">
      <c r="B248" s="41">
        <v>69047</v>
      </c>
      <c r="C248" s="40" t="s">
        <v>47</v>
      </c>
      <c r="D248" s="55">
        <v>20520</v>
      </c>
      <c r="E248" s="45" t="str">
        <f>VLOOKUP(D248,'List of Companies'!$B$5:$C$359,2,0)</f>
        <v>GVNV_NL</v>
      </c>
      <c r="F248" s="46" t="str">
        <f>VLOOKUP(E248,'List of Companies'!C:F,3,0)</f>
        <v>Specialty Stores and Retailers</v>
      </c>
    </row>
    <row r="249" spans="2:6">
      <c r="B249" s="41">
        <v>69047</v>
      </c>
      <c r="C249" s="40" t="s">
        <v>47</v>
      </c>
      <c r="D249" s="55">
        <v>20522</v>
      </c>
      <c r="E249" s="45" t="str">
        <f>VLOOKUP(D249,'List of Companies'!$B$5:$C$359,2,0)</f>
        <v>FIEG_DE</v>
      </c>
      <c r="F249" s="46" t="str">
        <f>VLOOKUP(E249,'List of Companies'!C:F,3,0)</f>
        <v>Specialty Stores and Retailers</v>
      </c>
    </row>
    <row r="250" spans="2:6">
      <c r="B250" s="41">
        <v>69047</v>
      </c>
      <c r="C250" s="40" t="s">
        <v>47</v>
      </c>
      <c r="D250" s="55">
        <v>20639</v>
      </c>
      <c r="E250" s="45" t="str">
        <f>VLOOKUP(D250,'List of Companies'!$B$5:$C$359,2,0)</f>
        <v>HD</v>
      </c>
      <c r="F250" s="46" t="str">
        <f>VLOOKUP(E250,'List of Companies'!C:F,3,0)</f>
        <v>Home Improvement Retailers</v>
      </c>
    </row>
    <row r="251" spans="2:6">
      <c r="B251" s="41">
        <v>69047</v>
      </c>
      <c r="C251" s="40" t="s">
        <v>47</v>
      </c>
      <c r="D251" s="55">
        <v>20680</v>
      </c>
      <c r="E251" s="45" t="str">
        <f>VLOOKUP(D251,'List of Companies'!$B$5:$C$359,2,0)</f>
        <v>COST</v>
      </c>
      <c r="F251" s="46" t="str">
        <f>VLOOKUP(E251,'List of Companies'!C:F,3,0)</f>
        <v>Hypermarkets &amp; Supercenters</v>
      </c>
    </row>
    <row r="252" spans="2:6">
      <c r="B252" s="41">
        <v>69047</v>
      </c>
      <c r="C252" s="40" t="s">
        <v>47</v>
      </c>
      <c r="D252" s="55">
        <v>20683</v>
      </c>
      <c r="E252" s="45" t="str">
        <f>VLOOKUP(D252,'List of Companies'!$B$5:$C$359,2,0)</f>
        <v>TJX</v>
      </c>
      <c r="F252" s="46" t="str">
        <f>VLOOKUP(E252,'List of Companies'!C:F,3,0)</f>
        <v>Apparel Retailers</v>
      </c>
    </row>
    <row r="253" spans="2:6">
      <c r="B253" s="41">
        <v>69047</v>
      </c>
      <c r="C253" s="40" t="s">
        <v>47</v>
      </c>
      <c r="D253" s="55">
        <v>20686</v>
      </c>
      <c r="E253" s="45" t="str">
        <f>VLOOKUP(D253,'List of Companies'!$B$5:$C$359,2,0)</f>
        <v>BBWI_US</v>
      </c>
      <c r="F253" s="46" t="str">
        <f>VLOOKUP(E253,'List of Companies'!C:F,3,0)</f>
        <v>Apparel Retailers</v>
      </c>
    </row>
    <row r="254" spans="2:6">
      <c r="B254" s="41">
        <v>69047</v>
      </c>
      <c r="C254" s="40" t="s">
        <v>47</v>
      </c>
      <c r="D254" s="55">
        <v>20687</v>
      </c>
      <c r="E254" s="45" t="str">
        <f>VLOOKUP(D254,'List of Companies'!$B$5:$C$359,2,0)</f>
        <v>BBBY</v>
      </c>
      <c r="F254" s="46" t="str">
        <f>VLOOKUP(E254,'List of Companies'!C:F,3,0)</f>
        <v>Home Furnishings Retailers</v>
      </c>
    </row>
    <row r="255" spans="2:6">
      <c r="B255" s="41">
        <v>69047</v>
      </c>
      <c r="C255" s="40" t="s">
        <v>47</v>
      </c>
      <c r="D255" s="55">
        <v>20688</v>
      </c>
      <c r="E255" s="45" t="str">
        <f>VLOOKUP(D255,'List of Companies'!$B$5:$C$359,2,0)</f>
        <v>URBN</v>
      </c>
      <c r="F255" s="46" t="str">
        <f>VLOOKUP(E255,'List of Companies'!C:F,3,0)</f>
        <v>Apparel Retailers</v>
      </c>
    </row>
    <row r="256" spans="2:6">
      <c r="B256" s="41">
        <v>69047</v>
      </c>
      <c r="C256" s="40" t="s">
        <v>47</v>
      </c>
      <c r="D256" s="55">
        <v>20691</v>
      </c>
      <c r="E256" s="45" t="str">
        <f>VLOOKUP(D256,'List of Companies'!$B$5:$C$359,2,0)</f>
        <v>AEO</v>
      </c>
      <c r="F256" s="46" t="str">
        <f>VLOOKUP(E256,'List of Companies'!C:F,3,0)</f>
        <v>Apparel Retailers</v>
      </c>
    </row>
    <row r="257" spans="2:6">
      <c r="B257" s="41">
        <v>69047</v>
      </c>
      <c r="C257" s="40" t="s">
        <v>47</v>
      </c>
      <c r="D257" s="55">
        <v>20694</v>
      </c>
      <c r="E257" s="45" t="str">
        <f>VLOOKUP(D257,'List of Companies'!$B$5:$C$359,2,0)</f>
        <v>GPS</v>
      </c>
      <c r="F257" s="46" t="str">
        <f>VLOOKUP(E257,'List of Companies'!C:F,3,0)</f>
        <v>Apparel Retailers</v>
      </c>
    </row>
    <row r="258" spans="2:6">
      <c r="B258" s="41">
        <v>69047</v>
      </c>
      <c r="C258" s="40" t="s">
        <v>47</v>
      </c>
      <c r="D258" s="55">
        <v>20696</v>
      </c>
      <c r="E258" s="45" t="str">
        <f>VLOOKUP(D258,'List of Companies'!$B$5:$C$359,2,0)</f>
        <v>FL</v>
      </c>
      <c r="F258" s="46" t="str">
        <f>VLOOKUP(E258,'List of Companies'!C:F,3,0)</f>
        <v>Specialty Stores and Retailers</v>
      </c>
    </row>
    <row r="259" spans="2:6">
      <c r="B259" s="41">
        <v>69047</v>
      </c>
      <c r="C259" s="40" t="s">
        <v>47</v>
      </c>
      <c r="D259" s="55">
        <v>20698</v>
      </c>
      <c r="E259" s="45" t="str">
        <f>VLOOKUP(D259,'List of Companies'!$B$5:$C$359,2,0)</f>
        <v>DBI_US</v>
      </c>
      <c r="F259" s="46" t="str">
        <f>VLOOKUP(E259,'List of Companies'!C:F,3,0)</f>
        <v>Specialty Stores and Retailers</v>
      </c>
    </row>
    <row r="260" spans="2:6">
      <c r="B260" s="41">
        <v>69047</v>
      </c>
      <c r="C260" s="40" t="s">
        <v>47</v>
      </c>
      <c r="D260" s="55">
        <v>20822</v>
      </c>
      <c r="E260" s="45" t="str">
        <f>VLOOKUP(D260,'List of Companies'!$B$5:$C$359,2,0)</f>
        <v>ROST_US</v>
      </c>
      <c r="F260" s="46" t="str">
        <f>VLOOKUP(E260,'List of Companies'!C:F,3,0)</f>
        <v>Apparel Retailers</v>
      </c>
    </row>
    <row r="261" spans="2:6">
      <c r="B261" s="41">
        <v>69047</v>
      </c>
      <c r="C261" s="40" t="s">
        <v>47</v>
      </c>
      <c r="D261" s="55">
        <v>20867</v>
      </c>
      <c r="E261" s="45" t="str">
        <f>VLOOKUP(D261,'List of Companies'!$B$5:$C$359,2,0)</f>
        <v>HIBB_US</v>
      </c>
      <c r="F261" s="46" t="str">
        <f>VLOOKUP(E261,'List of Companies'!C:F,3,0)</f>
        <v>Specialty Stores and Retailers</v>
      </c>
    </row>
    <row r="262" spans="2:6">
      <c r="B262" s="41">
        <v>69047</v>
      </c>
      <c r="C262" s="40" t="s">
        <v>47</v>
      </c>
      <c r="D262" s="55">
        <v>20916</v>
      </c>
      <c r="E262" s="45" t="str">
        <f>VLOOKUP(D262,'List of Companies'!$B$5:$C$359,2,0)</f>
        <v>ZUMZ</v>
      </c>
      <c r="F262" s="46" t="str">
        <f>VLOOKUP(E262,'List of Companies'!C:F,3,0)</f>
        <v>Apparel Retailers</v>
      </c>
    </row>
    <row r="263" spans="2:6">
      <c r="B263" s="41">
        <v>69047</v>
      </c>
      <c r="C263" s="40" t="s">
        <v>47</v>
      </c>
      <c r="D263" s="55">
        <v>20917</v>
      </c>
      <c r="E263" s="45" t="str">
        <f>VLOOKUP(D263,'List of Companies'!$B$5:$C$359,2,0)</f>
        <v>HOME_US</v>
      </c>
      <c r="F263" s="46" t="str">
        <f>VLOOKUP(E263,'List of Companies'!C:F,3,0)</f>
        <v>Home Furnishings Retailers</v>
      </c>
    </row>
    <row r="264" spans="2:6">
      <c r="B264" s="41">
        <v>69047</v>
      </c>
      <c r="C264" s="40" t="s">
        <v>47</v>
      </c>
      <c r="D264" s="55">
        <v>21445</v>
      </c>
      <c r="E264" s="45" t="str">
        <f>VLOOKUP(D264,'List of Companies'!$B$5:$C$359,2,0)</f>
        <v>PJP_DE</v>
      </c>
      <c r="F264" s="46" t="str">
        <f>VLOOKUP(E264,'List of Companies'!C:F,3,0)</f>
        <v>Food Retailers</v>
      </c>
    </row>
    <row r="265" spans="2:6">
      <c r="B265" s="41">
        <v>69047</v>
      </c>
      <c r="C265" s="40" t="s">
        <v>47</v>
      </c>
      <c r="D265" s="55">
        <v>21742</v>
      </c>
      <c r="E265" s="45" t="str">
        <f>VLOOKUP(D265,'List of Companies'!$B$5:$C$359,2,0)</f>
        <v>NCK_AU</v>
      </c>
      <c r="F265" s="46" t="str">
        <f>VLOOKUP(E265,'List of Companies'!C:F,3,0)</f>
        <v>Home Furnishings Retailers</v>
      </c>
    </row>
    <row r="266" spans="2:6">
      <c r="B266" s="41">
        <v>69047</v>
      </c>
      <c r="C266" s="40" t="s">
        <v>47</v>
      </c>
      <c r="D266" s="55">
        <v>21868</v>
      </c>
      <c r="E266" s="45" t="str">
        <f>VLOOKUP(D266,'List of Companies'!$B$5:$C$359,2,0)</f>
        <v>FND_US</v>
      </c>
      <c r="F266" s="46" t="str">
        <f>VLOOKUP(E266,'List of Companies'!C:F,3,0)</f>
        <v>Home Improvement Retailers</v>
      </c>
    </row>
    <row r="267" spans="2:6">
      <c r="B267" s="41">
        <v>69047</v>
      </c>
      <c r="C267" s="40" t="s">
        <v>47</v>
      </c>
      <c r="D267" s="55">
        <v>22105</v>
      </c>
      <c r="E267" s="45" t="str">
        <f>VLOOKUP(D267,'List of Companies'!$B$5:$C$359,2,0)</f>
        <v>SPTN_US</v>
      </c>
      <c r="F267" s="46" t="str">
        <f>VLOOKUP(E267,'List of Companies'!C:F,3,0)</f>
        <v>Food Retailers</v>
      </c>
    </row>
    <row r="268" spans="2:6">
      <c r="B268" s="41">
        <v>69047</v>
      </c>
      <c r="C268" s="40" t="s">
        <v>47</v>
      </c>
      <c r="D268" s="55">
        <v>22164</v>
      </c>
      <c r="E268" s="45" t="str">
        <f>VLOOKUP(D268,'List of Companies'!$B$5:$C$359,2,0)</f>
        <v>DC_UK</v>
      </c>
      <c r="F268" s="46" t="str">
        <f>VLOOKUP(E268,'List of Companies'!C:F,3,0)</f>
        <v>Specialty Stores and Retailers</v>
      </c>
    </row>
    <row r="269" spans="2:6">
      <c r="B269" s="41">
        <v>69047</v>
      </c>
      <c r="C269" s="40" t="s">
        <v>47</v>
      </c>
      <c r="D269" s="55">
        <v>22171</v>
      </c>
      <c r="E269" s="45" t="str">
        <f>VLOOKUP(D269,'List of Companies'!$B$5:$C$359,2,0)</f>
        <v>CEC_DE</v>
      </c>
      <c r="F269" s="46" t="str">
        <f>VLOOKUP(E269,'List of Companies'!C:F,3,0)</f>
        <v>Specialty Stores and Retailers</v>
      </c>
    </row>
    <row r="270" spans="2:6">
      <c r="B270" s="41">
        <v>69047</v>
      </c>
      <c r="C270" s="40" t="s">
        <v>47</v>
      </c>
      <c r="D270" s="55">
        <v>22186</v>
      </c>
      <c r="E270" s="45" t="str">
        <f>VLOOKUP(D270,'List of Companies'!$B$5:$C$359,2,0)</f>
        <v>B4B_DE</v>
      </c>
      <c r="F270" s="46" t="str">
        <f>VLOOKUP(E270,'List of Companies'!C:F,3,0)</f>
        <v>Hypermarkets &amp; Supercenters</v>
      </c>
    </row>
    <row r="271" spans="2:6">
      <c r="B271" s="41">
        <v>69047</v>
      </c>
      <c r="C271" s="40" t="s">
        <v>47</v>
      </c>
      <c r="D271" s="55">
        <v>22341</v>
      </c>
      <c r="E271" s="45" t="str">
        <f>VLOOKUP(D271,'List of Companies'!$B$5:$C$359,2,0)</f>
        <v>JD_LN</v>
      </c>
      <c r="F271" s="46" t="str">
        <f>VLOOKUP(E271,'List of Companies'!C:F,3,0)</f>
        <v>Specialty Stores and Retailers</v>
      </c>
    </row>
    <row r="272" spans="2:6">
      <c r="B272" s="41">
        <v>69047</v>
      </c>
      <c r="C272" s="40" t="s">
        <v>47</v>
      </c>
      <c r="D272" s="55">
        <v>22386</v>
      </c>
      <c r="E272" s="45" t="str">
        <f>VLOOKUP(D272,'List of Companies'!$B$5:$C$359,2,0)</f>
        <v>ZZZ_CA</v>
      </c>
      <c r="F272" s="46" t="str">
        <f>VLOOKUP(E272,'List of Companies'!C:F,3,0)</f>
        <v>Specialty Stores and Retailers</v>
      </c>
    </row>
    <row r="273" spans="2:6">
      <c r="B273" s="41">
        <v>69047</v>
      </c>
      <c r="C273" s="40" t="s">
        <v>47</v>
      </c>
      <c r="D273" s="55">
        <v>22848</v>
      </c>
      <c r="E273" s="45" t="str">
        <f>VLOOKUP(D273,'List of Companies'!$B$5:$C$359,2,0)</f>
        <v>SDRY_LN</v>
      </c>
      <c r="F273" s="46" t="str">
        <f>VLOOKUP(E273,'List of Companies'!C:F,3,0)</f>
        <v>Apparel Retailers</v>
      </c>
    </row>
    <row r="274" spans="2:6">
      <c r="B274" s="41">
        <v>69047</v>
      </c>
      <c r="C274" s="40" t="s">
        <v>47</v>
      </c>
      <c r="D274" s="55">
        <v>22918</v>
      </c>
      <c r="E274" s="45" t="str">
        <f>VLOOKUP(D274,'List of Companies'!$B$5:$C$359,2,0)</f>
        <v>DMART_IN</v>
      </c>
      <c r="F274" s="46" t="str">
        <f>VLOOKUP(E274,'List of Companies'!C:F,3,0)</f>
        <v>Department Stores</v>
      </c>
    </row>
    <row r="275" spans="2:6">
      <c r="B275" s="41">
        <v>69047</v>
      </c>
      <c r="C275" s="40" t="s">
        <v>47</v>
      </c>
      <c r="D275" s="55">
        <v>22990</v>
      </c>
      <c r="E275" s="45" t="str">
        <f>VLOOKUP(D275,'List of Companies'!$B$5:$C$359,2,0)</f>
        <v>DNP_PL</v>
      </c>
      <c r="F275" s="46" t="str">
        <f>VLOOKUP(E275,'List of Companies'!C:F,3,0)</f>
        <v>Hypermarkets &amp; Supercenters</v>
      </c>
    </row>
    <row r="276" spans="2:6">
      <c r="B276" s="41">
        <v>69047</v>
      </c>
      <c r="C276" s="40" t="s">
        <v>47</v>
      </c>
      <c r="D276" s="55">
        <v>23173</v>
      </c>
      <c r="E276" s="45" t="str">
        <f>VLOOKUP(D276,'List of Companies'!$B$5:$C$359,2,0)</f>
        <v>DNLM_GB</v>
      </c>
      <c r="F276" s="46" t="str">
        <f>VLOOKUP(E276,'List of Companies'!C:F,3,0)</f>
        <v>Home Furnishings Retailers</v>
      </c>
    </row>
    <row r="277" spans="2:6">
      <c r="B277" s="41">
        <v>69047</v>
      </c>
      <c r="C277" s="40" t="s">
        <v>47</v>
      </c>
      <c r="D277" s="55">
        <v>23511</v>
      </c>
      <c r="E277" s="45" t="str">
        <f>VLOOKUP(D277,'List of Companies'!$B$5:$C$359,2,0)</f>
        <v>SMCP_FR</v>
      </c>
      <c r="F277" s="46" t="str">
        <f>VLOOKUP(E277,'List of Companies'!C:F,3,0)</f>
        <v>Apparel Retailers</v>
      </c>
    </row>
    <row r="278" spans="2:6">
      <c r="B278" s="41">
        <v>69047</v>
      </c>
      <c r="C278" s="40" t="s">
        <v>47</v>
      </c>
      <c r="D278" s="55">
        <v>24163</v>
      </c>
      <c r="E278" s="45" t="str">
        <f>VLOOKUP(D278,'List of Companies'!$B$5:$C$359,2,0)</f>
        <v>SOKM_TR</v>
      </c>
      <c r="F278" s="46" t="str">
        <f>VLOOKUP(E278,'List of Companies'!C:F,3,0)</f>
        <v>Food Retailers</v>
      </c>
    </row>
    <row r="279" spans="2:6">
      <c r="B279" s="41">
        <v>69047</v>
      </c>
      <c r="C279" s="40" t="s">
        <v>47</v>
      </c>
      <c r="D279" s="55">
        <v>24259</v>
      </c>
      <c r="E279" s="45" t="str">
        <f>VLOOKUP(D279,'List of Companies'!$B$5:$C$359,2,0)</f>
        <v>XXL_NO</v>
      </c>
      <c r="F279" s="46" t="str">
        <f>VLOOKUP(E279,'List of Companies'!C:F,3,0)</f>
        <v>Specialty Stores and Retailers</v>
      </c>
    </row>
    <row r="280" spans="2:6">
      <c r="B280" s="41">
        <v>69047</v>
      </c>
      <c r="C280" s="40" t="s">
        <v>47</v>
      </c>
      <c r="D280" s="55">
        <v>25974</v>
      </c>
      <c r="E280" s="45" t="str">
        <f>VLOOKUP(D280,'List of Companies'!$B$5:$C$359,2,0)</f>
        <v>WOSG_GB</v>
      </c>
      <c r="F280" s="46" t="str">
        <f>VLOOKUP(E280,'List of Companies'!C:F,3,0)</f>
        <v>Specialty Stores and Retailers</v>
      </c>
    </row>
    <row r="281" spans="2:6">
      <c r="B281" s="41">
        <v>69047</v>
      </c>
      <c r="C281" s="40" t="s">
        <v>47</v>
      </c>
      <c r="D281" s="55">
        <v>25985</v>
      </c>
      <c r="E281" s="45" t="str">
        <f>VLOOKUP(D281,'List of Companies'!$B$5:$C$359,2,0)</f>
        <v>GO_US</v>
      </c>
      <c r="F281" s="46" t="str">
        <f>VLOOKUP(E281,'List of Companies'!C:F,3,0)</f>
        <v>Department Stores</v>
      </c>
    </row>
    <row r="282" spans="2:6">
      <c r="B282" s="41">
        <v>69047</v>
      </c>
      <c r="C282" s="40" t="s">
        <v>47</v>
      </c>
      <c r="D282" s="55">
        <v>27625</v>
      </c>
      <c r="E282" s="45" t="str">
        <f>VLOOKUP(D282,'List of Companies'!$B$5:$C$359,2,0)</f>
        <v>ASO_US</v>
      </c>
      <c r="F282" s="46" t="str">
        <f>VLOOKUP(E282,'List of Companies'!C:F,3,0)</f>
        <v>Specialty Stores and Retailers</v>
      </c>
    </row>
    <row r="283" spans="2:6">
      <c r="B283" s="41">
        <v>69047</v>
      </c>
      <c r="C283" s="40" t="s">
        <v>47</v>
      </c>
      <c r="D283" s="55">
        <v>27879</v>
      </c>
      <c r="E283" s="45" t="str">
        <f>VLOOKUP(D283,'List of Companies'!$B$5:$C$359,2,0)</f>
        <v>LESL_US</v>
      </c>
      <c r="F283" s="46" t="str">
        <f>VLOOKUP(E283,'List of Companies'!C:F,3,0)</f>
        <v>Specialty Stores and Retailers</v>
      </c>
    </row>
    <row r="284" spans="2:6">
      <c r="B284" s="41">
        <v>69047</v>
      </c>
      <c r="C284" s="40" t="s">
        <v>47</v>
      </c>
      <c r="D284" s="55">
        <v>28209</v>
      </c>
      <c r="E284" s="45" t="str">
        <f>VLOOKUP(D284,'List of Companies'!$B$5:$C$359,2,0)</f>
        <v>WOOF_US</v>
      </c>
      <c r="F284" s="46" t="str">
        <f>VLOOKUP(E284,'List of Companies'!C:F,3,0)</f>
        <v>Specialty Stores and Retailers</v>
      </c>
    </row>
    <row r="285" spans="2:6">
      <c r="B285" s="41">
        <v>69047</v>
      </c>
      <c r="C285" s="40" t="s">
        <v>47</v>
      </c>
      <c r="D285" s="55">
        <v>28538</v>
      </c>
      <c r="E285" s="45" t="str">
        <f>VLOOKUP(D285,'List of Companies'!$B$5:$C$359,2,0)</f>
        <v>JOAN_US</v>
      </c>
      <c r="F285" s="46" t="str">
        <f>VLOOKUP(E285,'List of Companies'!C:F,3,0)</f>
        <v>Specialty Stores and Retailers</v>
      </c>
    </row>
    <row r="286" spans="2:6">
      <c r="B286" s="41">
        <v>69047</v>
      </c>
      <c r="C286" s="40" t="s">
        <v>47</v>
      </c>
      <c r="D286" s="55">
        <v>28710</v>
      </c>
      <c r="E286" s="45" t="str">
        <f>VLOOKUP(D286,'List of Companies'!$B$5:$C$359,2,0)</f>
        <v>WIX_GB</v>
      </c>
      <c r="F286" s="46" t="str">
        <f>VLOOKUP(E286,'List of Companies'!C:F,3,0)</f>
        <v>Home Improvement Retailers</v>
      </c>
    </row>
    <row r="287" spans="2:6">
      <c r="B287" s="41">
        <v>3085</v>
      </c>
      <c r="C287" s="40" t="s">
        <v>49</v>
      </c>
      <c r="D287" s="55">
        <v>13197</v>
      </c>
      <c r="E287" s="45" t="str">
        <f>VLOOKUP(D287,'List of Companies'!$B$5:$C$359,2,0)</f>
        <v>ORLY</v>
      </c>
      <c r="F287" s="46" t="str">
        <f>VLOOKUP(E287,'List of Companies'!C:F,3,0)</f>
        <v>Automotive Retailers</v>
      </c>
    </row>
    <row r="288" spans="2:6">
      <c r="B288" s="41">
        <v>3085</v>
      </c>
      <c r="C288" s="40" t="s">
        <v>49</v>
      </c>
      <c r="D288" s="55">
        <v>13198</v>
      </c>
      <c r="E288" s="45" t="str">
        <f>VLOOKUP(D288,'List of Companies'!$B$5:$C$359,2,0)</f>
        <v>AZO</v>
      </c>
      <c r="F288" s="46" t="str">
        <f>VLOOKUP(E288,'List of Companies'!C:F,3,0)</f>
        <v>Automotive Retailers</v>
      </c>
    </row>
    <row r="289" spans="2:6">
      <c r="B289" s="41">
        <v>3085</v>
      </c>
      <c r="C289" s="40" t="s">
        <v>49</v>
      </c>
      <c r="D289" s="55">
        <v>13306</v>
      </c>
      <c r="E289" s="45" t="str">
        <f>VLOOKUP(D289,'List of Companies'!$B$5:$C$359,2,0)</f>
        <v>KSS</v>
      </c>
      <c r="F289" s="46" t="str">
        <f>VLOOKUP(E289,'List of Companies'!C:F,3,0)</f>
        <v>Department Stores</v>
      </c>
    </row>
    <row r="290" spans="2:6">
      <c r="B290" s="41">
        <v>3085</v>
      </c>
      <c r="C290" s="40" t="s">
        <v>49</v>
      </c>
      <c r="D290" s="55">
        <v>13313</v>
      </c>
      <c r="E290" s="45" t="str">
        <f>VLOOKUP(D290,'List of Companies'!$B$5:$C$359,2,0)</f>
        <v>AAP</v>
      </c>
      <c r="F290" s="46" t="str">
        <f>VLOOKUP(E290,'List of Companies'!C:F,3,0)</f>
        <v>Automotive Retailers</v>
      </c>
    </row>
    <row r="291" spans="2:6">
      <c r="B291" s="41">
        <v>3085</v>
      </c>
      <c r="C291" s="40" t="s">
        <v>49</v>
      </c>
      <c r="D291" s="55">
        <v>13329</v>
      </c>
      <c r="E291" s="45" t="str">
        <f>VLOOKUP(D291,'List of Companies'!$B$5:$C$359,2,0)</f>
        <v>TSCO</v>
      </c>
      <c r="F291" s="46" t="str">
        <f>VLOOKUP(E291,'List of Companies'!C:F,3,0)</f>
        <v>Specialty Stores and Retailers</v>
      </c>
    </row>
    <row r="292" spans="2:6">
      <c r="B292" s="41">
        <v>3085</v>
      </c>
      <c r="C292" s="40" t="s">
        <v>49</v>
      </c>
      <c r="D292" s="55">
        <v>13394</v>
      </c>
      <c r="E292" s="45" t="str">
        <f>VLOOKUP(D292,'List of Companies'!$B$5:$C$359,2,0)</f>
        <v>ULTA</v>
      </c>
      <c r="F292" s="46" t="str">
        <f>VLOOKUP(E292,'List of Companies'!C:F,3,0)</f>
        <v>Specialty Stores and Retailers</v>
      </c>
    </row>
    <row r="293" spans="2:6">
      <c r="B293" s="41">
        <v>3085</v>
      </c>
      <c r="C293" s="40" t="s">
        <v>49</v>
      </c>
      <c r="D293" s="55">
        <v>13537</v>
      </c>
      <c r="E293" s="45" t="str">
        <f>VLOOKUP(D293,'List of Companies'!$B$5:$C$359,2,0)</f>
        <v>EXPR</v>
      </c>
      <c r="F293" s="46" t="str">
        <f>VLOOKUP(E293,'List of Companies'!C:F,3,0)</f>
        <v>Apparel Retailers</v>
      </c>
    </row>
    <row r="294" spans="2:6">
      <c r="B294" s="41">
        <v>3085</v>
      </c>
      <c r="C294" s="40" t="s">
        <v>49</v>
      </c>
      <c r="D294" s="55">
        <v>13544</v>
      </c>
      <c r="E294" s="45" t="str">
        <f>VLOOKUP(D294,'List of Companies'!$B$5:$C$359,2,0)</f>
        <v>KGF</v>
      </c>
      <c r="F294" s="46" t="str">
        <f>VLOOKUP(E294,'List of Companies'!C:F,3,0)</f>
        <v>Home Improvement Retailers</v>
      </c>
    </row>
    <row r="295" spans="2:6">
      <c r="B295" s="41">
        <v>3085</v>
      </c>
      <c r="C295" s="40" t="s">
        <v>49</v>
      </c>
      <c r="D295" s="55">
        <v>13673</v>
      </c>
      <c r="E295" s="45" t="str">
        <f>VLOOKUP(D295,'List of Companies'!$B$5:$C$359,2,0)</f>
        <v>LL</v>
      </c>
      <c r="F295" s="46" t="str">
        <f>VLOOKUP(E295,'List of Companies'!C:F,3,0)</f>
        <v>Specialty Stores and Retailers</v>
      </c>
    </row>
    <row r="296" spans="2:6">
      <c r="B296" s="41">
        <v>3085</v>
      </c>
      <c r="C296" s="40" t="s">
        <v>49</v>
      </c>
      <c r="D296" s="55">
        <v>13783</v>
      </c>
      <c r="E296" s="45" t="str">
        <f>VLOOKUP(D296,'List of Companies'!$B$5:$C$359,2,0)</f>
        <v>GCO</v>
      </c>
      <c r="F296" s="46" t="str">
        <f>VLOOKUP(E296,'List of Companies'!C:F,3,0)</f>
        <v>Apparel Retailers</v>
      </c>
    </row>
    <row r="297" spans="2:6">
      <c r="B297" s="41">
        <v>3085</v>
      </c>
      <c r="C297" s="40" t="s">
        <v>49</v>
      </c>
      <c r="D297" s="55">
        <v>14059</v>
      </c>
      <c r="E297" s="45" t="str">
        <f>VLOOKUP(D297,'List of Companies'!$B$5:$C$359,2,0)</f>
        <v>BOOT</v>
      </c>
      <c r="F297" s="46" t="str">
        <f>VLOOKUP(E297,'List of Companies'!C:F,3,0)</f>
        <v>Specialty Stores and Retailers</v>
      </c>
    </row>
    <row r="298" spans="2:6">
      <c r="B298" s="41">
        <v>3085</v>
      </c>
      <c r="C298" s="40" t="s">
        <v>49</v>
      </c>
      <c r="D298" s="55">
        <v>14072</v>
      </c>
      <c r="E298" s="45" t="str">
        <f>VLOOKUP(D298,'List of Companies'!$B$5:$C$359,2,0)</f>
        <v>CRI</v>
      </c>
      <c r="F298" s="46" t="str">
        <f>VLOOKUP(E298,'List of Companies'!C:F,3,0)</f>
        <v>Apparel Retailers</v>
      </c>
    </row>
    <row r="299" spans="2:6">
      <c r="B299" s="41">
        <v>3085</v>
      </c>
      <c r="C299" s="40" t="s">
        <v>49</v>
      </c>
      <c r="D299" s="55">
        <v>14279</v>
      </c>
      <c r="E299" s="45" t="str">
        <f>VLOOKUP(D299,'List of Companies'!$B$5:$C$359,2,0)</f>
        <v>BIG_US</v>
      </c>
      <c r="F299" s="46" t="str">
        <f>VLOOKUP(E299,'List of Companies'!C:F,3,0)</f>
        <v>Department Stores</v>
      </c>
    </row>
    <row r="300" spans="2:6">
      <c r="B300" s="41">
        <v>3085</v>
      </c>
      <c r="C300" s="40" t="s">
        <v>49</v>
      </c>
      <c r="D300" s="55">
        <v>14318</v>
      </c>
      <c r="E300" s="45" t="str">
        <f>VLOOKUP(D300,'List of Companies'!$B$5:$C$359,2,0)</f>
        <v>BURL_US</v>
      </c>
      <c r="F300" s="46" t="str">
        <f>VLOOKUP(E300,'List of Companies'!C:F,3,0)</f>
        <v>Department Stores</v>
      </c>
    </row>
    <row r="301" spans="2:6">
      <c r="B301" s="41">
        <v>3085</v>
      </c>
      <c r="C301" s="40" t="s">
        <v>49</v>
      </c>
      <c r="D301" s="55">
        <v>14439</v>
      </c>
      <c r="E301" s="45" t="str">
        <f>VLOOKUP(D301,'List of Companies'!$B$5:$C$359,2,0)</f>
        <v>CRMT_US</v>
      </c>
      <c r="F301" s="46" t="str">
        <f>VLOOKUP(E301,'List of Companies'!C:F,3,0)</f>
        <v>Automotive Retailers</v>
      </c>
    </row>
    <row r="302" spans="2:6">
      <c r="B302" s="41">
        <v>3085</v>
      </c>
      <c r="C302" s="40" t="s">
        <v>49</v>
      </c>
      <c r="D302" s="55">
        <v>14481</v>
      </c>
      <c r="E302" s="45" t="str">
        <f>VLOOKUP(D302,'List of Companies'!$B$5:$C$359,2,0)</f>
        <v>DDS_US</v>
      </c>
      <c r="F302" s="46" t="str">
        <f>VLOOKUP(E302,'List of Companies'!C:F,3,0)</f>
        <v>Department Stores</v>
      </c>
    </row>
    <row r="303" spans="2:6">
      <c r="B303" s="41">
        <v>3085</v>
      </c>
      <c r="C303" s="40" t="s">
        <v>49</v>
      </c>
      <c r="D303" s="55">
        <v>14674</v>
      </c>
      <c r="E303" s="45" t="str">
        <f>VLOOKUP(D303,'List of Companies'!$B$5:$C$359,2,0)</f>
        <v>GES_US</v>
      </c>
      <c r="F303" s="46" t="str">
        <f>VLOOKUP(E303,'List of Companies'!C:F,3,0)</f>
        <v>Apparel Retailers</v>
      </c>
    </row>
    <row r="304" spans="2:6">
      <c r="B304" s="41">
        <v>3085</v>
      </c>
      <c r="C304" s="40" t="s">
        <v>49</v>
      </c>
      <c r="D304" s="55">
        <v>14690</v>
      </c>
      <c r="E304" s="45" t="str">
        <f>VLOOKUP(D304,'List of Companies'!$B$5:$C$359,2,0)</f>
        <v>GME_US</v>
      </c>
      <c r="F304" s="46" t="str">
        <f>VLOOKUP(E304,'List of Companies'!C:F,3,0)</f>
        <v>Specialty Stores and Retailers</v>
      </c>
    </row>
    <row r="305" spans="2:6">
      <c r="B305" s="41">
        <v>3085</v>
      </c>
      <c r="C305" s="40" t="s">
        <v>49</v>
      </c>
      <c r="D305" s="55">
        <v>14967</v>
      </c>
      <c r="E305" s="45" t="str">
        <f>VLOOKUP(D305,'List of Companies'!$B$5:$C$359,2,0)</f>
        <v>MNRO_US</v>
      </c>
      <c r="F305" s="46" t="str">
        <f>VLOOKUP(E305,'List of Companies'!C:F,3,0)</f>
        <v>Automotive Retailers</v>
      </c>
    </row>
    <row r="306" spans="2:6">
      <c r="B306" s="41">
        <v>3085</v>
      </c>
      <c r="C306" s="40" t="s">
        <v>49</v>
      </c>
      <c r="D306" s="55">
        <v>15028</v>
      </c>
      <c r="E306" s="45" t="str">
        <f>VLOOKUP(D306,'List of Companies'!$B$5:$C$359,2,0)</f>
        <v>NGVC_US</v>
      </c>
      <c r="F306" s="46" t="str">
        <f>VLOOKUP(E306,'List of Companies'!C:F,3,0)</f>
        <v>Food Retailers</v>
      </c>
    </row>
    <row r="307" spans="2:6">
      <c r="B307" s="41">
        <v>3085</v>
      </c>
      <c r="C307" s="40" t="s">
        <v>49</v>
      </c>
      <c r="D307" s="55">
        <v>15099</v>
      </c>
      <c r="E307" s="45" t="str">
        <f>VLOOKUP(D307,'List of Companies'!$B$5:$C$359,2,0)</f>
        <v>OLLI_US</v>
      </c>
      <c r="F307" s="46" t="str">
        <f>VLOOKUP(E307,'List of Companies'!C:F,3,0)</f>
        <v>Department Stores</v>
      </c>
    </row>
    <row r="308" spans="2:6">
      <c r="B308" s="41">
        <v>3085</v>
      </c>
      <c r="C308" s="40" t="s">
        <v>49</v>
      </c>
      <c r="D308" s="55">
        <v>15196</v>
      </c>
      <c r="E308" s="45" t="str">
        <f>VLOOKUP(D308,'List of Companies'!$B$5:$C$359,2,0)</f>
        <v>PRTY_US</v>
      </c>
      <c r="F308" s="46" t="str">
        <f>VLOOKUP(E308,'List of Companies'!C:F,3,0)</f>
        <v>Department Stores</v>
      </c>
    </row>
    <row r="309" spans="2:6">
      <c r="B309" s="41">
        <v>3085</v>
      </c>
      <c r="C309" s="40" t="s">
        <v>49</v>
      </c>
      <c r="D309" s="55">
        <v>15241</v>
      </c>
      <c r="E309" s="45" t="str">
        <f>VLOOKUP(D309,'List of Companies'!$B$5:$C$359,2,0)</f>
        <v>RH_US</v>
      </c>
      <c r="F309" s="46" t="str">
        <f>VLOOKUP(E309,'List of Companies'!C:F,3,0)</f>
        <v>Department Stores</v>
      </c>
    </row>
    <row r="310" spans="2:6">
      <c r="B310" s="41">
        <v>3085</v>
      </c>
      <c r="C310" s="40" t="s">
        <v>49</v>
      </c>
      <c r="D310" s="55">
        <v>15297</v>
      </c>
      <c r="E310" s="45" t="str">
        <f>VLOOKUP(D310,'List of Companies'!$B$5:$C$359,2,0)</f>
        <v>SBH_US</v>
      </c>
      <c r="F310" s="46" t="str">
        <f>VLOOKUP(E310,'List of Companies'!C:F,3,0)</f>
        <v>Specialty Stores and Retailers</v>
      </c>
    </row>
    <row r="311" spans="2:6">
      <c r="B311" s="41">
        <v>3085</v>
      </c>
      <c r="C311" s="40" t="s">
        <v>49</v>
      </c>
      <c r="D311" s="55">
        <v>15307</v>
      </c>
      <c r="E311" s="45" t="str">
        <f>VLOOKUP(D311,'List of Companies'!$B$5:$C$359,2,0)</f>
        <v>SCVL_US</v>
      </c>
      <c r="F311" s="46" t="str">
        <f>VLOOKUP(E311,'List of Companies'!C:F,3,0)</f>
        <v>Specialty Stores and Retailers</v>
      </c>
    </row>
    <row r="312" spans="2:6">
      <c r="B312" s="41">
        <v>3085</v>
      </c>
      <c r="C312" s="40" t="s">
        <v>49</v>
      </c>
      <c r="D312" s="55">
        <v>15329</v>
      </c>
      <c r="E312" s="45" t="str">
        <f>VLOOKUP(D312,'List of Companies'!$B$5:$C$359,2,0)</f>
        <v>SIG_US</v>
      </c>
      <c r="F312" s="46" t="str">
        <f>VLOOKUP(E312,'List of Companies'!C:F,3,0)</f>
        <v>Department Stores</v>
      </c>
    </row>
    <row r="313" spans="2:6">
      <c r="B313" s="41">
        <v>3085</v>
      </c>
      <c r="C313" s="40" t="s">
        <v>49</v>
      </c>
      <c r="D313" s="55">
        <v>15543</v>
      </c>
      <c r="E313" s="45" t="str">
        <f>VLOOKUP(D313,'List of Companies'!$B$5:$C$359,2,0)</f>
        <v>VRA_US</v>
      </c>
      <c r="F313" s="46" t="str">
        <f>VLOOKUP(E313,'List of Companies'!C:F,3,0)</f>
        <v>Department Stores</v>
      </c>
    </row>
    <row r="314" spans="2:6">
      <c r="B314" s="41">
        <v>3085</v>
      </c>
      <c r="C314" s="40" t="s">
        <v>49</v>
      </c>
      <c r="D314" s="55">
        <v>15665</v>
      </c>
      <c r="E314" s="45" t="str">
        <f>VLOOKUP(D314,'List of Companies'!$B$5:$C$359,2,0)</f>
        <v>SFM</v>
      </c>
      <c r="F314" s="46" t="str">
        <f>VLOOKUP(E314,'List of Companies'!C:F,3,0)</f>
        <v>Food Retailers</v>
      </c>
    </row>
    <row r="315" spans="2:6">
      <c r="B315" s="41">
        <v>3085</v>
      </c>
      <c r="C315" s="40" t="s">
        <v>49</v>
      </c>
      <c r="D315" s="55">
        <v>16008</v>
      </c>
      <c r="E315" s="45" t="str">
        <f>VLOOKUP(D315,'List of Companies'!$B$5:$C$359,2,0)</f>
        <v>2670_JP</v>
      </c>
      <c r="F315" s="46" t="str">
        <f>VLOOKUP(E315,'List of Companies'!C:F,3,0)</f>
        <v>Specialty Stores and Retailers</v>
      </c>
    </row>
    <row r="316" spans="2:6">
      <c r="B316" s="41">
        <v>3085</v>
      </c>
      <c r="C316" s="40" t="s">
        <v>49</v>
      </c>
      <c r="D316" s="55">
        <v>16010</v>
      </c>
      <c r="E316" s="45" t="str">
        <f>VLOOKUP(D316,'List of Companies'!$B$5:$C$359,2,0)</f>
        <v>2685_JP</v>
      </c>
      <c r="F316" s="46" t="str">
        <f>VLOOKUP(E316,'List of Companies'!C:F,3,0)</f>
        <v>Apparel Retailers</v>
      </c>
    </row>
    <row r="317" spans="2:6">
      <c r="B317" s="41">
        <v>3085</v>
      </c>
      <c r="C317" s="40" t="s">
        <v>49</v>
      </c>
      <c r="D317" s="55">
        <v>16038</v>
      </c>
      <c r="E317" s="45" t="str">
        <f>VLOOKUP(D317,'List of Companies'!$B$5:$C$359,2,0)</f>
        <v>9831_JP</v>
      </c>
      <c r="F317" s="46" t="str">
        <f>VLOOKUP(E317,'List of Companies'!C:F,3,0)</f>
        <v>Specialty Stores and Retailers</v>
      </c>
    </row>
    <row r="318" spans="2:6">
      <c r="B318" s="41">
        <v>3085</v>
      </c>
      <c r="C318" s="40" t="s">
        <v>49</v>
      </c>
      <c r="D318" s="55">
        <v>16039</v>
      </c>
      <c r="E318" s="45" t="str">
        <f>VLOOKUP(D318,'List of Companies'!$B$5:$C$359,2,0)</f>
        <v>9843_JP</v>
      </c>
      <c r="F318" s="46" t="str">
        <f>VLOOKUP(E318,'List of Companies'!C:F,3,0)</f>
        <v>Home Furnishings Retailers</v>
      </c>
    </row>
    <row r="319" spans="2:6">
      <c r="B319" s="41">
        <v>3085</v>
      </c>
      <c r="C319" s="40" t="s">
        <v>49</v>
      </c>
      <c r="D319" s="55">
        <v>16040</v>
      </c>
      <c r="E319" s="45" t="str">
        <f>VLOOKUP(D319,'List of Companies'!$B$5:$C$359,2,0)</f>
        <v>9983_JP</v>
      </c>
      <c r="F319" s="46" t="str">
        <f>VLOOKUP(E319,'List of Companies'!C:F,3,0)</f>
        <v>Apparel Retailers</v>
      </c>
    </row>
    <row r="320" spans="2:6">
      <c r="B320" s="41">
        <v>3085</v>
      </c>
      <c r="C320" s="40" t="s">
        <v>49</v>
      </c>
      <c r="D320" s="55">
        <v>16055</v>
      </c>
      <c r="E320" s="45" t="str">
        <f>VLOOKUP(D320,'List of Companies'!$B$5:$C$359,2,0)</f>
        <v>BME_UK</v>
      </c>
      <c r="F320" s="46" t="str">
        <f>VLOOKUP(E320,'List of Companies'!C:F,3,0)</f>
        <v>Specialty Stores and Retailers</v>
      </c>
    </row>
    <row r="321" spans="2:6">
      <c r="B321" s="41">
        <v>3085</v>
      </c>
      <c r="C321" s="40" t="s">
        <v>49</v>
      </c>
      <c r="D321" s="55">
        <v>16065</v>
      </c>
      <c r="E321" s="45" t="str">
        <f>VLOOKUP(D321,'List of Companies'!$B$5:$C$359,2,0)</f>
        <v>CARD_UK</v>
      </c>
      <c r="F321" s="46" t="str">
        <f>VLOOKUP(E321,'List of Companies'!C:F,3,0)</f>
        <v>Specialty Stores and Retailers</v>
      </c>
    </row>
    <row r="322" spans="2:6">
      <c r="B322" s="41">
        <v>3085</v>
      </c>
      <c r="C322" s="40" t="s">
        <v>49</v>
      </c>
      <c r="D322" s="55">
        <v>16075</v>
      </c>
      <c r="E322" s="45" t="str">
        <f>VLOOKUP(D322,'List of Companies'!$B$5:$C$359,2,0)</f>
        <v>DFS_UK</v>
      </c>
      <c r="F322" s="46" t="str">
        <f>VLOOKUP(E322,'List of Companies'!C:F,3,0)</f>
        <v>Home Furnishings Retailers</v>
      </c>
    </row>
    <row r="323" spans="2:6">
      <c r="B323" s="41">
        <v>3085</v>
      </c>
      <c r="C323" s="40" t="s">
        <v>49</v>
      </c>
      <c r="D323" s="55">
        <v>16096</v>
      </c>
      <c r="E323" s="45" t="str">
        <f>VLOOKUP(D323,'List of Companies'!$B$5:$C$359,2,0)</f>
        <v>HFD_UK</v>
      </c>
      <c r="F323" s="46" t="str">
        <f>VLOOKUP(E323,'List of Companies'!C:F,3,0)</f>
        <v>Automotive Retailers</v>
      </c>
    </row>
    <row r="324" spans="2:6">
      <c r="B324" s="41">
        <v>3085</v>
      </c>
      <c r="C324" s="40" t="s">
        <v>49</v>
      </c>
      <c r="D324" s="55">
        <v>16113</v>
      </c>
      <c r="E324" s="45" t="str">
        <f>VLOOKUP(D324,'List of Companies'!$B$5:$C$359,2,0)</f>
        <v>LNTR_UK</v>
      </c>
      <c r="F324" s="46" t="str">
        <f>VLOOKUP(E324,'List of Companies'!C:F,3,0)</f>
        <v>Hypermarkets &amp; Supercenters</v>
      </c>
    </row>
    <row r="325" spans="2:6">
      <c r="B325" s="41">
        <v>3085</v>
      </c>
      <c r="C325" s="40" t="s">
        <v>49</v>
      </c>
      <c r="D325" s="55">
        <v>16120</v>
      </c>
      <c r="E325" s="45" t="str">
        <f>VLOOKUP(D325,'List of Companies'!$B$5:$C$359,2,0)</f>
        <v>MGNT_RU</v>
      </c>
      <c r="F325" s="46" t="str">
        <f>VLOOKUP(E325,'List of Companies'!C:F,3,0)</f>
        <v>Food Retailers</v>
      </c>
    </row>
    <row r="326" spans="2:6">
      <c r="B326" s="41">
        <v>3085</v>
      </c>
      <c r="C326" s="40" t="s">
        <v>49</v>
      </c>
      <c r="D326" s="55">
        <v>16121</v>
      </c>
      <c r="E326" s="45" t="str">
        <f>VLOOKUP(D326,'List of Companies'!$B$5:$C$359,2,0)</f>
        <v>MKS_UK</v>
      </c>
      <c r="F326" s="46" t="str">
        <f>VLOOKUP(E326,'List of Companies'!C:F,3,0)</f>
        <v>Department Stores</v>
      </c>
    </row>
    <row r="327" spans="2:6">
      <c r="B327" s="41">
        <v>3085</v>
      </c>
      <c r="C327" s="40" t="s">
        <v>49</v>
      </c>
      <c r="D327" s="55">
        <v>16125</v>
      </c>
      <c r="E327" s="45" t="str">
        <f>VLOOKUP(D327,'List of Companies'!$B$5:$C$359,2,0)</f>
        <v>MRW_UK</v>
      </c>
      <c r="F327" s="46" t="str">
        <f>VLOOKUP(E327,'List of Companies'!C:F,3,0)</f>
        <v>Hypermarkets &amp; Supercenters</v>
      </c>
    </row>
    <row r="328" spans="2:6">
      <c r="B328" s="41">
        <v>3085</v>
      </c>
      <c r="C328" s="40" t="s">
        <v>49</v>
      </c>
      <c r="D328" s="55">
        <v>16129</v>
      </c>
      <c r="E328" s="45" t="str">
        <f>VLOOKUP(D328,'List of Companies'!$B$5:$C$359,2,0)</f>
        <v>NXT_UK</v>
      </c>
      <c r="F328" s="46" t="str">
        <f>VLOOKUP(E328,'List of Companies'!C:F,3,0)</f>
        <v>Specialty Stores and Retailers</v>
      </c>
    </row>
    <row r="329" spans="2:6">
      <c r="B329" s="41">
        <v>3085</v>
      </c>
      <c r="C329" s="40" t="s">
        <v>49</v>
      </c>
      <c r="D329" s="55">
        <v>16134</v>
      </c>
      <c r="E329" s="45" t="str">
        <f>VLOOKUP(D329,'List of Companies'!$B$5:$C$359,2,0)</f>
        <v>PETS_UK</v>
      </c>
      <c r="F329" s="46" t="str">
        <f>VLOOKUP(E329,'List of Companies'!C:F,3,0)</f>
        <v>Specialty Stores and Retailers</v>
      </c>
    </row>
    <row r="330" spans="2:6">
      <c r="B330" s="41">
        <v>3085</v>
      </c>
      <c r="C330" s="40" t="s">
        <v>49</v>
      </c>
      <c r="D330" s="55">
        <v>16148</v>
      </c>
      <c r="E330" s="45" t="str">
        <f>VLOOKUP(D330,'List of Companies'!$B$5:$C$359,2,0)</f>
        <v>SBRY_UK</v>
      </c>
      <c r="F330" s="46" t="str">
        <f>VLOOKUP(E330,'List of Companies'!C:F,3,0)</f>
        <v>Hypermarkets &amp; Supercenters</v>
      </c>
    </row>
    <row r="331" spans="2:6">
      <c r="B331" s="41">
        <v>3085</v>
      </c>
      <c r="C331" s="40" t="s">
        <v>49</v>
      </c>
      <c r="D331" s="55">
        <v>16152</v>
      </c>
      <c r="E331" s="45" t="str">
        <f>VLOOKUP(D331,'List of Companies'!$B$5:$C$359,2,0)</f>
        <v>SMWH_UK</v>
      </c>
      <c r="F331" s="46" t="str">
        <f>VLOOKUP(E331,'List of Companies'!C:F,3,0)</f>
        <v>Specialty Stores and Retailers</v>
      </c>
    </row>
    <row r="332" spans="2:6">
      <c r="B332" s="41">
        <v>3085</v>
      </c>
      <c r="C332" s="40" t="s">
        <v>49</v>
      </c>
      <c r="D332" s="55">
        <v>16162</v>
      </c>
      <c r="E332" s="45" t="str">
        <f>VLOOKUP(D332,'List of Companies'!$B$5:$C$359,2,0)</f>
        <v>TSCO_UK</v>
      </c>
      <c r="F332" s="46" t="str">
        <f>VLOOKUP(E332,'List of Companies'!C:F,3,0)</f>
        <v>Hypermarkets &amp; Supercenters</v>
      </c>
    </row>
    <row r="333" spans="2:6">
      <c r="B333" s="41">
        <v>3085</v>
      </c>
      <c r="C333" s="40" t="s">
        <v>49</v>
      </c>
      <c r="D333" s="55">
        <v>16179</v>
      </c>
      <c r="E333" s="45" t="str">
        <f>VLOOKUP(D333,'List of Companies'!$B$5:$C$359,2,0)</f>
        <v>M</v>
      </c>
      <c r="F333" s="46" t="str">
        <f>VLOOKUP(E333,'List of Companies'!C:F,3,0)</f>
        <v>Department Stores</v>
      </c>
    </row>
    <row r="334" spans="2:6">
      <c r="B334" s="41">
        <v>3085</v>
      </c>
      <c r="C334" s="40" t="s">
        <v>49</v>
      </c>
      <c r="D334" s="55">
        <v>16180</v>
      </c>
      <c r="E334" s="45" t="str">
        <f>VLOOKUP(D334,'List of Companies'!$B$5:$C$359,2,0)</f>
        <v>DG</v>
      </c>
      <c r="F334" s="46" t="str">
        <f>VLOOKUP(E334,'List of Companies'!C:F,3,0)</f>
        <v>Specialty Stores and Retailers</v>
      </c>
    </row>
    <row r="335" spans="2:6">
      <c r="B335" s="41">
        <v>3085</v>
      </c>
      <c r="C335" s="40" t="s">
        <v>49</v>
      </c>
      <c r="D335" s="55">
        <v>16181</v>
      </c>
      <c r="E335" s="45" t="str">
        <f>VLOOKUP(D335,'List of Companies'!$B$5:$C$359,2,0)</f>
        <v>LULU</v>
      </c>
      <c r="F335" s="46" t="str">
        <f>VLOOKUP(E335,'List of Companies'!C:F,3,0)</f>
        <v>Apparel Retailers</v>
      </c>
    </row>
    <row r="336" spans="2:6">
      <c r="B336" s="41">
        <v>3085</v>
      </c>
      <c r="C336" s="40" t="s">
        <v>49</v>
      </c>
      <c r="D336" s="55">
        <v>16182</v>
      </c>
      <c r="E336" s="45" t="str">
        <f>VLOOKUP(D336,'List of Companies'!$B$5:$C$359,2,0)</f>
        <v>LOW</v>
      </c>
      <c r="F336" s="46" t="str">
        <f>VLOOKUP(E336,'List of Companies'!C:F,3,0)</f>
        <v>Home Improvement Retailers</v>
      </c>
    </row>
    <row r="337" spans="2:6">
      <c r="B337" s="41">
        <v>3085</v>
      </c>
      <c r="C337" s="40" t="s">
        <v>49</v>
      </c>
      <c r="D337" s="55">
        <v>16183</v>
      </c>
      <c r="E337" s="45" t="str">
        <f>VLOOKUP(D337,'List of Companies'!$B$5:$C$359,2,0)</f>
        <v>ODP</v>
      </c>
      <c r="F337" s="46" t="str">
        <f>VLOOKUP(E337,'List of Companies'!C:F,3,0)</f>
        <v>Specialty Stores and Retailers</v>
      </c>
    </row>
    <row r="338" spans="2:6">
      <c r="B338" s="41">
        <v>3085</v>
      </c>
      <c r="C338" s="40" t="s">
        <v>49</v>
      </c>
      <c r="D338" s="55">
        <v>16184</v>
      </c>
      <c r="E338" s="45" t="str">
        <f>VLOOKUP(D338,'List of Companies'!$B$5:$C$359,2,0)</f>
        <v>DKS</v>
      </c>
      <c r="F338" s="46" t="str">
        <f>VLOOKUP(E338,'List of Companies'!C:F,3,0)</f>
        <v>Specialty Stores and Retailers</v>
      </c>
    </row>
    <row r="339" spans="2:6">
      <c r="B339" s="41">
        <v>3085</v>
      </c>
      <c r="C339" s="40" t="s">
        <v>49</v>
      </c>
      <c r="D339" s="55">
        <v>16188</v>
      </c>
      <c r="E339" s="45" t="str">
        <f>VLOOKUP(D339,'List of Companies'!$B$5:$C$359,2,0)</f>
        <v>CHS</v>
      </c>
      <c r="F339" s="46" t="str">
        <f>VLOOKUP(E339,'List of Companies'!C:F,3,0)</f>
        <v>Apparel Retailers</v>
      </c>
    </row>
    <row r="340" spans="2:6">
      <c r="B340" s="41">
        <v>3085</v>
      </c>
      <c r="C340" s="40" t="s">
        <v>49</v>
      </c>
      <c r="D340" s="55">
        <v>16189</v>
      </c>
      <c r="E340" s="45" t="str">
        <f>VLOOKUP(D340,'List of Companies'!$B$5:$C$359,2,0)</f>
        <v>FIVE</v>
      </c>
      <c r="F340" s="46" t="str">
        <f>VLOOKUP(E340,'List of Companies'!C:F,3,0)</f>
        <v>Specialty Stores and Retailers</v>
      </c>
    </row>
    <row r="341" spans="2:6">
      <c r="B341" s="41">
        <v>3085</v>
      </c>
      <c r="C341" s="40" t="s">
        <v>49</v>
      </c>
      <c r="D341" s="55">
        <v>16190</v>
      </c>
      <c r="E341" s="45" t="str">
        <f>VLOOKUP(D341,'List of Companies'!$B$5:$C$359,2,0)</f>
        <v>ANF</v>
      </c>
      <c r="F341" s="46" t="str">
        <f>VLOOKUP(E341,'List of Companies'!C:F,3,0)</f>
        <v>Apparel Retailers</v>
      </c>
    </row>
    <row r="342" spans="2:6">
      <c r="B342" s="41">
        <v>3085</v>
      </c>
      <c r="C342" s="40" t="s">
        <v>49</v>
      </c>
      <c r="D342" s="55">
        <v>16191</v>
      </c>
      <c r="E342" s="45" t="str">
        <f>VLOOKUP(D342,'List of Companies'!$B$5:$C$359,2,0)</f>
        <v>PLCE</v>
      </c>
      <c r="F342" s="46" t="str">
        <f>VLOOKUP(E342,'List of Companies'!C:F,3,0)</f>
        <v>Apparel Retailers</v>
      </c>
    </row>
    <row r="343" spans="2:6">
      <c r="B343" s="41">
        <v>3085</v>
      </c>
      <c r="C343" s="40" t="s">
        <v>49</v>
      </c>
      <c r="D343" s="55">
        <v>16192</v>
      </c>
      <c r="E343" s="45" t="str">
        <f>VLOOKUP(D343,'List of Companies'!$B$5:$C$359,2,0)</f>
        <v>TCS</v>
      </c>
      <c r="F343" s="46" t="str">
        <f>VLOOKUP(E343,'List of Companies'!C:F,3,0)</f>
        <v>Specialty Stores and Retailers</v>
      </c>
    </row>
    <row r="344" spans="2:6">
      <c r="B344" s="41">
        <v>3085</v>
      </c>
      <c r="C344" s="40" t="s">
        <v>49</v>
      </c>
      <c r="D344" s="55">
        <v>16194</v>
      </c>
      <c r="E344" s="45" t="str">
        <f>VLOOKUP(D344,'List of Companies'!$B$5:$C$359,2,0)</f>
        <v>TGT</v>
      </c>
      <c r="F344" s="46" t="str">
        <f>VLOOKUP(E344,'List of Companies'!C:F,3,0)</f>
        <v>Hypermarkets &amp; Supercenters</v>
      </c>
    </row>
    <row r="345" spans="2:6">
      <c r="B345" s="41">
        <v>3085</v>
      </c>
      <c r="C345" s="40" t="s">
        <v>49</v>
      </c>
      <c r="D345" s="55">
        <v>16450</v>
      </c>
      <c r="E345" s="45" t="str">
        <f>VLOOKUP(D345,'List of Companies'!$B$5:$C$359,2,0)</f>
        <v>004170_KR</v>
      </c>
      <c r="F345" s="46" t="str">
        <f>VLOOKUP(E345,'List of Companies'!C:F,3,0)</f>
        <v>Hypermarkets &amp; Supercenters</v>
      </c>
    </row>
    <row r="346" spans="2:6">
      <c r="B346" s="41">
        <v>3085</v>
      </c>
      <c r="C346" s="40" t="s">
        <v>49</v>
      </c>
      <c r="D346" s="55">
        <v>16486</v>
      </c>
      <c r="E346" s="45" t="str">
        <f>VLOOKUP(D346,'List of Companies'!$B$5:$C$359,2,0)</f>
        <v>0116_HK</v>
      </c>
      <c r="F346" s="46" t="str">
        <f>VLOOKUP(E346,'List of Companies'!C:F,3,0)</f>
        <v>Specialty Stores and Retailers</v>
      </c>
    </row>
    <row r="347" spans="2:6">
      <c r="B347" s="41">
        <v>3085</v>
      </c>
      <c r="C347" s="40" t="s">
        <v>49</v>
      </c>
      <c r="D347" s="55">
        <v>16507</v>
      </c>
      <c r="E347" s="45" t="str">
        <f>VLOOKUP(D347,'List of Companies'!$B$5:$C$359,2,0)</f>
        <v>0178_HK</v>
      </c>
      <c r="F347" s="46" t="str">
        <f>VLOOKUP(E347,'List of Companies'!C:F,3,0)</f>
        <v>Specialty Stores and Retailers</v>
      </c>
    </row>
    <row r="348" spans="2:6">
      <c r="B348" s="41">
        <v>3085</v>
      </c>
      <c r="C348" s="40" t="s">
        <v>49</v>
      </c>
      <c r="D348" s="55">
        <v>16587</v>
      </c>
      <c r="E348" s="45" t="str">
        <f>VLOOKUP(D348,'List of Companies'!$B$5:$C$359,2,0)</f>
        <v>0493_CN</v>
      </c>
      <c r="F348" s="46" t="str">
        <f>VLOOKUP(E348,'List of Companies'!C:F,3,0)</f>
        <v>Specialty Stores and Retailers</v>
      </c>
    </row>
    <row r="349" spans="2:6">
      <c r="B349" s="41">
        <v>3085</v>
      </c>
      <c r="C349" s="40" t="s">
        <v>49</v>
      </c>
      <c r="D349" s="55">
        <v>16606</v>
      </c>
      <c r="E349" s="45" t="str">
        <f>VLOOKUP(D349,'List of Companies'!$B$5:$C$359,2,0)</f>
        <v>0590_HK</v>
      </c>
      <c r="F349" s="46" t="str">
        <f>VLOOKUP(E349,'List of Companies'!C:F,3,0)</f>
        <v>Specialty Stores and Retailers</v>
      </c>
    </row>
    <row r="350" spans="2:6">
      <c r="B350" s="41">
        <v>3085</v>
      </c>
      <c r="C350" s="40" t="s">
        <v>49</v>
      </c>
      <c r="D350" s="55">
        <v>16634</v>
      </c>
      <c r="E350" s="45" t="str">
        <f>VLOOKUP(D350,'List of Companies'!$B$5:$C$359,2,0)</f>
        <v>069960_KR</v>
      </c>
      <c r="F350" s="46" t="str">
        <f>VLOOKUP(E350,'List of Companies'!C:F,3,0)</f>
        <v>Department Stores</v>
      </c>
    </row>
    <row r="351" spans="2:6">
      <c r="B351" s="41">
        <v>3085</v>
      </c>
      <c r="C351" s="40" t="s">
        <v>49</v>
      </c>
      <c r="D351" s="55">
        <v>16666</v>
      </c>
      <c r="E351" s="45" t="str">
        <f>VLOOKUP(D351,'List of Companies'!$B$5:$C$359,2,0)</f>
        <v>0881_CN</v>
      </c>
      <c r="F351" s="46" t="str">
        <f>VLOOKUP(E351,'List of Companies'!C:F,3,0)</f>
        <v>Automotive Retailers</v>
      </c>
    </row>
    <row r="352" spans="2:6">
      <c r="B352" s="41">
        <v>3085</v>
      </c>
      <c r="C352" s="40" t="s">
        <v>49</v>
      </c>
      <c r="D352" s="55">
        <v>16810</v>
      </c>
      <c r="E352" s="45" t="str">
        <f>VLOOKUP(D352,'List of Companies'!$B$5:$C$359,2,0)</f>
        <v>1728_CN</v>
      </c>
      <c r="F352" s="46" t="str">
        <f>VLOOKUP(E352,'List of Companies'!C:F,3,0)</f>
        <v>Automotive Retailers</v>
      </c>
    </row>
    <row r="353" spans="2:6">
      <c r="B353" s="41">
        <v>3085</v>
      </c>
      <c r="C353" s="40" t="s">
        <v>49</v>
      </c>
      <c r="D353" s="55">
        <v>16841</v>
      </c>
      <c r="E353" s="45" t="str">
        <f>VLOOKUP(D353,'List of Companies'!$B$5:$C$359,2,0)</f>
        <v>1929_HK</v>
      </c>
      <c r="F353" s="46" t="str">
        <f>VLOOKUP(E353,'List of Companies'!C:F,3,0)</f>
        <v>Specialty Stores and Retailers</v>
      </c>
    </row>
    <row r="354" spans="2:6">
      <c r="B354" s="41">
        <v>3085</v>
      </c>
      <c r="C354" s="40" t="s">
        <v>49</v>
      </c>
      <c r="D354" s="55">
        <v>17030</v>
      </c>
      <c r="E354" s="45" t="str">
        <f>VLOOKUP(D354,'List of Companies'!$B$5:$C$359,2,0)</f>
        <v>3669_CN</v>
      </c>
      <c r="F354" s="46" t="str">
        <f>VLOOKUP(E354,'List of Companies'!C:F,3,0)</f>
        <v>Automotive Retailers</v>
      </c>
    </row>
    <row r="355" spans="2:6">
      <c r="B355" s="41">
        <v>3085</v>
      </c>
      <c r="C355" s="40" t="s">
        <v>49</v>
      </c>
      <c r="D355" s="55">
        <v>17052</v>
      </c>
      <c r="E355" s="45" t="str">
        <f>VLOOKUP(D355,'List of Companies'!$B$5:$C$359,2,0)</f>
        <v>4190_SA</v>
      </c>
      <c r="F355" s="46" t="str">
        <f>VLOOKUP(E355,'List of Companies'!C:F,3,0)</f>
        <v>Specialty Stores and Retailers</v>
      </c>
    </row>
    <row r="356" spans="2:6">
      <c r="B356" s="41">
        <v>3085</v>
      </c>
      <c r="C356" s="40" t="s">
        <v>49</v>
      </c>
      <c r="D356" s="55">
        <v>17229</v>
      </c>
      <c r="E356" s="45" t="str">
        <f>VLOOKUP(D356,'List of Companies'!$B$5:$C$359,2,0)</f>
        <v>601933_CN</v>
      </c>
      <c r="F356" s="46" t="str">
        <f>VLOOKUP(E356,'List of Companies'!C:F,3,0)</f>
        <v>Hypermarkets &amp; Supercenters</v>
      </c>
    </row>
    <row r="357" spans="2:6">
      <c r="B357" s="41">
        <v>3085</v>
      </c>
      <c r="C357" s="40" t="s">
        <v>49</v>
      </c>
      <c r="D357" s="55">
        <v>17312</v>
      </c>
      <c r="E357" s="45" t="str">
        <f>VLOOKUP(D357,'List of Companies'!$B$5:$C$359,2,0)</f>
        <v>ACES_ID</v>
      </c>
      <c r="F357" s="46" t="str">
        <f>VLOOKUP(E357,'List of Companies'!C:F,3,0)</f>
        <v>Specialty Stores and Retailers</v>
      </c>
    </row>
    <row r="358" spans="2:6">
      <c r="B358" s="41">
        <v>3085</v>
      </c>
      <c r="C358" s="40" t="s">
        <v>49</v>
      </c>
      <c r="D358" s="55">
        <v>17320</v>
      </c>
      <c r="E358" s="45" t="str">
        <f>VLOOKUP(D358,'List of Companies'!$B$5:$C$359,2,0)</f>
        <v>ADH_AU</v>
      </c>
      <c r="F358" s="46" t="str">
        <f>VLOOKUP(E358,'List of Companies'!C:F,3,0)</f>
        <v>Home Furnishings Retailers</v>
      </c>
    </row>
    <row r="359" spans="2:6">
      <c r="B359" s="41">
        <v>3085</v>
      </c>
      <c r="C359" s="40" t="s">
        <v>49</v>
      </c>
      <c r="D359" s="55">
        <v>17346</v>
      </c>
      <c r="E359" s="45" t="str">
        <f>VLOOKUP(D359,'List of Companies'!$B$5:$C$359,2,0)</f>
        <v>AD_NL</v>
      </c>
      <c r="F359" s="46" t="str">
        <f>VLOOKUP(E359,'List of Companies'!C:F,3,0)</f>
        <v>Hypermarkets &amp; Supercenters</v>
      </c>
    </row>
    <row r="360" spans="2:6">
      <c r="B360" s="41">
        <v>3085</v>
      </c>
      <c r="C360" s="40" t="s">
        <v>49</v>
      </c>
      <c r="D360" s="55">
        <v>17479</v>
      </c>
      <c r="E360" s="45" t="str">
        <f>VLOOKUP(D360,'List of Companies'!$B$5:$C$359,2,0)</f>
        <v>BELA_GR</v>
      </c>
      <c r="F360" s="46" t="str">
        <f>VLOOKUP(E360,'List of Companies'!C:F,3,0)</f>
        <v>Specialty Stores and Retailers</v>
      </c>
    </row>
    <row r="361" spans="2:6">
      <c r="B361" s="41">
        <v>3085</v>
      </c>
      <c r="C361" s="40" t="s">
        <v>49</v>
      </c>
      <c r="D361" s="55">
        <v>17504</v>
      </c>
      <c r="E361" s="45" t="str">
        <f>VLOOKUP(D361,'List of Companies'!$B$5:$C$359,2,0)</f>
        <v>BBN_AU</v>
      </c>
      <c r="F361" s="46" t="str">
        <f>VLOOKUP(E361,'List of Companies'!C:F,3,0)</f>
        <v>Specialty Stores and Retailers</v>
      </c>
    </row>
    <row r="362" spans="2:6">
      <c r="B362" s="41">
        <v>3085</v>
      </c>
      <c r="C362" s="40" t="s">
        <v>49</v>
      </c>
      <c r="D362" s="55">
        <v>17544</v>
      </c>
      <c r="E362" s="45" t="str">
        <f>VLOOKUP(D362,'List of Companies'!$B$5:$C$359,2,0)</f>
        <v>BIMAS_TR</v>
      </c>
      <c r="F362" s="46" t="str">
        <f>VLOOKUP(E362,'List of Companies'!C:F,3,0)</f>
        <v>Food Retailers</v>
      </c>
    </row>
    <row r="363" spans="2:6">
      <c r="B363" s="41">
        <v>3085</v>
      </c>
      <c r="C363" s="40" t="s">
        <v>49</v>
      </c>
      <c r="D363" s="55">
        <v>17587</v>
      </c>
      <c r="E363" s="45" t="str">
        <f>VLOOKUP(D363,'List of Companies'!$B$5:$C$359,2,0)</f>
        <v>BOSSN_DE</v>
      </c>
      <c r="F363" s="46" t="str">
        <f>VLOOKUP(E363,'List of Companies'!C:F,3,0)</f>
        <v>Apparel Retailers</v>
      </c>
    </row>
    <row r="364" spans="2:6">
      <c r="B364" s="41">
        <v>3085</v>
      </c>
      <c r="C364" s="40" t="s">
        <v>49</v>
      </c>
      <c r="D364" s="55">
        <v>17613</v>
      </c>
      <c r="E364" s="45" t="str">
        <f>VLOOKUP(D364,'List of Companies'!$B$5:$C$359,2,0)</f>
        <v>AMER3_BR</v>
      </c>
      <c r="F364" s="46" t="str">
        <f>VLOOKUP(E364,'List of Companies'!C:F,3,0)</f>
        <v>Internet Retailers</v>
      </c>
    </row>
    <row r="365" spans="2:6">
      <c r="B365" s="41">
        <v>3085</v>
      </c>
      <c r="C365" s="40" t="s">
        <v>49</v>
      </c>
      <c r="D365" s="55">
        <v>17662</v>
      </c>
      <c r="E365" s="45" t="str">
        <f>VLOOKUP(D365,'List of Companies'!$B$5:$C$359,2,0)</f>
        <v>CEN_CL</v>
      </c>
      <c r="F365" s="46" t="str">
        <f>VLOOKUP(E365,'List of Companies'!C:F,3,0)</f>
        <v>Hypermarkets &amp; Supercenters</v>
      </c>
    </row>
    <row r="366" spans="2:6">
      <c r="B366" s="41">
        <v>3085</v>
      </c>
      <c r="C366" s="40" t="s">
        <v>49</v>
      </c>
      <c r="D366" s="55">
        <v>17958</v>
      </c>
      <c r="E366" s="45" t="str">
        <f>VLOOKUP(D366,'List of Companies'!$B$5:$C$359,2,0)</f>
        <v>FALAB_CL</v>
      </c>
      <c r="F366" s="46" t="str">
        <f>VLOOKUP(E366,'List of Companies'!C:F,3,0)</f>
        <v>Department Stores</v>
      </c>
    </row>
    <row r="367" spans="2:6">
      <c r="B367" s="41">
        <v>3085</v>
      </c>
      <c r="C367" s="40" t="s">
        <v>49</v>
      </c>
      <c r="D367" s="55">
        <v>18145</v>
      </c>
      <c r="E367" s="45" t="str">
        <f>VLOOKUP(D367,'List of Companies'!$B$5:$C$359,2,0)</f>
        <v>HGTX3_BR</v>
      </c>
      <c r="F367" s="46" t="str">
        <f>VLOOKUP(E367,'List of Companies'!C:F,3,0)</f>
        <v>Apparel Retailers</v>
      </c>
    </row>
    <row r="368" spans="2:6">
      <c r="B368" s="41">
        <v>3085</v>
      </c>
      <c r="C368" s="40" t="s">
        <v>49</v>
      </c>
      <c r="D368" s="55">
        <v>18155</v>
      </c>
      <c r="E368" s="45" t="str">
        <f>VLOOKUP(D368,'List of Companies'!$B$5:$C$359,2,0)</f>
        <v>HMB_SE</v>
      </c>
      <c r="F368" s="46" t="str">
        <f>VLOOKUP(E368,'List of Companies'!C:F,3,0)</f>
        <v>Apparel Retailers</v>
      </c>
    </row>
    <row r="369" spans="2:6">
      <c r="B369" s="41">
        <v>3085</v>
      </c>
      <c r="C369" s="40" t="s">
        <v>49</v>
      </c>
      <c r="D369" s="55">
        <v>18156</v>
      </c>
      <c r="E369" s="45" t="str">
        <f>VLOOKUP(D369,'List of Companies'!$B$5:$C$359,2,0)</f>
        <v>HMPRO_TH</v>
      </c>
      <c r="F369" s="46" t="str">
        <f>VLOOKUP(E369,'List of Companies'!C:F,3,0)</f>
        <v>Specialty Stores and Retailers</v>
      </c>
    </row>
    <row r="370" spans="2:6">
      <c r="B370" s="41">
        <v>3085</v>
      </c>
      <c r="C370" s="40" t="s">
        <v>49</v>
      </c>
      <c r="D370" s="55">
        <v>18282</v>
      </c>
      <c r="E370" s="45" t="str">
        <f>VLOOKUP(D370,'List of Companies'!$B$5:$C$359,2,0)</f>
        <v>ITX_ES</v>
      </c>
      <c r="F370" s="46" t="str">
        <f>VLOOKUP(E370,'List of Companies'!C:F,3,0)</f>
        <v>Apparel Retailers</v>
      </c>
    </row>
    <row r="371" spans="2:6">
      <c r="B371" s="41">
        <v>3085</v>
      </c>
      <c r="C371" s="40" t="s">
        <v>49</v>
      </c>
      <c r="D371" s="55">
        <v>18295</v>
      </c>
      <c r="E371" s="45" t="str">
        <f>VLOOKUP(D371,'List of Companies'!$B$5:$C$359,2,0)</f>
        <v>JBH_AU</v>
      </c>
      <c r="F371" s="46" t="str">
        <f>VLOOKUP(E371,'List of Companies'!C:F,3,0)</f>
        <v>Specialty Stores and Retailers</v>
      </c>
    </row>
    <row r="372" spans="2:6">
      <c r="B372" s="41">
        <v>3085</v>
      </c>
      <c r="C372" s="40" t="s">
        <v>49</v>
      </c>
      <c r="D372" s="55">
        <v>18340</v>
      </c>
      <c r="E372" s="45" t="str">
        <f>VLOOKUP(D372,'List of Companies'!$B$5:$C$359,2,0)</f>
        <v>KMD_NZ</v>
      </c>
      <c r="F372" s="46" t="str">
        <f>VLOOKUP(E372,'List of Companies'!C:F,3,0)</f>
        <v>Specialty Stores and Retailers</v>
      </c>
    </row>
    <row r="373" spans="2:6">
      <c r="B373" s="41">
        <v>3085</v>
      </c>
      <c r="C373" s="40" t="s">
        <v>49</v>
      </c>
      <c r="D373" s="55">
        <v>18368</v>
      </c>
      <c r="E373" s="45" t="str">
        <f>VLOOKUP(D373,'List of Companies'!$B$5:$C$359,2,0)</f>
        <v>LAME4_BR</v>
      </c>
      <c r="F373" s="46" t="str">
        <f>VLOOKUP(E373,'List of Companies'!C:F,3,0)</f>
        <v>Department Stores</v>
      </c>
    </row>
    <row r="374" spans="2:6">
      <c r="B374" s="41">
        <v>3085</v>
      </c>
      <c r="C374" s="40" t="s">
        <v>49</v>
      </c>
      <c r="D374" s="55">
        <v>18403</v>
      </c>
      <c r="E374" s="45" t="str">
        <f>VLOOKUP(D374,'List of Companies'!$B$5:$C$359,2,0)</f>
        <v>LPPF_ID</v>
      </c>
      <c r="F374" s="46" t="str">
        <f>VLOOKUP(E374,'List of Companies'!C:F,3,0)</f>
        <v>Department Stores</v>
      </c>
    </row>
    <row r="375" spans="2:6">
      <c r="B375" s="41">
        <v>3085</v>
      </c>
      <c r="C375" s="40" t="s">
        <v>49</v>
      </c>
      <c r="D375" s="55">
        <v>18407</v>
      </c>
      <c r="E375" s="45" t="str">
        <f>VLOOKUP(D375,'List of Companies'!$B$5:$C$359,2,0)</f>
        <v>LREN3_BR</v>
      </c>
      <c r="F375" s="46" t="str">
        <f>VLOOKUP(E375,'List of Companies'!C:F,3,0)</f>
        <v>Department Stores</v>
      </c>
    </row>
    <row r="376" spans="2:6">
      <c r="B376" s="41">
        <v>3085</v>
      </c>
      <c r="C376" s="40" t="s">
        <v>49</v>
      </c>
      <c r="D376" s="55">
        <v>18420</v>
      </c>
      <c r="E376" s="45" t="str">
        <f>VLOOKUP(D376,'List of Companies'!$B$5:$C$359,2,0)</f>
        <v>LVMH_FR</v>
      </c>
      <c r="F376" s="46" t="str">
        <f>VLOOKUP(E376,'List of Companies'!C:F,3,0)</f>
        <v>Apparel Retailers</v>
      </c>
    </row>
    <row r="377" spans="2:6">
      <c r="B377" s="41">
        <v>3085</v>
      </c>
      <c r="C377" s="40" t="s">
        <v>49</v>
      </c>
      <c r="D377" s="55">
        <v>18433</v>
      </c>
      <c r="E377" s="45" t="str">
        <f>VLOOKUP(D377,'List of Companies'!$B$5:$C$359,2,0)</f>
        <v>MAKRO_TH</v>
      </c>
      <c r="F377" s="46" t="str">
        <f>VLOOKUP(E377,'List of Companies'!C:F,3,0)</f>
        <v>Food Retailers</v>
      </c>
    </row>
    <row r="378" spans="2:6">
      <c r="B378" s="41">
        <v>3085</v>
      </c>
      <c r="C378" s="40" t="s">
        <v>49</v>
      </c>
      <c r="D378" s="55">
        <v>18437</v>
      </c>
      <c r="E378" s="45" t="str">
        <f>VLOOKUP(D378,'List of Companies'!$B$5:$C$359,2,0)</f>
        <v>MAPI_ID</v>
      </c>
      <c r="F378" s="46" t="str">
        <f>VLOOKUP(E378,'List of Companies'!C:F,3,0)</f>
        <v>Department Stores</v>
      </c>
    </row>
    <row r="379" spans="2:6">
      <c r="B379" s="41">
        <v>3085</v>
      </c>
      <c r="C379" s="40" t="s">
        <v>49</v>
      </c>
      <c r="D379" s="55">
        <v>18471</v>
      </c>
      <c r="E379" s="45" t="str">
        <f>VLOOKUP(D379,'List of Companies'!$B$5:$C$359,2,0)</f>
        <v>MGLU3_BR</v>
      </c>
      <c r="F379" s="46" t="str">
        <f>VLOOKUP(E379,'List of Companies'!C:F,3,0)</f>
        <v>Specialty Stores and Retailers</v>
      </c>
    </row>
    <row r="380" spans="2:6">
      <c r="B380" s="41">
        <v>3085</v>
      </c>
      <c r="C380" s="40" t="s">
        <v>49</v>
      </c>
      <c r="D380" s="55">
        <v>18473</v>
      </c>
      <c r="E380" s="45" t="str">
        <f>VLOOKUP(D380,'List of Companies'!$B$5:$C$359,2,0)</f>
        <v>MGROS_TR</v>
      </c>
      <c r="F380" s="46" t="str">
        <f>VLOOKUP(E380,'List of Companies'!C:F,3,0)</f>
        <v>Hypermarkets &amp; Supercenters</v>
      </c>
    </row>
    <row r="381" spans="2:6">
      <c r="B381" s="41">
        <v>3085</v>
      </c>
      <c r="C381" s="40" t="s">
        <v>49</v>
      </c>
      <c r="D381" s="55">
        <v>18503</v>
      </c>
      <c r="E381" s="45" t="str">
        <f>VLOOKUP(D381,'List of Companies'!$B$5:$C$359,2,0)</f>
        <v>MONC_IT</v>
      </c>
      <c r="F381" s="46" t="str">
        <f>VLOOKUP(E381,'List of Companies'!C:F,3,0)</f>
        <v>Apparel Retailers</v>
      </c>
    </row>
    <row r="382" spans="2:6">
      <c r="B382" s="41">
        <v>3085</v>
      </c>
      <c r="C382" s="40" t="s">
        <v>49</v>
      </c>
      <c r="D382" s="55">
        <v>18506</v>
      </c>
      <c r="E382" s="45" t="str">
        <f>VLOOKUP(D382,'List of Companies'!$B$5:$C$359,2,0)</f>
        <v>MRP_ZA</v>
      </c>
      <c r="F382" s="46" t="str">
        <f>VLOOKUP(E382,'List of Companies'!C:F,3,0)</f>
        <v>Apparel Retailers</v>
      </c>
    </row>
    <row r="383" spans="2:6">
      <c r="B383" s="41">
        <v>3085</v>
      </c>
      <c r="C383" s="40" t="s">
        <v>49</v>
      </c>
      <c r="D383" s="55">
        <v>18525</v>
      </c>
      <c r="E383" s="45" t="str">
        <f>VLOOKUP(D383,'List of Companies'!$B$5:$C$359,2,0)</f>
        <v>MSM_ZA</v>
      </c>
      <c r="F383" s="46" t="str">
        <f>VLOOKUP(E383,'List of Companies'!C:F,3,0)</f>
        <v>Hypermarkets &amp; Supercenters</v>
      </c>
    </row>
    <row r="384" spans="2:6">
      <c r="B384" s="41">
        <v>3085</v>
      </c>
      <c r="C384" s="40" t="s">
        <v>49</v>
      </c>
      <c r="D384" s="55">
        <v>18544</v>
      </c>
      <c r="E384" s="45" t="str">
        <f>VLOOKUP(D384,'List of Companies'!$B$5:$C$359,2,0)</f>
        <v>MYR_AU</v>
      </c>
      <c r="F384" s="46" t="str">
        <f>VLOOKUP(E384,'List of Companies'!C:F,3,0)</f>
        <v>Department Stores</v>
      </c>
    </row>
    <row r="385" spans="2:6">
      <c r="B385" s="41">
        <v>3085</v>
      </c>
      <c r="C385" s="40" t="s">
        <v>49</v>
      </c>
      <c r="D385" s="55">
        <v>18672</v>
      </c>
      <c r="E385" s="45" t="str">
        <f>VLOOKUP(D385,'List of Companies'!$B$5:$C$359,2,0)</f>
        <v>PCAR4_BR</v>
      </c>
      <c r="F385" s="46" t="str">
        <f>VLOOKUP(E385,'List of Companies'!C:F,3,0)</f>
        <v>Food Retailers</v>
      </c>
    </row>
    <row r="386" spans="2:6">
      <c r="B386" s="41">
        <v>3085</v>
      </c>
      <c r="C386" s="40" t="s">
        <v>49</v>
      </c>
      <c r="D386" s="55">
        <v>18694</v>
      </c>
      <c r="E386" s="45" t="str">
        <f>VLOOKUP(D386,'List of Companies'!$B$5:$C$359,2,0)</f>
        <v>PGOLD_PH</v>
      </c>
      <c r="F386" s="46" t="str">
        <f>VLOOKUP(E386,'List of Companies'!C:F,3,0)</f>
        <v>Food Retailers</v>
      </c>
    </row>
    <row r="387" spans="2:6">
      <c r="B387" s="41">
        <v>3085</v>
      </c>
      <c r="C387" s="40" t="s">
        <v>49</v>
      </c>
      <c r="D387" s="55">
        <v>18703</v>
      </c>
      <c r="E387" s="45" t="str">
        <f>VLOOKUP(D387,'List of Companies'!$B$5:$C$359,2,0)</f>
        <v>PIK_ZA</v>
      </c>
      <c r="F387" s="46" t="str">
        <f>VLOOKUP(E387,'List of Companies'!C:F,3,0)</f>
        <v>Food Retailers</v>
      </c>
    </row>
    <row r="388" spans="2:6">
      <c r="B388" s="41">
        <v>3085</v>
      </c>
      <c r="C388" s="40" t="s">
        <v>49</v>
      </c>
      <c r="D388" s="55">
        <v>18714</v>
      </c>
      <c r="E388" s="45" t="str">
        <f>VLOOKUP(D388,'List of Companies'!$B$5:$C$359,2,0)</f>
        <v>PMV_AU</v>
      </c>
      <c r="F388" s="46" t="str">
        <f>VLOOKUP(E388,'List of Companies'!C:F,3,0)</f>
        <v>Apparel Retailers</v>
      </c>
    </row>
    <row r="389" spans="2:6">
      <c r="B389" s="41">
        <v>3085</v>
      </c>
      <c r="C389" s="40" t="s">
        <v>49</v>
      </c>
      <c r="D389" s="55">
        <v>18718</v>
      </c>
      <c r="E389" s="45" t="str">
        <f>VLOOKUP(D389,'List of Companies'!$B$5:$C$359,2,0)</f>
        <v>PNDORA_DK</v>
      </c>
      <c r="F389" s="46" t="str">
        <f>VLOOKUP(E389,'List of Companies'!C:F,3,0)</f>
        <v>Specialty Stores and Retailers</v>
      </c>
    </row>
    <row r="390" spans="2:6">
      <c r="B390" s="41">
        <v>3085</v>
      </c>
      <c r="C390" s="40" t="s">
        <v>49</v>
      </c>
      <c r="D390" s="55">
        <v>18734</v>
      </c>
      <c r="E390" s="45" t="str">
        <f>VLOOKUP(D390,'List of Companies'!$B$5:$C$359,2,0)</f>
        <v>KER_FR</v>
      </c>
      <c r="F390" s="46" t="str">
        <f>VLOOKUP(E390,'List of Companies'!C:F,3,0)</f>
        <v>Department Stores</v>
      </c>
    </row>
    <row r="391" spans="2:6">
      <c r="B391" s="41">
        <v>3085</v>
      </c>
      <c r="C391" s="40" t="s">
        <v>49</v>
      </c>
      <c r="D391" s="55">
        <v>18781</v>
      </c>
      <c r="E391" s="45" t="str">
        <f>VLOOKUP(D391,'List of Companies'!$B$5:$C$359,2,0)</f>
        <v>RALS_ID</v>
      </c>
      <c r="F391" s="46" t="str">
        <f>VLOOKUP(E391,'List of Companies'!C:F,3,0)</f>
        <v>Department Stores</v>
      </c>
    </row>
    <row r="392" spans="2:6">
      <c r="B392" s="41">
        <v>3085</v>
      </c>
      <c r="C392" s="40" t="s">
        <v>49</v>
      </c>
      <c r="D392" s="55">
        <v>18790</v>
      </c>
      <c r="E392" s="45" t="str">
        <f>VLOOKUP(D392,'List of Companies'!$B$5:$C$359,2,0)</f>
        <v>AX1_AU</v>
      </c>
      <c r="F392" s="46" t="str">
        <f>VLOOKUP(E392,'List of Companies'!C:F,3,0)</f>
        <v>Apparel Retailers</v>
      </c>
    </row>
    <row r="393" spans="2:6">
      <c r="B393" s="41">
        <v>3085</v>
      </c>
      <c r="C393" s="40" t="s">
        <v>49</v>
      </c>
      <c r="D393" s="55">
        <v>18829</v>
      </c>
      <c r="E393" s="45" t="str">
        <f>VLOOKUP(D393,'List of Companies'!$B$5:$C$359,2,0)</f>
        <v>RRHI_PH</v>
      </c>
      <c r="F393" s="46" t="str">
        <f>VLOOKUP(E393,'List of Companies'!C:F,3,0)</f>
        <v>Hypermarkets &amp; Supercenters</v>
      </c>
    </row>
    <row r="394" spans="2:6">
      <c r="B394" s="41">
        <v>3085</v>
      </c>
      <c r="C394" s="40" t="s">
        <v>49</v>
      </c>
      <c r="D394" s="55">
        <v>18912</v>
      </c>
      <c r="E394" s="45" t="str">
        <f>VLOOKUP(D394,'List of Companies'!$B$5:$C$359,2,0)</f>
        <v>SFER_IT</v>
      </c>
      <c r="F394" s="46" t="str">
        <f>VLOOKUP(E394,'List of Companies'!C:F,3,0)</f>
        <v>Apparel Retailers</v>
      </c>
    </row>
    <row r="395" spans="2:6">
      <c r="B395" s="41">
        <v>3085</v>
      </c>
      <c r="C395" s="40" t="s">
        <v>49</v>
      </c>
      <c r="D395" s="55">
        <v>18913</v>
      </c>
      <c r="E395" s="45" t="str">
        <f>VLOOKUP(D395,'List of Companies'!$B$5:$C$359,2,0)</f>
        <v>CCX_AU</v>
      </c>
      <c r="F395" s="46" t="str">
        <f>VLOOKUP(E395,'List of Companies'!C:F,3,0)</f>
        <v>Apparel Retailers</v>
      </c>
    </row>
    <row r="396" spans="2:6">
      <c r="B396" s="41">
        <v>3085</v>
      </c>
      <c r="C396" s="40" t="s">
        <v>49</v>
      </c>
      <c r="D396" s="55">
        <v>18935</v>
      </c>
      <c r="E396" s="45" t="str">
        <f>VLOOKUP(D396,'List of Companies'!$B$5:$C$359,2,0)</f>
        <v>SHP_ZA</v>
      </c>
      <c r="F396" s="46" t="str">
        <f>VLOOKUP(E396,'List of Companies'!C:F,3,0)</f>
        <v>Food Retailers</v>
      </c>
    </row>
    <row r="397" spans="2:6">
      <c r="B397" s="41">
        <v>3085</v>
      </c>
      <c r="C397" s="40" t="s">
        <v>49</v>
      </c>
      <c r="D397" s="55">
        <v>18994</v>
      </c>
      <c r="E397" s="45" t="str">
        <f>VLOOKUP(D397,'List of Companies'!$B$5:$C$359,2,0)</f>
        <v>SORIANAB_MX</v>
      </c>
      <c r="F397" s="46" t="str">
        <f>VLOOKUP(E397,'List of Companies'!C:F,3,0)</f>
        <v>Food Retailers</v>
      </c>
    </row>
    <row r="398" spans="2:6">
      <c r="B398" s="41">
        <v>3085</v>
      </c>
      <c r="C398" s="40" t="s">
        <v>49</v>
      </c>
      <c r="D398" s="55">
        <v>19004</v>
      </c>
      <c r="E398" s="45" t="str">
        <f>VLOOKUP(D398,'List of Companies'!$B$5:$C$359,2,0)</f>
        <v>SPP_ZA</v>
      </c>
      <c r="F398" s="46" t="str">
        <f>VLOOKUP(E398,'List of Companies'!C:F,3,0)</f>
        <v>Food Retailers</v>
      </c>
    </row>
    <row r="399" spans="2:6">
      <c r="B399" s="41">
        <v>3085</v>
      </c>
      <c r="C399" s="40" t="s">
        <v>49</v>
      </c>
      <c r="D399" s="55">
        <v>19105</v>
      </c>
      <c r="E399" s="45" t="str">
        <f>VLOOKUP(D399,'List of Companies'!$B$5:$C$359,2,0)</f>
        <v>TFG_ZA</v>
      </c>
      <c r="F399" s="46" t="str">
        <f>VLOOKUP(E399,'List of Companies'!C:F,3,0)</f>
        <v>Apparel Retailers</v>
      </c>
    </row>
    <row r="400" spans="2:6">
      <c r="B400" s="41">
        <v>3085</v>
      </c>
      <c r="C400" s="40" t="s">
        <v>49</v>
      </c>
      <c r="D400" s="55">
        <v>19166</v>
      </c>
      <c r="E400" s="45" t="str">
        <f>VLOOKUP(D400,'List of Companies'!$B$5:$C$359,2,0)</f>
        <v>TRU_ZA</v>
      </c>
      <c r="F400" s="46" t="str">
        <f>VLOOKUP(E400,'List of Companies'!C:F,3,0)</f>
        <v>Apparel Retailers</v>
      </c>
    </row>
    <row r="401" spans="2:6">
      <c r="B401" s="41">
        <v>3085</v>
      </c>
      <c r="C401" s="40" t="s">
        <v>49</v>
      </c>
      <c r="D401" s="55">
        <v>19266</v>
      </c>
      <c r="E401" s="45" t="str">
        <f>VLOOKUP(D401,'List of Companies'!$B$5:$C$359,2,0)</f>
        <v>VVAR11_BR</v>
      </c>
      <c r="F401" s="46" t="str">
        <f>VLOOKUP(E401,'List of Companies'!C:F,3,0)</f>
        <v>Specialty Stores and Retailers</v>
      </c>
    </row>
    <row r="402" spans="2:6">
      <c r="B402" s="41">
        <v>3085</v>
      </c>
      <c r="C402" s="40" t="s">
        <v>49</v>
      </c>
      <c r="D402" s="55">
        <v>19272</v>
      </c>
      <c r="E402" s="45" t="str">
        <f>VLOOKUP(D402,'List of Companies'!$B$5:$C$359,2,0)</f>
        <v>WALMEX_MX</v>
      </c>
      <c r="F402" s="46" t="str">
        <f>VLOOKUP(E402,'List of Companies'!C:F,3,0)</f>
        <v>Hypermarkets &amp; Supercenters</v>
      </c>
    </row>
    <row r="403" spans="2:6">
      <c r="B403" s="41">
        <v>3085</v>
      </c>
      <c r="C403" s="40" t="s">
        <v>49</v>
      </c>
      <c r="D403" s="55">
        <v>19289</v>
      </c>
      <c r="E403" s="45" t="str">
        <f>VLOOKUP(D403,'List of Companies'!$B$5:$C$359,2,0)</f>
        <v>WHL_ZA</v>
      </c>
      <c r="F403" s="46" t="str">
        <f>VLOOKUP(E403,'List of Companies'!C:F,3,0)</f>
        <v>Specialty Stores and Retailers</v>
      </c>
    </row>
    <row r="404" spans="2:6">
      <c r="B404" s="41">
        <v>3085</v>
      </c>
      <c r="C404" s="40" t="s">
        <v>49</v>
      </c>
      <c r="D404" s="55">
        <v>19301</v>
      </c>
      <c r="E404" s="45" t="str">
        <f>VLOOKUP(D404,'List of Companies'!$B$5:$C$359,2,0)</f>
        <v>WOW_AU</v>
      </c>
      <c r="F404" s="46" t="str">
        <f>VLOOKUP(E404,'List of Companies'!C:F,3,0)</f>
        <v>Food Retailers</v>
      </c>
    </row>
    <row r="405" spans="2:6">
      <c r="B405" s="41">
        <v>3085</v>
      </c>
      <c r="C405" s="40" t="s">
        <v>49</v>
      </c>
      <c r="D405" s="55">
        <v>19403</v>
      </c>
      <c r="E405" s="45" t="str">
        <f>VLOOKUP(D405,'List of Companies'!$B$5:$C$359,2,0)</f>
        <v>ATD_CA</v>
      </c>
      <c r="F405" s="46" t="str">
        <f>VLOOKUP(E405,'List of Companies'!C:F,3,0)</f>
        <v>Hypermarkets &amp; Supercenters</v>
      </c>
    </row>
    <row r="406" spans="2:6">
      <c r="B406" s="41">
        <v>3085</v>
      </c>
      <c r="C406" s="40" t="s">
        <v>49</v>
      </c>
      <c r="D406" s="55">
        <v>19417</v>
      </c>
      <c r="E406" s="45" t="str">
        <f>VLOOKUP(D406,'List of Companies'!$B$5:$C$359,2,0)</f>
        <v>DOL_CA</v>
      </c>
      <c r="F406" s="46" t="str">
        <f>VLOOKUP(E406,'List of Companies'!C:F,3,0)</f>
        <v>Hypermarkets &amp; Supercenters</v>
      </c>
    </row>
    <row r="407" spans="2:6">
      <c r="B407" s="41">
        <v>3085</v>
      </c>
      <c r="C407" s="40" t="s">
        <v>49</v>
      </c>
      <c r="D407" s="55">
        <v>19487</v>
      </c>
      <c r="E407" s="45" t="str">
        <f>VLOOKUP(D407,'List of Companies'!$B$5:$C$359,2,0)</f>
        <v>BYD-U_CA</v>
      </c>
      <c r="F407" s="46" t="str">
        <f>VLOOKUP(E407,'List of Companies'!C:F,3,0)</f>
        <v>Automotive Retailers</v>
      </c>
    </row>
    <row r="408" spans="2:6">
      <c r="B408" s="41">
        <v>3085</v>
      </c>
      <c r="C408" s="40" t="s">
        <v>49</v>
      </c>
      <c r="D408" s="55">
        <v>19683</v>
      </c>
      <c r="E408" s="45" t="str">
        <f>VLOOKUP(D408,'List of Companies'!$B$5:$C$359,2,0)</f>
        <v>7606_JP</v>
      </c>
      <c r="F408" s="46" t="str">
        <f>VLOOKUP(E408,'List of Companies'!C:F,3,0)</f>
        <v>Apparel Retailers</v>
      </c>
    </row>
    <row r="409" spans="2:6">
      <c r="B409" s="41">
        <v>3085</v>
      </c>
      <c r="C409" s="40" t="s">
        <v>49</v>
      </c>
      <c r="D409" s="55">
        <v>19704</v>
      </c>
      <c r="E409" s="45" t="str">
        <f>VLOOKUP(D409,'List of Companies'!$B$5:$C$359,2,0)</f>
        <v>8227_JP</v>
      </c>
      <c r="F409" s="46" t="str">
        <f>VLOOKUP(E409,'List of Companies'!C:F,3,0)</f>
        <v>Apparel Retailers</v>
      </c>
    </row>
    <row r="410" spans="2:6">
      <c r="B410" s="41">
        <v>3085</v>
      </c>
      <c r="C410" s="40" t="s">
        <v>49</v>
      </c>
      <c r="D410" s="55">
        <v>19869</v>
      </c>
      <c r="E410" s="45" t="str">
        <f>VLOOKUP(D410,'List of Companies'!$B$5:$C$359,2,0)</f>
        <v>DLTR</v>
      </c>
      <c r="F410" s="46" t="str">
        <f>VLOOKUP(E410,'List of Companies'!C:F,3,0)</f>
        <v>Specialty Stores and Retailers</v>
      </c>
    </row>
    <row r="411" spans="2:6">
      <c r="B411" s="41">
        <v>3085</v>
      </c>
      <c r="C411" s="40" t="s">
        <v>49</v>
      </c>
      <c r="D411" s="55">
        <v>19870</v>
      </c>
      <c r="E411" s="45" t="str">
        <f>VLOOKUP(D411,'List of Companies'!$B$5:$C$359,2,0)</f>
        <v>BBY</v>
      </c>
      <c r="F411" s="46" t="str">
        <f>VLOOKUP(E411,'List of Companies'!C:F,3,0)</f>
        <v>Specialty Stores and Retailers</v>
      </c>
    </row>
    <row r="412" spans="2:6">
      <c r="B412" s="41">
        <v>3085</v>
      </c>
      <c r="C412" s="40" t="s">
        <v>49</v>
      </c>
      <c r="D412" s="55">
        <v>19872</v>
      </c>
      <c r="E412" s="45" t="str">
        <f>VLOOKUP(D412,'List of Companies'!$B$5:$C$359,2,0)</f>
        <v>KR</v>
      </c>
      <c r="F412" s="46" t="str">
        <f>VLOOKUP(E412,'List of Companies'!C:F,3,0)</f>
        <v>Food Retailers</v>
      </c>
    </row>
    <row r="413" spans="2:6">
      <c r="B413" s="41">
        <v>3085</v>
      </c>
      <c r="C413" s="40" t="s">
        <v>49</v>
      </c>
      <c r="D413" s="55">
        <v>19926</v>
      </c>
      <c r="E413" s="45" t="str">
        <f>VLOOKUP(D413,'List of Companies'!$B$5:$C$359,2,0)</f>
        <v>CONN_US</v>
      </c>
      <c r="F413" s="46" t="str">
        <f>VLOOKUP(E413,'List of Companies'!C:F,3,0)</f>
        <v>Specialty Stores and Retailers</v>
      </c>
    </row>
    <row r="414" spans="2:6">
      <c r="B414" s="41">
        <v>3085</v>
      </c>
      <c r="C414" s="40" t="s">
        <v>49</v>
      </c>
      <c r="D414" s="55">
        <v>19940</v>
      </c>
      <c r="E414" s="45" t="str">
        <f>VLOOKUP(D414,'List of Companies'!$B$5:$C$359,2,0)</f>
        <v>8282_JP</v>
      </c>
      <c r="F414" s="46" t="str">
        <f>VLOOKUP(E414,'List of Companies'!C:F,3,0)</f>
        <v>Specialty Stores and Retailers</v>
      </c>
    </row>
    <row r="415" spans="2:6">
      <c r="B415" s="41">
        <v>3085</v>
      </c>
      <c r="C415" s="40" t="s">
        <v>49</v>
      </c>
      <c r="D415" s="55">
        <v>19975</v>
      </c>
      <c r="E415" s="45" t="str">
        <f>VLOOKUP(D415,'List of Companies'!$B$5:$C$359,2,0)</f>
        <v>TLYS_US</v>
      </c>
      <c r="F415" s="46" t="str">
        <f>VLOOKUP(E415,'List of Companies'!C:F,3,0)</f>
        <v>Apparel Retailers</v>
      </c>
    </row>
    <row r="416" spans="2:6">
      <c r="B416" s="41">
        <v>3085</v>
      </c>
      <c r="C416" s="40" t="s">
        <v>49</v>
      </c>
      <c r="D416" s="55">
        <v>20247</v>
      </c>
      <c r="E416" s="45" t="str">
        <f>VLOOKUP(D416,'List of Companies'!$B$5:$C$359,2,0)</f>
        <v>RCII_US</v>
      </c>
      <c r="F416" s="46" t="str">
        <f>VLOOKUP(E416,'List of Companies'!C:F,3,0)</f>
        <v>Specialty Stores and Retailers</v>
      </c>
    </row>
    <row r="417" spans="2:6">
      <c r="B417" s="41">
        <v>3085</v>
      </c>
      <c r="C417" s="40" t="s">
        <v>49</v>
      </c>
      <c r="D417" s="55">
        <v>20307</v>
      </c>
      <c r="E417" s="45" t="str">
        <f>VLOOKUP(D417,'List of Companies'!$B$5:$C$359,2,0)</f>
        <v>LIVEPOLC_MX</v>
      </c>
      <c r="F417" s="46" t="str">
        <f>VLOOKUP(E417,'List of Companies'!C:F,3,0)</f>
        <v>Department Stores</v>
      </c>
    </row>
    <row r="418" spans="2:6">
      <c r="B418" s="41">
        <v>3085</v>
      </c>
      <c r="C418" s="40" t="s">
        <v>49</v>
      </c>
      <c r="D418" s="55">
        <v>20520</v>
      </c>
      <c r="E418" s="45" t="str">
        <f>VLOOKUP(D418,'List of Companies'!$B$5:$C$359,2,0)</f>
        <v>GVNV_NL</v>
      </c>
      <c r="F418" s="46" t="str">
        <f>VLOOKUP(E418,'List of Companies'!C:F,3,0)</f>
        <v>Specialty Stores and Retailers</v>
      </c>
    </row>
    <row r="419" spans="2:6">
      <c r="B419" s="41">
        <v>3085</v>
      </c>
      <c r="C419" s="40" t="s">
        <v>49</v>
      </c>
      <c r="D419" s="55">
        <v>20522</v>
      </c>
      <c r="E419" s="45" t="str">
        <f>VLOOKUP(D419,'List of Companies'!$B$5:$C$359,2,0)</f>
        <v>FIEG_DE</v>
      </c>
      <c r="F419" s="46" t="str">
        <f>VLOOKUP(E419,'List of Companies'!C:F,3,0)</f>
        <v>Specialty Stores and Retailers</v>
      </c>
    </row>
    <row r="420" spans="2:6">
      <c r="B420" s="41">
        <v>3085</v>
      </c>
      <c r="C420" s="40" t="s">
        <v>49</v>
      </c>
      <c r="D420" s="55">
        <v>20639</v>
      </c>
      <c r="E420" s="45" t="str">
        <f>VLOOKUP(D420,'List of Companies'!$B$5:$C$359,2,0)</f>
        <v>HD</v>
      </c>
      <c r="F420" s="46" t="str">
        <f>VLOOKUP(E420,'List of Companies'!C:F,3,0)</f>
        <v>Home Improvement Retailers</v>
      </c>
    </row>
    <row r="421" spans="2:6">
      <c r="B421" s="41">
        <v>3085</v>
      </c>
      <c r="C421" s="40" t="s">
        <v>49</v>
      </c>
      <c r="D421" s="55">
        <v>20660</v>
      </c>
      <c r="E421" s="45" t="e">
        <f>VLOOKUP(D421,'List of Companies'!$B$5:$C$359,2,0)</f>
        <v>#N/A</v>
      </c>
      <c r="F421" s="46" t="e">
        <f>VLOOKUP(E421,'List of Companies'!C:F,3,0)</f>
        <v>#N/A</v>
      </c>
    </row>
    <row r="422" spans="2:6">
      <c r="B422" s="41">
        <v>3085</v>
      </c>
      <c r="C422" s="40" t="s">
        <v>49</v>
      </c>
      <c r="D422" s="55">
        <v>20670</v>
      </c>
      <c r="E422" s="45" t="str">
        <f>VLOOKUP(D422,'List of Companies'!$B$5:$C$359,2,0)</f>
        <v>MDM_FR</v>
      </c>
      <c r="F422" s="46" t="str">
        <f>VLOOKUP(E422,'List of Companies'!C:F,3,0)</f>
        <v>Home Furnishings Retailers</v>
      </c>
    </row>
    <row r="423" spans="2:6">
      <c r="B423" s="41">
        <v>3085</v>
      </c>
      <c r="C423" s="40" t="s">
        <v>49</v>
      </c>
      <c r="D423" s="55">
        <v>20680</v>
      </c>
      <c r="E423" s="45" t="str">
        <f>VLOOKUP(D423,'List of Companies'!$B$5:$C$359,2,0)</f>
        <v>COST</v>
      </c>
      <c r="F423" s="46" t="str">
        <f>VLOOKUP(E423,'List of Companies'!C:F,3,0)</f>
        <v>Hypermarkets &amp; Supercenters</v>
      </c>
    </row>
    <row r="424" spans="2:6">
      <c r="B424" s="41">
        <v>3085</v>
      </c>
      <c r="C424" s="40" t="s">
        <v>49</v>
      </c>
      <c r="D424" s="55">
        <v>20682</v>
      </c>
      <c r="E424" s="45" t="str">
        <f>VLOOKUP(D424,'List of Companies'!$B$5:$C$359,2,0)</f>
        <v>WMT</v>
      </c>
      <c r="F424" s="46" t="str">
        <f>VLOOKUP(E424,'List of Companies'!C:F,3,0)</f>
        <v>Hypermarkets &amp; Supercenters</v>
      </c>
    </row>
    <row r="425" spans="2:6">
      <c r="B425" s="41">
        <v>3085</v>
      </c>
      <c r="C425" s="40" t="s">
        <v>49</v>
      </c>
      <c r="D425" s="55">
        <v>20683</v>
      </c>
      <c r="E425" s="45" t="str">
        <f>VLOOKUP(D425,'List of Companies'!$B$5:$C$359,2,0)</f>
        <v>TJX</v>
      </c>
      <c r="F425" s="46" t="str">
        <f>VLOOKUP(E425,'List of Companies'!C:F,3,0)</f>
        <v>Apparel Retailers</v>
      </c>
    </row>
    <row r="426" spans="2:6">
      <c r="B426" s="41">
        <v>3085</v>
      </c>
      <c r="C426" s="40" t="s">
        <v>49</v>
      </c>
      <c r="D426" s="55">
        <v>20684</v>
      </c>
      <c r="E426" s="45" t="str">
        <f>VLOOKUP(D426,'List of Companies'!$B$5:$C$359,2,0)</f>
        <v>TPR</v>
      </c>
      <c r="F426" s="46" t="str">
        <f>VLOOKUP(E426,'List of Companies'!C:F,3,0)</f>
        <v>Apparel Retailers</v>
      </c>
    </row>
    <row r="427" spans="2:6">
      <c r="B427" s="41">
        <v>3085</v>
      </c>
      <c r="C427" s="40" t="s">
        <v>49</v>
      </c>
      <c r="D427" s="55">
        <v>20686</v>
      </c>
      <c r="E427" s="45" t="str">
        <f>VLOOKUP(D427,'List of Companies'!$B$5:$C$359,2,0)</f>
        <v>BBWI_US</v>
      </c>
      <c r="F427" s="46" t="str">
        <f>VLOOKUP(E427,'List of Companies'!C:F,3,0)</f>
        <v>Apparel Retailers</v>
      </c>
    </row>
    <row r="428" spans="2:6">
      <c r="B428" s="41">
        <v>3085</v>
      </c>
      <c r="C428" s="40" t="s">
        <v>49</v>
      </c>
      <c r="D428" s="55">
        <v>20687</v>
      </c>
      <c r="E428" s="45" t="str">
        <f>VLOOKUP(D428,'List of Companies'!$B$5:$C$359,2,0)</f>
        <v>BBBY</v>
      </c>
      <c r="F428" s="46" t="str">
        <f>VLOOKUP(E428,'List of Companies'!C:F,3,0)</f>
        <v>Home Furnishings Retailers</v>
      </c>
    </row>
    <row r="429" spans="2:6">
      <c r="B429" s="41">
        <v>3085</v>
      </c>
      <c r="C429" s="40" t="s">
        <v>49</v>
      </c>
      <c r="D429" s="55">
        <v>20688</v>
      </c>
      <c r="E429" s="45" t="str">
        <f>VLOOKUP(D429,'List of Companies'!$B$5:$C$359,2,0)</f>
        <v>URBN</v>
      </c>
      <c r="F429" s="46" t="str">
        <f>VLOOKUP(E429,'List of Companies'!C:F,3,0)</f>
        <v>Apparel Retailers</v>
      </c>
    </row>
    <row r="430" spans="2:6">
      <c r="B430" s="41">
        <v>3085</v>
      </c>
      <c r="C430" s="40" t="s">
        <v>49</v>
      </c>
      <c r="D430" s="55">
        <v>20689</v>
      </c>
      <c r="E430" s="45" t="str">
        <f>VLOOKUP(D430,'List of Companies'!$B$5:$C$359,2,0)</f>
        <v>JWN</v>
      </c>
      <c r="F430" s="46" t="str">
        <f>VLOOKUP(E430,'List of Companies'!C:F,3,0)</f>
        <v>Apparel Retailers</v>
      </c>
    </row>
    <row r="431" spans="2:6">
      <c r="B431" s="41">
        <v>3085</v>
      </c>
      <c r="C431" s="40" t="s">
        <v>49</v>
      </c>
      <c r="D431" s="55">
        <v>20691</v>
      </c>
      <c r="E431" s="45" t="str">
        <f>VLOOKUP(D431,'List of Companies'!$B$5:$C$359,2,0)</f>
        <v>AEO</v>
      </c>
      <c r="F431" s="46" t="str">
        <f>VLOOKUP(E431,'List of Companies'!C:F,3,0)</f>
        <v>Apparel Retailers</v>
      </c>
    </row>
    <row r="432" spans="2:6">
      <c r="B432" s="41">
        <v>3085</v>
      </c>
      <c r="C432" s="40" t="s">
        <v>49</v>
      </c>
      <c r="D432" s="55">
        <v>20693</v>
      </c>
      <c r="E432" s="45" t="str">
        <f>VLOOKUP(D432,'List of Companies'!$B$5:$C$359,2,0)</f>
        <v>CPRI_US</v>
      </c>
      <c r="F432" s="46" t="str">
        <f>VLOOKUP(E432,'List of Companies'!C:F,3,0)</f>
        <v>Apparel Retailers</v>
      </c>
    </row>
    <row r="433" spans="2:6">
      <c r="B433" s="41">
        <v>3085</v>
      </c>
      <c r="C433" s="40" t="s">
        <v>49</v>
      </c>
      <c r="D433" s="55">
        <v>20694</v>
      </c>
      <c r="E433" s="45" t="str">
        <f>VLOOKUP(D433,'List of Companies'!$B$5:$C$359,2,0)</f>
        <v>GPS</v>
      </c>
      <c r="F433" s="46" t="str">
        <f>VLOOKUP(E433,'List of Companies'!C:F,3,0)</f>
        <v>Apparel Retailers</v>
      </c>
    </row>
    <row r="434" spans="2:6">
      <c r="B434" s="41">
        <v>3085</v>
      </c>
      <c r="C434" s="40" t="s">
        <v>49</v>
      </c>
      <c r="D434" s="55">
        <v>20696</v>
      </c>
      <c r="E434" s="45" t="str">
        <f>VLOOKUP(D434,'List of Companies'!$B$5:$C$359,2,0)</f>
        <v>FL</v>
      </c>
      <c r="F434" s="46" t="str">
        <f>VLOOKUP(E434,'List of Companies'!C:F,3,0)</f>
        <v>Specialty Stores and Retailers</v>
      </c>
    </row>
    <row r="435" spans="2:6">
      <c r="B435" s="41">
        <v>3085</v>
      </c>
      <c r="C435" s="40" t="s">
        <v>49</v>
      </c>
      <c r="D435" s="55">
        <v>20725</v>
      </c>
      <c r="E435" s="45" t="str">
        <f>VLOOKUP(D435,'List of Companies'!$B$5:$C$359,2,0)</f>
        <v>AAN_US</v>
      </c>
      <c r="F435" s="46" t="str">
        <f>VLOOKUP(E435,'List of Companies'!C:F,3,0)</f>
        <v>Specialty Stores and Retailers</v>
      </c>
    </row>
    <row r="436" spans="2:6">
      <c r="B436" s="41">
        <v>3085</v>
      </c>
      <c r="C436" s="40" t="s">
        <v>49</v>
      </c>
      <c r="D436" s="55">
        <v>20822</v>
      </c>
      <c r="E436" s="45" t="str">
        <f>VLOOKUP(D436,'List of Companies'!$B$5:$C$359,2,0)</f>
        <v>ROST_US</v>
      </c>
      <c r="F436" s="46" t="str">
        <f>VLOOKUP(E436,'List of Companies'!C:F,3,0)</f>
        <v>Apparel Retailers</v>
      </c>
    </row>
    <row r="437" spans="2:6">
      <c r="B437" s="41">
        <v>3085</v>
      </c>
      <c r="C437" s="40" t="s">
        <v>49</v>
      </c>
      <c r="D437" s="55">
        <v>20824</v>
      </c>
      <c r="E437" s="45" t="str">
        <f>VLOOKUP(D437,'List of Companies'!$B$5:$C$359,2,0)</f>
        <v>WSM</v>
      </c>
      <c r="F437" s="46" t="str">
        <f>VLOOKUP(E437,'List of Companies'!C:F,3,0)</f>
        <v>Home Furnishings Retailers</v>
      </c>
    </row>
    <row r="438" spans="2:6">
      <c r="B438" s="41">
        <v>3085</v>
      </c>
      <c r="C438" s="40" t="s">
        <v>49</v>
      </c>
      <c r="D438" s="55">
        <v>20835</v>
      </c>
      <c r="E438" s="45" t="str">
        <f>VLOOKUP(D438,'List of Companies'!$B$5:$C$359,2,0)</f>
        <v>CASY</v>
      </c>
      <c r="F438" s="46" t="str">
        <f>VLOOKUP(E438,'List of Companies'!C:F,3,0)</f>
        <v>Hypermarkets &amp; Supercenters</v>
      </c>
    </row>
    <row r="439" spans="2:6">
      <c r="B439" s="41">
        <v>3085</v>
      </c>
      <c r="C439" s="40" t="s">
        <v>49</v>
      </c>
      <c r="D439" s="55">
        <v>20867</v>
      </c>
      <c r="E439" s="45" t="str">
        <f>VLOOKUP(D439,'List of Companies'!$B$5:$C$359,2,0)</f>
        <v>HIBB_US</v>
      </c>
      <c r="F439" s="46" t="str">
        <f>VLOOKUP(E439,'List of Companies'!C:F,3,0)</f>
        <v>Specialty Stores and Retailers</v>
      </c>
    </row>
    <row r="440" spans="2:6">
      <c r="B440" s="41">
        <v>3085</v>
      </c>
      <c r="C440" s="40" t="s">
        <v>49</v>
      </c>
      <c r="D440" s="55">
        <v>20916</v>
      </c>
      <c r="E440" s="45" t="str">
        <f>VLOOKUP(D440,'List of Companies'!$B$5:$C$359,2,0)</f>
        <v>ZUMZ</v>
      </c>
      <c r="F440" s="46" t="str">
        <f>VLOOKUP(E440,'List of Companies'!C:F,3,0)</f>
        <v>Apparel Retailers</v>
      </c>
    </row>
    <row r="441" spans="2:6">
      <c r="B441" s="41">
        <v>3085</v>
      </c>
      <c r="C441" s="40" t="s">
        <v>49</v>
      </c>
      <c r="D441" s="55">
        <v>20917</v>
      </c>
      <c r="E441" s="45" t="str">
        <f>VLOOKUP(D441,'List of Companies'!$B$5:$C$359,2,0)</f>
        <v>HOME_US</v>
      </c>
      <c r="F441" s="46" t="str">
        <f>VLOOKUP(E441,'List of Companies'!C:F,3,0)</f>
        <v>Home Furnishings Retailers</v>
      </c>
    </row>
    <row r="442" spans="2:6">
      <c r="B442" s="41">
        <v>3085</v>
      </c>
      <c r="C442" s="40" t="s">
        <v>49</v>
      </c>
      <c r="D442" s="55">
        <v>21113</v>
      </c>
      <c r="E442" s="45" t="str">
        <f>VLOOKUP(D442,'List of Companies'!$B$5:$C$359,2,0)</f>
        <v>ATZ_CA</v>
      </c>
      <c r="F442" s="46" t="str">
        <f>VLOOKUP(E442,'List of Companies'!C:F,3,0)</f>
        <v>Apparel Retailers</v>
      </c>
    </row>
    <row r="443" spans="2:6">
      <c r="B443" s="41">
        <v>3085</v>
      </c>
      <c r="C443" s="40" t="s">
        <v>49</v>
      </c>
      <c r="D443" s="55">
        <v>21116</v>
      </c>
      <c r="E443" s="45" t="str">
        <f>VLOOKUP(D443,'List of Companies'!$B$5:$C$359,2,0)</f>
        <v>CWH_US</v>
      </c>
      <c r="F443" s="46" t="str">
        <f>VLOOKUP(E443,'List of Companies'!C:F,3,0)</f>
        <v>Automotive Retailers</v>
      </c>
    </row>
    <row r="444" spans="2:6">
      <c r="B444" s="41">
        <v>3085</v>
      </c>
      <c r="C444" s="40" t="s">
        <v>49</v>
      </c>
      <c r="D444" s="55">
        <v>21308</v>
      </c>
      <c r="E444" s="45" t="str">
        <f>VLOOKUP(D444,'List of Companies'!$B$5:$C$359,2,0)</f>
        <v>1458_HK</v>
      </c>
      <c r="F444" s="46" t="str">
        <f>VLOOKUP(E444,'List of Companies'!C:F,3,0)</f>
        <v>Food Retailers</v>
      </c>
    </row>
    <row r="445" spans="2:6">
      <c r="B445" s="41">
        <v>3085</v>
      </c>
      <c r="C445" s="40" t="s">
        <v>49</v>
      </c>
      <c r="D445" s="55">
        <v>21445</v>
      </c>
      <c r="E445" s="45" t="str">
        <f>VLOOKUP(D445,'List of Companies'!$B$5:$C$359,2,0)</f>
        <v>PJP_DE</v>
      </c>
      <c r="F445" s="46" t="str">
        <f>VLOOKUP(E445,'List of Companies'!C:F,3,0)</f>
        <v>Food Retailers</v>
      </c>
    </row>
    <row r="446" spans="2:6">
      <c r="B446" s="41">
        <v>3085</v>
      </c>
      <c r="C446" s="40" t="s">
        <v>49</v>
      </c>
      <c r="D446" s="55">
        <v>21648</v>
      </c>
      <c r="E446" s="45" t="str">
        <f>VLOOKUP(D446,'List of Companies'!$B$5:$C$359,2,0)</f>
        <v>BJC_TH</v>
      </c>
      <c r="F446" s="46" t="str">
        <f>VLOOKUP(E446,'List of Companies'!C:F,3,0)</f>
        <v>Hypermarkets &amp; Supercenters</v>
      </c>
    </row>
    <row r="447" spans="2:6">
      <c r="B447" s="41">
        <v>3085</v>
      </c>
      <c r="C447" s="40" t="s">
        <v>49</v>
      </c>
      <c r="D447" s="55">
        <v>21742</v>
      </c>
      <c r="E447" s="45" t="str">
        <f>VLOOKUP(D447,'List of Companies'!$B$5:$C$359,2,0)</f>
        <v>NCK_AU</v>
      </c>
      <c r="F447" s="46" t="str">
        <f>VLOOKUP(E447,'List of Companies'!C:F,3,0)</f>
        <v>Home Furnishings Retailers</v>
      </c>
    </row>
    <row r="448" spans="2:6">
      <c r="B448" s="41">
        <v>3085</v>
      </c>
      <c r="C448" s="40" t="s">
        <v>49</v>
      </c>
      <c r="D448" s="55">
        <v>21761</v>
      </c>
      <c r="E448" s="45" t="str">
        <f>VLOOKUP(D448,'List of Companies'!$B$5:$C$359,2,0)</f>
        <v>DSKY_RU</v>
      </c>
      <c r="F448" s="46" t="str">
        <f>VLOOKUP(E448,'List of Companies'!C:F,3,0)</f>
        <v>Department Stores</v>
      </c>
    </row>
    <row r="449" spans="2:6">
      <c r="B449" s="41">
        <v>3085</v>
      </c>
      <c r="C449" s="40" t="s">
        <v>49</v>
      </c>
      <c r="D449" s="55">
        <v>21868</v>
      </c>
      <c r="E449" s="45" t="str">
        <f>VLOOKUP(D449,'List of Companies'!$B$5:$C$359,2,0)</f>
        <v>FND_US</v>
      </c>
      <c r="F449" s="46" t="str">
        <f>VLOOKUP(E449,'List of Companies'!C:F,3,0)</f>
        <v>Home Improvement Retailers</v>
      </c>
    </row>
    <row r="450" spans="2:6">
      <c r="B450" s="41">
        <v>3085</v>
      </c>
      <c r="C450" s="40" t="s">
        <v>49</v>
      </c>
      <c r="D450" s="55">
        <v>22105</v>
      </c>
      <c r="E450" s="45" t="str">
        <f>VLOOKUP(D450,'List of Companies'!$B$5:$C$359,2,0)</f>
        <v>SPTN_US</v>
      </c>
      <c r="F450" s="46" t="str">
        <f>VLOOKUP(E450,'List of Companies'!C:F,3,0)</f>
        <v>Food Retailers</v>
      </c>
    </row>
    <row r="451" spans="2:6">
      <c r="B451" s="41">
        <v>3085</v>
      </c>
      <c r="C451" s="40" t="s">
        <v>49</v>
      </c>
      <c r="D451" s="55">
        <v>22145</v>
      </c>
      <c r="E451" s="45" t="str">
        <f>VLOOKUP(D451,'List of Companies'!$B$5:$C$359,2,0)</f>
        <v>SPWH_US</v>
      </c>
      <c r="F451" s="46" t="str">
        <f>VLOOKUP(E451,'List of Companies'!C:F,3,0)</f>
        <v>Specialty Stores and Retailers</v>
      </c>
    </row>
    <row r="452" spans="2:6">
      <c r="B452" s="41">
        <v>3085</v>
      </c>
      <c r="C452" s="40" t="s">
        <v>49</v>
      </c>
      <c r="D452" s="55">
        <v>22164</v>
      </c>
      <c r="E452" s="45" t="str">
        <f>VLOOKUP(D452,'List of Companies'!$B$5:$C$359,2,0)</f>
        <v>DC_UK</v>
      </c>
      <c r="F452" s="46" t="str">
        <f>VLOOKUP(E452,'List of Companies'!C:F,3,0)</f>
        <v>Specialty Stores and Retailers</v>
      </c>
    </row>
    <row r="453" spans="2:6">
      <c r="B453" s="41">
        <v>3085</v>
      </c>
      <c r="C453" s="40" t="s">
        <v>49</v>
      </c>
      <c r="D453" s="55">
        <v>22171</v>
      </c>
      <c r="E453" s="45" t="str">
        <f>VLOOKUP(D453,'List of Companies'!$B$5:$C$359,2,0)</f>
        <v>CEC_DE</v>
      </c>
      <c r="F453" s="46" t="str">
        <f>VLOOKUP(E453,'List of Companies'!C:F,3,0)</f>
        <v>Specialty Stores and Retailers</v>
      </c>
    </row>
    <row r="454" spans="2:6">
      <c r="B454" s="41">
        <v>3085</v>
      </c>
      <c r="C454" s="40" t="s">
        <v>49</v>
      </c>
      <c r="D454" s="55">
        <v>22202</v>
      </c>
      <c r="E454" s="45" t="str">
        <f>VLOOKUP(D454,'List of Companies'!$B$5:$C$359,2,0)</f>
        <v>CRFB3_BR</v>
      </c>
      <c r="F454" s="46" t="str">
        <f>VLOOKUP(E454,'List of Companies'!C:F,3,0)</f>
        <v>Food Retailers</v>
      </c>
    </row>
    <row r="455" spans="2:6">
      <c r="B455" s="41">
        <v>3085</v>
      </c>
      <c r="C455" s="40" t="s">
        <v>49</v>
      </c>
      <c r="D455" s="55">
        <v>22219</v>
      </c>
      <c r="E455" s="45" t="str">
        <f>VLOOKUP(D455,'List of Companies'!$B$5:$C$359,2,0)</f>
        <v>NWC_CA</v>
      </c>
      <c r="F455" s="46" t="str">
        <f>VLOOKUP(E455,'List of Companies'!C:F,3,0)</f>
        <v>Food Retailers</v>
      </c>
    </row>
    <row r="456" spans="2:6">
      <c r="B456" s="41">
        <v>3085</v>
      </c>
      <c r="C456" s="40" t="s">
        <v>49</v>
      </c>
      <c r="D456" s="55">
        <v>22341</v>
      </c>
      <c r="E456" s="45" t="str">
        <f>VLOOKUP(D456,'List of Companies'!$B$5:$C$359,2,0)</f>
        <v>JD_LN</v>
      </c>
      <c r="F456" s="46" t="str">
        <f>VLOOKUP(E456,'List of Companies'!C:F,3,0)</f>
        <v>Specialty Stores and Retailers</v>
      </c>
    </row>
    <row r="457" spans="2:6">
      <c r="B457" s="41">
        <v>3085</v>
      </c>
      <c r="C457" s="40" t="s">
        <v>49</v>
      </c>
      <c r="D457" s="55">
        <v>22386</v>
      </c>
      <c r="E457" s="45" t="str">
        <f>VLOOKUP(D457,'List of Companies'!$B$5:$C$359,2,0)</f>
        <v>ZZZ_CA</v>
      </c>
      <c r="F457" s="46" t="str">
        <f>VLOOKUP(E457,'List of Companies'!C:F,3,0)</f>
        <v>Specialty Stores and Retailers</v>
      </c>
    </row>
    <row r="458" spans="2:6">
      <c r="B458" s="41">
        <v>3085</v>
      </c>
      <c r="C458" s="40" t="s">
        <v>49</v>
      </c>
      <c r="D458" s="55">
        <v>22406</v>
      </c>
      <c r="E458" s="45" t="str">
        <f>VLOOKUP(D458,'List of Companies'!$B$5:$C$359,2,0)</f>
        <v>ROOT_CA</v>
      </c>
      <c r="F458" s="46" t="str">
        <f>VLOOKUP(E458,'List of Companies'!C:F,3,0)</f>
        <v>Apparel Retailers</v>
      </c>
    </row>
    <row r="459" spans="2:6">
      <c r="B459" s="41">
        <v>3085</v>
      </c>
      <c r="C459" s="40" t="s">
        <v>49</v>
      </c>
      <c r="D459" s="55">
        <v>22443</v>
      </c>
      <c r="E459" s="45" t="str">
        <f>VLOOKUP(D459,'List of Companies'!$B$5:$C$359,2,0)</f>
        <v>EYE_US</v>
      </c>
      <c r="F459" s="46" t="str">
        <f>VLOOKUP(E459,'List of Companies'!C:F,3,0)</f>
        <v>Specialty Stores and Retailers</v>
      </c>
    </row>
    <row r="460" spans="2:6">
      <c r="B460" s="41">
        <v>3085</v>
      </c>
      <c r="C460" s="40" t="s">
        <v>49</v>
      </c>
      <c r="D460" s="55">
        <v>22518</v>
      </c>
      <c r="E460" s="45" t="str">
        <f>VLOOKUP(D460,'List of Companies'!$B$5:$C$359,2,0)</f>
        <v>MHJ_AU</v>
      </c>
      <c r="F460" s="46" t="str">
        <f>VLOOKUP(E460,'List of Companies'!C:F,3,0)</f>
        <v>Specialty Stores and Retailers</v>
      </c>
    </row>
    <row r="461" spans="2:6">
      <c r="B461" s="41">
        <v>3085</v>
      </c>
      <c r="C461" s="40" t="s">
        <v>49</v>
      </c>
      <c r="D461" s="55">
        <v>22848</v>
      </c>
      <c r="E461" s="45" t="str">
        <f>VLOOKUP(D461,'List of Companies'!$B$5:$C$359,2,0)</f>
        <v>SDRY_LN</v>
      </c>
      <c r="F461" s="46" t="str">
        <f>VLOOKUP(E461,'List of Companies'!C:F,3,0)</f>
        <v>Apparel Retailers</v>
      </c>
    </row>
    <row r="462" spans="2:6">
      <c r="B462" s="41">
        <v>3085</v>
      </c>
      <c r="C462" s="40" t="s">
        <v>49</v>
      </c>
      <c r="D462" s="55">
        <v>22885</v>
      </c>
      <c r="E462" s="45" t="str">
        <f>VLOOKUP(D462,'List of Companies'!$B$5:$C$359,2,0)</f>
        <v>MAVI_TR</v>
      </c>
      <c r="F462" s="46" t="str">
        <f>VLOOKUP(E462,'List of Companies'!C:F,3,0)</f>
        <v>Apparel Retailers</v>
      </c>
    </row>
    <row r="463" spans="2:6">
      <c r="B463" s="41">
        <v>3085</v>
      </c>
      <c r="C463" s="40" t="s">
        <v>49</v>
      </c>
      <c r="D463" s="55">
        <v>22918</v>
      </c>
      <c r="E463" s="45" t="str">
        <f>VLOOKUP(D463,'List of Companies'!$B$5:$C$359,2,0)</f>
        <v>DMART_IN</v>
      </c>
      <c r="F463" s="46" t="str">
        <f>VLOOKUP(E463,'List of Companies'!C:F,3,0)</f>
        <v>Department Stores</v>
      </c>
    </row>
    <row r="464" spans="2:6">
      <c r="B464" s="41">
        <v>3085</v>
      </c>
      <c r="C464" s="40" t="s">
        <v>49</v>
      </c>
      <c r="D464" s="55">
        <v>22990</v>
      </c>
      <c r="E464" s="45" t="str">
        <f>VLOOKUP(D464,'List of Companies'!$B$5:$C$359,2,0)</f>
        <v>DNP_PL</v>
      </c>
      <c r="F464" s="46" t="str">
        <f>VLOOKUP(E464,'List of Companies'!C:F,3,0)</f>
        <v>Hypermarkets &amp; Supercenters</v>
      </c>
    </row>
    <row r="465" spans="2:6">
      <c r="B465" s="41">
        <v>3085</v>
      </c>
      <c r="C465" s="40" t="s">
        <v>49</v>
      </c>
      <c r="D465" s="55">
        <v>23173</v>
      </c>
      <c r="E465" s="45" t="str">
        <f>VLOOKUP(D465,'List of Companies'!$B$5:$C$359,2,0)</f>
        <v>DNLM_GB</v>
      </c>
      <c r="F465" s="46" t="str">
        <f>VLOOKUP(E465,'List of Companies'!C:F,3,0)</f>
        <v>Home Furnishings Retailers</v>
      </c>
    </row>
    <row r="466" spans="2:6">
      <c r="B466" s="41">
        <v>3085</v>
      </c>
      <c r="C466" s="40" t="s">
        <v>49</v>
      </c>
      <c r="D466" s="55">
        <v>23340</v>
      </c>
      <c r="E466" s="45" t="str">
        <f>VLOOKUP(D466,'List of Companies'!$B$5:$C$359,2,0)</f>
        <v>282330_KR</v>
      </c>
      <c r="F466" s="46" t="str">
        <f>VLOOKUP(E466,'List of Companies'!C:F,3,0)</f>
        <v>Hypermarkets &amp; Supercenters</v>
      </c>
    </row>
    <row r="467" spans="2:6">
      <c r="B467" s="41">
        <v>3085</v>
      </c>
      <c r="C467" s="40" t="s">
        <v>49</v>
      </c>
      <c r="D467" s="55">
        <v>23355</v>
      </c>
      <c r="E467" s="45" t="str">
        <f>VLOOKUP(D467,'List of Companies'!$B$5:$C$359,2,0)</f>
        <v>DLTH_US</v>
      </c>
      <c r="F467" s="46" t="str">
        <f>VLOOKUP(E467,'List of Companies'!C:F,3,0)</f>
        <v>Apparel Retailers</v>
      </c>
    </row>
    <row r="468" spans="2:6">
      <c r="B468" s="41">
        <v>3085</v>
      </c>
      <c r="C468" s="40" t="s">
        <v>49</v>
      </c>
      <c r="D468" s="55">
        <v>23447</v>
      </c>
      <c r="E468" s="45" t="str">
        <f>VLOOKUP(D468,'List of Companies'!$B$5:$C$359,2,0)</f>
        <v>ABFRL_IN</v>
      </c>
      <c r="F468" s="46" t="str">
        <f>VLOOKUP(E468,'List of Companies'!C:F,3,0)</f>
        <v>Apparel Retailers</v>
      </c>
    </row>
    <row r="469" spans="2:6">
      <c r="B469" s="41">
        <v>3085</v>
      </c>
      <c r="C469" s="40" t="s">
        <v>49</v>
      </c>
      <c r="D469" s="55">
        <v>23511</v>
      </c>
      <c r="E469" s="45" t="str">
        <f>VLOOKUP(D469,'List of Companies'!$B$5:$C$359,2,0)</f>
        <v>SMCP_FR</v>
      </c>
      <c r="F469" s="46" t="str">
        <f>VLOOKUP(E469,'List of Companies'!C:F,3,0)</f>
        <v>Apparel Retailers</v>
      </c>
    </row>
    <row r="470" spans="2:6">
      <c r="B470" s="41">
        <v>3085</v>
      </c>
      <c r="C470" s="40" t="s">
        <v>49</v>
      </c>
      <c r="D470" s="55">
        <v>23619</v>
      </c>
      <c r="E470" s="45" t="str">
        <f>VLOOKUP(D470,'List of Companies'!$B$5:$C$359,2,0)</f>
        <v>3813_HK</v>
      </c>
      <c r="F470" s="46" t="str">
        <f>VLOOKUP(E470,'List of Companies'!C:F,3,0)</f>
        <v>Specialty Stores and Retailers</v>
      </c>
    </row>
    <row r="471" spans="2:6">
      <c r="B471" s="41">
        <v>3085</v>
      </c>
      <c r="C471" s="40" t="s">
        <v>49</v>
      </c>
      <c r="D471" s="55">
        <v>23895</v>
      </c>
      <c r="E471" s="45" t="str">
        <f>VLOOKUP(D471,'List of Companies'!$B$5:$C$359,2,0)</f>
        <v>OVS_IT</v>
      </c>
      <c r="F471" s="46" t="str">
        <f>VLOOKUP(E471,'List of Companies'!C:F,3,0)</f>
        <v>Apparel Retailers</v>
      </c>
    </row>
    <row r="472" spans="2:6">
      <c r="B472" s="41">
        <v>3085</v>
      </c>
      <c r="C472" s="40" t="s">
        <v>49</v>
      </c>
      <c r="D472" s="55">
        <v>23986</v>
      </c>
      <c r="E472" s="45" t="str">
        <f>VLOOKUP(D472,'List of Companies'!$B$5:$C$359,2,0)</f>
        <v>AXFO_SE</v>
      </c>
      <c r="F472" s="46" t="str">
        <f>VLOOKUP(E472,'List of Companies'!C:F,3,0)</f>
        <v>Food Retailers</v>
      </c>
    </row>
    <row r="473" spans="2:6">
      <c r="B473" s="41">
        <v>3085</v>
      </c>
      <c r="C473" s="40" t="s">
        <v>49</v>
      </c>
      <c r="D473" s="55">
        <v>24163</v>
      </c>
      <c r="E473" s="45" t="str">
        <f>VLOOKUP(D473,'List of Companies'!$B$5:$C$359,2,0)</f>
        <v>SOKM_TR</v>
      </c>
      <c r="F473" s="46" t="str">
        <f>VLOOKUP(E473,'List of Companies'!C:F,3,0)</f>
        <v>Food Retailers</v>
      </c>
    </row>
    <row r="474" spans="2:6">
      <c r="B474" s="41">
        <v>3085</v>
      </c>
      <c r="C474" s="40" t="s">
        <v>49</v>
      </c>
      <c r="D474" s="55">
        <v>24189</v>
      </c>
      <c r="E474" s="45" t="str">
        <f>VLOOKUP(D474,'List of Companies'!$B$5:$C$359,2,0)</f>
        <v>EPR_NO</v>
      </c>
      <c r="F474" s="46" t="str">
        <f>VLOOKUP(E474,'List of Companies'!C:F,3,0)</f>
        <v>Department Stores</v>
      </c>
    </row>
    <row r="475" spans="2:6">
      <c r="B475" s="41">
        <v>3085</v>
      </c>
      <c r="C475" s="40" t="s">
        <v>49</v>
      </c>
      <c r="D475" s="55">
        <v>24259</v>
      </c>
      <c r="E475" s="45" t="str">
        <f>VLOOKUP(D475,'List of Companies'!$B$5:$C$359,2,0)</f>
        <v>XXL_NO</v>
      </c>
      <c r="F475" s="46" t="str">
        <f>VLOOKUP(E475,'List of Companies'!C:F,3,0)</f>
        <v>Specialty Stores and Retailers</v>
      </c>
    </row>
    <row r="476" spans="2:6">
      <c r="B476" s="41">
        <v>3085</v>
      </c>
      <c r="C476" s="40" t="s">
        <v>49</v>
      </c>
      <c r="D476" s="55">
        <v>24293</v>
      </c>
      <c r="E476" s="45" t="str">
        <f>VLOOKUP(D476,'List of Companies'!$B$5:$C$359,2,0)</f>
        <v>BJ_US</v>
      </c>
      <c r="F476" s="46" t="str">
        <f>VLOOKUP(E476,'List of Companies'!C:F,3,0)</f>
        <v>Hypermarkets &amp; Supercenters</v>
      </c>
    </row>
    <row r="477" spans="2:6">
      <c r="B477" s="41">
        <v>3085</v>
      </c>
      <c r="C477" s="40" t="s">
        <v>49</v>
      </c>
      <c r="D477" s="55">
        <v>24533</v>
      </c>
      <c r="E477" s="45" t="str">
        <f>VLOOKUP(D477,'List of Companies'!$B$5:$C$359,2,0)</f>
        <v>600297_CN</v>
      </c>
      <c r="F477" s="46" t="str">
        <f>VLOOKUP(E477,'List of Companies'!C:F,3,0)</f>
        <v>Automotive Retailers</v>
      </c>
    </row>
    <row r="478" spans="2:6">
      <c r="B478" s="41">
        <v>3085</v>
      </c>
      <c r="C478" s="40" t="s">
        <v>49</v>
      </c>
      <c r="D478" s="55">
        <v>24976</v>
      </c>
      <c r="E478" s="45" t="str">
        <f>VLOOKUP(D478,'List of Companies'!$B$5:$C$359,2,0)</f>
        <v>LOVE_US</v>
      </c>
      <c r="F478" s="46" t="str">
        <f>VLOOKUP(E478,'List of Companies'!C:F,3,0)</f>
        <v>Home Furnishings Retailers</v>
      </c>
    </row>
    <row r="479" spans="2:6">
      <c r="B479" s="41">
        <v>3085</v>
      </c>
      <c r="C479" s="40" t="s">
        <v>49</v>
      </c>
      <c r="D479" s="55">
        <v>25606</v>
      </c>
      <c r="E479" s="45" t="str">
        <f>VLOOKUP(D479,'List of Companies'!$B$5:$C$359,2,0)</f>
        <v>LEVI_US</v>
      </c>
      <c r="F479" s="46" t="str">
        <f>VLOOKUP(E479,'List of Companies'!C:F,3,0)</f>
        <v>Apparel Retailers</v>
      </c>
    </row>
    <row r="480" spans="2:6">
      <c r="B480" s="41">
        <v>3085</v>
      </c>
      <c r="C480" s="40" t="s">
        <v>49</v>
      </c>
      <c r="D480" s="55">
        <v>25615</v>
      </c>
      <c r="E480" s="45" t="str">
        <f>VLOOKUP(D480,'List of Companies'!$B$5:$C$359,2,0)</f>
        <v>3038_JP</v>
      </c>
      <c r="F480" s="46" t="str">
        <f>VLOOKUP(E480,'List of Companies'!C:F,3,0)</f>
        <v>Hypermarkets &amp; Supercenters</v>
      </c>
    </row>
    <row r="481" spans="2:6">
      <c r="B481" s="41">
        <v>3085</v>
      </c>
      <c r="C481" s="40" t="s">
        <v>49</v>
      </c>
      <c r="D481" s="55">
        <v>25789</v>
      </c>
      <c r="E481" s="45" t="str">
        <f>VLOOKUP(D481,'List of Companies'!$B$5:$C$359,2,0)</f>
        <v>CNTO3_BR</v>
      </c>
      <c r="F481" s="46" t="str">
        <f>VLOOKUP(E481,'List of Companies'!C:F,3,0)</f>
        <v>Apparel Retailers</v>
      </c>
    </row>
    <row r="482" spans="2:6">
      <c r="B482" s="41">
        <v>3085</v>
      </c>
      <c r="C482" s="40" t="s">
        <v>49</v>
      </c>
      <c r="D482" s="55">
        <v>25974</v>
      </c>
      <c r="E482" s="45" t="str">
        <f>VLOOKUP(D482,'List of Companies'!$B$5:$C$359,2,0)</f>
        <v>WOSG_GB</v>
      </c>
      <c r="F482" s="46" t="str">
        <f>VLOOKUP(E482,'List of Companies'!C:F,3,0)</f>
        <v>Specialty Stores and Retailers</v>
      </c>
    </row>
    <row r="483" spans="2:6">
      <c r="B483" s="41">
        <v>3085</v>
      </c>
      <c r="C483" s="40" t="s">
        <v>49</v>
      </c>
      <c r="D483" s="55">
        <v>25985</v>
      </c>
      <c r="E483" s="45" t="str">
        <f>VLOOKUP(D483,'List of Companies'!$B$5:$C$359,2,0)</f>
        <v>GO_US</v>
      </c>
      <c r="F483" s="46" t="str">
        <f>VLOOKUP(E483,'List of Companies'!C:F,3,0)</f>
        <v>Department Stores</v>
      </c>
    </row>
    <row r="484" spans="2:6">
      <c r="B484" s="41">
        <v>3085</v>
      </c>
      <c r="C484" s="40" t="s">
        <v>49</v>
      </c>
      <c r="D484" s="55">
        <v>26323</v>
      </c>
      <c r="E484" s="45" t="str">
        <f>VLOOKUP(D484,'List of Companies'!$B$5:$C$359,2,0)</f>
        <v>6110_CN</v>
      </c>
      <c r="F484" s="46" t="str">
        <f>VLOOKUP(E484,'List of Companies'!C:F,3,0)</f>
        <v>Apparel Retailers</v>
      </c>
    </row>
    <row r="485" spans="2:6">
      <c r="B485" s="41">
        <v>3085</v>
      </c>
      <c r="C485" s="40" t="s">
        <v>49</v>
      </c>
      <c r="D485" s="55">
        <v>26328</v>
      </c>
      <c r="E485" s="45" t="str">
        <f>VLOOKUP(D485,'List of Companies'!$B$5:$C$359,2,0)</f>
        <v>GRWG_US</v>
      </c>
      <c r="F485" s="46" t="str">
        <f>VLOOKUP(E485,'List of Companies'!C:F,3,0)</f>
        <v>Specialty Stores and Retailers</v>
      </c>
    </row>
    <row r="486" spans="2:6">
      <c r="B486" s="41">
        <v>3085</v>
      </c>
      <c r="C486" s="40" t="s">
        <v>49</v>
      </c>
      <c r="D486" s="55">
        <v>26446</v>
      </c>
      <c r="E486" s="45" t="str">
        <f>VLOOKUP(D486,'List of Companies'!$B$5:$C$359,2,0)</f>
        <v>CEAB3_BR</v>
      </c>
      <c r="F486" s="46" t="str">
        <f>VLOOKUP(E486,'List of Companies'!C:F,3,0)</f>
        <v>Apparel Retailers</v>
      </c>
    </row>
    <row r="487" spans="2:6">
      <c r="B487" s="41">
        <v>3085</v>
      </c>
      <c r="C487" s="40" t="s">
        <v>49</v>
      </c>
      <c r="D487" s="55">
        <v>26582</v>
      </c>
      <c r="E487" s="45" t="str">
        <f>VLOOKUP(D487,'List of Companies'!$B$5:$C$359,2,0)</f>
        <v>7564_JP</v>
      </c>
      <c r="F487" s="46" t="str">
        <f>VLOOKUP(E487,'List of Companies'!C:F,3,0)</f>
        <v>Specialty Stores and Retailers</v>
      </c>
    </row>
    <row r="488" spans="2:6">
      <c r="B488" s="41">
        <v>3085</v>
      </c>
      <c r="C488" s="40" t="s">
        <v>49</v>
      </c>
      <c r="D488" s="55">
        <v>26657</v>
      </c>
      <c r="E488" s="45" t="str">
        <f>VLOOKUP(D488,'List of Companies'!$B$5:$C$359,2,0)</f>
        <v>CRC_TH</v>
      </c>
      <c r="F488" s="46" t="str">
        <f>VLOOKUP(E488,'List of Companies'!C:F,3,0)</f>
        <v>Hypermarkets &amp; Supercenters</v>
      </c>
    </row>
    <row r="489" spans="2:6">
      <c r="B489" s="41">
        <v>3085</v>
      </c>
      <c r="C489" s="40" t="s">
        <v>49</v>
      </c>
      <c r="D489" s="55">
        <v>27138</v>
      </c>
      <c r="E489" s="45" t="str">
        <f>VLOOKUP(D489,'List of Companies'!$B$5:$C$359,2,0)</f>
        <v>ACI_US</v>
      </c>
      <c r="F489" s="46" t="str">
        <f>VLOOKUP(E489,'List of Companies'!C:F,3,0)</f>
        <v>Food Retailers</v>
      </c>
    </row>
    <row r="490" spans="2:6">
      <c r="B490" s="41">
        <v>3085</v>
      </c>
      <c r="C490" s="40" t="s">
        <v>49</v>
      </c>
      <c r="D490" s="55">
        <v>27583</v>
      </c>
      <c r="E490" s="45" t="str">
        <f>VLOOKUP(D490,'List of Companies'!$B$5:$C$359,2,0)</f>
        <v>7453_JP</v>
      </c>
      <c r="F490" s="46" t="str">
        <f>VLOOKUP(E490,'List of Companies'!C:F,3,0)</f>
        <v>Department Stores</v>
      </c>
    </row>
    <row r="491" spans="2:6">
      <c r="B491" s="41">
        <v>3085</v>
      </c>
      <c r="C491" s="40" t="s">
        <v>49</v>
      </c>
      <c r="D491" s="55">
        <v>27625</v>
      </c>
      <c r="E491" s="45" t="str">
        <f>VLOOKUP(D491,'List of Companies'!$B$5:$C$359,2,0)</f>
        <v>ASO_US</v>
      </c>
      <c r="F491" s="46" t="str">
        <f>VLOOKUP(E491,'List of Companies'!C:F,3,0)</f>
        <v>Specialty Stores and Retailers</v>
      </c>
    </row>
    <row r="492" spans="2:6">
      <c r="B492" s="41">
        <v>3085</v>
      </c>
      <c r="C492" s="40" t="s">
        <v>49</v>
      </c>
      <c r="D492" s="55">
        <v>27735</v>
      </c>
      <c r="E492" s="45" t="str">
        <f>VLOOKUP(D492,'List of Companies'!$B$5:$C$359,2,0)</f>
        <v>MNSO_CN</v>
      </c>
      <c r="F492" s="46" t="str">
        <f>VLOOKUP(E492,'List of Companies'!C:F,3,0)</f>
        <v>Specialty Stores and Retailers</v>
      </c>
    </row>
    <row r="493" spans="2:6">
      <c r="B493" s="41">
        <v>3085</v>
      </c>
      <c r="C493" s="40" t="s">
        <v>49</v>
      </c>
      <c r="D493" s="55">
        <v>27879</v>
      </c>
      <c r="E493" s="45" t="str">
        <f>VLOOKUP(D493,'List of Companies'!$B$5:$C$359,2,0)</f>
        <v>LESL_US</v>
      </c>
      <c r="F493" s="46" t="str">
        <f>VLOOKUP(E493,'List of Companies'!C:F,3,0)</f>
        <v>Specialty Stores and Retailers</v>
      </c>
    </row>
    <row r="494" spans="2:6">
      <c r="B494" s="41">
        <v>3085</v>
      </c>
      <c r="C494" s="40" t="s">
        <v>49</v>
      </c>
      <c r="D494" s="55">
        <v>27901</v>
      </c>
      <c r="E494" s="45" t="str">
        <f>VLOOKUP(D494,'List of Companies'!$B$5:$C$359,2,0)</f>
        <v>MRDIY_MY</v>
      </c>
      <c r="F494" s="46" t="str">
        <f>VLOOKUP(E494,'List of Companies'!C:F,3,0)</f>
        <v>Home Improvement Retailers</v>
      </c>
    </row>
    <row r="495" spans="2:6">
      <c r="B495" s="41">
        <v>3085</v>
      </c>
      <c r="C495" s="40" t="s">
        <v>49</v>
      </c>
      <c r="D495" s="55">
        <v>28094</v>
      </c>
      <c r="E495" s="45" t="str">
        <f>VLOOKUP(D495,'List of Companies'!$B$5:$C$359,2,0)</f>
        <v>9992_CN</v>
      </c>
      <c r="F495" s="46" t="str">
        <f>VLOOKUP(E495,'List of Companies'!C:F,3,0)</f>
        <v>Specialty Stores and Retailers</v>
      </c>
    </row>
    <row r="496" spans="2:6">
      <c r="B496" s="41">
        <v>3085</v>
      </c>
      <c r="C496" s="40" t="s">
        <v>49</v>
      </c>
      <c r="D496" s="55">
        <v>28209</v>
      </c>
      <c r="E496" s="45" t="str">
        <f>VLOOKUP(D496,'List of Companies'!$B$5:$C$359,2,0)</f>
        <v>WOOF_US</v>
      </c>
      <c r="F496" s="46" t="str">
        <f>VLOOKUP(E496,'List of Companies'!C:F,3,0)</f>
        <v>Specialty Stores and Retailers</v>
      </c>
    </row>
    <row r="497" spans="2:6">
      <c r="B497" s="41">
        <v>3085</v>
      </c>
      <c r="C497" s="40" t="s">
        <v>49</v>
      </c>
      <c r="D497" s="55">
        <v>28212</v>
      </c>
      <c r="E497" s="45" t="str">
        <f>VLOOKUP(D497,'List of Companies'!$B$5:$C$359,2,0)</f>
        <v>DRVN_US</v>
      </c>
      <c r="F497" s="46" t="str">
        <f>VLOOKUP(E497,'List of Companies'!C:F,3,0)</f>
        <v>Automotive Retailers</v>
      </c>
    </row>
    <row r="498" spans="2:6">
      <c r="B498" s="41">
        <v>3085</v>
      </c>
      <c r="C498" s="40" t="s">
        <v>49</v>
      </c>
      <c r="D498" s="55">
        <v>28538</v>
      </c>
      <c r="E498" s="45" t="str">
        <f>VLOOKUP(D498,'List of Companies'!$B$5:$C$359,2,0)</f>
        <v>JOAN_US</v>
      </c>
      <c r="F498" s="46" t="str">
        <f>VLOOKUP(E498,'List of Companies'!C:F,3,0)</f>
        <v>Specialty Stores and Retailers</v>
      </c>
    </row>
    <row r="499" spans="2:6">
      <c r="B499" s="41">
        <v>3085</v>
      </c>
      <c r="C499" s="40" t="s">
        <v>49</v>
      </c>
      <c r="D499" s="55">
        <v>28601</v>
      </c>
      <c r="E499" s="45" t="str">
        <f>VLOOKUP(D499,'List of Companies'!$B$5:$C$359,2,0)</f>
        <v>FIXP_RU</v>
      </c>
      <c r="F499" s="46" t="str">
        <f>VLOOKUP(E499,'List of Companies'!C:F,3,0)</f>
        <v>Specialty Stores and Retailers</v>
      </c>
    </row>
    <row r="500" spans="2:6">
      <c r="B500" s="41">
        <v>3085</v>
      </c>
      <c r="C500" s="40" t="s">
        <v>49</v>
      </c>
      <c r="D500" s="55">
        <v>28710</v>
      </c>
      <c r="E500" s="45" t="str">
        <f>VLOOKUP(D500,'List of Companies'!$B$5:$C$359,2,0)</f>
        <v>WIX_GB</v>
      </c>
      <c r="F500" s="46" t="str">
        <f>VLOOKUP(E500,'List of Companies'!C:F,3,0)</f>
        <v>Home Improvement Retailers</v>
      </c>
    </row>
    <row r="501" spans="2:6">
      <c r="B501" s="41">
        <v>3085</v>
      </c>
      <c r="C501" s="40" t="s">
        <v>49</v>
      </c>
      <c r="D501" s="55">
        <v>28789</v>
      </c>
      <c r="E501" s="45" t="str">
        <f>VLOOKUP(D501,'List of Companies'!$B$5:$C$359,2,0)</f>
        <v>6808_HK</v>
      </c>
      <c r="F501" s="46" t="str">
        <f>VLOOKUP(E501,'List of Companies'!C:F,3,0)</f>
        <v>Hypermarkets &amp; Supercenters</v>
      </c>
    </row>
    <row r="502" spans="2:6">
      <c r="B502" s="41">
        <v>3085</v>
      </c>
      <c r="C502" s="40" t="s">
        <v>49</v>
      </c>
      <c r="D502" s="55">
        <v>29115</v>
      </c>
      <c r="E502" s="45" t="str">
        <f>VLOOKUP(D502,'List of Companies'!$B$5:$C$359,2,0)</f>
        <v>EDV_AU</v>
      </c>
      <c r="F502" s="46" t="str">
        <f>VLOOKUP(E502,'List of Companies'!C:F,3,0)</f>
        <v>Food Retailers</v>
      </c>
    </row>
    <row r="503" spans="2:6">
      <c r="B503" s="41">
        <v>3085</v>
      </c>
      <c r="C503" s="40" t="s">
        <v>49</v>
      </c>
      <c r="D503" s="55">
        <v>29330</v>
      </c>
      <c r="E503" s="45" t="str">
        <f>VLOOKUP(D503,'List of Companies'!$B$5:$C$359,2,0)</f>
        <v>CURV_US</v>
      </c>
      <c r="F503" s="46" t="str">
        <f>VLOOKUP(E503,'List of Companies'!C:F,3,0)</f>
        <v>Apparel Retailers</v>
      </c>
    </row>
    <row r="504" spans="2:6">
      <c r="B504" s="41">
        <v>3085</v>
      </c>
      <c r="C504" s="40" t="s">
        <v>49</v>
      </c>
      <c r="D504" s="55">
        <v>29399</v>
      </c>
      <c r="E504" s="45" t="str">
        <f>VLOOKUP(D504,'List of Companies'!$B$5:$C$359,2,0)</f>
        <v>VSCO_US</v>
      </c>
      <c r="F504" s="46" t="str">
        <f>VLOOKUP(E504,'List of Companies'!C:F,3,0)</f>
        <v>Apparel Retailers</v>
      </c>
    </row>
    <row r="505" spans="2:6">
      <c r="B505" s="41">
        <v>3085</v>
      </c>
      <c r="C505" s="40" t="s">
        <v>49</v>
      </c>
      <c r="D505" s="55">
        <v>29503</v>
      </c>
      <c r="E505" s="45" t="str">
        <f>VLOOKUP(D505,'List of Companies'!$B$5:$C$359,2,0)</f>
        <v>EWCZ_US</v>
      </c>
      <c r="F505" s="46" t="str">
        <f>VLOOKUP(E505,'List of Companies'!C:F,3,0)</f>
        <v>Specialty Stores and Retailers</v>
      </c>
    </row>
    <row r="506" spans="2:6">
      <c r="B506" s="41">
        <v>3101</v>
      </c>
      <c r="C506" s="40" t="s">
        <v>51</v>
      </c>
      <c r="D506" s="55">
        <v>13197</v>
      </c>
      <c r="E506" s="45" t="str">
        <f>VLOOKUP(D506,'List of Companies'!$B$5:$C$359,2,0)</f>
        <v>ORLY</v>
      </c>
      <c r="F506" s="46" t="str">
        <f>VLOOKUP(E506,'List of Companies'!C:F,3,0)</f>
        <v>Automotive Retailers</v>
      </c>
    </row>
    <row r="507" spans="2:6">
      <c r="B507" s="41">
        <v>3101</v>
      </c>
      <c r="C507" s="40" t="s">
        <v>51</v>
      </c>
      <c r="D507" s="55">
        <v>13198</v>
      </c>
      <c r="E507" s="45" t="str">
        <f>VLOOKUP(D507,'List of Companies'!$B$5:$C$359,2,0)</f>
        <v>AZO</v>
      </c>
      <c r="F507" s="46" t="str">
        <f>VLOOKUP(E507,'List of Companies'!C:F,3,0)</f>
        <v>Automotive Retailers</v>
      </c>
    </row>
    <row r="508" spans="2:6">
      <c r="B508" s="41">
        <v>3101</v>
      </c>
      <c r="C508" s="40" t="s">
        <v>51</v>
      </c>
      <c r="D508" s="55">
        <v>13306</v>
      </c>
      <c r="E508" s="45" t="str">
        <f>VLOOKUP(D508,'List of Companies'!$B$5:$C$359,2,0)</f>
        <v>KSS</v>
      </c>
      <c r="F508" s="46" t="str">
        <f>VLOOKUP(E508,'List of Companies'!C:F,3,0)</f>
        <v>Department Stores</v>
      </c>
    </row>
    <row r="509" spans="2:6">
      <c r="B509" s="41">
        <v>3101</v>
      </c>
      <c r="C509" s="40" t="s">
        <v>51</v>
      </c>
      <c r="D509" s="55">
        <v>13313</v>
      </c>
      <c r="E509" s="45" t="str">
        <f>VLOOKUP(D509,'List of Companies'!$B$5:$C$359,2,0)</f>
        <v>AAP</v>
      </c>
      <c r="F509" s="46" t="str">
        <f>VLOOKUP(E509,'List of Companies'!C:F,3,0)</f>
        <v>Automotive Retailers</v>
      </c>
    </row>
    <row r="510" spans="2:6">
      <c r="B510" s="41">
        <v>3101</v>
      </c>
      <c r="C510" s="40" t="s">
        <v>51</v>
      </c>
      <c r="D510" s="55">
        <v>13329</v>
      </c>
      <c r="E510" s="45" t="str">
        <f>VLOOKUP(D510,'List of Companies'!$B$5:$C$359,2,0)</f>
        <v>TSCO</v>
      </c>
      <c r="F510" s="46" t="str">
        <f>VLOOKUP(E510,'List of Companies'!C:F,3,0)</f>
        <v>Specialty Stores and Retailers</v>
      </c>
    </row>
    <row r="511" spans="2:6">
      <c r="B511" s="41">
        <v>3101</v>
      </c>
      <c r="C511" s="40" t="s">
        <v>51</v>
      </c>
      <c r="D511" s="55">
        <v>13394</v>
      </c>
      <c r="E511" s="45" t="str">
        <f>VLOOKUP(D511,'List of Companies'!$B$5:$C$359,2,0)</f>
        <v>ULTA</v>
      </c>
      <c r="F511" s="46" t="str">
        <f>VLOOKUP(E511,'List of Companies'!C:F,3,0)</f>
        <v>Specialty Stores and Retailers</v>
      </c>
    </row>
    <row r="512" spans="2:6">
      <c r="B512" s="41">
        <v>3101</v>
      </c>
      <c r="C512" s="40" t="s">
        <v>51</v>
      </c>
      <c r="D512" s="55">
        <v>13537</v>
      </c>
      <c r="E512" s="45" t="str">
        <f>VLOOKUP(D512,'List of Companies'!$B$5:$C$359,2,0)</f>
        <v>EXPR</v>
      </c>
      <c r="F512" s="46" t="str">
        <f>VLOOKUP(E512,'List of Companies'!C:F,3,0)</f>
        <v>Apparel Retailers</v>
      </c>
    </row>
    <row r="513" spans="2:6">
      <c r="B513" s="41">
        <v>3101</v>
      </c>
      <c r="C513" s="40" t="s">
        <v>51</v>
      </c>
      <c r="D513" s="55">
        <v>13673</v>
      </c>
      <c r="E513" s="45" t="str">
        <f>VLOOKUP(D513,'List of Companies'!$B$5:$C$359,2,0)</f>
        <v>LL</v>
      </c>
      <c r="F513" s="46" t="str">
        <f>VLOOKUP(E513,'List of Companies'!C:F,3,0)</f>
        <v>Specialty Stores and Retailers</v>
      </c>
    </row>
    <row r="514" spans="2:6">
      <c r="B514" s="41">
        <v>3101</v>
      </c>
      <c r="C514" s="40" t="s">
        <v>51</v>
      </c>
      <c r="D514" s="55">
        <v>13783</v>
      </c>
      <c r="E514" s="45" t="str">
        <f>VLOOKUP(D514,'List of Companies'!$B$5:$C$359,2,0)</f>
        <v>GCO</v>
      </c>
      <c r="F514" s="46" t="str">
        <f>VLOOKUP(E514,'List of Companies'!C:F,3,0)</f>
        <v>Apparel Retailers</v>
      </c>
    </row>
    <row r="515" spans="2:6">
      <c r="B515" s="41">
        <v>3101</v>
      </c>
      <c r="C515" s="40" t="s">
        <v>51</v>
      </c>
      <c r="D515" s="55">
        <v>14072</v>
      </c>
      <c r="E515" s="45" t="str">
        <f>VLOOKUP(D515,'List of Companies'!$B$5:$C$359,2,0)</f>
        <v>CRI</v>
      </c>
      <c r="F515" s="46" t="str">
        <f>VLOOKUP(E515,'List of Companies'!C:F,3,0)</f>
        <v>Apparel Retailers</v>
      </c>
    </row>
    <row r="516" spans="2:6">
      <c r="B516" s="41">
        <v>3101</v>
      </c>
      <c r="C516" s="40" t="s">
        <v>51</v>
      </c>
      <c r="D516" s="55">
        <v>14279</v>
      </c>
      <c r="E516" s="45" t="str">
        <f>VLOOKUP(D516,'List of Companies'!$B$5:$C$359,2,0)</f>
        <v>BIG_US</v>
      </c>
      <c r="F516" s="46" t="str">
        <f>VLOOKUP(E516,'List of Companies'!C:F,3,0)</f>
        <v>Department Stores</v>
      </c>
    </row>
    <row r="517" spans="2:6">
      <c r="B517" s="41">
        <v>3101</v>
      </c>
      <c r="C517" s="40" t="s">
        <v>51</v>
      </c>
      <c r="D517" s="55">
        <v>14318</v>
      </c>
      <c r="E517" s="45" t="str">
        <f>VLOOKUP(D517,'List of Companies'!$B$5:$C$359,2,0)</f>
        <v>BURL_US</v>
      </c>
      <c r="F517" s="46" t="str">
        <f>VLOOKUP(E517,'List of Companies'!C:F,3,0)</f>
        <v>Department Stores</v>
      </c>
    </row>
    <row r="518" spans="2:6">
      <c r="B518" s="41">
        <v>3101</v>
      </c>
      <c r="C518" s="40" t="s">
        <v>51</v>
      </c>
      <c r="D518" s="55">
        <v>14481</v>
      </c>
      <c r="E518" s="45" t="str">
        <f>VLOOKUP(D518,'List of Companies'!$B$5:$C$359,2,0)</f>
        <v>DDS_US</v>
      </c>
      <c r="F518" s="46" t="str">
        <f>VLOOKUP(E518,'List of Companies'!C:F,3,0)</f>
        <v>Department Stores</v>
      </c>
    </row>
    <row r="519" spans="2:6">
      <c r="B519" s="41">
        <v>3101</v>
      </c>
      <c r="C519" s="40" t="s">
        <v>51</v>
      </c>
      <c r="D519" s="55">
        <v>14690</v>
      </c>
      <c r="E519" s="45" t="str">
        <f>VLOOKUP(D519,'List of Companies'!$B$5:$C$359,2,0)</f>
        <v>GME_US</v>
      </c>
      <c r="F519" s="46" t="str">
        <f>VLOOKUP(E519,'List of Companies'!C:F,3,0)</f>
        <v>Specialty Stores and Retailers</v>
      </c>
    </row>
    <row r="520" spans="2:6">
      <c r="B520" s="41">
        <v>3101</v>
      </c>
      <c r="C520" s="40" t="s">
        <v>51</v>
      </c>
      <c r="D520" s="55">
        <v>15028</v>
      </c>
      <c r="E520" s="45" t="str">
        <f>VLOOKUP(D520,'List of Companies'!$B$5:$C$359,2,0)</f>
        <v>NGVC_US</v>
      </c>
      <c r="F520" s="46" t="str">
        <f>VLOOKUP(E520,'List of Companies'!C:F,3,0)</f>
        <v>Food Retailers</v>
      </c>
    </row>
    <row r="521" spans="2:6">
      <c r="B521" s="41">
        <v>3101</v>
      </c>
      <c r="C521" s="40" t="s">
        <v>51</v>
      </c>
      <c r="D521" s="55">
        <v>15099</v>
      </c>
      <c r="E521" s="45" t="str">
        <f>VLOOKUP(D521,'List of Companies'!$B$5:$C$359,2,0)</f>
        <v>OLLI_US</v>
      </c>
      <c r="F521" s="46" t="str">
        <f>VLOOKUP(E521,'List of Companies'!C:F,3,0)</f>
        <v>Department Stores</v>
      </c>
    </row>
    <row r="522" spans="2:6">
      <c r="B522" s="41">
        <v>3101</v>
      </c>
      <c r="C522" s="40" t="s">
        <v>51</v>
      </c>
      <c r="D522" s="55">
        <v>15196</v>
      </c>
      <c r="E522" s="45" t="str">
        <f>VLOOKUP(D522,'List of Companies'!$B$5:$C$359,2,0)</f>
        <v>PRTY_US</v>
      </c>
      <c r="F522" s="46" t="str">
        <f>VLOOKUP(E522,'List of Companies'!C:F,3,0)</f>
        <v>Department Stores</v>
      </c>
    </row>
    <row r="523" spans="2:6">
      <c r="B523" s="41">
        <v>3101</v>
      </c>
      <c r="C523" s="40" t="s">
        <v>51</v>
      </c>
      <c r="D523" s="55">
        <v>15241</v>
      </c>
      <c r="E523" s="45" t="str">
        <f>VLOOKUP(D523,'List of Companies'!$B$5:$C$359,2,0)</f>
        <v>RH_US</v>
      </c>
      <c r="F523" s="46" t="str">
        <f>VLOOKUP(E523,'List of Companies'!C:F,3,0)</f>
        <v>Department Stores</v>
      </c>
    </row>
    <row r="524" spans="2:6">
      <c r="B524" s="41">
        <v>3101</v>
      </c>
      <c r="C524" s="40" t="s">
        <v>51</v>
      </c>
      <c r="D524" s="55">
        <v>15297</v>
      </c>
      <c r="E524" s="45" t="str">
        <f>VLOOKUP(D524,'List of Companies'!$B$5:$C$359,2,0)</f>
        <v>SBH_US</v>
      </c>
      <c r="F524" s="46" t="str">
        <f>VLOOKUP(E524,'List of Companies'!C:F,3,0)</f>
        <v>Specialty Stores and Retailers</v>
      </c>
    </row>
    <row r="525" spans="2:6">
      <c r="B525" s="41">
        <v>3101</v>
      </c>
      <c r="C525" s="40" t="s">
        <v>51</v>
      </c>
      <c r="D525" s="55">
        <v>15307</v>
      </c>
      <c r="E525" s="45" t="str">
        <f>VLOOKUP(D525,'List of Companies'!$B$5:$C$359,2,0)</f>
        <v>SCVL_US</v>
      </c>
      <c r="F525" s="46" t="str">
        <f>VLOOKUP(E525,'List of Companies'!C:F,3,0)</f>
        <v>Specialty Stores and Retailers</v>
      </c>
    </row>
    <row r="526" spans="2:6">
      <c r="B526" s="41">
        <v>3101</v>
      </c>
      <c r="C526" s="40" t="s">
        <v>51</v>
      </c>
      <c r="D526" s="55">
        <v>15543</v>
      </c>
      <c r="E526" s="45" t="str">
        <f>VLOOKUP(D526,'List of Companies'!$B$5:$C$359,2,0)</f>
        <v>VRA_US</v>
      </c>
      <c r="F526" s="46" t="str">
        <f>VLOOKUP(E526,'List of Companies'!C:F,3,0)</f>
        <v>Department Stores</v>
      </c>
    </row>
    <row r="527" spans="2:6">
      <c r="B527" s="41">
        <v>3101</v>
      </c>
      <c r="C527" s="40" t="s">
        <v>51</v>
      </c>
      <c r="D527" s="55">
        <v>15665</v>
      </c>
      <c r="E527" s="45" t="str">
        <f>VLOOKUP(D527,'List of Companies'!$B$5:$C$359,2,0)</f>
        <v>SFM</v>
      </c>
      <c r="F527" s="46" t="str">
        <f>VLOOKUP(E527,'List of Companies'!C:F,3,0)</f>
        <v>Food Retailers</v>
      </c>
    </row>
    <row r="528" spans="2:6">
      <c r="B528" s="41">
        <v>3101</v>
      </c>
      <c r="C528" s="40" t="s">
        <v>51</v>
      </c>
      <c r="D528" s="55">
        <v>16055</v>
      </c>
      <c r="E528" s="45" t="str">
        <f>VLOOKUP(D528,'List of Companies'!$B$5:$C$359,2,0)</f>
        <v>BME_UK</v>
      </c>
      <c r="F528" s="46" t="str">
        <f>VLOOKUP(E528,'List of Companies'!C:F,3,0)</f>
        <v>Specialty Stores and Retailers</v>
      </c>
    </row>
    <row r="529" spans="2:6">
      <c r="B529" s="41">
        <v>3101</v>
      </c>
      <c r="C529" s="40" t="s">
        <v>51</v>
      </c>
      <c r="D529" s="55">
        <v>16075</v>
      </c>
      <c r="E529" s="45" t="str">
        <f>VLOOKUP(D529,'List of Companies'!$B$5:$C$359,2,0)</f>
        <v>DFS_UK</v>
      </c>
      <c r="F529" s="46" t="str">
        <f>VLOOKUP(E529,'List of Companies'!C:F,3,0)</f>
        <v>Home Furnishings Retailers</v>
      </c>
    </row>
    <row r="530" spans="2:6">
      <c r="B530" s="41">
        <v>3101</v>
      </c>
      <c r="C530" s="40" t="s">
        <v>51</v>
      </c>
      <c r="D530" s="55">
        <v>16096</v>
      </c>
      <c r="E530" s="45" t="str">
        <f>VLOOKUP(D530,'List of Companies'!$B$5:$C$359,2,0)</f>
        <v>HFD_UK</v>
      </c>
      <c r="F530" s="46" t="str">
        <f>VLOOKUP(E530,'List of Companies'!C:F,3,0)</f>
        <v>Automotive Retailers</v>
      </c>
    </row>
    <row r="531" spans="2:6">
      <c r="B531" s="41">
        <v>3101</v>
      </c>
      <c r="C531" s="40" t="s">
        <v>51</v>
      </c>
      <c r="D531" s="55">
        <v>16121</v>
      </c>
      <c r="E531" s="45" t="str">
        <f>VLOOKUP(D531,'List of Companies'!$B$5:$C$359,2,0)</f>
        <v>MKS_UK</v>
      </c>
      <c r="F531" s="46" t="str">
        <f>VLOOKUP(E531,'List of Companies'!C:F,3,0)</f>
        <v>Department Stores</v>
      </c>
    </row>
    <row r="532" spans="2:6">
      <c r="B532" s="41">
        <v>3101</v>
      </c>
      <c r="C532" s="40" t="s">
        <v>51</v>
      </c>
      <c r="D532" s="55">
        <v>16179</v>
      </c>
      <c r="E532" s="45" t="str">
        <f>VLOOKUP(D532,'List of Companies'!$B$5:$C$359,2,0)</f>
        <v>M</v>
      </c>
      <c r="F532" s="46" t="str">
        <f>VLOOKUP(E532,'List of Companies'!C:F,3,0)</f>
        <v>Department Stores</v>
      </c>
    </row>
    <row r="533" spans="2:6">
      <c r="B533" s="41">
        <v>3101</v>
      </c>
      <c r="C533" s="40" t="s">
        <v>51</v>
      </c>
      <c r="D533" s="55">
        <v>16181</v>
      </c>
      <c r="E533" s="45" t="str">
        <f>VLOOKUP(D533,'List of Companies'!$B$5:$C$359,2,0)</f>
        <v>LULU</v>
      </c>
      <c r="F533" s="46" t="str">
        <f>VLOOKUP(E533,'List of Companies'!C:F,3,0)</f>
        <v>Apparel Retailers</v>
      </c>
    </row>
    <row r="534" spans="2:6">
      <c r="B534" s="41">
        <v>3101</v>
      </c>
      <c r="C534" s="40" t="s">
        <v>51</v>
      </c>
      <c r="D534" s="55">
        <v>16182</v>
      </c>
      <c r="E534" s="45" t="str">
        <f>VLOOKUP(D534,'List of Companies'!$B$5:$C$359,2,0)</f>
        <v>LOW</v>
      </c>
      <c r="F534" s="46" t="str">
        <f>VLOOKUP(E534,'List of Companies'!C:F,3,0)</f>
        <v>Home Improvement Retailers</v>
      </c>
    </row>
    <row r="535" spans="2:6">
      <c r="B535" s="41">
        <v>3101</v>
      </c>
      <c r="C535" s="40" t="s">
        <v>51</v>
      </c>
      <c r="D535" s="55">
        <v>16184</v>
      </c>
      <c r="E535" s="45" t="str">
        <f>VLOOKUP(D535,'List of Companies'!$B$5:$C$359,2,0)</f>
        <v>DKS</v>
      </c>
      <c r="F535" s="46" t="str">
        <f>VLOOKUP(E535,'List of Companies'!C:F,3,0)</f>
        <v>Specialty Stores and Retailers</v>
      </c>
    </row>
    <row r="536" spans="2:6">
      <c r="B536" s="41">
        <v>3101</v>
      </c>
      <c r="C536" s="40" t="s">
        <v>51</v>
      </c>
      <c r="D536" s="55">
        <v>16189</v>
      </c>
      <c r="E536" s="45" t="str">
        <f>VLOOKUP(D536,'List of Companies'!$B$5:$C$359,2,0)</f>
        <v>FIVE</v>
      </c>
      <c r="F536" s="46" t="str">
        <f>VLOOKUP(E536,'List of Companies'!C:F,3,0)</f>
        <v>Specialty Stores and Retailers</v>
      </c>
    </row>
    <row r="537" spans="2:6">
      <c r="B537" s="41">
        <v>3101</v>
      </c>
      <c r="C537" s="40" t="s">
        <v>51</v>
      </c>
      <c r="D537" s="55">
        <v>16190</v>
      </c>
      <c r="E537" s="45" t="str">
        <f>VLOOKUP(D537,'List of Companies'!$B$5:$C$359,2,0)</f>
        <v>ANF</v>
      </c>
      <c r="F537" s="46" t="str">
        <f>VLOOKUP(E537,'List of Companies'!C:F,3,0)</f>
        <v>Apparel Retailers</v>
      </c>
    </row>
    <row r="538" spans="2:6">
      <c r="B538" s="41">
        <v>3101</v>
      </c>
      <c r="C538" s="40" t="s">
        <v>51</v>
      </c>
      <c r="D538" s="55">
        <v>16191</v>
      </c>
      <c r="E538" s="45" t="str">
        <f>VLOOKUP(D538,'List of Companies'!$B$5:$C$359,2,0)</f>
        <v>PLCE</v>
      </c>
      <c r="F538" s="46" t="str">
        <f>VLOOKUP(E538,'List of Companies'!C:F,3,0)</f>
        <v>Apparel Retailers</v>
      </c>
    </row>
    <row r="539" spans="2:6">
      <c r="B539" s="41">
        <v>3101</v>
      </c>
      <c r="C539" s="40" t="s">
        <v>51</v>
      </c>
      <c r="D539" s="55">
        <v>16192</v>
      </c>
      <c r="E539" s="45" t="str">
        <f>VLOOKUP(D539,'List of Companies'!$B$5:$C$359,2,0)</f>
        <v>TCS</v>
      </c>
      <c r="F539" s="46" t="str">
        <f>VLOOKUP(E539,'List of Companies'!C:F,3,0)</f>
        <v>Specialty Stores and Retailers</v>
      </c>
    </row>
    <row r="540" spans="2:6">
      <c r="B540" s="41">
        <v>3101</v>
      </c>
      <c r="C540" s="40" t="s">
        <v>51</v>
      </c>
      <c r="D540" s="55">
        <v>16194</v>
      </c>
      <c r="E540" s="45" t="str">
        <f>VLOOKUP(D540,'List of Companies'!$B$5:$C$359,2,0)</f>
        <v>TGT</v>
      </c>
      <c r="F540" s="46" t="str">
        <f>VLOOKUP(E540,'List of Companies'!C:F,3,0)</f>
        <v>Hypermarkets &amp; Supercenters</v>
      </c>
    </row>
    <row r="541" spans="2:6">
      <c r="B541" s="41">
        <v>3101</v>
      </c>
      <c r="C541" s="40" t="s">
        <v>51</v>
      </c>
      <c r="D541" s="55">
        <v>16587</v>
      </c>
      <c r="E541" s="45" t="str">
        <f>VLOOKUP(D541,'List of Companies'!$B$5:$C$359,2,0)</f>
        <v>0493_CN</v>
      </c>
      <c r="F541" s="46" t="str">
        <f>VLOOKUP(E541,'List of Companies'!C:F,3,0)</f>
        <v>Specialty Stores and Retailers</v>
      </c>
    </row>
    <row r="542" spans="2:6">
      <c r="B542" s="41">
        <v>3101</v>
      </c>
      <c r="C542" s="40" t="s">
        <v>51</v>
      </c>
      <c r="D542" s="55">
        <v>16634</v>
      </c>
      <c r="E542" s="45" t="str">
        <f>VLOOKUP(D542,'List of Companies'!$B$5:$C$359,2,0)</f>
        <v>069960_KR</v>
      </c>
      <c r="F542" s="46" t="str">
        <f>VLOOKUP(E542,'List of Companies'!C:F,3,0)</f>
        <v>Department Stores</v>
      </c>
    </row>
    <row r="543" spans="2:6">
      <c r="B543" s="41">
        <v>3101</v>
      </c>
      <c r="C543" s="40" t="s">
        <v>51</v>
      </c>
      <c r="D543" s="55">
        <v>16756</v>
      </c>
      <c r="E543" s="45" t="str">
        <f>VLOOKUP(D543,'List of Companies'!$B$5:$C$359,2,0)</f>
        <v>1212_HK</v>
      </c>
      <c r="F543" s="46" t="str">
        <f>VLOOKUP(E543,'List of Companies'!C:F,3,0)</f>
        <v>Department Stores</v>
      </c>
    </row>
    <row r="544" spans="2:6">
      <c r="B544" s="41">
        <v>3101</v>
      </c>
      <c r="C544" s="40" t="s">
        <v>51</v>
      </c>
      <c r="D544" s="55">
        <v>17052</v>
      </c>
      <c r="E544" s="45" t="str">
        <f>VLOOKUP(D544,'List of Companies'!$B$5:$C$359,2,0)</f>
        <v>4190_SA</v>
      </c>
      <c r="F544" s="46" t="str">
        <f>VLOOKUP(E544,'List of Companies'!C:F,3,0)</f>
        <v>Specialty Stores and Retailers</v>
      </c>
    </row>
    <row r="545" spans="2:6">
      <c r="B545" s="41">
        <v>3101</v>
      </c>
      <c r="C545" s="40" t="s">
        <v>51</v>
      </c>
      <c r="D545" s="55">
        <v>17229</v>
      </c>
      <c r="E545" s="45" t="str">
        <f>VLOOKUP(D545,'List of Companies'!$B$5:$C$359,2,0)</f>
        <v>601933_CN</v>
      </c>
      <c r="F545" s="46" t="str">
        <f>VLOOKUP(E545,'List of Companies'!C:F,3,0)</f>
        <v>Hypermarkets &amp; Supercenters</v>
      </c>
    </row>
    <row r="546" spans="2:6">
      <c r="B546" s="41">
        <v>3101</v>
      </c>
      <c r="C546" s="40" t="s">
        <v>51</v>
      </c>
      <c r="D546" s="55">
        <v>17312</v>
      </c>
      <c r="E546" s="45" t="str">
        <f>VLOOKUP(D546,'List of Companies'!$B$5:$C$359,2,0)</f>
        <v>ACES_ID</v>
      </c>
      <c r="F546" s="46" t="str">
        <f>VLOOKUP(E546,'List of Companies'!C:F,3,0)</f>
        <v>Specialty Stores and Retailers</v>
      </c>
    </row>
    <row r="547" spans="2:6">
      <c r="B547" s="41">
        <v>3101</v>
      </c>
      <c r="C547" s="40" t="s">
        <v>51</v>
      </c>
      <c r="D547" s="55">
        <v>17849</v>
      </c>
      <c r="E547" s="45" t="str">
        <f>VLOOKUP(D547,'List of Companies'!$B$5:$C$359,2,0)</f>
        <v>DUFN_CH</v>
      </c>
      <c r="F547" s="46" t="str">
        <f>VLOOKUP(E547,'List of Companies'!C:F,3,0)</f>
        <v>Specialty Stores and Retailers</v>
      </c>
    </row>
    <row r="548" spans="2:6">
      <c r="B548" s="41">
        <v>3101</v>
      </c>
      <c r="C548" s="40" t="s">
        <v>51</v>
      </c>
      <c r="D548" s="55">
        <v>18155</v>
      </c>
      <c r="E548" s="45" t="str">
        <f>VLOOKUP(D548,'List of Companies'!$B$5:$C$359,2,0)</f>
        <v>HMB_SE</v>
      </c>
      <c r="F548" s="46" t="str">
        <f>VLOOKUP(E548,'List of Companies'!C:F,3,0)</f>
        <v>Apparel Retailers</v>
      </c>
    </row>
    <row r="549" spans="2:6">
      <c r="B549" s="41">
        <v>3101</v>
      </c>
      <c r="C549" s="40" t="s">
        <v>51</v>
      </c>
      <c r="D549" s="55">
        <v>18282</v>
      </c>
      <c r="E549" s="45" t="str">
        <f>VLOOKUP(D549,'List of Companies'!$B$5:$C$359,2,0)</f>
        <v>ITX_ES</v>
      </c>
      <c r="F549" s="46" t="str">
        <f>VLOOKUP(E549,'List of Companies'!C:F,3,0)</f>
        <v>Apparel Retailers</v>
      </c>
    </row>
    <row r="550" spans="2:6">
      <c r="B550" s="41">
        <v>3101</v>
      </c>
      <c r="C550" s="40" t="s">
        <v>51</v>
      </c>
      <c r="D550" s="55">
        <v>18403</v>
      </c>
      <c r="E550" s="45" t="str">
        <f>VLOOKUP(D550,'List of Companies'!$B$5:$C$359,2,0)</f>
        <v>LPPF_ID</v>
      </c>
      <c r="F550" s="46" t="str">
        <f>VLOOKUP(E550,'List of Companies'!C:F,3,0)</f>
        <v>Department Stores</v>
      </c>
    </row>
    <row r="551" spans="2:6">
      <c r="B551" s="41">
        <v>3101</v>
      </c>
      <c r="C551" s="40" t="s">
        <v>51</v>
      </c>
      <c r="D551" s="55">
        <v>18437</v>
      </c>
      <c r="E551" s="45" t="str">
        <f>VLOOKUP(D551,'List of Companies'!$B$5:$C$359,2,0)</f>
        <v>MAPI_ID</v>
      </c>
      <c r="F551" s="46" t="str">
        <f>VLOOKUP(E551,'List of Companies'!C:F,3,0)</f>
        <v>Department Stores</v>
      </c>
    </row>
    <row r="552" spans="2:6">
      <c r="B552" s="41">
        <v>3101</v>
      </c>
      <c r="C552" s="40" t="s">
        <v>51</v>
      </c>
      <c r="D552" s="55">
        <v>18503</v>
      </c>
      <c r="E552" s="45" t="str">
        <f>VLOOKUP(D552,'List of Companies'!$B$5:$C$359,2,0)</f>
        <v>MONC_IT</v>
      </c>
      <c r="F552" s="46" t="str">
        <f>VLOOKUP(E552,'List of Companies'!C:F,3,0)</f>
        <v>Apparel Retailers</v>
      </c>
    </row>
    <row r="553" spans="2:6">
      <c r="B553" s="41">
        <v>3101</v>
      </c>
      <c r="C553" s="40" t="s">
        <v>51</v>
      </c>
      <c r="D553" s="55">
        <v>18506</v>
      </c>
      <c r="E553" s="45" t="str">
        <f>VLOOKUP(D553,'List of Companies'!$B$5:$C$359,2,0)</f>
        <v>MRP_ZA</v>
      </c>
      <c r="F553" s="46" t="str">
        <f>VLOOKUP(E553,'List of Companies'!C:F,3,0)</f>
        <v>Apparel Retailers</v>
      </c>
    </row>
    <row r="554" spans="2:6">
      <c r="B554" s="41">
        <v>3101</v>
      </c>
      <c r="C554" s="40" t="s">
        <v>51</v>
      </c>
      <c r="D554" s="55">
        <v>18525</v>
      </c>
      <c r="E554" s="45" t="str">
        <f>VLOOKUP(D554,'List of Companies'!$B$5:$C$359,2,0)</f>
        <v>MSM_ZA</v>
      </c>
      <c r="F554" s="46" t="str">
        <f>VLOOKUP(E554,'List of Companies'!C:F,3,0)</f>
        <v>Hypermarkets &amp; Supercenters</v>
      </c>
    </row>
    <row r="555" spans="2:6">
      <c r="B555" s="41">
        <v>3101</v>
      </c>
      <c r="C555" s="40" t="s">
        <v>51</v>
      </c>
      <c r="D555" s="55">
        <v>18544</v>
      </c>
      <c r="E555" s="45" t="str">
        <f>VLOOKUP(D555,'List of Companies'!$B$5:$C$359,2,0)</f>
        <v>MYR_AU</v>
      </c>
      <c r="F555" s="46" t="str">
        <f>VLOOKUP(E555,'List of Companies'!C:F,3,0)</f>
        <v>Department Stores</v>
      </c>
    </row>
    <row r="556" spans="2:6">
      <c r="B556" s="41">
        <v>3101</v>
      </c>
      <c r="C556" s="40" t="s">
        <v>51</v>
      </c>
      <c r="D556" s="55">
        <v>18672</v>
      </c>
      <c r="E556" s="45" t="str">
        <f>VLOOKUP(D556,'List of Companies'!$B$5:$C$359,2,0)</f>
        <v>PCAR4_BR</v>
      </c>
      <c r="F556" s="46" t="str">
        <f>VLOOKUP(E556,'List of Companies'!C:F,3,0)</f>
        <v>Food Retailers</v>
      </c>
    </row>
    <row r="557" spans="2:6">
      <c r="B557" s="41">
        <v>3101</v>
      </c>
      <c r="C557" s="40" t="s">
        <v>51</v>
      </c>
      <c r="D557" s="55">
        <v>18703</v>
      </c>
      <c r="E557" s="45" t="str">
        <f>VLOOKUP(D557,'List of Companies'!$B$5:$C$359,2,0)</f>
        <v>PIK_ZA</v>
      </c>
      <c r="F557" s="46" t="str">
        <f>VLOOKUP(E557,'List of Companies'!C:F,3,0)</f>
        <v>Food Retailers</v>
      </c>
    </row>
    <row r="558" spans="2:6">
      <c r="B558" s="41">
        <v>3101</v>
      </c>
      <c r="C558" s="40" t="s">
        <v>51</v>
      </c>
      <c r="D558" s="55">
        <v>18781</v>
      </c>
      <c r="E558" s="45" t="str">
        <f>VLOOKUP(D558,'List of Companies'!$B$5:$C$359,2,0)</f>
        <v>RALS_ID</v>
      </c>
      <c r="F558" s="46" t="str">
        <f>VLOOKUP(E558,'List of Companies'!C:F,3,0)</f>
        <v>Department Stores</v>
      </c>
    </row>
    <row r="559" spans="2:6">
      <c r="B559" s="41">
        <v>3101</v>
      </c>
      <c r="C559" s="40" t="s">
        <v>51</v>
      </c>
      <c r="D559" s="55">
        <v>18829</v>
      </c>
      <c r="E559" s="45" t="str">
        <f>VLOOKUP(D559,'List of Companies'!$B$5:$C$359,2,0)</f>
        <v>RRHI_PH</v>
      </c>
      <c r="F559" s="46" t="str">
        <f>VLOOKUP(E559,'List of Companies'!C:F,3,0)</f>
        <v>Hypermarkets &amp; Supercenters</v>
      </c>
    </row>
    <row r="560" spans="2:6">
      <c r="B560" s="41">
        <v>3101</v>
      </c>
      <c r="C560" s="40" t="s">
        <v>51</v>
      </c>
      <c r="D560" s="55">
        <v>19004</v>
      </c>
      <c r="E560" s="45" t="str">
        <f>VLOOKUP(D560,'List of Companies'!$B$5:$C$359,2,0)</f>
        <v>SPP_ZA</v>
      </c>
      <c r="F560" s="46" t="str">
        <f>VLOOKUP(E560,'List of Companies'!C:F,3,0)</f>
        <v>Food Retailers</v>
      </c>
    </row>
    <row r="561" spans="2:6">
      <c r="B561" s="41">
        <v>3101</v>
      </c>
      <c r="C561" s="40" t="s">
        <v>51</v>
      </c>
      <c r="D561" s="55">
        <v>19105</v>
      </c>
      <c r="E561" s="45" t="str">
        <f>VLOOKUP(D561,'List of Companies'!$B$5:$C$359,2,0)</f>
        <v>TFG_ZA</v>
      </c>
      <c r="F561" s="46" t="str">
        <f>VLOOKUP(E561,'List of Companies'!C:F,3,0)</f>
        <v>Apparel Retailers</v>
      </c>
    </row>
    <row r="562" spans="2:6">
      <c r="B562" s="41">
        <v>3101</v>
      </c>
      <c r="C562" s="40" t="s">
        <v>51</v>
      </c>
      <c r="D562" s="55">
        <v>19266</v>
      </c>
      <c r="E562" s="45" t="str">
        <f>VLOOKUP(D562,'List of Companies'!$B$5:$C$359,2,0)</f>
        <v>VVAR11_BR</v>
      </c>
      <c r="F562" s="46" t="str">
        <f>VLOOKUP(E562,'List of Companies'!C:F,3,0)</f>
        <v>Specialty Stores and Retailers</v>
      </c>
    </row>
    <row r="563" spans="2:6">
      <c r="B563" s="41">
        <v>3101</v>
      </c>
      <c r="C563" s="40" t="s">
        <v>51</v>
      </c>
      <c r="D563" s="55">
        <v>19272</v>
      </c>
      <c r="E563" s="45" t="str">
        <f>VLOOKUP(D563,'List of Companies'!$B$5:$C$359,2,0)</f>
        <v>WALMEX_MX</v>
      </c>
      <c r="F563" s="46" t="str">
        <f>VLOOKUP(E563,'List of Companies'!C:F,3,0)</f>
        <v>Hypermarkets &amp; Supercenters</v>
      </c>
    </row>
    <row r="564" spans="2:6">
      <c r="B564" s="41">
        <v>3101</v>
      </c>
      <c r="C564" s="40" t="s">
        <v>51</v>
      </c>
      <c r="D564" s="55">
        <v>19289</v>
      </c>
      <c r="E564" s="45" t="str">
        <f>VLOOKUP(D564,'List of Companies'!$B$5:$C$359,2,0)</f>
        <v>WHL_ZA</v>
      </c>
      <c r="F564" s="46" t="str">
        <f>VLOOKUP(E564,'List of Companies'!C:F,3,0)</f>
        <v>Specialty Stores and Retailers</v>
      </c>
    </row>
    <row r="565" spans="2:6">
      <c r="B565" s="41">
        <v>3101</v>
      </c>
      <c r="C565" s="40" t="s">
        <v>51</v>
      </c>
      <c r="D565" s="55">
        <v>19301</v>
      </c>
      <c r="E565" s="45" t="str">
        <f>VLOOKUP(D565,'List of Companies'!$B$5:$C$359,2,0)</f>
        <v>WOW_AU</v>
      </c>
      <c r="F565" s="46" t="str">
        <f>VLOOKUP(E565,'List of Companies'!C:F,3,0)</f>
        <v>Food Retailers</v>
      </c>
    </row>
    <row r="566" spans="2:6">
      <c r="B566" s="41">
        <v>3101</v>
      </c>
      <c r="C566" s="40" t="s">
        <v>51</v>
      </c>
      <c r="D566" s="55">
        <v>19417</v>
      </c>
      <c r="E566" s="45" t="str">
        <f>VLOOKUP(D566,'List of Companies'!$B$5:$C$359,2,0)</f>
        <v>DOL_CA</v>
      </c>
      <c r="F566" s="46" t="str">
        <f>VLOOKUP(E566,'List of Companies'!C:F,3,0)</f>
        <v>Hypermarkets &amp; Supercenters</v>
      </c>
    </row>
    <row r="567" spans="2:6">
      <c r="B567" s="41">
        <v>3101</v>
      </c>
      <c r="C567" s="40" t="s">
        <v>51</v>
      </c>
      <c r="D567" s="55">
        <v>19419</v>
      </c>
      <c r="E567" s="45" t="str">
        <f>VLOOKUP(D567,'List of Companies'!$B$5:$C$359,2,0)</f>
        <v>EMPA_CA</v>
      </c>
      <c r="F567" s="46" t="str">
        <f>VLOOKUP(E567,'List of Companies'!C:F,3,0)</f>
        <v>Food Retailers</v>
      </c>
    </row>
    <row r="568" spans="2:6">
      <c r="B568" s="41">
        <v>3101</v>
      </c>
      <c r="C568" s="40" t="s">
        <v>51</v>
      </c>
      <c r="D568" s="55">
        <v>19870</v>
      </c>
      <c r="E568" s="45" t="str">
        <f>VLOOKUP(D568,'List of Companies'!$B$5:$C$359,2,0)</f>
        <v>BBY</v>
      </c>
      <c r="F568" s="46" t="str">
        <f>VLOOKUP(E568,'List of Companies'!C:F,3,0)</f>
        <v>Specialty Stores and Retailers</v>
      </c>
    </row>
    <row r="569" spans="2:6">
      <c r="B569" s="41">
        <v>3101</v>
      </c>
      <c r="C569" s="40" t="s">
        <v>51</v>
      </c>
      <c r="D569" s="55">
        <v>19926</v>
      </c>
      <c r="E569" s="45" t="str">
        <f>VLOOKUP(D569,'List of Companies'!$B$5:$C$359,2,0)</f>
        <v>CONN_US</v>
      </c>
      <c r="F569" s="46" t="str">
        <f>VLOOKUP(E569,'List of Companies'!C:F,3,0)</f>
        <v>Specialty Stores and Retailers</v>
      </c>
    </row>
    <row r="570" spans="2:6">
      <c r="B570" s="41">
        <v>3101</v>
      </c>
      <c r="C570" s="40" t="s">
        <v>51</v>
      </c>
      <c r="D570" s="55">
        <v>19975</v>
      </c>
      <c r="E570" s="45" t="str">
        <f>VLOOKUP(D570,'List of Companies'!$B$5:$C$359,2,0)</f>
        <v>TLYS_US</v>
      </c>
      <c r="F570" s="46" t="str">
        <f>VLOOKUP(E570,'List of Companies'!C:F,3,0)</f>
        <v>Apparel Retailers</v>
      </c>
    </row>
    <row r="571" spans="2:6">
      <c r="B571" s="41">
        <v>3101</v>
      </c>
      <c r="C571" s="40" t="s">
        <v>51</v>
      </c>
      <c r="D571" s="55">
        <v>20670</v>
      </c>
      <c r="E571" s="45" t="str">
        <f>VLOOKUP(D571,'List of Companies'!$B$5:$C$359,2,0)</f>
        <v>MDM_FR</v>
      </c>
      <c r="F571" s="46" t="str">
        <f>VLOOKUP(E571,'List of Companies'!C:F,3,0)</f>
        <v>Home Furnishings Retailers</v>
      </c>
    </row>
    <row r="572" spans="2:6">
      <c r="B572" s="41">
        <v>3101</v>
      </c>
      <c r="C572" s="40" t="s">
        <v>51</v>
      </c>
      <c r="D572" s="55">
        <v>20682</v>
      </c>
      <c r="E572" s="45" t="str">
        <f>VLOOKUP(D572,'List of Companies'!$B$5:$C$359,2,0)</f>
        <v>WMT</v>
      </c>
      <c r="F572" s="46" t="str">
        <f>VLOOKUP(E572,'List of Companies'!C:F,3,0)</f>
        <v>Hypermarkets &amp; Supercenters</v>
      </c>
    </row>
    <row r="573" spans="2:6">
      <c r="B573" s="41">
        <v>3101</v>
      </c>
      <c r="C573" s="40" t="s">
        <v>51</v>
      </c>
      <c r="D573" s="55">
        <v>20683</v>
      </c>
      <c r="E573" s="45" t="str">
        <f>VLOOKUP(D573,'List of Companies'!$B$5:$C$359,2,0)</f>
        <v>TJX</v>
      </c>
      <c r="F573" s="46" t="str">
        <f>VLOOKUP(E573,'List of Companies'!C:F,3,0)</f>
        <v>Apparel Retailers</v>
      </c>
    </row>
    <row r="574" spans="2:6">
      <c r="B574" s="41">
        <v>3101</v>
      </c>
      <c r="C574" s="40" t="s">
        <v>51</v>
      </c>
      <c r="D574" s="55">
        <v>20684</v>
      </c>
      <c r="E574" s="45" t="str">
        <f>VLOOKUP(D574,'List of Companies'!$B$5:$C$359,2,0)</f>
        <v>TPR</v>
      </c>
      <c r="F574" s="46" t="str">
        <f>VLOOKUP(E574,'List of Companies'!C:F,3,0)</f>
        <v>Apparel Retailers</v>
      </c>
    </row>
    <row r="575" spans="2:6">
      <c r="B575" s="41">
        <v>3101</v>
      </c>
      <c r="C575" s="40" t="s">
        <v>51</v>
      </c>
      <c r="D575" s="55">
        <v>20687</v>
      </c>
      <c r="E575" s="45" t="str">
        <f>VLOOKUP(D575,'List of Companies'!$B$5:$C$359,2,0)</f>
        <v>BBBY</v>
      </c>
      <c r="F575" s="46" t="str">
        <f>VLOOKUP(E575,'List of Companies'!C:F,3,0)</f>
        <v>Home Furnishings Retailers</v>
      </c>
    </row>
    <row r="576" spans="2:6">
      <c r="B576" s="41">
        <v>3101</v>
      </c>
      <c r="C576" s="40" t="s">
        <v>51</v>
      </c>
      <c r="D576" s="55">
        <v>20689</v>
      </c>
      <c r="E576" s="45" t="str">
        <f>VLOOKUP(D576,'List of Companies'!$B$5:$C$359,2,0)</f>
        <v>JWN</v>
      </c>
      <c r="F576" s="46" t="str">
        <f>VLOOKUP(E576,'List of Companies'!C:F,3,0)</f>
        <v>Apparel Retailers</v>
      </c>
    </row>
    <row r="577" spans="2:6">
      <c r="B577" s="41">
        <v>3101</v>
      </c>
      <c r="C577" s="40" t="s">
        <v>51</v>
      </c>
      <c r="D577" s="55">
        <v>20691</v>
      </c>
      <c r="E577" s="45" t="str">
        <f>VLOOKUP(D577,'List of Companies'!$B$5:$C$359,2,0)</f>
        <v>AEO</v>
      </c>
      <c r="F577" s="46" t="str">
        <f>VLOOKUP(E577,'List of Companies'!C:F,3,0)</f>
        <v>Apparel Retailers</v>
      </c>
    </row>
    <row r="578" spans="2:6">
      <c r="B578" s="41">
        <v>3101</v>
      </c>
      <c r="C578" s="40" t="s">
        <v>51</v>
      </c>
      <c r="D578" s="55">
        <v>20694</v>
      </c>
      <c r="E578" s="45" t="str">
        <f>VLOOKUP(D578,'List of Companies'!$B$5:$C$359,2,0)</f>
        <v>GPS</v>
      </c>
      <c r="F578" s="46" t="str">
        <f>VLOOKUP(E578,'List of Companies'!C:F,3,0)</f>
        <v>Apparel Retailers</v>
      </c>
    </row>
    <row r="579" spans="2:6">
      <c r="B579" s="41">
        <v>3101</v>
      </c>
      <c r="C579" s="40" t="s">
        <v>51</v>
      </c>
      <c r="D579" s="55">
        <v>20696</v>
      </c>
      <c r="E579" s="45" t="str">
        <f>VLOOKUP(D579,'List of Companies'!$B$5:$C$359,2,0)</f>
        <v>FL</v>
      </c>
      <c r="F579" s="46" t="str">
        <f>VLOOKUP(E579,'List of Companies'!C:F,3,0)</f>
        <v>Specialty Stores and Retailers</v>
      </c>
    </row>
    <row r="580" spans="2:6">
      <c r="B580" s="41">
        <v>3101</v>
      </c>
      <c r="C580" s="40" t="s">
        <v>51</v>
      </c>
      <c r="D580" s="55">
        <v>20822</v>
      </c>
      <c r="E580" s="45" t="str">
        <f>VLOOKUP(D580,'List of Companies'!$B$5:$C$359,2,0)</f>
        <v>ROST_US</v>
      </c>
      <c r="F580" s="46" t="str">
        <f>VLOOKUP(E580,'List of Companies'!C:F,3,0)</f>
        <v>Apparel Retailers</v>
      </c>
    </row>
    <row r="581" spans="2:6">
      <c r="B581" s="41">
        <v>3101</v>
      </c>
      <c r="C581" s="40" t="s">
        <v>51</v>
      </c>
      <c r="D581" s="55">
        <v>20824</v>
      </c>
      <c r="E581" s="45" t="str">
        <f>VLOOKUP(D581,'List of Companies'!$B$5:$C$359,2,0)</f>
        <v>WSM</v>
      </c>
      <c r="F581" s="46" t="str">
        <f>VLOOKUP(E581,'List of Companies'!C:F,3,0)</f>
        <v>Home Furnishings Retailers</v>
      </c>
    </row>
    <row r="582" spans="2:6">
      <c r="B582" s="41">
        <v>3101</v>
      </c>
      <c r="C582" s="40" t="s">
        <v>51</v>
      </c>
      <c r="D582" s="55">
        <v>20867</v>
      </c>
      <c r="E582" s="45" t="str">
        <f>VLOOKUP(D582,'List of Companies'!$B$5:$C$359,2,0)</f>
        <v>HIBB_US</v>
      </c>
      <c r="F582" s="46" t="str">
        <f>VLOOKUP(E582,'List of Companies'!C:F,3,0)</f>
        <v>Specialty Stores and Retailers</v>
      </c>
    </row>
    <row r="583" spans="2:6">
      <c r="B583" s="41">
        <v>3101</v>
      </c>
      <c r="C583" s="40" t="s">
        <v>51</v>
      </c>
      <c r="D583" s="55">
        <v>20916</v>
      </c>
      <c r="E583" s="45" t="str">
        <f>VLOOKUP(D583,'List of Companies'!$B$5:$C$359,2,0)</f>
        <v>ZUMZ</v>
      </c>
      <c r="F583" s="46" t="str">
        <f>VLOOKUP(E583,'List of Companies'!C:F,3,0)</f>
        <v>Apparel Retailers</v>
      </c>
    </row>
    <row r="584" spans="2:6">
      <c r="B584" s="41">
        <v>3101</v>
      </c>
      <c r="C584" s="40" t="s">
        <v>51</v>
      </c>
      <c r="D584" s="55">
        <v>20917</v>
      </c>
      <c r="E584" s="45" t="str">
        <f>VLOOKUP(D584,'List of Companies'!$B$5:$C$359,2,0)</f>
        <v>HOME_US</v>
      </c>
      <c r="F584" s="46" t="str">
        <f>VLOOKUP(E584,'List of Companies'!C:F,3,0)</f>
        <v>Home Furnishings Retailers</v>
      </c>
    </row>
    <row r="585" spans="2:6">
      <c r="B585" s="41">
        <v>3101</v>
      </c>
      <c r="C585" s="40" t="s">
        <v>51</v>
      </c>
      <c r="D585" s="55">
        <v>21113</v>
      </c>
      <c r="E585" s="45" t="str">
        <f>VLOOKUP(D585,'List of Companies'!$B$5:$C$359,2,0)</f>
        <v>ATZ_CA</v>
      </c>
      <c r="F585" s="46" t="str">
        <f>VLOOKUP(E585,'List of Companies'!C:F,3,0)</f>
        <v>Apparel Retailers</v>
      </c>
    </row>
    <row r="586" spans="2:6">
      <c r="B586" s="41">
        <v>3101</v>
      </c>
      <c r="C586" s="40" t="s">
        <v>51</v>
      </c>
      <c r="D586" s="55">
        <v>21868</v>
      </c>
      <c r="E586" s="45" t="str">
        <f>VLOOKUP(D586,'List of Companies'!$B$5:$C$359,2,0)</f>
        <v>FND_US</v>
      </c>
      <c r="F586" s="46" t="str">
        <f>VLOOKUP(E586,'List of Companies'!C:F,3,0)</f>
        <v>Home Improvement Retailers</v>
      </c>
    </row>
    <row r="587" spans="2:6">
      <c r="B587" s="41">
        <v>3101</v>
      </c>
      <c r="C587" s="40" t="s">
        <v>51</v>
      </c>
      <c r="D587" s="55">
        <v>22105</v>
      </c>
      <c r="E587" s="45" t="str">
        <f>VLOOKUP(D587,'List of Companies'!$B$5:$C$359,2,0)</f>
        <v>SPTN_US</v>
      </c>
      <c r="F587" s="46" t="str">
        <f>VLOOKUP(E587,'List of Companies'!C:F,3,0)</f>
        <v>Food Retailers</v>
      </c>
    </row>
    <row r="588" spans="2:6">
      <c r="B588" s="41">
        <v>3101</v>
      </c>
      <c r="C588" s="40" t="s">
        <v>51</v>
      </c>
      <c r="D588" s="55">
        <v>22145</v>
      </c>
      <c r="E588" s="45" t="str">
        <f>VLOOKUP(D588,'List of Companies'!$B$5:$C$359,2,0)</f>
        <v>SPWH_US</v>
      </c>
      <c r="F588" s="46" t="str">
        <f>VLOOKUP(E588,'List of Companies'!C:F,3,0)</f>
        <v>Specialty Stores and Retailers</v>
      </c>
    </row>
    <row r="589" spans="2:6">
      <c r="B589" s="41">
        <v>3101</v>
      </c>
      <c r="C589" s="40" t="s">
        <v>51</v>
      </c>
      <c r="D589" s="55">
        <v>22341</v>
      </c>
      <c r="E589" s="45" t="str">
        <f>VLOOKUP(D589,'List of Companies'!$B$5:$C$359,2,0)</f>
        <v>JD_LN</v>
      </c>
      <c r="F589" s="46" t="str">
        <f>VLOOKUP(E589,'List of Companies'!C:F,3,0)</f>
        <v>Specialty Stores and Retailers</v>
      </c>
    </row>
    <row r="590" spans="2:6">
      <c r="B590" s="41">
        <v>3101</v>
      </c>
      <c r="C590" s="40" t="s">
        <v>51</v>
      </c>
      <c r="D590" s="55">
        <v>22386</v>
      </c>
      <c r="E590" s="45" t="str">
        <f>VLOOKUP(D590,'List of Companies'!$B$5:$C$359,2,0)</f>
        <v>ZZZ_CA</v>
      </c>
      <c r="F590" s="46" t="str">
        <f>VLOOKUP(E590,'List of Companies'!C:F,3,0)</f>
        <v>Specialty Stores and Retailers</v>
      </c>
    </row>
    <row r="591" spans="2:6">
      <c r="B591" s="41">
        <v>3101</v>
      </c>
      <c r="C591" s="40" t="s">
        <v>51</v>
      </c>
      <c r="D591" s="55">
        <v>22406</v>
      </c>
      <c r="E591" s="45" t="str">
        <f>VLOOKUP(D591,'List of Companies'!$B$5:$C$359,2,0)</f>
        <v>ROOT_CA</v>
      </c>
      <c r="F591" s="46" t="str">
        <f>VLOOKUP(E591,'List of Companies'!C:F,3,0)</f>
        <v>Apparel Retailers</v>
      </c>
    </row>
    <row r="592" spans="2:6">
      <c r="B592" s="41">
        <v>3101</v>
      </c>
      <c r="C592" s="40" t="s">
        <v>51</v>
      </c>
      <c r="D592" s="55">
        <v>22443</v>
      </c>
      <c r="E592" s="45" t="str">
        <f>VLOOKUP(D592,'List of Companies'!$B$5:$C$359,2,0)</f>
        <v>EYE_US</v>
      </c>
      <c r="F592" s="46" t="str">
        <f>VLOOKUP(E592,'List of Companies'!C:F,3,0)</f>
        <v>Specialty Stores and Retailers</v>
      </c>
    </row>
    <row r="593" spans="2:6">
      <c r="B593" s="41">
        <v>3101</v>
      </c>
      <c r="C593" s="40" t="s">
        <v>51</v>
      </c>
      <c r="D593" s="55">
        <v>22918</v>
      </c>
      <c r="E593" s="45" t="str">
        <f>VLOOKUP(D593,'List of Companies'!$B$5:$C$359,2,0)</f>
        <v>DMART_IN</v>
      </c>
      <c r="F593" s="46" t="str">
        <f>VLOOKUP(E593,'List of Companies'!C:F,3,0)</f>
        <v>Department Stores</v>
      </c>
    </row>
    <row r="594" spans="2:6">
      <c r="B594" s="41">
        <v>3101</v>
      </c>
      <c r="C594" s="40" t="s">
        <v>51</v>
      </c>
      <c r="D594" s="55">
        <v>23355</v>
      </c>
      <c r="E594" s="45" t="str">
        <f>VLOOKUP(D594,'List of Companies'!$B$5:$C$359,2,0)</f>
        <v>DLTH_US</v>
      </c>
      <c r="F594" s="46" t="str">
        <f>VLOOKUP(E594,'List of Companies'!C:F,3,0)</f>
        <v>Apparel Retailers</v>
      </c>
    </row>
    <row r="595" spans="2:6">
      <c r="B595" s="41">
        <v>3101</v>
      </c>
      <c r="C595" s="40" t="s">
        <v>51</v>
      </c>
      <c r="D595" s="55">
        <v>24293</v>
      </c>
      <c r="E595" s="45" t="str">
        <f>VLOOKUP(D595,'List of Companies'!$B$5:$C$359,2,0)</f>
        <v>BJ_US</v>
      </c>
      <c r="F595" s="46" t="str">
        <f>VLOOKUP(E595,'List of Companies'!C:F,3,0)</f>
        <v>Hypermarkets &amp; Supercenters</v>
      </c>
    </row>
    <row r="596" spans="2:6">
      <c r="B596" s="41">
        <v>3101</v>
      </c>
      <c r="C596" s="40" t="s">
        <v>51</v>
      </c>
      <c r="D596" s="55">
        <v>24976</v>
      </c>
      <c r="E596" s="45" t="str">
        <f>VLOOKUP(D596,'List of Companies'!$B$5:$C$359,2,0)</f>
        <v>LOVE_US</v>
      </c>
      <c r="F596" s="46" t="str">
        <f>VLOOKUP(E596,'List of Companies'!C:F,3,0)</f>
        <v>Home Furnishings Retailers</v>
      </c>
    </row>
    <row r="597" spans="2:6">
      <c r="B597" s="41">
        <v>3101</v>
      </c>
      <c r="C597" s="40" t="s">
        <v>51</v>
      </c>
      <c r="D597" s="55">
        <v>25985</v>
      </c>
      <c r="E597" s="45" t="str">
        <f>VLOOKUP(D597,'List of Companies'!$B$5:$C$359,2,0)</f>
        <v>GO_US</v>
      </c>
      <c r="F597" s="46" t="str">
        <f>VLOOKUP(E597,'List of Companies'!C:F,3,0)</f>
        <v>Department Stores</v>
      </c>
    </row>
    <row r="598" spans="2:6">
      <c r="B598" s="41">
        <v>3101</v>
      </c>
      <c r="C598" s="40" t="s">
        <v>51</v>
      </c>
      <c r="D598" s="55">
        <v>27138</v>
      </c>
      <c r="E598" s="45" t="str">
        <f>VLOOKUP(D598,'List of Companies'!$B$5:$C$359,2,0)</f>
        <v>ACI_US</v>
      </c>
      <c r="F598" s="46" t="str">
        <f>VLOOKUP(E598,'List of Companies'!C:F,3,0)</f>
        <v>Food Retailers</v>
      </c>
    </row>
    <row r="599" spans="2:6">
      <c r="B599" s="41">
        <v>3101</v>
      </c>
      <c r="C599" s="40" t="s">
        <v>51</v>
      </c>
      <c r="D599" s="55">
        <v>27609</v>
      </c>
      <c r="E599" s="45" t="str">
        <f>VLOOKUP(D599,'List of Companies'!$B$5:$C$359,2,0)</f>
        <v>LPPP_PL</v>
      </c>
      <c r="F599" s="46" t="str">
        <f>VLOOKUP(E599,'List of Companies'!C:F,3,0)</f>
        <v>Apparel Retailers</v>
      </c>
    </row>
    <row r="600" spans="2:6">
      <c r="B600" s="41">
        <v>3101</v>
      </c>
      <c r="C600" s="40" t="s">
        <v>51</v>
      </c>
      <c r="D600" s="55">
        <v>27879</v>
      </c>
      <c r="E600" s="45" t="str">
        <f>VLOOKUP(D600,'List of Companies'!$B$5:$C$359,2,0)</f>
        <v>LESL_US</v>
      </c>
      <c r="F600" s="46" t="str">
        <f>VLOOKUP(E600,'List of Companies'!C:F,3,0)</f>
        <v>Specialty Stores and Retailers</v>
      </c>
    </row>
    <row r="601" spans="2:6">
      <c r="B601" s="41">
        <v>3101</v>
      </c>
      <c r="C601" s="40" t="s">
        <v>51</v>
      </c>
      <c r="D601" s="55">
        <v>28538</v>
      </c>
      <c r="E601" s="45" t="str">
        <f>VLOOKUP(D601,'List of Companies'!$B$5:$C$359,2,0)</f>
        <v>JOAN_US</v>
      </c>
      <c r="F601" s="46" t="str">
        <f>VLOOKUP(E601,'List of Companies'!C:F,3,0)</f>
        <v>Specialty Stores and Retailers</v>
      </c>
    </row>
    <row r="602" spans="2:6">
      <c r="B602" s="41">
        <v>3101</v>
      </c>
      <c r="C602" s="40" t="s">
        <v>51</v>
      </c>
      <c r="D602" s="55">
        <v>28789</v>
      </c>
      <c r="E602" s="45" t="str">
        <f>VLOOKUP(D602,'List of Companies'!$B$5:$C$359,2,0)</f>
        <v>6808_HK</v>
      </c>
      <c r="F602" s="46" t="str">
        <f>VLOOKUP(E602,'List of Companies'!C:F,3,0)</f>
        <v>Hypermarkets &amp; Supercenters</v>
      </c>
    </row>
    <row r="603" spans="2:6">
      <c r="B603" s="41">
        <v>4812</v>
      </c>
      <c r="C603" s="40" t="s">
        <v>53</v>
      </c>
      <c r="D603" s="55">
        <v>13197</v>
      </c>
      <c r="E603" s="45" t="str">
        <f>VLOOKUP(D603,'List of Companies'!$B$5:$C$359,2,0)</f>
        <v>ORLY</v>
      </c>
      <c r="F603" s="46" t="str">
        <f>VLOOKUP(E603,'List of Companies'!C:F,3,0)</f>
        <v>Automotive Retailers</v>
      </c>
    </row>
    <row r="604" spans="2:6">
      <c r="B604" s="41">
        <v>4812</v>
      </c>
      <c r="C604" s="40" t="s">
        <v>53</v>
      </c>
      <c r="D604" s="55">
        <v>13198</v>
      </c>
      <c r="E604" s="45" t="str">
        <f>VLOOKUP(D604,'List of Companies'!$B$5:$C$359,2,0)</f>
        <v>AZO</v>
      </c>
      <c r="F604" s="46" t="str">
        <f>VLOOKUP(E604,'List of Companies'!C:F,3,0)</f>
        <v>Automotive Retailers</v>
      </c>
    </row>
    <row r="605" spans="2:6">
      <c r="B605" s="41">
        <v>4812</v>
      </c>
      <c r="C605" s="40" t="s">
        <v>53</v>
      </c>
      <c r="D605" s="55">
        <v>13306</v>
      </c>
      <c r="E605" s="45" t="str">
        <f>VLOOKUP(D605,'List of Companies'!$B$5:$C$359,2,0)</f>
        <v>KSS</v>
      </c>
      <c r="F605" s="46" t="str">
        <f>VLOOKUP(E605,'List of Companies'!C:F,3,0)</f>
        <v>Department Stores</v>
      </c>
    </row>
    <row r="606" spans="2:6">
      <c r="B606" s="41">
        <v>4812</v>
      </c>
      <c r="C606" s="40" t="s">
        <v>53</v>
      </c>
      <c r="D606" s="55">
        <v>13313</v>
      </c>
      <c r="E606" s="45" t="str">
        <f>VLOOKUP(D606,'List of Companies'!$B$5:$C$359,2,0)</f>
        <v>AAP</v>
      </c>
      <c r="F606" s="46" t="str">
        <f>VLOOKUP(E606,'List of Companies'!C:F,3,0)</f>
        <v>Automotive Retailers</v>
      </c>
    </row>
    <row r="607" spans="2:6">
      <c r="B607" s="41">
        <v>4812</v>
      </c>
      <c r="C607" s="40" t="s">
        <v>53</v>
      </c>
      <c r="D607" s="55">
        <v>13329</v>
      </c>
      <c r="E607" s="45" t="str">
        <f>VLOOKUP(D607,'List of Companies'!$B$5:$C$359,2,0)</f>
        <v>TSCO</v>
      </c>
      <c r="F607" s="46" t="str">
        <f>VLOOKUP(E607,'List of Companies'!C:F,3,0)</f>
        <v>Specialty Stores and Retailers</v>
      </c>
    </row>
    <row r="608" spans="2:6">
      <c r="B608" s="41">
        <v>4812</v>
      </c>
      <c r="C608" s="40" t="s">
        <v>53</v>
      </c>
      <c r="D608" s="55">
        <v>13394</v>
      </c>
      <c r="E608" s="45" t="str">
        <f>VLOOKUP(D608,'List of Companies'!$B$5:$C$359,2,0)</f>
        <v>ULTA</v>
      </c>
      <c r="F608" s="46" t="str">
        <f>VLOOKUP(E608,'List of Companies'!C:F,3,0)</f>
        <v>Specialty Stores and Retailers</v>
      </c>
    </row>
    <row r="609" spans="2:6">
      <c r="B609" s="41">
        <v>4812</v>
      </c>
      <c r="C609" s="40" t="s">
        <v>53</v>
      </c>
      <c r="D609" s="55">
        <v>13537</v>
      </c>
      <c r="E609" s="45" t="str">
        <f>VLOOKUP(D609,'List of Companies'!$B$5:$C$359,2,0)</f>
        <v>EXPR</v>
      </c>
      <c r="F609" s="46" t="str">
        <f>VLOOKUP(E609,'List of Companies'!C:F,3,0)</f>
        <v>Apparel Retailers</v>
      </c>
    </row>
    <row r="610" spans="2:6">
      <c r="B610" s="41">
        <v>4812</v>
      </c>
      <c r="C610" s="40" t="s">
        <v>53</v>
      </c>
      <c r="D610" s="55">
        <v>13673</v>
      </c>
      <c r="E610" s="45" t="str">
        <f>VLOOKUP(D610,'List of Companies'!$B$5:$C$359,2,0)</f>
        <v>LL</v>
      </c>
      <c r="F610" s="46" t="str">
        <f>VLOOKUP(E610,'List of Companies'!C:F,3,0)</f>
        <v>Specialty Stores and Retailers</v>
      </c>
    </row>
    <row r="611" spans="2:6">
      <c r="B611" s="41">
        <v>4812</v>
      </c>
      <c r="C611" s="40" t="s">
        <v>53</v>
      </c>
      <c r="D611" s="55">
        <v>13783</v>
      </c>
      <c r="E611" s="45" t="str">
        <f>VLOOKUP(D611,'List of Companies'!$B$5:$C$359,2,0)</f>
        <v>GCO</v>
      </c>
      <c r="F611" s="46" t="str">
        <f>VLOOKUP(E611,'List of Companies'!C:F,3,0)</f>
        <v>Apparel Retailers</v>
      </c>
    </row>
    <row r="612" spans="2:6">
      <c r="B612" s="41">
        <v>4812</v>
      </c>
      <c r="C612" s="40" t="s">
        <v>53</v>
      </c>
      <c r="D612" s="55">
        <v>14072</v>
      </c>
      <c r="E612" s="45" t="str">
        <f>VLOOKUP(D612,'List of Companies'!$B$5:$C$359,2,0)</f>
        <v>CRI</v>
      </c>
      <c r="F612" s="46" t="str">
        <f>VLOOKUP(E612,'List of Companies'!C:F,3,0)</f>
        <v>Apparel Retailers</v>
      </c>
    </row>
    <row r="613" spans="2:6">
      <c r="B613" s="41">
        <v>4812</v>
      </c>
      <c r="C613" s="40" t="s">
        <v>53</v>
      </c>
      <c r="D613" s="55">
        <v>14279</v>
      </c>
      <c r="E613" s="45" t="str">
        <f>VLOOKUP(D613,'List of Companies'!$B$5:$C$359,2,0)</f>
        <v>BIG_US</v>
      </c>
      <c r="F613" s="46" t="str">
        <f>VLOOKUP(E613,'List of Companies'!C:F,3,0)</f>
        <v>Department Stores</v>
      </c>
    </row>
    <row r="614" spans="2:6">
      <c r="B614" s="41">
        <v>4812</v>
      </c>
      <c r="C614" s="40" t="s">
        <v>53</v>
      </c>
      <c r="D614" s="55">
        <v>14318</v>
      </c>
      <c r="E614" s="45" t="str">
        <f>VLOOKUP(D614,'List of Companies'!$B$5:$C$359,2,0)</f>
        <v>BURL_US</v>
      </c>
      <c r="F614" s="46" t="str">
        <f>VLOOKUP(E614,'List of Companies'!C:F,3,0)</f>
        <v>Department Stores</v>
      </c>
    </row>
    <row r="615" spans="2:6">
      <c r="B615" s="41">
        <v>4812</v>
      </c>
      <c r="C615" s="40" t="s">
        <v>53</v>
      </c>
      <c r="D615" s="55">
        <v>14481</v>
      </c>
      <c r="E615" s="45" t="str">
        <f>VLOOKUP(D615,'List of Companies'!$B$5:$C$359,2,0)</f>
        <v>DDS_US</v>
      </c>
      <c r="F615" s="46" t="str">
        <f>VLOOKUP(E615,'List of Companies'!C:F,3,0)</f>
        <v>Department Stores</v>
      </c>
    </row>
    <row r="616" spans="2:6">
      <c r="B616" s="41">
        <v>4812</v>
      </c>
      <c r="C616" s="40" t="s">
        <v>53</v>
      </c>
      <c r="D616" s="55">
        <v>14690</v>
      </c>
      <c r="E616" s="45" t="str">
        <f>VLOOKUP(D616,'List of Companies'!$B$5:$C$359,2,0)</f>
        <v>GME_US</v>
      </c>
      <c r="F616" s="46" t="str">
        <f>VLOOKUP(E616,'List of Companies'!C:F,3,0)</f>
        <v>Specialty Stores and Retailers</v>
      </c>
    </row>
    <row r="617" spans="2:6">
      <c r="B617" s="41">
        <v>4812</v>
      </c>
      <c r="C617" s="40" t="s">
        <v>53</v>
      </c>
      <c r="D617" s="55">
        <v>15099</v>
      </c>
      <c r="E617" s="45" t="str">
        <f>VLOOKUP(D617,'List of Companies'!$B$5:$C$359,2,0)</f>
        <v>OLLI_US</v>
      </c>
      <c r="F617" s="46" t="str">
        <f>VLOOKUP(E617,'List of Companies'!C:F,3,0)</f>
        <v>Department Stores</v>
      </c>
    </row>
    <row r="618" spans="2:6">
      <c r="B618" s="41">
        <v>4812</v>
      </c>
      <c r="C618" s="40" t="s">
        <v>53</v>
      </c>
      <c r="D618" s="55">
        <v>15196</v>
      </c>
      <c r="E618" s="45" t="str">
        <f>VLOOKUP(D618,'List of Companies'!$B$5:$C$359,2,0)</f>
        <v>PRTY_US</v>
      </c>
      <c r="F618" s="46" t="str">
        <f>VLOOKUP(E618,'List of Companies'!C:F,3,0)</f>
        <v>Department Stores</v>
      </c>
    </row>
    <row r="619" spans="2:6">
      <c r="B619" s="41">
        <v>4812</v>
      </c>
      <c r="C619" s="40" t="s">
        <v>53</v>
      </c>
      <c r="D619" s="55">
        <v>15241</v>
      </c>
      <c r="E619" s="45" t="str">
        <f>VLOOKUP(D619,'List of Companies'!$B$5:$C$359,2,0)</f>
        <v>RH_US</v>
      </c>
      <c r="F619" s="46" t="str">
        <f>VLOOKUP(E619,'List of Companies'!C:F,3,0)</f>
        <v>Department Stores</v>
      </c>
    </row>
    <row r="620" spans="2:6">
      <c r="B620" s="41">
        <v>4812</v>
      </c>
      <c r="C620" s="40" t="s">
        <v>53</v>
      </c>
      <c r="D620" s="55">
        <v>15297</v>
      </c>
      <c r="E620" s="45" t="str">
        <f>VLOOKUP(D620,'List of Companies'!$B$5:$C$359,2,0)</f>
        <v>SBH_US</v>
      </c>
      <c r="F620" s="46" t="str">
        <f>VLOOKUP(E620,'List of Companies'!C:F,3,0)</f>
        <v>Specialty Stores and Retailers</v>
      </c>
    </row>
    <row r="621" spans="2:6">
      <c r="B621" s="41">
        <v>4812</v>
      </c>
      <c r="C621" s="40" t="s">
        <v>53</v>
      </c>
      <c r="D621" s="55">
        <v>15307</v>
      </c>
      <c r="E621" s="45" t="str">
        <f>VLOOKUP(D621,'List of Companies'!$B$5:$C$359,2,0)</f>
        <v>SCVL_US</v>
      </c>
      <c r="F621" s="46" t="str">
        <f>VLOOKUP(E621,'List of Companies'!C:F,3,0)</f>
        <v>Specialty Stores and Retailers</v>
      </c>
    </row>
    <row r="622" spans="2:6">
      <c r="B622" s="41">
        <v>4812</v>
      </c>
      <c r="C622" s="40" t="s">
        <v>53</v>
      </c>
      <c r="D622" s="55">
        <v>15543</v>
      </c>
      <c r="E622" s="45" t="str">
        <f>VLOOKUP(D622,'List of Companies'!$B$5:$C$359,2,0)</f>
        <v>VRA_US</v>
      </c>
      <c r="F622" s="46" t="str">
        <f>VLOOKUP(E622,'List of Companies'!C:F,3,0)</f>
        <v>Department Stores</v>
      </c>
    </row>
    <row r="623" spans="2:6">
      <c r="B623" s="41">
        <v>4812</v>
      </c>
      <c r="C623" s="40" t="s">
        <v>53</v>
      </c>
      <c r="D623" s="55">
        <v>15665</v>
      </c>
      <c r="E623" s="45" t="str">
        <f>VLOOKUP(D623,'List of Companies'!$B$5:$C$359,2,0)</f>
        <v>SFM</v>
      </c>
      <c r="F623" s="46" t="str">
        <f>VLOOKUP(E623,'List of Companies'!C:F,3,0)</f>
        <v>Food Retailers</v>
      </c>
    </row>
    <row r="624" spans="2:6">
      <c r="B624" s="41">
        <v>4812</v>
      </c>
      <c r="C624" s="40" t="s">
        <v>53</v>
      </c>
      <c r="D624" s="55">
        <v>16055</v>
      </c>
      <c r="E624" s="45" t="str">
        <f>VLOOKUP(D624,'List of Companies'!$B$5:$C$359,2,0)</f>
        <v>BME_UK</v>
      </c>
      <c r="F624" s="46" t="str">
        <f>VLOOKUP(E624,'List of Companies'!C:F,3,0)</f>
        <v>Specialty Stores and Retailers</v>
      </c>
    </row>
    <row r="625" spans="2:6">
      <c r="B625" s="41">
        <v>4812</v>
      </c>
      <c r="C625" s="40" t="s">
        <v>53</v>
      </c>
      <c r="D625" s="55">
        <v>16075</v>
      </c>
      <c r="E625" s="45" t="str">
        <f>VLOOKUP(D625,'List of Companies'!$B$5:$C$359,2,0)</f>
        <v>DFS_UK</v>
      </c>
      <c r="F625" s="46" t="str">
        <f>VLOOKUP(E625,'List of Companies'!C:F,3,0)</f>
        <v>Home Furnishings Retailers</v>
      </c>
    </row>
    <row r="626" spans="2:6">
      <c r="B626" s="41">
        <v>4812</v>
      </c>
      <c r="C626" s="40" t="s">
        <v>53</v>
      </c>
      <c r="D626" s="55">
        <v>16096</v>
      </c>
      <c r="E626" s="45" t="str">
        <f>VLOOKUP(D626,'List of Companies'!$B$5:$C$359,2,0)</f>
        <v>HFD_UK</v>
      </c>
      <c r="F626" s="46" t="str">
        <f>VLOOKUP(E626,'List of Companies'!C:F,3,0)</f>
        <v>Automotive Retailers</v>
      </c>
    </row>
    <row r="627" spans="2:6">
      <c r="B627" s="41">
        <v>4812</v>
      </c>
      <c r="C627" s="40" t="s">
        <v>53</v>
      </c>
      <c r="D627" s="55">
        <v>16179</v>
      </c>
      <c r="E627" s="45" t="str">
        <f>VLOOKUP(D627,'List of Companies'!$B$5:$C$359,2,0)</f>
        <v>M</v>
      </c>
      <c r="F627" s="46" t="str">
        <f>VLOOKUP(E627,'List of Companies'!C:F,3,0)</f>
        <v>Department Stores</v>
      </c>
    </row>
    <row r="628" spans="2:6">
      <c r="B628" s="41">
        <v>4812</v>
      </c>
      <c r="C628" s="40" t="s">
        <v>53</v>
      </c>
      <c r="D628" s="55">
        <v>16181</v>
      </c>
      <c r="E628" s="45" t="str">
        <f>VLOOKUP(D628,'List of Companies'!$B$5:$C$359,2,0)</f>
        <v>LULU</v>
      </c>
      <c r="F628" s="46" t="str">
        <f>VLOOKUP(E628,'List of Companies'!C:F,3,0)</f>
        <v>Apparel Retailers</v>
      </c>
    </row>
    <row r="629" spans="2:6">
      <c r="B629" s="41">
        <v>4812</v>
      </c>
      <c r="C629" s="40" t="s">
        <v>53</v>
      </c>
      <c r="D629" s="55">
        <v>16182</v>
      </c>
      <c r="E629" s="45" t="str">
        <f>VLOOKUP(D629,'List of Companies'!$B$5:$C$359,2,0)</f>
        <v>LOW</v>
      </c>
      <c r="F629" s="46" t="str">
        <f>VLOOKUP(E629,'List of Companies'!C:F,3,0)</f>
        <v>Home Improvement Retailers</v>
      </c>
    </row>
    <row r="630" spans="2:6">
      <c r="B630" s="41">
        <v>4812</v>
      </c>
      <c r="C630" s="40" t="s">
        <v>53</v>
      </c>
      <c r="D630" s="55">
        <v>16183</v>
      </c>
      <c r="E630" s="45" t="str">
        <f>VLOOKUP(D630,'List of Companies'!$B$5:$C$359,2,0)</f>
        <v>ODP</v>
      </c>
      <c r="F630" s="46" t="str">
        <f>VLOOKUP(E630,'List of Companies'!C:F,3,0)</f>
        <v>Specialty Stores and Retailers</v>
      </c>
    </row>
    <row r="631" spans="2:6">
      <c r="B631" s="41">
        <v>4812</v>
      </c>
      <c r="C631" s="40" t="s">
        <v>53</v>
      </c>
      <c r="D631" s="55">
        <v>16184</v>
      </c>
      <c r="E631" s="45" t="str">
        <f>VLOOKUP(D631,'List of Companies'!$B$5:$C$359,2,0)</f>
        <v>DKS</v>
      </c>
      <c r="F631" s="46" t="str">
        <f>VLOOKUP(E631,'List of Companies'!C:F,3,0)</f>
        <v>Specialty Stores and Retailers</v>
      </c>
    </row>
    <row r="632" spans="2:6">
      <c r="B632" s="41">
        <v>4812</v>
      </c>
      <c r="C632" s="40" t="s">
        <v>53</v>
      </c>
      <c r="D632" s="55">
        <v>16189</v>
      </c>
      <c r="E632" s="45" t="str">
        <f>VLOOKUP(D632,'List of Companies'!$B$5:$C$359,2,0)</f>
        <v>FIVE</v>
      </c>
      <c r="F632" s="46" t="str">
        <f>VLOOKUP(E632,'List of Companies'!C:F,3,0)</f>
        <v>Specialty Stores and Retailers</v>
      </c>
    </row>
    <row r="633" spans="2:6">
      <c r="B633" s="41">
        <v>4812</v>
      </c>
      <c r="C633" s="40" t="s">
        <v>53</v>
      </c>
      <c r="D633" s="55">
        <v>16190</v>
      </c>
      <c r="E633" s="45" t="str">
        <f>VLOOKUP(D633,'List of Companies'!$B$5:$C$359,2,0)</f>
        <v>ANF</v>
      </c>
      <c r="F633" s="46" t="str">
        <f>VLOOKUP(E633,'List of Companies'!C:F,3,0)</f>
        <v>Apparel Retailers</v>
      </c>
    </row>
    <row r="634" spans="2:6">
      <c r="B634" s="41">
        <v>4812</v>
      </c>
      <c r="C634" s="40" t="s">
        <v>53</v>
      </c>
      <c r="D634" s="55">
        <v>16191</v>
      </c>
      <c r="E634" s="45" t="str">
        <f>VLOOKUP(D634,'List of Companies'!$B$5:$C$359,2,0)</f>
        <v>PLCE</v>
      </c>
      <c r="F634" s="46" t="str">
        <f>VLOOKUP(E634,'List of Companies'!C:F,3,0)</f>
        <v>Apparel Retailers</v>
      </c>
    </row>
    <row r="635" spans="2:6">
      <c r="B635" s="41">
        <v>4812</v>
      </c>
      <c r="C635" s="40" t="s">
        <v>53</v>
      </c>
      <c r="D635" s="55">
        <v>16192</v>
      </c>
      <c r="E635" s="45" t="str">
        <f>VLOOKUP(D635,'List of Companies'!$B$5:$C$359,2,0)</f>
        <v>TCS</v>
      </c>
      <c r="F635" s="46" t="str">
        <f>VLOOKUP(E635,'List of Companies'!C:F,3,0)</f>
        <v>Specialty Stores and Retailers</v>
      </c>
    </row>
    <row r="636" spans="2:6">
      <c r="B636" s="41">
        <v>4812</v>
      </c>
      <c r="C636" s="40" t="s">
        <v>53</v>
      </c>
      <c r="D636" s="55">
        <v>16194</v>
      </c>
      <c r="E636" s="45" t="str">
        <f>VLOOKUP(D636,'List of Companies'!$B$5:$C$359,2,0)</f>
        <v>TGT</v>
      </c>
      <c r="F636" s="46" t="str">
        <f>VLOOKUP(E636,'List of Companies'!C:F,3,0)</f>
        <v>Hypermarkets &amp; Supercenters</v>
      </c>
    </row>
    <row r="637" spans="2:6">
      <c r="B637" s="41">
        <v>4812</v>
      </c>
      <c r="C637" s="40" t="s">
        <v>53</v>
      </c>
      <c r="D637" s="55">
        <v>16587</v>
      </c>
      <c r="E637" s="45" t="str">
        <f>VLOOKUP(D637,'List of Companies'!$B$5:$C$359,2,0)</f>
        <v>0493_CN</v>
      </c>
      <c r="F637" s="46" t="str">
        <f>VLOOKUP(E637,'List of Companies'!C:F,3,0)</f>
        <v>Specialty Stores and Retailers</v>
      </c>
    </row>
    <row r="638" spans="2:6">
      <c r="B638" s="41">
        <v>4812</v>
      </c>
      <c r="C638" s="40" t="s">
        <v>53</v>
      </c>
      <c r="D638" s="55">
        <v>16634</v>
      </c>
      <c r="E638" s="45" t="str">
        <f>VLOOKUP(D638,'List of Companies'!$B$5:$C$359,2,0)</f>
        <v>069960_KR</v>
      </c>
      <c r="F638" s="46" t="str">
        <f>VLOOKUP(E638,'List of Companies'!C:F,3,0)</f>
        <v>Department Stores</v>
      </c>
    </row>
    <row r="639" spans="2:6">
      <c r="B639" s="41">
        <v>4812</v>
      </c>
      <c r="C639" s="40" t="s">
        <v>53</v>
      </c>
      <c r="D639" s="55">
        <v>17052</v>
      </c>
      <c r="E639" s="45" t="str">
        <f>VLOOKUP(D639,'List of Companies'!$B$5:$C$359,2,0)</f>
        <v>4190_SA</v>
      </c>
      <c r="F639" s="46" t="str">
        <f>VLOOKUP(E639,'List of Companies'!C:F,3,0)</f>
        <v>Specialty Stores and Retailers</v>
      </c>
    </row>
    <row r="640" spans="2:6">
      <c r="B640" s="41">
        <v>4812</v>
      </c>
      <c r="C640" s="40" t="s">
        <v>53</v>
      </c>
      <c r="D640" s="55">
        <v>17229</v>
      </c>
      <c r="E640" s="45" t="str">
        <f>VLOOKUP(D640,'List of Companies'!$B$5:$C$359,2,0)</f>
        <v>601933_CN</v>
      </c>
      <c r="F640" s="46" t="str">
        <f>VLOOKUP(E640,'List of Companies'!C:F,3,0)</f>
        <v>Hypermarkets &amp; Supercenters</v>
      </c>
    </row>
    <row r="641" spans="2:6">
      <c r="B641" s="41">
        <v>4812</v>
      </c>
      <c r="C641" s="40" t="s">
        <v>53</v>
      </c>
      <c r="D641" s="55">
        <v>17312</v>
      </c>
      <c r="E641" s="45" t="str">
        <f>VLOOKUP(D641,'List of Companies'!$B$5:$C$359,2,0)</f>
        <v>ACES_ID</v>
      </c>
      <c r="F641" s="46" t="str">
        <f>VLOOKUP(E641,'List of Companies'!C:F,3,0)</f>
        <v>Specialty Stores and Retailers</v>
      </c>
    </row>
    <row r="642" spans="2:6">
      <c r="B642" s="41">
        <v>4812</v>
      </c>
      <c r="C642" s="40" t="s">
        <v>53</v>
      </c>
      <c r="D642" s="55">
        <v>18155</v>
      </c>
      <c r="E642" s="45" t="str">
        <f>VLOOKUP(D642,'List of Companies'!$B$5:$C$359,2,0)</f>
        <v>HMB_SE</v>
      </c>
      <c r="F642" s="46" t="str">
        <f>VLOOKUP(E642,'List of Companies'!C:F,3,0)</f>
        <v>Apparel Retailers</v>
      </c>
    </row>
    <row r="643" spans="2:6">
      <c r="B643" s="41">
        <v>4812</v>
      </c>
      <c r="C643" s="40" t="s">
        <v>53</v>
      </c>
      <c r="D643" s="55">
        <v>18282</v>
      </c>
      <c r="E643" s="45" t="str">
        <f>VLOOKUP(D643,'List of Companies'!$B$5:$C$359,2,0)</f>
        <v>ITX_ES</v>
      </c>
      <c r="F643" s="46" t="str">
        <f>VLOOKUP(E643,'List of Companies'!C:F,3,0)</f>
        <v>Apparel Retailers</v>
      </c>
    </row>
    <row r="644" spans="2:6">
      <c r="B644" s="41">
        <v>4812</v>
      </c>
      <c r="C644" s="40" t="s">
        <v>53</v>
      </c>
      <c r="D644" s="55">
        <v>18403</v>
      </c>
      <c r="E644" s="45" t="str">
        <f>VLOOKUP(D644,'List of Companies'!$B$5:$C$359,2,0)</f>
        <v>LPPF_ID</v>
      </c>
      <c r="F644" s="46" t="str">
        <f>VLOOKUP(E644,'List of Companies'!C:F,3,0)</f>
        <v>Department Stores</v>
      </c>
    </row>
    <row r="645" spans="2:6">
      <c r="B645" s="41">
        <v>4812</v>
      </c>
      <c r="C645" s="40" t="s">
        <v>53</v>
      </c>
      <c r="D645" s="55">
        <v>18437</v>
      </c>
      <c r="E645" s="45" t="str">
        <f>VLOOKUP(D645,'List of Companies'!$B$5:$C$359,2,0)</f>
        <v>MAPI_ID</v>
      </c>
      <c r="F645" s="46" t="str">
        <f>VLOOKUP(E645,'List of Companies'!C:F,3,0)</f>
        <v>Department Stores</v>
      </c>
    </row>
    <row r="646" spans="2:6">
      <c r="B646" s="41">
        <v>4812</v>
      </c>
      <c r="C646" s="40" t="s">
        <v>53</v>
      </c>
      <c r="D646" s="55">
        <v>18503</v>
      </c>
      <c r="E646" s="45" t="str">
        <f>VLOOKUP(D646,'List of Companies'!$B$5:$C$359,2,0)</f>
        <v>MONC_IT</v>
      </c>
      <c r="F646" s="46" t="str">
        <f>VLOOKUP(E646,'List of Companies'!C:F,3,0)</f>
        <v>Apparel Retailers</v>
      </c>
    </row>
    <row r="647" spans="2:6">
      <c r="B647" s="41">
        <v>4812</v>
      </c>
      <c r="C647" s="40" t="s">
        <v>53</v>
      </c>
      <c r="D647" s="55">
        <v>18506</v>
      </c>
      <c r="E647" s="45" t="str">
        <f>VLOOKUP(D647,'List of Companies'!$B$5:$C$359,2,0)</f>
        <v>MRP_ZA</v>
      </c>
      <c r="F647" s="46" t="str">
        <f>VLOOKUP(E647,'List of Companies'!C:F,3,0)</f>
        <v>Apparel Retailers</v>
      </c>
    </row>
    <row r="648" spans="2:6">
      <c r="B648" s="41">
        <v>4812</v>
      </c>
      <c r="C648" s="40" t="s">
        <v>53</v>
      </c>
      <c r="D648" s="55">
        <v>18525</v>
      </c>
      <c r="E648" s="45" t="str">
        <f>VLOOKUP(D648,'List of Companies'!$B$5:$C$359,2,0)</f>
        <v>MSM_ZA</v>
      </c>
      <c r="F648" s="46" t="str">
        <f>VLOOKUP(E648,'List of Companies'!C:F,3,0)</f>
        <v>Hypermarkets &amp; Supercenters</v>
      </c>
    </row>
    <row r="649" spans="2:6">
      <c r="B649" s="41">
        <v>4812</v>
      </c>
      <c r="C649" s="40" t="s">
        <v>53</v>
      </c>
      <c r="D649" s="55">
        <v>18544</v>
      </c>
      <c r="E649" s="45" t="str">
        <f>VLOOKUP(D649,'List of Companies'!$B$5:$C$359,2,0)</f>
        <v>MYR_AU</v>
      </c>
      <c r="F649" s="46" t="str">
        <f>VLOOKUP(E649,'List of Companies'!C:F,3,0)</f>
        <v>Department Stores</v>
      </c>
    </row>
    <row r="650" spans="2:6">
      <c r="B650" s="41">
        <v>4812</v>
      </c>
      <c r="C650" s="40" t="s">
        <v>53</v>
      </c>
      <c r="D650" s="55">
        <v>18703</v>
      </c>
      <c r="E650" s="45" t="str">
        <f>VLOOKUP(D650,'List of Companies'!$B$5:$C$359,2,0)</f>
        <v>PIK_ZA</v>
      </c>
      <c r="F650" s="46" t="str">
        <f>VLOOKUP(E650,'List of Companies'!C:F,3,0)</f>
        <v>Food Retailers</v>
      </c>
    </row>
    <row r="651" spans="2:6">
      <c r="B651" s="41">
        <v>4812</v>
      </c>
      <c r="C651" s="40" t="s">
        <v>53</v>
      </c>
      <c r="D651" s="55">
        <v>18781</v>
      </c>
      <c r="E651" s="45" t="str">
        <f>VLOOKUP(D651,'List of Companies'!$B$5:$C$359,2,0)</f>
        <v>RALS_ID</v>
      </c>
      <c r="F651" s="46" t="str">
        <f>VLOOKUP(E651,'List of Companies'!C:F,3,0)</f>
        <v>Department Stores</v>
      </c>
    </row>
    <row r="652" spans="2:6">
      <c r="B652" s="41">
        <v>4812</v>
      </c>
      <c r="C652" s="40" t="s">
        <v>53</v>
      </c>
      <c r="D652" s="55">
        <v>18829</v>
      </c>
      <c r="E652" s="45" t="str">
        <f>VLOOKUP(D652,'List of Companies'!$B$5:$C$359,2,0)</f>
        <v>RRHI_PH</v>
      </c>
      <c r="F652" s="46" t="str">
        <f>VLOOKUP(E652,'List of Companies'!C:F,3,0)</f>
        <v>Hypermarkets &amp; Supercenters</v>
      </c>
    </row>
    <row r="653" spans="2:6">
      <c r="B653" s="41">
        <v>4812</v>
      </c>
      <c r="C653" s="40" t="s">
        <v>53</v>
      </c>
      <c r="D653" s="55">
        <v>19004</v>
      </c>
      <c r="E653" s="45" t="str">
        <f>VLOOKUP(D653,'List of Companies'!$B$5:$C$359,2,0)</f>
        <v>SPP_ZA</v>
      </c>
      <c r="F653" s="46" t="str">
        <f>VLOOKUP(E653,'List of Companies'!C:F,3,0)</f>
        <v>Food Retailers</v>
      </c>
    </row>
    <row r="654" spans="2:6">
      <c r="B654" s="41">
        <v>4812</v>
      </c>
      <c r="C654" s="40" t="s">
        <v>53</v>
      </c>
      <c r="D654" s="55">
        <v>19105</v>
      </c>
      <c r="E654" s="45" t="str">
        <f>VLOOKUP(D654,'List of Companies'!$B$5:$C$359,2,0)</f>
        <v>TFG_ZA</v>
      </c>
      <c r="F654" s="46" t="str">
        <f>VLOOKUP(E654,'List of Companies'!C:F,3,0)</f>
        <v>Apparel Retailers</v>
      </c>
    </row>
    <row r="655" spans="2:6">
      <c r="B655" s="41">
        <v>4812</v>
      </c>
      <c r="C655" s="40" t="s">
        <v>53</v>
      </c>
      <c r="D655" s="55">
        <v>19266</v>
      </c>
      <c r="E655" s="45" t="str">
        <f>VLOOKUP(D655,'List of Companies'!$B$5:$C$359,2,0)</f>
        <v>VVAR11_BR</v>
      </c>
      <c r="F655" s="46" t="str">
        <f>VLOOKUP(E655,'List of Companies'!C:F,3,0)</f>
        <v>Specialty Stores and Retailers</v>
      </c>
    </row>
    <row r="656" spans="2:6">
      <c r="B656" s="41">
        <v>4812</v>
      </c>
      <c r="C656" s="40" t="s">
        <v>53</v>
      </c>
      <c r="D656" s="55">
        <v>19272</v>
      </c>
      <c r="E656" s="45" t="str">
        <f>VLOOKUP(D656,'List of Companies'!$B$5:$C$359,2,0)</f>
        <v>WALMEX_MX</v>
      </c>
      <c r="F656" s="46" t="str">
        <f>VLOOKUP(E656,'List of Companies'!C:F,3,0)</f>
        <v>Hypermarkets &amp; Supercenters</v>
      </c>
    </row>
    <row r="657" spans="2:6">
      <c r="B657" s="41">
        <v>4812</v>
      </c>
      <c r="C657" s="40" t="s">
        <v>53</v>
      </c>
      <c r="D657" s="55">
        <v>19289</v>
      </c>
      <c r="E657" s="45" t="str">
        <f>VLOOKUP(D657,'List of Companies'!$B$5:$C$359,2,0)</f>
        <v>WHL_ZA</v>
      </c>
      <c r="F657" s="46" t="str">
        <f>VLOOKUP(E657,'List of Companies'!C:F,3,0)</f>
        <v>Specialty Stores and Retailers</v>
      </c>
    </row>
    <row r="658" spans="2:6">
      <c r="B658" s="41">
        <v>4812</v>
      </c>
      <c r="C658" s="40" t="s">
        <v>53</v>
      </c>
      <c r="D658" s="55">
        <v>19301</v>
      </c>
      <c r="E658" s="45" t="str">
        <f>VLOOKUP(D658,'List of Companies'!$B$5:$C$359,2,0)</f>
        <v>WOW_AU</v>
      </c>
      <c r="F658" s="46" t="str">
        <f>VLOOKUP(E658,'List of Companies'!C:F,3,0)</f>
        <v>Food Retailers</v>
      </c>
    </row>
    <row r="659" spans="2:6">
      <c r="B659" s="41">
        <v>4812</v>
      </c>
      <c r="C659" s="40" t="s">
        <v>53</v>
      </c>
      <c r="D659" s="55">
        <v>19417</v>
      </c>
      <c r="E659" s="45" t="str">
        <f>VLOOKUP(D659,'List of Companies'!$B$5:$C$359,2,0)</f>
        <v>DOL_CA</v>
      </c>
      <c r="F659" s="46" t="str">
        <f>VLOOKUP(E659,'List of Companies'!C:F,3,0)</f>
        <v>Hypermarkets &amp; Supercenters</v>
      </c>
    </row>
    <row r="660" spans="2:6">
      <c r="B660" s="41">
        <v>4812</v>
      </c>
      <c r="C660" s="40" t="s">
        <v>53</v>
      </c>
      <c r="D660" s="55">
        <v>19870</v>
      </c>
      <c r="E660" s="45" t="str">
        <f>VLOOKUP(D660,'List of Companies'!$B$5:$C$359,2,0)</f>
        <v>BBY</v>
      </c>
      <c r="F660" s="46" t="str">
        <f>VLOOKUP(E660,'List of Companies'!C:F,3,0)</f>
        <v>Specialty Stores and Retailers</v>
      </c>
    </row>
    <row r="661" spans="2:6">
      <c r="B661" s="41">
        <v>4812</v>
      </c>
      <c r="C661" s="40" t="s">
        <v>53</v>
      </c>
      <c r="D661" s="55">
        <v>19926</v>
      </c>
      <c r="E661" s="45" t="str">
        <f>VLOOKUP(D661,'List of Companies'!$B$5:$C$359,2,0)</f>
        <v>CONN_US</v>
      </c>
      <c r="F661" s="46" t="str">
        <f>VLOOKUP(E661,'List of Companies'!C:F,3,0)</f>
        <v>Specialty Stores and Retailers</v>
      </c>
    </row>
    <row r="662" spans="2:6">
      <c r="B662" s="41">
        <v>4812</v>
      </c>
      <c r="C662" s="40" t="s">
        <v>53</v>
      </c>
      <c r="D662" s="55">
        <v>19940</v>
      </c>
      <c r="E662" s="45" t="str">
        <f>VLOOKUP(D662,'List of Companies'!$B$5:$C$359,2,0)</f>
        <v>8282_JP</v>
      </c>
      <c r="F662" s="46" t="str">
        <f>VLOOKUP(E662,'List of Companies'!C:F,3,0)</f>
        <v>Specialty Stores and Retailers</v>
      </c>
    </row>
    <row r="663" spans="2:6">
      <c r="B663" s="41">
        <v>4812</v>
      </c>
      <c r="C663" s="40" t="s">
        <v>53</v>
      </c>
      <c r="D663" s="55">
        <v>19975</v>
      </c>
      <c r="E663" s="45" t="str">
        <f>VLOOKUP(D663,'List of Companies'!$B$5:$C$359,2,0)</f>
        <v>TLYS_US</v>
      </c>
      <c r="F663" s="46" t="str">
        <f>VLOOKUP(E663,'List of Companies'!C:F,3,0)</f>
        <v>Apparel Retailers</v>
      </c>
    </row>
    <row r="664" spans="2:6">
      <c r="B664" s="41">
        <v>4812</v>
      </c>
      <c r="C664" s="40" t="s">
        <v>53</v>
      </c>
      <c r="D664" s="55">
        <v>20670</v>
      </c>
      <c r="E664" s="45" t="str">
        <f>VLOOKUP(D664,'List of Companies'!$B$5:$C$359,2,0)</f>
        <v>MDM_FR</v>
      </c>
      <c r="F664" s="46" t="str">
        <f>VLOOKUP(E664,'List of Companies'!C:F,3,0)</f>
        <v>Home Furnishings Retailers</v>
      </c>
    </row>
    <row r="665" spans="2:6">
      <c r="B665" s="41">
        <v>4812</v>
      </c>
      <c r="C665" s="40" t="s">
        <v>53</v>
      </c>
      <c r="D665" s="55">
        <v>20682</v>
      </c>
      <c r="E665" s="45" t="str">
        <f>VLOOKUP(D665,'List of Companies'!$B$5:$C$359,2,0)</f>
        <v>WMT</v>
      </c>
      <c r="F665" s="46" t="str">
        <f>VLOOKUP(E665,'List of Companies'!C:F,3,0)</f>
        <v>Hypermarkets &amp; Supercenters</v>
      </c>
    </row>
    <row r="666" spans="2:6">
      <c r="B666" s="41">
        <v>4812</v>
      </c>
      <c r="C666" s="40" t="s">
        <v>53</v>
      </c>
      <c r="D666" s="55">
        <v>20683</v>
      </c>
      <c r="E666" s="45" t="str">
        <f>VLOOKUP(D666,'List of Companies'!$B$5:$C$359,2,0)</f>
        <v>TJX</v>
      </c>
      <c r="F666" s="46" t="str">
        <f>VLOOKUP(E666,'List of Companies'!C:F,3,0)</f>
        <v>Apparel Retailers</v>
      </c>
    </row>
    <row r="667" spans="2:6">
      <c r="B667" s="41">
        <v>4812</v>
      </c>
      <c r="C667" s="40" t="s">
        <v>53</v>
      </c>
      <c r="D667" s="55">
        <v>20684</v>
      </c>
      <c r="E667" s="45" t="str">
        <f>VLOOKUP(D667,'List of Companies'!$B$5:$C$359,2,0)</f>
        <v>TPR</v>
      </c>
      <c r="F667" s="46" t="str">
        <f>VLOOKUP(E667,'List of Companies'!C:F,3,0)</f>
        <v>Apparel Retailers</v>
      </c>
    </row>
    <row r="668" spans="2:6">
      <c r="B668" s="41">
        <v>4812</v>
      </c>
      <c r="C668" s="40" t="s">
        <v>53</v>
      </c>
      <c r="D668" s="55">
        <v>20687</v>
      </c>
      <c r="E668" s="45" t="str">
        <f>VLOOKUP(D668,'List of Companies'!$B$5:$C$359,2,0)</f>
        <v>BBBY</v>
      </c>
      <c r="F668" s="46" t="str">
        <f>VLOOKUP(E668,'List of Companies'!C:F,3,0)</f>
        <v>Home Furnishings Retailers</v>
      </c>
    </row>
    <row r="669" spans="2:6">
      <c r="B669" s="41">
        <v>4812</v>
      </c>
      <c r="C669" s="40" t="s">
        <v>53</v>
      </c>
      <c r="D669" s="55">
        <v>20689</v>
      </c>
      <c r="E669" s="45" t="str">
        <f>VLOOKUP(D669,'List of Companies'!$B$5:$C$359,2,0)</f>
        <v>JWN</v>
      </c>
      <c r="F669" s="46" t="str">
        <f>VLOOKUP(E669,'List of Companies'!C:F,3,0)</f>
        <v>Apparel Retailers</v>
      </c>
    </row>
    <row r="670" spans="2:6">
      <c r="B670" s="41">
        <v>4812</v>
      </c>
      <c r="C670" s="40" t="s">
        <v>53</v>
      </c>
      <c r="D670" s="55">
        <v>20691</v>
      </c>
      <c r="E670" s="45" t="str">
        <f>VLOOKUP(D670,'List of Companies'!$B$5:$C$359,2,0)</f>
        <v>AEO</v>
      </c>
      <c r="F670" s="46" t="str">
        <f>VLOOKUP(E670,'List of Companies'!C:F,3,0)</f>
        <v>Apparel Retailers</v>
      </c>
    </row>
    <row r="671" spans="2:6">
      <c r="B671" s="41">
        <v>4812</v>
      </c>
      <c r="C671" s="40" t="s">
        <v>53</v>
      </c>
      <c r="D671" s="55">
        <v>20694</v>
      </c>
      <c r="E671" s="45" t="str">
        <f>VLOOKUP(D671,'List of Companies'!$B$5:$C$359,2,0)</f>
        <v>GPS</v>
      </c>
      <c r="F671" s="46" t="str">
        <f>VLOOKUP(E671,'List of Companies'!C:F,3,0)</f>
        <v>Apparel Retailers</v>
      </c>
    </row>
    <row r="672" spans="2:6">
      <c r="B672" s="41">
        <v>4812</v>
      </c>
      <c r="C672" s="40" t="s">
        <v>53</v>
      </c>
      <c r="D672" s="55">
        <v>20696</v>
      </c>
      <c r="E672" s="45" t="str">
        <f>VLOOKUP(D672,'List of Companies'!$B$5:$C$359,2,0)</f>
        <v>FL</v>
      </c>
      <c r="F672" s="46" t="str">
        <f>VLOOKUP(E672,'List of Companies'!C:F,3,0)</f>
        <v>Specialty Stores and Retailers</v>
      </c>
    </row>
    <row r="673" spans="2:6">
      <c r="B673" s="41">
        <v>4812</v>
      </c>
      <c r="C673" s="40" t="s">
        <v>53</v>
      </c>
      <c r="D673" s="55">
        <v>20822</v>
      </c>
      <c r="E673" s="45" t="str">
        <f>VLOOKUP(D673,'List of Companies'!$B$5:$C$359,2,0)</f>
        <v>ROST_US</v>
      </c>
      <c r="F673" s="46" t="str">
        <f>VLOOKUP(E673,'List of Companies'!C:F,3,0)</f>
        <v>Apparel Retailers</v>
      </c>
    </row>
    <row r="674" spans="2:6">
      <c r="B674" s="41">
        <v>4812</v>
      </c>
      <c r="C674" s="40" t="s">
        <v>53</v>
      </c>
      <c r="D674" s="55">
        <v>20824</v>
      </c>
      <c r="E674" s="45" t="str">
        <f>VLOOKUP(D674,'List of Companies'!$B$5:$C$359,2,0)</f>
        <v>WSM</v>
      </c>
      <c r="F674" s="46" t="str">
        <f>VLOOKUP(E674,'List of Companies'!C:F,3,0)</f>
        <v>Home Furnishings Retailers</v>
      </c>
    </row>
    <row r="675" spans="2:6">
      <c r="B675" s="41">
        <v>4812</v>
      </c>
      <c r="C675" s="40" t="s">
        <v>53</v>
      </c>
      <c r="D675" s="55">
        <v>20835</v>
      </c>
      <c r="E675" s="45" t="str">
        <f>VLOOKUP(D675,'List of Companies'!$B$5:$C$359,2,0)</f>
        <v>CASY</v>
      </c>
      <c r="F675" s="46" t="str">
        <f>VLOOKUP(E675,'List of Companies'!C:F,3,0)</f>
        <v>Hypermarkets &amp; Supercenters</v>
      </c>
    </row>
    <row r="676" spans="2:6">
      <c r="B676" s="41">
        <v>4812</v>
      </c>
      <c r="C676" s="40" t="s">
        <v>53</v>
      </c>
      <c r="D676" s="55">
        <v>20867</v>
      </c>
      <c r="E676" s="45" t="str">
        <f>VLOOKUP(D676,'List of Companies'!$B$5:$C$359,2,0)</f>
        <v>HIBB_US</v>
      </c>
      <c r="F676" s="46" t="str">
        <f>VLOOKUP(E676,'List of Companies'!C:F,3,0)</f>
        <v>Specialty Stores and Retailers</v>
      </c>
    </row>
    <row r="677" spans="2:6">
      <c r="B677" s="41">
        <v>4812</v>
      </c>
      <c r="C677" s="40" t="s">
        <v>53</v>
      </c>
      <c r="D677" s="55">
        <v>20916</v>
      </c>
      <c r="E677" s="45" t="str">
        <f>VLOOKUP(D677,'List of Companies'!$B$5:$C$359,2,0)</f>
        <v>ZUMZ</v>
      </c>
      <c r="F677" s="46" t="str">
        <f>VLOOKUP(E677,'List of Companies'!C:F,3,0)</f>
        <v>Apparel Retailers</v>
      </c>
    </row>
    <row r="678" spans="2:6">
      <c r="B678" s="41">
        <v>4812</v>
      </c>
      <c r="C678" s="40" t="s">
        <v>53</v>
      </c>
      <c r="D678" s="55">
        <v>20917</v>
      </c>
      <c r="E678" s="45" t="str">
        <f>VLOOKUP(D678,'List of Companies'!$B$5:$C$359,2,0)</f>
        <v>HOME_US</v>
      </c>
      <c r="F678" s="46" t="str">
        <f>VLOOKUP(E678,'List of Companies'!C:F,3,0)</f>
        <v>Home Furnishings Retailers</v>
      </c>
    </row>
    <row r="679" spans="2:6">
      <c r="B679" s="41">
        <v>4812</v>
      </c>
      <c r="C679" s="40" t="s">
        <v>53</v>
      </c>
      <c r="D679" s="55">
        <v>21113</v>
      </c>
      <c r="E679" s="45" t="str">
        <f>VLOOKUP(D679,'List of Companies'!$B$5:$C$359,2,0)</f>
        <v>ATZ_CA</v>
      </c>
      <c r="F679" s="46" t="str">
        <f>VLOOKUP(E679,'List of Companies'!C:F,3,0)</f>
        <v>Apparel Retailers</v>
      </c>
    </row>
    <row r="680" spans="2:6">
      <c r="B680" s="41">
        <v>4812</v>
      </c>
      <c r="C680" s="40" t="s">
        <v>53</v>
      </c>
      <c r="D680" s="55">
        <v>21742</v>
      </c>
      <c r="E680" s="45" t="str">
        <f>VLOOKUP(D680,'List of Companies'!$B$5:$C$359,2,0)</f>
        <v>NCK_AU</v>
      </c>
      <c r="F680" s="46" t="str">
        <f>VLOOKUP(E680,'List of Companies'!C:F,3,0)</f>
        <v>Home Furnishings Retailers</v>
      </c>
    </row>
    <row r="681" spans="2:6">
      <c r="B681" s="41">
        <v>4812</v>
      </c>
      <c r="C681" s="40" t="s">
        <v>53</v>
      </c>
      <c r="D681" s="55">
        <v>21868</v>
      </c>
      <c r="E681" s="45" t="str">
        <f>VLOOKUP(D681,'List of Companies'!$B$5:$C$359,2,0)</f>
        <v>FND_US</v>
      </c>
      <c r="F681" s="46" t="str">
        <f>VLOOKUP(E681,'List of Companies'!C:F,3,0)</f>
        <v>Home Improvement Retailers</v>
      </c>
    </row>
    <row r="682" spans="2:6">
      <c r="B682" s="41">
        <v>4812</v>
      </c>
      <c r="C682" s="40" t="s">
        <v>53</v>
      </c>
      <c r="D682" s="55">
        <v>22105</v>
      </c>
      <c r="E682" s="45" t="str">
        <f>VLOOKUP(D682,'List of Companies'!$B$5:$C$359,2,0)</f>
        <v>SPTN_US</v>
      </c>
      <c r="F682" s="46" t="str">
        <f>VLOOKUP(E682,'List of Companies'!C:F,3,0)</f>
        <v>Food Retailers</v>
      </c>
    </row>
    <row r="683" spans="2:6">
      <c r="B683" s="41">
        <v>4812</v>
      </c>
      <c r="C683" s="40" t="s">
        <v>53</v>
      </c>
      <c r="D683" s="55">
        <v>22145</v>
      </c>
      <c r="E683" s="45" t="str">
        <f>VLOOKUP(D683,'List of Companies'!$B$5:$C$359,2,0)</f>
        <v>SPWH_US</v>
      </c>
      <c r="F683" s="46" t="str">
        <f>VLOOKUP(E683,'List of Companies'!C:F,3,0)</f>
        <v>Specialty Stores and Retailers</v>
      </c>
    </row>
    <row r="684" spans="2:6">
      <c r="B684" s="41">
        <v>4812</v>
      </c>
      <c r="C684" s="40" t="s">
        <v>53</v>
      </c>
      <c r="D684" s="55">
        <v>22341</v>
      </c>
      <c r="E684" s="45" t="str">
        <f>VLOOKUP(D684,'List of Companies'!$B$5:$C$359,2,0)</f>
        <v>JD_LN</v>
      </c>
      <c r="F684" s="46" t="str">
        <f>VLOOKUP(E684,'List of Companies'!C:F,3,0)</f>
        <v>Specialty Stores and Retailers</v>
      </c>
    </row>
    <row r="685" spans="2:6">
      <c r="B685" s="41">
        <v>4812</v>
      </c>
      <c r="C685" s="40" t="s">
        <v>53</v>
      </c>
      <c r="D685" s="55">
        <v>22386</v>
      </c>
      <c r="E685" s="45" t="str">
        <f>VLOOKUP(D685,'List of Companies'!$B$5:$C$359,2,0)</f>
        <v>ZZZ_CA</v>
      </c>
      <c r="F685" s="46" t="str">
        <f>VLOOKUP(E685,'List of Companies'!C:F,3,0)</f>
        <v>Specialty Stores and Retailers</v>
      </c>
    </row>
    <row r="686" spans="2:6">
      <c r="B686" s="41">
        <v>4812</v>
      </c>
      <c r="C686" s="40" t="s">
        <v>53</v>
      </c>
      <c r="D686" s="55">
        <v>22406</v>
      </c>
      <c r="E686" s="45" t="str">
        <f>VLOOKUP(D686,'List of Companies'!$B$5:$C$359,2,0)</f>
        <v>ROOT_CA</v>
      </c>
      <c r="F686" s="46" t="str">
        <f>VLOOKUP(E686,'List of Companies'!C:F,3,0)</f>
        <v>Apparel Retailers</v>
      </c>
    </row>
    <row r="687" spans="2:6">
      <c r="B687" s="41">
        <v>4812</v>
      </c>
      <c r="C687" s="40" t="s">
        <v>53</v>
      </c>
      <c r="D687" s="55">
        <v>22443</v>
      </c>
      <c r="E687" s="45" t="str">
        <f>VLOOKUP(D687,'List of Companies'!$B$5:$C$359,2,0)</f>
        <v>EYE_US</v>
      </c>
      <c r="F687" s="46" t="str">
        <f>VLOOKUP(E687,'List of Companies'!C:F,3,0)</f>
        <v>Specialty Stores and Retailers</v>
      </c>
    </row>
    <row r="688" spans="2:6">
      <c r="B688" s="41">
        <v>4812</v>
      </c>
      <c r="C688" s="40" t="s">
        <v>53</v>
      </c>
      <c r="D688" s="55">
        <v>22918</v>
      </c>
      <c r="E688" s="45" t="str">
        <f>VLOOKUP(D688,'List of Companies'!$B$5:$C$359,2,0)</f>
        <v>DMART_IN</v>
      </c>
      <c r="F688" s="46" t="str">
        <f>VLOOKUP(E688,'List of Companies'!C:F,3,0)</f>
        <v>Department Stores</v>
      </c>
    </row>
    <row r="689" spans="2:6">
      <c r="B689" s="41">
        <v>4812</v>
      </c>
      <c r="C689" s="40" t="s">
        <v>53</v>
      </c>
      <c r="D689" s="55">
        <v>23355</v>
      </c>
      <c r="E689" s="45" t="str">
        <f>VLOOKUP(D689,'List of Companies'!$B$5:$C$359,2,0)</f>
        <v>DLTH_US</v>
      </c>
      <c r="F689" s="46" t="str">
        <f>VLOOKUP(E689,'List of Companies'!C:F,3,0)</f>
        <v>Apparel Retailers</v>
      </c>
    </row>
    <row r="690" spans="2:6">
      <c r="B690" s="41">
        <v>4812</v>
      </c>
      <c r="C690" s="40" t="s">
        <v>53</v>
      </c>
      <c r="D690" s="55">
        <v>23447</v>
      </c>
      <c r="E690" s="45" t="str">
        <f>VLOOKUP(D690,'List of Companies'!$B$5:$C$359,2,0)</f>
        <v>ABFRL_IN</v>
      </c>
      <c r="F690" s="46" t="str">
        <f>VLOOKUP(E690,'List of Companies'!C:F,3,0)</f>
        <v>Apparel Retailers</v>
      </c>
    </row>
    <row r="691" spans="2:6">
      <c r="B691" s="41">
        <v>4812</v>
      </c>
      <c r="C691" s="40" t="s">
        <v>53</v>
      </c>
      <c r="D691" s="55">
        <v>24293</v>
      </c>
      <c r="E691" s="45" t="str">
        <f>VLOOKUP(D691,'List of Companies'!$B$5:$C$359,2,0)</f>
        <v>BJ_US</v>
      </c>
      <c r="F691" s="46" t="str">
        <f>VLOOKUP(E691,'List of Companies'!C:F,3,0)</f>
        <v>Hypermarkets &amp; Supercenters</v>
      </c>
    </row>
    <row r="692" spans="2:6">
      <c r="B692" s="41">
        <v>4812</v>
      </c>
      <c r="C692" s="40" t="s">
        <v>53</v>
      </c>
      <c r="D692" s="55">
        <v>24976</v>
      </c>
      <c r="E692" s="45" t="str">
        <f>VLOOKUP(D692,'List of Companies'!$B$5:$C$359,2,0)</f>
        <v>LOVE_US</v>
      </c>
      <c r="F692" s="46" t="str">
        <f>VLOOKUP(E692,'List of Companies'!C:F,3,0)</f>
        <v>Home Furnishings Retailers</v>
      </c>
    </row>
    <row r="693" spans="2:6">
      <c r="B693" s="41">
        <v>4812</v>
      </c>
      <c r="C693" s="40" t="s">
        <v>53</v>
      </c>
      <c r="D693" s="55">
        <v>25985</v>
      </c>
      <c r="E693" s="45" t="str">
        <f>VLOOKUP(D693,'List of Companies'!$B$5:$C$359,2,0)</f>
        <v>GO_US</v>
      </c>
      <c r="F693" s="46" t="str">
        <f>VLOOKUP(E693,'List of Companies'!C:F,3,0)</f>
        <v>Department Stores</v>
      </c>
    </row>
    <row r="694" spans="2:6">
      <c r="B694" s="41">
        <v>4812</v>
      </c>
      <c r="C694" s="40" t="s">
        <v>53</v>
      </c>
      <c r="D694" s="55">
        <v>27138</v>
      </c>
      <c r="E694" s="45" t="str">
        <f>VLOOKUP(D694,'List of Companies'!$B$5:$C$359,2,0)</f>
        <v>ACI_US</v>
      </c>
      <c r="F694" s="46" t="str">
        <f>VLOOKUP(E694,'List of Companies'!C:F,3,0)</f>
        <v>Food Retailers</v>
      </c>
    </row>
    <row r="695" spans="2:6">
      <c r="B695" s="41">
        <v>4812</v>
      </c>
      <c r="C695" s="40" t="s">
        <v>53</v>
      </c>
      <c r="D695" s="55">
        <v>27625</v>
      </c>
      <c r="E695" s="45" t="str">
        <f>VLOOKUP(D695,'List of Companies'!$B$5:$C$359,2,0)</f>
        <v>ASO_US</v>
      </c>
      <c r="F695" s="46" t="str">
        <f>VLOOKUP(E695,'List of Companies'!C:F,3,0)</f>
        <v>Specialty Stores and Retailers</v>
      </c>
    </row>
    <row r="696" spans="2:6">
      <c r="B696" s="41">
        <v>4812</v>
      </c>
      <c r="C696" s="40" t="s">
        <v>53</v>
      </c>
      <c r="D696" s="55">
        <v>27879</v>
      </c>
      <c r="E696" s="45" t="str">
        <f>VLOOKUP(D696,'List of Companies'!$B$5:$C$359,2,0)</f>
        <v>LESL_US</v>
      </c>
      <c r="F696" s="46" t="str">
        <f>VLOOKUP(E696,'List of Companies'!C:F,3,0)</f>
        <v>Specialty Stores and Retailers</v>
      </c>
    </row>
    <row r="697" spans="2:6">
      <c r="B697" s="41">
        <v>4812</v>
      </c>
      <c r="C697" s="40" t="s">
        <v>53</v>
      </c>
      <c r="D697" s="55">
        <v>28538</v>
      </c>
      <c r="E697" s="45" t="str">
        <f>VLOOKUP(D697,'List of Companies'!$B$5:$C$359,2,0)</f>
        <v>JOAN_US</v>
      </c>
      <c r="F697" s="46" t="str">
        <f>VLOOKUP(E697,'List of Companies'!C:F,3,0)</f>
        <v>Specialty Stores and Retailers</v>
      </c>
    </row>
    <row r="698" spans="2:6">
      <c r="B698" s="41">
        <v>4812</v>
      </c>
      <c r="C698" s="40" t="s">
        <v>53</v>
      </c>
      <c r="D698" s="55">
        <v>28789</v>
      </c>
      <c r="E698" s="45" t="str">
        <f>VLOOKUP(D698,'List of Companies'!$B$5:$C$359,2,0)</f>
        <v>6808_HK</v>
      </c>
      <c r="F698" s="46" t="str">
        <f>VLOOKUP(E698,'List of Companies'!C:F,3,0)</f>
        <v>Hypermarkets &amp; Supercenters</v>
      </c>
    </row>
    <row r="699" spans="2:6">
      <c r="B699" s="41">
        <v>4812</v>
      </c>
      <c r="C699" s="40" t="s">
        <v>53</v>
      </c>
      <c r="D699" s="55">
        <v>29115</v>
      </c>
      <c r="E699" s="45" t="str">
        <f>VLOOKUP(D699,'List of Companies'!$B$5:$C$359,2,0)</f>
        <v>EDV_AU</v>
      </c>
      <c r="F699" s="46" t="str">
        <f>VLOOKUP(E699,'List of Companies'!C:F,3,0)</f>
        <v>Food Retailers</v>
      </c>
    </row>
    <row r="700" spans="2:6">
      <c r="B700" s="41">
        <v>4812</v>
      </c>
      <c r="C700" s="40" t="s">
        <v>53</v>
      </c>
      <c r="D700" s="55">
        <v>29330</v>
      </c>
      <c r="E700" s="45" t="str">
        <f>VLOOKUP(D700,'List of Companies'!$B$5:$C$359,2,0)</f>
        <v>CURV_US</v>
      </c>
      <c r="F700" s="46" t="str">
        <f>VLOOKUP(E700,'List of Companies'!C:F,3,0)</f>
        <v>Apparel Retailers</v>
      </c>
    </row>
    <row r="701" spans="2:6">
      <c r="B701" s="41">
        <v>4812</v>
      </c>
      <c r="C701" s="40" t="s">
        <v>53</v>
      </c>
      <c r="D701" s="55">
        <v>29503</v>
      </c>
      <c r="E701" s="45" t="str">
        <f>VLOOKUP(D701,'List of Companies'!$B$5:$C$359,2,0)</f>
        <v>EWCZ_US</v>
      </c>
      <c r="F701" s="46" t="str">
        <f>VLOOKUP(E701,'List of Companies'!C:F,3,0)</f>
        <v>Specialty Stores and Retailers</v>
      </c>
    </row>
    <row r="702" spans="2:6">
      <c r="B702" s="41">
        <v>4820</v>
      </c>
      <c r="C702" s="40" t="s">
        <v>55</v>
      </c>
      <c r="D702" s="55">
        <v>13197</v>
      </c>
      <c r="E702" s="45" t="str">
        <f>VLOOKUP(D702,'List of Companies'!$B$5:$C$359,2,0)</f>
        <v>ORLY</v>
      </c>
      <c r="F702" s="46" t="str">
        <f>VLOOKUP(E702,'List of Companies'!C:F,3,0)</f>
        <v>Automotive Retailers</v>
      </c>
    </row>
    <row r="703" spans="2:6">
      <c r="B703" s="41">
        <v>4820</v>
      </c>
      <c r="C703" s="40" t="s">
        <v>55</v>
      </c>
      <c r="D703" s="55">
        <v>13306</v>
      </c>
      <c r="E703" s="45" t="str">
        <f>VLOOKUP(D703,'List of Companies'!$B$5:$C$359,2,0)</f>
        <v>KSS</v>
      </c>
      <c r="F703" s="46" t="str">
        <f>VLOOKUP(E703,'List of Companies'!C:F,3,0)</f>
        <v>Department Stores</v>
      </c>
    </row>
    <row r="704" spans="2:6">
      <c r="B704" s="41">
        <v>4820</v>
      </c>
      <c r="C704" s="40" t="s">
        <v>55</v>
      </c>
      <c r="D704" s="55">
        <v>13329</v>
      </c>
      <c r="E704" s="45" t="str">
        <f>VLOOKUP(D704,'List of Companies'!$B$5:$C$359,2,0)</f>
        <v>TSCO</v>
      </c>
      <c r="F704" s="46" t="str">
        <f>VLOOKUP(E704,'List of Companies'!C:F,3,0)</f>
        <v>Specialty Stores and Retailers</v>
      </c>
    </row>
    <row r="705" spans="2:6">
      <c r="B705" s="41">
        <v>4820</v>
      </c>
      <c r="C705" s="40" t="s">
        <v>55</v>
      </c>
      <c r="D705" s="55">
        <v>13394</v>
      </c>
      <c r="E705" s="45" t="str">
        <f>VLOOKUP(D705,'List of Companies'!$B$5:$C$359,2,0)</f>
        <v>ULTA</v>
      </c>
      <c r="F705" s="46" t="str">
        <f>VLOOKUP(E705,'List of Companies'!C:F,3,0)</f>
        <v>Specialty Stores and Retailers</v>
      </c>
    </row>
    <row r="706" spans="2:6">
      <c r="B706" s="41">
        <v>4820</v>
      </c>
      <c r="C706" s="40" t="s">
        <v>55</v>
      </c>
      <c r="D706" s="55">
        <v>14059</v>
      </c>
      <c r="E706" s="45" t="str">
        <f>VLOOKUP(D706,'List of Companies'!$B$5:$C$359,2,0)</f>
        <v>BOOT</v>
      </c>
      <c r="F706" s="46" t="str">
        <f>VLOOKUP(E706,'List of Companies'!C:F,3,0)</f>
        <v>Specialty Stores and Retailers</v>
      </c>
    </row>
    <row r="707" spans="2:6">
      <c r="B707" s="41">
        <v>4820</v>
      </c>
      <c r="C707" s="40" t="s">
        <v>55</v>
      </c>
      <c r="D707" s="55">
        <v>14279</v>
      </c>
      <c r="E707" s="45" t="str">
        <f>VLOOKUP(D707,'List of Companies'!$B$5:$C$359,2,0)</f>
        <v>BIG_US</v>
      </c>
      <c r="F707" s="46" t="str">
        <f>VLOOKUP(E707,'List of Companies'!C:F,3,0)</f>
        <v>Department Stores</v>
      </c>
    </row>
    <row r="708" spans="2:6">
      <c r="B708" s="41">
        <v>4820</v>
      </c>
      <c r="C708" s="40" t="s">
        <v>55</v>
      </c>
      <c r="D708" s="55">
        <v>15099</v>
      </c>
      <c r="E708" s="45" t="str">
        <f>VLOOKUP(D708,'List of Companies'!$B$5:$C$359,2,0)</f>
        <v>OLLI_US</v>
      </c>
      <c r="F708" s="46" t="str">
        <f>VLOOKUP(E708,'List of Companies'!C:F,3,0)</f>
        <v>Department Stores</v>
      </c>
    </row>
    <row r="709" spans="2:6">
      <c r="B709" s="41">
        <v>4820</v>
      </c>
      <c r="C709" s="40" t="s">
        <v>55</v>
      </c>
      <c r="D709" s="55">
        <v>15543</v>
      </c>
      <c r="E709" s="45" t="str">
        <f>VLOOKUP(D709,'List of Companies'!$B$5:$C$359,2,0)</f>
        <v>VRA_US</v>
      </c>
      <c r="F709" s="46" t="str">
        <f>VLOOKUP(E709,'List of Companies'!C:F,3,0)</f>
        <v>Department Stores</v>
      </c>
    </row>
    <row r="710" spans="2:6">
      <c r="B710" s="41">
        <v>4820</v>
      </c>
      <c r="C710" s="40" t="s">
        <v>55</v>
      </c>
      <c r="D710" s="55">
        <v>16065</v>
      </c>
      <c r="E710" s="45" t="str">
        <f>VLOOKUP(D710,'List of Companies'!$B$5:$C$359,2,0)</f>
        <v>CARD_UK</v>
      </c>
      <c r="F710" s="46" t="str">
        <f>VLOOKUP(E710,'List of Companies'!C:F,3,0)</f>
        <v>Specialty Stores and Retailers</v>
      </c>
    </row>
    <row r="711" spans="2:6">
      <c r="B711" s="41">
        <v>4820</v>
      </c>
      <c r="C711" s="40" t="s">
        <v>55</v>
      </c>
      <c r="D711" s="55">
        <v>16179</v>
      </c>
      <c r="E711" s="45" t="str">
        <f>VLOOKUP(D711,'List of Companies'!$B$5:$C$359,2,0)</f>
        <v>M</v>
      </c>
      <c r="F711" s="46" t="str">
        <f>VLOOKUP(E711,'List of Companies'!C:F,3,0)</f>
        <v>Department Stores</v>
      </c>
    </row>
    <row r="712" spans="2:6">
      <c r="B712" s="41">
        <v>4820</v>
      </c>
      <c r="C712" s="40" t="s">
        <v>55</v>
      </c>
      <c r="D712" s="55">
        <v>16190</v>
      </c>
      <c r="E712" s="45" t="str">
        <f>VLOOKUP(D712,'List of Companies'!$B$5:$C$359,2,0)</f>
        <v>ANF</v>
      </c>
      <c r="F712" s="46" t="str">
        <f>VLOOKUP(E712,'List of Companies'!C:F,3,0)</f>
        <v>Apparel Retailers</v>
      </c>
    </row>
    <row r="713" spans="2:6">
      <c r="B713" s="41">
        <v>4820</v>
      </c>
      <c r="C713" s="40" t="s">
        <v>55</v>
      </c>
      <c r="D713" s="55">
        <v>16191</v>
      </c>
      <c r="E713" s="45" t="str">
        <f>VLOOKUP(D713,'List of Companies'!$B$5:$C$359,2,0)</f>
        <v>PLCE</v>
      </c>
      <c r="F713" s="46" t="str">
        <f>VLOOKUP(E713,'List of Companies'!C:F,3,0)</f>
        <v>Apparel Retailers</v>
      </c>
    </row>
    <row r="714" spans="2:6">
      <c r="B714" s="41">
        <v>4820</v>
      </c>
      <c r="C714" s="40" t="s">
        <v>55</v>
      </c>
      <c r="D714" s="55">
        <v>16192</v>
      </c>
      <c r="E714" s="45" t="str">
        <f>VLOOKUP(D714,'List of Companies'!$B$5:$C$359,2,0)</f>
        <v>TCS</v>
      </c>
      <c r="F714" s="46" t="str">
        <f>VLOOKUP(E714,'List of Companies'!C:F,3,0)</f>
        <v>Specialty Stores and Retailers</v>
      </c>
    </row>
    <row r="715" spans="2:6">
      <c r="B715" s="41">
        <v>4820</v>
      </c>
      <c r="C715" s="40" t="s">
        <v>55</v>
      </c>
      <c r="D715" s="55">
        <v>18282</v>
      </c>
      <c r="E715" s="45" t="str">
        <f>VLOOKUP(D715,'List of Companies'!$B$5:$C$359,2,0)</f>
        <v>ITX_ES</v>
      </c>
      <c r="F715" s="46" t="str">
        <f>VLOOKUP(E715,'List of Companies'!C:F,3,0)</f>
        <v>Apparel Retailers</v>
      </c>
    </row>
    <row r="716" spans="2:6">
      <c r="B716" s="41">
        <v>4820</v>
      </c>
      <c r="C716" s="40" t="s">
        <v>55</v>
      </c>
      <c r="D716" s="55">
        <v>19869</v>
      </c>
      <c r="E716" s="45" t="str">
        <f>VLOOKUP(D716,'List of Companies'!$B$5:$C$359,2,0)</f>
        <v>DLTR</v>
      </c>
      <c r="F716" s="46" t="str">
        <f>VLOOKUP(E716,'List of Companies'!C:F,3,0)</f>
        <v>Specialty Stores and Retailers</v>
      </c>
    </row>
    <row r="717" spans="2:6">
      <c r="B717" s="41">
        <v>4820</v>
      </c>
      <c r="C717" s="40" t="s">
        <v>55</v>
      </c>
      <c r="D717" s="55">
        <v>19870</v>
      </c>
      <c r="E717" s="45" t="str">
        <f>VLOOKUP(D717,'List of Companies'!$B$5:$C$359,2,0)</f>
        <v>BBY</v>
      </c>
      <c r="F717" s="46" t="str">
        <f>VLOOKUP(E717,'List of Companies'!C:F,3,0)</f>
        <v>Specialty Stores and Retailers</v>
      </c>
    </row>
    <row r="718" spans="2:6">
      <c r="B718" s="41">
        <v>4820</v>
      </c>
      <c r="C718" s="40" t="s">
        <v>55</v>
      </c>
      <c r="D718" s="55">
        <v>19926</v>
      </c>
      <c r="E718" s="45" t="str">
        <f>VLOOKUP(D718,'List of Companies'!$B$5:$C$359,2,0)</f>
        <v>CONN_US</v>
      </c>
      <c r="F718" s="46" t="str">
        <f>VLOOKUP(E718,'List of Companies'!C:F,3,0)</f>
        <v>Specialty Stores and Retailers</v>
      </c>
    </row>
    <row r="719" spans="2:6">
      <c r="B719" s="41">
        <v>4820</v>
      </c>
      <c r="C719" s="40" t="s">
        <v>55</v>
      </c>
      <c r="D719" s="55">
        <v>20688</v>
      </c>
      <c r="E719" s="45" t="str">
        <f>VLOOKUP(D719,'List of Companies'!$B$5:$C$359,2,0)</f>
        <v>URBN</v>
      </c>
      <c r="F719" s="46" t="str">
        <f>VLOOKUP(E719,'List of Companies'!C:F,3,0)</f>
        <v>Apparel Retailers</v>
      </c>
    </row>
    <row r="720" spans="2:6">
      <c r="B720" s="41">
        <v>4820</v>
      </c>
      <c r="C720" s="40" t="s">
        <v>55</v>
      </c>
      <c r="D720" s="55">
        <v>20691</v>
      </c>
      <c r="E720" s="45" t="str">
        <f>VLOOKUP(D720,'List of Companies'!$B$5:$C$359,2,0)</f>
        <v>AEO</v>
      </c>
      <c r="F720" s="46" t="str">
        <f>VLOOKUP(E720,'List of Companies'!C:F,3,0)</f>
        <v>Apparel Retailers</v>
      </c>
    </row>
    <row r="721" spans="2:6">
      <c r="B721" s="41">
        <v>4820</v>
      </c>
      <c r="C721" s="40" t="s">
        <v>55</v>
      </c>
      <c r="D721" s="55">
        <v>20694</v>
      </c>
      <c r="E721" s="45" t="str">
        <f>VLOOKUP(D721,'List of Companies'!$B$5:$C$359,2,0)</f>
        <v>GPS</v>
      </c>
      <c r="F721" s="46" t="str">
        <f>VLOOKUP(E721,'List of Companies'!C:F,3,0)</f>
        <v>Apparel Retailers</v>
      </c>
    </row>
    <row r="722" spans="2:6">
      <c r="B722" s="41">
        <v>4820</v>
      </c>
      <c r="C722" s="40" t="s">
        <v>55</v>
      </c>
      <c r="D722" s="55">
        <v>20822</v>
      </c>
      <c r="E722" s="45" t="str">
        <f>VLOOKUP(D722,'List of Companies'!$B$5:$C$359,2,0)</f>
        <v>ROST_US</v>
      </c>
      <c r="F722" s="46" t="str">
        <f>VLOOKUP(E722,'List of Companies'!C:F,3,0)</f>
        <v>Apparel Retailers</v>
      </c>
    </row>
    <row r="723" spans="2:6">
      <c r="B723" s="41">
        <v>4820</v>
      </c>
      <c r="C723" s="40" t="s">
        <v>55</v>
      </c>
      <c r="D723" s="55">
        <v>20867</v>
      </c>
      <c r="E723" s="45" t="str">
        <f>VLOOKUP(D723,'List of Companies'!$B$5:$C$359,2,0)</f>
        <v>HIBB_US</v>
      </c>
      <c r="F723" s="46" t="str">
        <f>VLOOKUP(E723,'List of Companies'!C:F,3,0)</f>
        <v>Specialty Stores and Retailers</v>
      </c>
    </row>
    <row r="724" spans="2:6">
      <c r="B724" s="41">
        <v>4820</v>
      </c>
      <c r="C724" s="40" t="s">
        <v>55</v>
      </c>
      <c r="D724" s="55">
        <v>20917</v>
      </c>
      <c r="E724" s="45" t="str">
        <f>VLOOKUP(D724,'List of Companies'!$B$5:$C$359,2,0)</f>
        <v>HOME_US</v>
      </c>
      <c r="F724" s="46" t="str">
        <f>VLOOKUP(E724,'List of Companies'!C:F,3,0)</f>
        <v>Home Furnishings Retailers</v>
      </c>
    </row>
    <row r="725" spans="2:6">
      <c r="B725" s="41">
        <v>4820</v>
      </c>
      <c r="C725" s="40" t="s">
        <v>55</v>
      </c>
      <c r="D725" s="55">
        <v>22145</v>
      </c>
      <c r="E725" s="45" t="str">
        <f>VLOOKUP(D725,'List of Companies'!$B$5:$C$359,2,0)</f>
        <v>SPWH_US</v>
      </c>
      <c r="F725" s="46" t="str">
        <f>VLOOKUP(E725,'List of Companies'!C:F,3,0)</f>
        <v>Specialty Stores and Retailers</v>
      </c>
    </row>
    <row r="726" spans="2:6">
      <c r="B726" s="41">
        <v>4820</v>
      </c>
      <c r="C726" s="40" t="s">
        <v>55</v>
      </c>
      <c r="D726" s="55">
        <v>22386</v>
      </c>
      <c r="E726" s="45" t="str">
        <f>VLOOKUP(D726,'List of Companies'!$B$5:$C$359,2,0)</f>
        <v>ZZZ_CA</v>
      </c>
      <c r="F726" s="46" t="str">
        <f>VLOOKUP(E726,'List of Companies'!C:F,3,0)</f>
        <v>Specialty Stores and Retailers</v>
      </c>
    </row>
    <row r="727" spans="2:6">
      <c r="B727" s="41">
        <v>4820</v>
      </c>
      <c r="C727" s="40" t="s">
        <v>55</v>
      </c>
      <c r="D727" s="55">
        <v>22406</v>
      </c>
      <c r="E727" s="45" t="str">
        <f>VLOOKUP(D727,'List of Companies'!$B$5:$C$359,2,0)</f>
        <v>ROOT_CA</v>
      </c>
      <c r="F727" s="46" t="str">
        <f>VLOOKUP(E727,'List of Companies'!C:F,3,0)</f>
        <v>Apparel Retailers</v>
      </c>
    </row>
    <row r="728" spans="2:6">
      <c r="B728" s="41">
        <v>4820</v>
      </c>
      <c r="C728" s="40" t="s">
        <v>55</v>
      </c>
      <c r="D728" s="55">
        <v>22848</v>
      </c>
      <c r="E728" s="45" t="str">
        <f>VLOOKUP(D728,'List of Companies'!$B$5:$C$359,2,0)</f>
        <v>SDRY_LN</v>
      </c>
      <c r="F728" s="46" t="str">
        <f>VLOOKUP(E728,'List of Companies'!C:F,3,0)</f>
        <v>Apparel Retailers</v>
      </c>
    </row>
    <row r="729" spans="2:6">
      <c r="B729" s="41">
        <v>4820</v>
      </c>
      <c r="C729" s="40" t="s">
        <v>55</v>
      </c>
      <c r="D729" s="55">
        <v>23355</v>
      </c>
      <c r="E729" s="45" t="str">
        <f>VLOOKUP(D729,'List of Companies'!$B$5:$C$359,2,0)</f>
        <v>DLTH_US</v>
      </c>
      <c r="F729" s="46" t="str">
        <f>VLOOKUP(E729,'List of Companies'!C:F,3,0)</f>
        <v>Apparel Retailers</v>
      </c>
    </row>
    <row r="730" spans="2:6">
      <c r="B730" s="41">
        <v>4820</v>
      </c>
      <c r="C730" s="40" t="s">
        <v>55</v>
      </c>
      <c r="D730" s="55">
        <v>25985</v>
      </c>
      <c r="E730" s="45" t="str">
        <f>VLOOKUP(D730,'List of Companies'!$B$5:$C$359,2,0)</f>
        <v>GO_US</v>
      </c>
      <c r="F730" s="46" t="str">
        <f>VLOOKUP(E730,'List of Companies'!C:F,3,0)</f>
        <v>Department Stores</v>
      </c>
    </row>
    <row r="731" spans="2:6">
      <c r="B731" s="41">
        <v>4820</v>
      </c>
      <c r="C731" s="40" t="s">
        <v>55</v>
      </c>
      <c r="D731" s="55">
        <v>27625</v>
      </c>
      <c r="E731" s="45" t="str">
        <f>VLOOKUP(D731,'List of Companies'!$B$5:$C$359,2,0)</f>
        <v>ASO_US</v>
      </c>
      <c r="F731" s="46" t="str">
        <f>VLOOKUP(E731,'List of Companies'!C:F,3,0)</f>
        <v>Specialty Stores and Retailers</v>
      </c>
    </row>
    <row r="732" spans="2:6">
      <c r="B732" s="41">
        <v>4820</v>
      </c>
      <c r="C732" s="40" t="s">
        <v>55</v>
      </c>
      <c r="D732" s="55">
        <v>27879</v>
      </c>
      <c r="E732" s="45" t="str">
        <f>VLOOKUP(D732,'List of Companies'!$B$5:$C$359,2,0)</f>
        <v>LESL_US</v>
      </c>
      <c r="F732" s="46" t="str">
        <f>VLOOKUP(E732,'List of Companies'!C:F,3,0)</f>
        <v>Specialty Stores and Retailers</v>
      </c>
    </row>
    <row r="733" spans="2:6">
      <c r="B733" s="41">
        <v>4820</v>
      </c>
      <c r="C733" s="40" t="s">
        <v>55</v>
      </c>
      <c r="D733" s="55">
        <v>28209</v>
      </c>
      <c r="E733" s="45" t="str">
        <f>VLOOKUP(D733,'List of Companies'!$B$5:$C$359,2,0)</f>
        <v>WOOF_US</v>
      </c>
      <c r="F733" s="46" t="str">
        <f>VLOOKUP(E733,'List of Companies'!C:F,3,0)</f>
        <v>Specialty Stores and Retailers</v>
      </c>
    </row>
    <row r="734" spans="2:6">
      <c r="B734" s="41">
        <v>4820</v>
      </c>
      <c r="C734" s="40" t="s">
        <v>55</v>
      </c>
      <c r="D734" s="55">
        <v>28538</v>
      </c>
      <c r="E734" s="45" t="str">
        <f>VLOOKUP(D734,'List of Companies'!$B$5:$C$359,2,0)</f>
        <v>JOAN_US</v>
      </c>
      <c r="F734" s="46" t="str">
        <f>VLOOKUP(E734,'List of Companies'!C:F,3,0)</f>
        <v>Specialty Stores and Retailers</v>
      </c>
    </row>
    <row r="735" spans="2:6">
      <c r="B735" s="41">
        <v>56959</v>
      </c>
      <c r="C735" s="40" t="s">
        <v>57</v>
      </c>
      <c r="D735" s="55">
        <v>13198</v>
      </c>
      <c r="E735" s="45" t="str">
        <f>VLOOKUP(D735,'List of Companies'!$B$5:$C$359,2,0)</f>
        <v>AZO</v>
      </c>
      <c r="F735" s="46" t="str">
        <f>VLOOKUP(E735,'List of Companies'!C:F,3,0)</f>
        <v>Automotive Retailers</v>
      </c>
    </row>
    <row r="736" spans="2:6">
      <c r="B736" s="41">
        <v>56959</v>
      </c>
      <c r="C736" s="40" t="s">
        <v>57</v>
      </c>
      <c r="D736" s="55">
        <v>13306</v>
      </c>
      <c r="E736" s="45" t="str">
        <f>VLOOKUP(D736,'List of Companies'!$B$5:$C$359,2,0)</f>
        <v>KSS</v>
      </c>
      <c r="F736" s="46" t="str">
        <f>VLOOKUP(E736,'List of Companies'!C:F,3,0)</f>
        <v>Department Stores</v>
      </c>
    </row>
    <row r="737" spans="2:6">
      <c r="B737" s="41">
        <v>56959</v>
      </c>
      <c r="C737" s="40" t="s">
        <v>57</v>
      </c>
      <c r="D737" s="55">
        <v>13325</v>
      </c>
      <c r="E737" s="45" t="str">
        <f>VLOOKUP(D737,'List of Companies'!$B$5:$C$359,2,0)</f>
        <v>AMZN</v>
      </c>
      <c r="F737" s="46" t="str">
        <f>VLOOKUP(E737,'List of Companies'!C:F,3,0)</f>
        <v>Internet Retailers</v>
      </c>
    </row>
    <row r="738" spans="2:6">
      <c r="B738" s="41">
        <v>56959</v>
      </c>
      <c r="C738" s="40" t="s">
        <v>57</v>
      </c>
      <c r="D738" s="55">
        <v>13394</v>
      </c>
      <c r="E738" s="45" t="str">
        <f>VLOOKUP(D738,'List of Companies'!$B$5:$C$359,2,0)</f>
        <v>ULTA</v>
      </c>
      <c r="F738" s="46" t="str">
        <f>VLOOKUP(E738,'List of Companies'!C:F,3,0)</f>
        <v>Specialty Stores and Retailers</v>
      </c>
    </row>
    <row r="739" spans="2:6">
      <c r="B739" s="41">
        <v>56959</v>
      </c>
      <c r="C739" s="40" t="s">
        <v>57</v>
      </c>
      <c r="D739" s="55">
        <v>13537</v>
      </c>
      <c r="E739" s="45" t="str">
        <f>VLOOKUP(D739,'List of Companies'!$B$5:$C$359,2,0)</f>
        <v>EXPR</v>
      </c>
      <c r="F739" s="46" t="str">
        <f>VLOOKUP(E739,'List of Companies'!C:F,3,0)</f>
        <v>Apparel Retailers</v>
      </c>
    </row>
    <row r="740" spans="2:6">
      <c r="B740" s="41">
        <v>56959</v>
      </c>
      <c r="C740" s="40" t="s">
        <v>57</v>
      </c>
      <c r="D740" s="55">
        <v>14059</v>
      </c>
      <c r="E740" s="45" t="str">
        <f>VLOOKUP(D740,'List of Companies'!$B$5:$C$359,2,0)</f>
        <v>BOOT</v>
      </c>
      <c r="F740" s="46" t="str">
        <f>VLOOKUP(E740,'List of Companies'!C:F,3,0)</f>
        <v>Specialty Stores and Retailers</v>
      </c>
    </row>
    <row r="741" spans="2:6">
      <c r="B741" s="41">
        <v>56959</v>
      </c>
      <c r="C741" s="40" t="s">
        <v>57</v>
      </c>
      <c r="D741" s="55">
        <v>14072</v>
      </c>
      <c r="E741" s="45" t="str">
        <f>VLOOKUP(D741,'List of Companies'!$B$5:$C$359,2,0)</f>
        <v>CRI</v>
      </c>
      <c r="F741" s="46" t="str">
        <f>VLOOKUP(E741,'List of Companies'!C:F,3,0)</f>
        <v>Apparel Retailers</v>
      </c>
    </row>
    <row r="742" spans="2:6">
      <c r="B742" s="41">
        <v>56959</v>
      </c>
      <c r="C742" s="40" t="s">
        <v>57</v>
      </c>
      <c r="D742" s="55">
        <v>15241</v>
      </c>
      <c r="E742" s="45" t="str">
        <f>VLOOKUP(D742,'List of Companies'!$B$5:$C$359,2,0)</f>
        <v>RH_US</v>
      </c>
      <c r="F742" s="46" t="str">
        <f>VLOOKUP(E742,'List of Companies'!C:F,3,0)</f>
        <v>Department Stores</v>
      </c>
    </row>
    <row r="743" spans="2:6">
      <c r="B743" s="41">
        <v>56959</v>
      </c>
      <c r="C743" s="40" t="s">
        <v>57</v>
      </c>
      <c r="D743" s="55">
        <v>16065</v>
      </c>
      <c r="E743" s="45" t="str">
        <f>VLOOKUP(D743,'List of Companies'!$B$5:$C$359,2,0)</f>
        <v>CARD_UK</v>
      </c>
      <c r="F743" s="46" t="str">
        <f>VLOOKUP(E743,'List of Companies'!C:F,3,0)</f>
        <v>Specialty Stores and Retailers</v>
      </c>
    </row>
    <row r="744" spans="2:6">
      <c r="B744" s="41">
        <v>56959</v>
      </c>
      <c r="C744" s="40" t="s">
        <v>57</v>
      </c>
      <c r="D744" s="55">
        <v>16129</v>
      </c>
      <c r="E744" s="45" t="str">
        <f>VLOOKUP(D744,'List of Companies'!$B$5:$C$359,2,0)</f>
        <v>NXT_UK</v>
      </c>
      <c r="F744" s="46" t="str">
        <f>VLOOKUP(E744,'List of Companies'!C:F,3,0)</f>
        <v>Specialty Stores and Retailers</v>
      </c>
    </row>
    <row r="745" spans="2:6">
      <c r="B745" s="41">
        <v>56959</v>
      </c>
      <c r="C745" s="40" t="s">
        <v>57</v>
      </c>
      <c r="D745" s="55">
        <v>16179</v>
      </c>
      <c r="E745" s="45" t="str">
        <f>VLOOKUP(D745,'List of Companies'!$B$5:$C$359,2,0)</f>
        <v>M</v>
      </c>
      <c r="F745" s="46" t="str">
        <f>VLOOKUP(E745,'List of Companies'!C:F,3,0)</f>
        <v>Department Stores</v>
      </c>
    </row>
    <row r="746" spans="2:6">
      <c r="B746" s="41">
        <v>56959</v>
      </c>
      <c r="C746" s="40" t="s">
        <v>57</v>
      </c>
      <c r="D746" s="55">
        <v>16181</v>
      </c>
      <c r="E746" s="45" t="str">
        <f>VLOOKUP(D746,'List of Companies'!$B$5:$C$359,2,0)</f>
        <v>LULU</v>
      </c>
      <c r="F746" s="46" t="str">
        <f>VLOOKUP(E746,'List of Companies'!C:F,3,0)</f>
        <v>Apparel Retailers</v>
      </c>
    </row>
    <row r="747" spans="2:6">
      <c r="B747" s="41">
        <v>56959</v>
      </c>
      <c r="C747" s="40" t="s">
        <v>57</v>
      </c>
      <c r="D747" s="55">
        <v>16184</v>
      </c>
      <c r="E747" s="45" t="str">
        <f>VLOOKUP(D747,'List of Companies'!$B$5:$C$359,2,0)</f>
        <v>DKS</v>
      </c>
      <c r="F747" s="46" t="str">
        <f>VLOOKUP(E747,'List of Companies'!C:F,3,0)</f>
        <v>Specialty Stores and Retailers</v>
      </c>
    </row>
    <row r="748" spans="2:6">
      <c r="B748" s="41">
        <v>56959</v>
      </c>
      <c r="C748" s="40" t="s">
        <v>57</v>
      </c>
      <c r="D748" s="55">
        <v>16190</v>
      </c>
      <c r="E748" s="45" t="str">
        <f>VLOOKUP(D748,'List of Companies'!$B$5:$C$359,2,0)</f>
        <v>ANF</v>
      </c>
      <c r="F748" s="46" t="str">
        <f>VLOOKUP(E748,'List of Companies'!C:F,3,0)</f>
        <v>Apparel Retailers</v>
      </c>
    </row>
    <row r="749" spans="2:6">
      <c r="B749" s="41">
        <v>56959</v>
      </c>
      <c r="C749" s="40" t="s">
        <v>57</v>
      </c>
      <c r="D749" s="55">
        <v>16194</v>
      </c>
      <c r="E749" s="45" t="str">
        <f>VLOOKUP(D749,'List of Companies'!$B$5:$C$359,2,0)</f>
        <v>TGT</v>
      </c>
      <c r="F749" s="46" t="str">
        <f>VLOOKUP(E749,'List of Companies'!C:F,3,0)</f>
        <v>Hypermarkets &amp; Supercenters</v>
      </c>
    </row>
    <row r="750" spans="2:6">
      <c r="B750" s="41">
        <v>56959</v>
      </c>
      <c r="C750" s="40" t="s">
        <v>57</v>
      </c>
      <c r="D750" s="55">
        <v>16587</v>
      </c>
      <c r="E750" s="45" t="str">
        <f>VLOOKUP(D750,'List of Companies'!$B$5:$C$359,2,0)</f>
        <v>0493_CN</v>
      </c>
      <c r="F750" s="46" t="str">
        <f>VLOOKUP(E750,'List of Companies'!C:F,3,0)</f>
        <v>Specialty Stores and Retailers</v>
      </c>
    </row>
    <row r="751" spans="2:6">
      <c r="B751" s="41">
        <v>56959</v>
      </c>
      <c r="C751" s="40" t="s">
        <v>57</v>
      </c>
      <c r="D751" s="55">
        <v>17320</v>
      </c>
      <c r="E751" s="45" t="str">
        <f>VLOOKUP(D751,'List of Companies'!$B$5:$C$359,2,0)</f>
        <v>ADH_AU</v>
      </c>
      <c r="F751" s="46" t="str">
        <f>VLOOKUP(E751,'List of Companies'!C:F,3,0)</f>
        <v>Home Furnishings Retailers</v>
      </c>
    </row>
    <row r="752" spans="2:6">
      <c r="B752" s="41">
        <v>56959</v>
      </c>
      <c r="C752" s="40" t="s">
        <v>57</v>
      </c>
      <c r="D752" s="55">
        <v>17587</v>
      </c>
      <c r="E752" s="45" t="str">
        <f>VLOOKUP(D752,'List of Companies'!$B$5:$C$359,2,0)</f>
        <v>BOSSN_DE</v>
      </c>
      <c r="F752" s="46" t="str">
        <f>VLOOKUP(E752,'List of Companies'!C:F,3,0)</f>
        <v>Apparel Retailers</v>
      </c>
    </row>
    <row r="753" spans="2:6">
      <c r="B753" s="41">
        <v>56959</v>
      </c>
      <c r="C753" s="40" t="s">
        <v>57</v>
      </c>
      <c r="D753" s="55">
        <v>18155</v>
      </c>
      <c r="E753" s="45" t="str">
        <f>VLOOKUP(D753,'List of Companies'!$B$5:$C$359,2,0)</f>
        <v>HMB_SE</v>
      </c>
      <c r="F753" s="46" t="str">
        <f>VLOOKUP(E753,'List of Companies'!C:F,3,0)</f>
        <v>Apparel Retailers</v>
      </c>
    </row>
    <row r="754" spans="2:6">
      <c r="B754" s="41">
        <v>56959</v>
      </c>
      <c r="C754" s="40" t="s">
        <v>57</v>
      </c>
      <c r="D754" s="55">
        <v>18368</v>
      </c>
      <c r="E754" s="45" t="str">
        <f>VLOOKUP(D754,'List of Companies'!$B$5:$C$359,2,0)</f>
        <v>LAME4_BR</v>
      </c>
      <c r="F754" s="46" t="str">
        <f>VLOOKUP(E754,'List of Companies'!C:F,3,0)</f>
        <v>Department Stores</v>
      </c>
    </row>
    <row r="755" spans="2:6">
      <c r="B755" s="41">
        <v>56959</v>
      </c>
      <c r="C755" s="40" t="s">
        <v>57</v>
      </c>
      <c r="D755" s="55">
        <v>18471</v>
      </c>
      <c r="E755" s="45" t="str">
        <f>VLOOKUP(D755,'List of Companies'!$B$5:$C$359,2,0)</f>
        <v>MGLU3_BR</v>
      </c>
      <c r="F755" s="46" t="str">
        <f>VLOOKUP(E755,'List of Companies'!C:F,3,0)</f>
        <v>Specialty Stores and Retailers</v>
      </c>
    </row>
    <row r="756" spans="2:6">
      <c r="B756" s="41">
        <v>56959</v>
      </c>
      <c r="C756" s="40" t="s">
        <v>57</v>
      </c>
      <c r="D756" s="55">
        <v>18503</v>
      </c>
      <c r="E756" s="45" t="str">
        <f>VLOOKUP(D756,'List of Companies'!$B$5:$C$359,2,0)</f>
        <v>MONC_IT</v>
      </c>
      <c r="F756" s="46" t="str">
        <f>VLOOKUP(E756,'List of Companies'!C:F,3,0)</f>
        <v>Apparel Retailers</v>
      </c>
    </row>
    <row r="757" spans="2:6">
      <c r="B757" s="41">
        <v>56959</v>
      </c>
      <c r="C757" s="40" t="s">
        <v>57</v>
      </c>
      <c r="D757" s="55">
        <v>18714</v>
      </c>
      <c r="E757" s="45" t="str">
        <f>VLOOKUP(D757,'List of Companies'!$B$5:$C$359,2,0)</f>
        <v>PMV_AU</v>
      </c>
      <c r="F757" s="46" t="str">
        <f>VLOOKUP(E757,'List of Companies'!C:F,3,0)</f>
        <v>Apparel Retailers</v>
      </c>
    </row>
    <row r="758" spans="2:6">
      <c r="B758" s="41">
        <v>56959</v>
      </c>
      <c r="C758" s="40" t="s">
        <v>57</v>
      </c>
      <c r="D758" s="55">
        <v>18718</v>
      </c>
      <c r="E758" s="45" t="str">
        <f>VLOOKUP(D758,'List of Companies'!$B$5:$C$359,2,0)</f>
        <v>PNDORA_DK</v>
      </c>
      <c r="F758" s="46" t="str">
        <f>VLOOKUP(E758,'List of Companies'!C:F,3,0)</f>
        <v>Specialty Stores and Retailers</v>
      </c>
    </row>
    <row r="759" spans="2:6">
      <c r="B759" s="41">
        <v>56959</v>
      </c>
      <c r="C759" s="40" t="s">
        <v>57</v>
      </c>
      <c r="D759" s="55">
        <v>18913</v>
      </c>
      <c r="E759" s="45" t="str">
        <f>VLOOKUP(D759,'List of Companies'!$B$5:$C$359,2,0)</f>
        <v>CCX_AU</v>
      </c>
      <c r="F759" s="46" t="str">
        <f>VLOOKUP(E759,'List of Companies'!C:F,3,0)</f>
        <v>Apparel Retailers</v>
      </c>
    </row>
    <row r="760" spans="2:6">
      <c r="B760" s="41">
        <v>56959</v>
      </c>
      <c r="C760" s="40" t="s">
        <v>57</v>
      </c>
      <c r="D760" s="55">
        <v>19266</v>
      </c>
      <c r="E760" s="45" t="str">
        <f>VLOOKUP(D760,'List of Companies'!$B$5:$C$359,2,0)</f>
        <v>VVAR11_BR</v>
      </c>
      <c r="F760" s="46" t="str">
        <f>VLOOKUP(E760,'List of Companies'!C:F,3,0)</f>
        <v>Specialty Stores and Retailers</v>
      </c>
    </row>
    <row r="761" spans="2:6">
      <c r="B761" s="41">
        <v>56959</v>
      </c>
      <c r="C761" s="40" t="s">
        <v>57</v>
      </c>
      <c r="D761" s="55">
        <v>19870</v>
      </c>
      <c r="E761" s="45" t="str">
        <f>VLOOKUP(D761,'List of Companies'!$B$5:$C$359,2,0)</f>
        <v>BBY</v>
      </c>
      <c r="F761" s="46" t="str">
        <f>VLOOKUP(E761,'List of Companies'!C:F,3,0)</f>
        <v>Specialty Stores and Retailers</v>
      </c>
    </row>
    <row r="762" spans="2:6">
      <c r="B762" s="41">
        <v>56959</v>
      </c>
      <c r="C762" s="40" t="s">
        <v>57</v>
      </c>
      <c r="D762" s="55">
        <v>19975</v>
      </c>
      <c r="E762" s="45" t="str">
        <f>VLOOKUP(D762,'List of Companies'!$B$5:$C$359,2,0)</f>
        <v>TLYS_US</v>
      </c>
      <c r="F762" s="46" t="str">
        <f>VLOOKUP(E762,'List of Companies'!C:F,3,0)</f>
        <v>Apparel Retailers</v>
      </c>
    </row>
    <row r="763" spans="2:6">
      <c r="B763" s="41">
        <v>56959</v>
      </c>
      <c r="C763" s="40" t="s">
        <v>57</v>
      </c>
      <c r="D763" s="55">
        <v>20520</v>
      </c>
      <c r="E763" s="45" t="str">
        <f>VLOOKUP(D763,'List of Companies'!$B$5:$C$359,2,0)</f>
        <v>GVNV_NL</v>
      </c>
      <c r="F763" s="46" t="str">
        <f>VLOOKUP(E763,'List of Companies'!C:F,3,0)</f>
        <v>Specialty Stores and Retailers</v>
      </c>
    </row>
    <row r="764" spans="2:6">
      <c r="B764" s="41">
        <v>56959</v>
      </c>
      <c r="C764" s="40" t="s">
        <v>57</v>
      </c>
      <c r="D764" s="55">
        <v>20639</v>
      </c>
      <c r="E764" s="45" t="str">
        <f>VLOOKUP(D764,'List of Companies'!$B$5:$C$359,2,0)</f>
        <v>HD</v>
      </c>
      <c r="F764" s="46" t="str">
        <f>VLOOKUP(E764,'List of Companies'!C:F,3,0)</f>
        <v>Home Improvement Retailers</v>
      </c>
    </row>
    <row r="765" spans="2:6">
      <c r="B765" s="41">
        <v>56959</v>
      </c>
      <c r="C765" s="40" t="s">
        <v>57</v>
      </c>
      <c r="D765" s="55">
        <v>20688</v>
      </c>
      <c r="E765" s="45" t="str">
        <f>VLOOKUP(D765,'List of Companies'!$B$5:$C$359,2,0)</f>
        <v>URBN</v>
      </c>
      <c r="F765" s="46" t="str">
        <f>VLOOKUP(E765,'List of Companies'!C:F,3,0)</f>
        <v>Apparel Retailers</v>
      </c>
    </row>
    <row r="766" spans="2:6">
      <c r="B766" s="41">
        <v>56959</v>
      </c>
      <c r="C766" s="40" t="s">
        <v>57</v>
      </c>
      <c r="D766" s="55">
        <v>20689</v>
      </c>
      <c r="E766" s="45" t="str">
        <f>VLOOKUP(D766,'List of Companies'!$B$5:$C$359,2,0)</f>
        <v>JWN</v>
      </c>
      <c r="F766" s="46" t="str">
        <f>VLOOKUP(E766,'List of Companies'!C:F,3,0)</f>
        <v>Apparel Retailers</v>
      </c>
    </row>
    <row r="767" spans="2:6">
      <c r="B767" s="41">
        <v>56959</v>
      </c>
      <c r="C767" s="40" t="s">
        <v>57</v>
      </c>
      <c r="D767" s="55">
        <v>20691</v>
      </c>
      <c r="E767" s="45" t="str">
        <f>VLOOKUP(D767,'List of Companies'!$B$5:$C$359,2,0)</f>
        <v>AEO</v>
      </c>
      <c r="F767" s="46" t="str">
        <f>VLOOKUP(E767,'List of Companies'!C:F,3,0)</f>
        <v>Apparel Retailers</v>
      </c>
    </row>
    <row r="768" spans="2:6">
      <c r="B768" s="41">
        <v>56959</v>
      </c>
      <c r="C768" s="40" t="s">
        <v>57</v>
      </c>
      <c r="D768" s="55">
        <v>20696</v>
      </c>
      <c r="E768" s="45" t="str">
        <f>VLOOKUP(D768,'List of Companies'!$B$5:$C$359,2,0)</f>
        <v>FL</v>
      </c>
      <c r="F768" s="46" t="str">
        <f>VLOOKUP(E768,'List of Companies'!C:F,3,0)</f>
        <v>Specialty Stores and Retailers</v>
      </c>
    </row>
    <row r="769" spans="2:6">
      <c r="B769" s="41">
        <v>56959</v>
      </c>
      <c r="C769" s="40" t="s">
        <v>57</v>
      </c>
      <c r="D769" s="55">
        <v>20824</v>
      </c>
      <c r="E769" s="45" t="str">
        <f>VLOOKUP(D769,'List of Companies'!$B$5:$C$359,2,0)</f>
        <v>WSM</v>
      </c>
      <c r="F769" s="46" t="str">
        <f>VLOOKUP(E769,'List of Companies'!C:F,3,0)</f>
        <v>Home Furnishings Retailers</v>
      </c>
    </row>
    <row r="770" spans="2:6">
      <c r="B770" s="41">
        <v>56959</v>
      </c>
      <c r="C770" s="40" t="s">
        <v>57</v>
      </c>
      <c r="D770" s="55">
        <v>20867</v>
      </c>
      <c r="E770" s="45" t="str">
        <f>VLOOKUP(D770,'List of Companies'!$B$5:$C$359,2,0)</f>
        <v>HIBB_US</v>
      </c>
      <c r="F770" s="46" t="str">
        <f>VLOOKUP(E770,'List of Companies'!C:F,3,0)</f>
        <v>Specialty Stores and Retailers</v>
      </c>
    </row>
    <row r="771" spans="2:6">
      <c r="B771" s="41">
        <v>56959</v>
      </c>
      <c r="C771" s="40" t="s">
        <v>57</v>
      </c>
      <c r="D771" s="55">
        <v>21113</v>
      </c>
      <c r="E771" s="45" t="str">
        <f>VLOOKUP(D771,'List of Companies'!$B$5:$C$359,2,0)</f>
        <v>ATZ_CA</v>
      </c>
      <c r="F771" s="46" t="str">
        <f>VLOOKUP(E771,'List of Companies'!C:F,3,0)</f>
        <v>Apparel Retailers</v>
      </c>
    </row>
    <row r="772" spans="2:6">
      <c r="B772" s="41">
        <v>56959</v>
      </c>
      <c r="C772" s="40" t="s">
        <v>57</v>
      </c>
      <c r="D772" s="55">
        <v>21308</v>
      </c>
      <c r="E772" s="45" t="str">
        <f>VLOOKUP(D772,'List of Companies'!$B$5:$C$359,2,0)</f>
        <v>1458_HK</v>
      </c>
      <c r="F772" s="46" t="str">
        <f>VLOOKUP(E772,'List of Companies'!C:F,3,0)</f>
        <v>Food Retailers</v>
      </c>
    </row>
    <row r="773" spans="2:6">
      <c r="B773" s="41">
        <v>56959</v>
      </c>
      <c r="C773" s="40" t="s">
        <v>57</v>
      </c>
      <c r="D773" s="55">
        <v>21761</v>
      </c>
      <c r="E773" s="45" t="str">
        <f>VLOOKUP(D773,'List of Companies'!$B$5:$C$359,2,0)</f>
        <v>DSKY_RU</v>
      </c>
      <c r="F773" s="46" t="str">
        <f>VLOOKUP(E773,'List of Companies'!C:F,3,0)</f>
        <v>Department Stores</v>
      </c>
    </row>
    <row r="774" spans="2:6">
      <c r="B774" s="41">
        <v>56959</v>
      </c>
      <c r="C774" s="40" t="s">
        <v>57</v>
      </c>
      <c r="D774" s="55">
        <v>22171</v>
      </c>
      <c r="E774" s="45" t="str">
        <f>VLOOKUP(D774,'List of Companies'!$B$5:$C$359,2,0)</f>
        <v>CEC_DE</v>
      </c>
      <c r="F774" s="46" t="str">
        <f>VLOOKUP(E774,'List of Companies'!C:F,3,0)</f>
        <v>Specialty Stores and Retailers</v>
      </c>
    </row>
    <row r="775" spans="2:6">
      <c r="B775" s="41">
        <v>56959</v>
      </c>
      <c r="C775" s="40" t="s">
        <v>57</v>
      </c>
      <c r="D775" s="55">
        <v>22202</v>
      </c>
      <c r="E775" s="45" t="str">
        <f>VLOOKUP(D775,'List of Companies'!$B$5:$C$359,2,0)</f>
        <v>CRFB3_BR</v>
      </c>
      <c r="F775" s="46" t="str">
        <f>VLOOKUP(E775,'List of Companies'!C:F,3,0)</f>
        <v>Food Retailers</v>
      </c>
    </row>
    <row r="776" spans="2:6">
      <c r="B776" s="41">
        <v>56959</v>
      </c>
      <c r="C776" s="40" t="s">
        <v>57</v>
      </c>
      <c r="D776" s="55">
        <v>22406</v>
      </c>
      <c r="E776" s="45" t="str">
        <f>VLOOKUP(D776,'List of Companies'!$B$5:$C$359,2,0)</f>
        <v>ROOT_CA</v>
      </c>
      <c r="F776" s="46" t="str">
        <f>VLOOKUP(E776,'List of Companies'!C:F,3,0)</f>
        <v>Apparel Retailers</v>
      </c>
    </row>
    <row r="777" spans="2:6">
      <c r="B777" s="41">
        <v>56959</v>
      </c>
      <c r="C777" s="40" t="s">
        <v>57</v>
      </c>
      <c r="D777" s="55">
        <v>22848</v>
      </c>
      <c r="E777" s="45" t="str">
        <f>VLOOKUP(D777,'List of Companies'!$B$5:$C$359,2,0)</f>
        <v>SDRY_LN</v>
      </c>
      <c r="F777" s="46" t="str">
        <f>VLOOKUP(E777,'List of Companies'!C:F,3,0)</f>
        <v>Apparel Retailers</v>
      </c>
    </row>
    <row r="778" spans="2:6">
      <c r="B778" s="41">
        <v>56959</v>
      </c>
      <c r="C778" s="40" t="s">
        <v>57</v>
      </c>
      <c r="D778" s="55">
        <v>22885</v>
      </c>
      <c r="E778" s="45" t="str">
        <f>VLOOKUP(D778,'List of Companies'!$B$5:$C$359,2,0)</f>
        <v>MAVI_TR</v>
      </c>
      <c r="F778" s="46" t="str">
        <f>VLOOKUP(E778,'List of Companies'!C:F,3,0)</f>
        <v>Apparel Retailers</v>
      </c>
    </row>
    <row r="779" spans="2:6">
      <c r="B779" s="41">
        <v>56959</v>
      </c>
      <c r="C779" s="40" t="s">
        <v>57</v>
      </c>
      <c r="D779" s="55">
        <v>23173</v>
      </c>
      <c r="E779" s="45" t="str">
        <f>VLOOKUP(D779,'List of Companies'!$B$5:$C$359,2,0)</f>
        <v>DNLM_GB</v>
      </c>
      <c r="F779" s="46" t="str">
        <f>VLOOKUP(E779,'List of Companies'!C:F,3,0)</f>
        <v>Home Furnishings Retailers</v>
      </c>
    </row>
    <row r="780" spans="2:6">
      <c r="B780" s="41">
        <v>56959</v>
      </c>
      <c r="C780" s="40" t="s">
        <v>57</v>
      </c>
      <c r="D780" s="55">
        <v>23355</v>
      </c>
      <c r="E780" s="45" t="str">
        <f>VLOOKUP(D780,'List of Companies'!$B$5:$C$359,2,0)</f>
        <v>DLTH_US</v>
      </c>
      <c r="F780" s="46" t="str">
        <f>VLOOKUP(E780,'List of Companies'!C:F,3,0)</f>
        <v>Apparel Retailers</v>
      </c>
    </row>
    <row r="781" spans="2:6">
      <c r="B781" s="41">
        <v>56959</v>
      </c>
      <c r="C781" s="40" t="s">
        <v>57</v>
      </c>
      <c r="D781" s="55">
        <v>23511</v>
      </c>
      <c r="E781" s="45" t="str">
        <f>VLOOKUP(D781,'List of Companies'!$B$5:$C$359,2,0)</f>
        <v>SMCP_FR</v>
      </c>
      <c r="F781" s="46" t="str">
        <f>VLOOKUP(E781,'List of Companies'!C:F,3,0)</f>
        <v>Apparel Retailers</v>
      </c>
    </row>
    <row r="782" spans="2:6">
      <c r="B782" s="41">
        <v>56959</v>
      </c>
      <c r="C782" s="40" t="s">
        <v>57</v>
      </c>
      <c r="D782" s="55">
        <v>23619</v>
      </c>
      <c r="E782" s="45" t="str">
        <f>VLOOKUP(D782,'List of Companies'!$B$5:$C$359,2,0)</f>
        <v>3813_HK</v>
      </c>
      <c r="F782" s="46" t="str">
        <f>VLOOKUP(E782,'List of Companies'!C:F,3,0)</f>
        <v>Specialty Stores and Retailers</v>
      </c>
    </row>
    <row r="783" spans="2:6">
      <c r="B783" s="41">
        <v>56959</v>
      </c>
      <c r="C783" s="40" t="s">
        <v>57</v>
      </c>
      <c r="D783" s="55">
        <v>24761</v>
      </c>
      <c r="E783" s="45" t="str">
        <f>VLOOKUP(D783,'List of Companies'!$B$5:$C$359,2,0)</f>
        <v>FTCH_GB</v>
      </c>
      <c r="F783" s="46" t="str">
        <f>VLOOKUP(E783,'List of Companies'!C:F,3,0)</f>
        <v>Internet Retailers</v>
      </c>
    </row>
    <row r="784" spans="2:6">
      <c r="B784" s="41">
        <v>56959</v>
      </c>
      <c r="C784" s="40" t="s">
        <v>57</v>
      </c>
      <c r="D784" s="55">
        <v>24976</v>
      </c>
      <c r="E784" s="45" t="str">
        <f>VLOOKUP(D784,'List of Companies'!$B$5:$C$359,2,0)</f>
        <v>LOVE_US</v>
      </c>
      <c r="F784" s="46" t="str">
        <f>VLOOKUP(E784,'List of Companies'!C:F,3,0)</f>
        <v>Home Furnishings Retailers</v>
      </c>
    </row>
    <row r="785" spans="2:6">
      <c r="B785" s="41">
        <v>56959</v>
      </c>
      <c r="C785" s="40" t="s">
        <v>57</v>
      </c>
      <c r="D785" s="55">
        <v>25606</v>
      </c>
      <c r="E785" s="45" t="str">
        <f>VLOOKUP(D785,'List of Companies'!$B$5:$C$359,2,0)</f>
        <v>LEVI_US</v>
      </c>
      <c r="F785" s="46" t="str">
        <f>VLOOKUP(E785,'List of Companies'!C:F,3,0)</f>
        <v>Apparel Retailers</v>
      </c>
    </row>
    <row r="786" spans="2:6">
      <c r="B786" s="41">
        <v>56959</v>
      </c>
      <c r="C786" s="40" t="s">
        <v>57</v>
      </c>
      <c r="D786" s="55">
        <v>25789</v>
      </c>
      <c r="E786" s="45" t="str">
        <f>VLOOKUP(D786,'List of Companies'!$B$5:$C$359,2,0)</f>
        <v>CNTO3_BR</v>
      </c>
      <c r="F786" s="46" t="str">
        <f>VLOOKUP(E786,'List of Companies'!C:F,3,0)</f>
        <v>Apparel Retailers</v>
      </c>
    </row>
    <row r="787" spans="2:6">
      <c r="B787" s="41">
        <v>56959</v>
      </c>
      <c r="C787" s="40" t="s">
        <v>57</v>
      </c>
      <c r="D787" s="55">
        <v>27024</v>
      </c>
      <c r="E787" s="45" t="str">
        <f>VLOOKUP(D787,'List of Companies'!$B$5:$C$359,2,0)</f>
        <v>VRM_US</v>
      </c>
      <c r="F787" s="46" t="str">
        <f>VLOOKUP(E787,'List of Companies'!C:F,3,0)</f>
        <v>Automotive Retailers</v>
      </c>
    </row>
    <row r="788" spans="2:6">
      <c r="B788" s="41">
        <v>56959</v>
      </c>
      <c r="C788" s="40" t="s">
        <v>57</v>
      </c>
      <c r="D788" s="55">
        <v>27609</v>
      </c>
      <c r="E788" s="45" t="str">
        <f>VLOOKUP(D788,'List of Companies'!$B$5:$C$359,2,0)</f>
        <v>LPPP_PL</v>
      </c>
      <c r="F788" s="46" t="str">
        <f>VLOOKUP(E788,'List of Companies'!C:F,3,0)</f>
        <v>Apparel Retailers</v>
      </c>
    </row>
    <row r="789" spans="2:6">
      <c r="B789" s="41">
        <v>56959</v>
      </c>
      <c r="C789" s="40" t="s">
        <v>57</v>
      </c>
      <c r="D789" s="55">
        <v>27625</v>
      </c>
      <c r="E789" s="45" t="str">
        <f>VLOOKUP(D789,'List of Companies'!$B$5:$C$359,2,0)</f>
        <v>ASO_US</v>
      </c>
      <c r="F789" s="46" t="str">
        <f>VLOOKUP(E789,'List of Companies'!C:F,3,0)</f>
        <v>Specialty Stores and Retailers</v>
      </c>
    </row>
    <row r="790" spans="2:6">
      <c r="B790" s="41">
        <v>56959</v>
      </c>
      <c r="C790" s="40" t="s">
        <v>57</v>
      </c>
      <c r="D790" s="55">
        <v>28789</v>
      </c>
      <c r="E790" s="45" t="str">
        <f>VLOOKUP(D790,'List of Companies'!$B$5:$C$359,2,0)</f>
        <v>6808_HK</v>
      </c>
      <c r="F790" s="46" t="str">
        <f>VLOOKUP(E790,'List of Companies'!C:F,3,0)</f>
        <v>Hypermarkets &amp; Supercenters</v>
      </c>
    </row>
    <row r="791" spans="2:6">
      <c r="B791" s="41">
        <v>56959</v>
      </c>
      <c r="C791" s="40" t="s">
        <v>57</v>
      </c>
      <c r="D791" s="55">
        <v>28790</v>
      </c>
      <c r="E791" s="45" t="str">
        <f>VLOOKUP(D791,'List of Companies'!$B$5:$C$359,2,0)</f>
        <v>NLS_US</v>
      </c>
      <c r="F791" s="46" t="str">
        <f>VLOOKUP(E791,'List of Companies'!C:F,3,0)</f>
        <v>Specialty Stores and Retailers</v>
      </c>
    </row>
    <row r="792" spans="2:6">
      <c r="B792" s="41">
        <v>55468</v>
      </c>
      <c r="C792" s="40" t="s">
        <v>60</v>
      </c>
      <c r="D792" s="55">
        <v>13198</v>
      </c>
      <c r="E792" s="45" t="str">
        <f>VLOOKUP(D792,'List of Companies'!$B$5:$C$359,2,0)</f>
        <v>AZO</v>
      </c>
      <c r="F792" s="46" t="str">
        <f>VLOOKUP(E792,'List of Companies'!C:F,3,0)</f>
        <v>Automotive Retailers</v>
      </c>
    </row>
    <row r="793" spans="2:6">
      <c r="B793" s="41">
        <v>55468</v>
      </c>
      <c r="C793" s="40" t="s">
        <v>60</v>
      </c>
      <c r="D793" s="55">
        <v>13306</v>
      </c>
      <c r="E793" s="45" t="str">
        <f>VLOOKUP(D793,'List of Companies'!$B$5:$C$359,2,0)</f>
        <v>KSS</v>
      </c>
      <c r="F793" s="46" t="str">
        <f>VLOOKUP(E793,'List of Companies'!C:F,3,0)</f>
        <v>Department Stores</v>
      </c>
    </row>
    <row r="794" spans="2:6">
      <c r="B794" s="41">
        <v>55468</v>
      </c>
      <c r="C794" s="40" t="s">
        <v>60</v>
      </c>
      <c r="D794" s="55">
        <v>13394</v>
      </c>
      <c r="E794" s="45" t="str">
        <f>VLOOKUP(D794,'List of Companies'!$B$5:$C$359,2,0)</f>
        <v>ULTA</v>
      </c>
      <c r="F794" s="46" t="str">
        <f>VLOOKUP(E794,'List of Companies'!C:F,3,0)</f>
        <v>Specialty Stores and Retailers</v>
      </c>
    </row>
    <row r="795" spans="2:6">
      <c r="B795" s="41">
        <v>55468</v>
      </c>
      <c r="C795" s="40" t="s">
        <v>60</v>
      </c>
      <c r="D795" s="55">
        <v>13537</v>
      </c>
      <c r="E795" s="45" t="str">
        <f>VLOOKUP(D795,'List of Companies'!$B$5:$C$359,2,0)</f>
        <v>EXPR</v>
      </c>
      <c r="F795" s="46" t="str">
        <f>VLOOKUP(E795,'List of Companies'!C:F,3,0)</f>
        <v>Apparel Retailers</v>
      </c>
    </row>
    <row r="796" spans="2:6">
      <c r="B796" s="41">
        <v>55468</v>
      </c>
      <c r="C796" s="40" t="s">
        <v>60</v>
      </c>
      <c r="D796" s="55">
        <v>14059</v>
      </c>
      <c r="E796" s="45" t="str">
        <f>VLOOKUP(D796,'List of Companies'!$B$5:$C$359,2,0)</f>
        <v>BOOT</v>
      </c>
      <c r="F796" s="46" t="str">
        <f>VLOOKUP(E796,'List of Companies'!C:F,3,0)</f>
        <v>Specialty Stores and Retailers</v>
      </c>
    </row>
    <row r="797" spans="2:6">
      <c r="B797" s="41">
        <v>55468</v>
      </c>
      <c r="C797" s="40" t="s">
        <v>60</v>
      </c>
      <c r="D797" s="55">
        <v>14072</v>
      </c>
      <c r="E797" s="45" t="str">
        <f>VLOOKUP(D797,'List of Companies'!$B$5:$C$359,2,0)</f>
        <v>CRI</v>
      </c>
      <c r="F797" s="46" t="str">
        <f>VLOOKUP(E797,'List of Companies'!C:F,3,0)</f>
        <v>Apparel Retailers</v>
      </c>
    </row>
    <row r="798" spans="2:6">
      <c r="B798" s="41">
        <v>55468</v>
      </c>
      <c r="C798" s="40" t="s">
        <v>60</v>
      </c>
      <c r="D798" s="55">
        <v>14690</v>
      </c>
      <c r="E798" s="45" t="str">
        <f>VLOOKUP(D798,'List of Companies'!$B$5:$C$359,2,0)</f>
        <v>GME_US</v>
      </c>
      <c r="F798" s="46" t="str">
        <f>VLOOKUP(E798,'List of Companies'!C:F,3,0)</f>
        <v>Specialty Stores and Retailers</v>
      </c>
    </row>
    <row r="799" spans="2:6">
      <c r="B799" s="41">
        <v>55468</v>
      </c>
      <c r="C799" s="40" t="s">
        <v>60</v>
      </c>
      <c r="D799" s="55">
        <v>15241</v>
      </c>
      <c r="E799" s="45" t="str">
        <f>VLOOKUP(D799,'List of Companies'!$B$5:$C$359,2,0)</f>
        <v>RH_US</v>
      </c>
      <c r="F799" s="46" t="str">
        <f>VLOOKUP(E799,'List of Companies'!C:F,3,0)</f>
        <v>Department Stores</v>
      </c>
    </row>
    <row r="800" spans="2:6">
      <c r="B800" s="41">
        <v>55468</v>
      </c>
      <c r="C800" s="40" t="s">
        <v>60</v>
      </c>
      <c r="D800" s="55">
        <v>16065</v>
      </c>
      <c r="E800" s="45" t="str">
        <f>VLOOKUP(D800,'List of Companies'!$B$5:$C$359,2,0)</f>
        <v>CARD_UK</v>
      </c>
      <c r="F800" s="46" t="str">
        <f>VLOOKUP(E800,'List of Companies'!C:F,3,0)</f>
        <v>Specialty Stores and Retailers</v>
      </c>
    </row>
    <row r="801" spans="2:6">
      <c r="B801" s="41">
        <v>55468</v>
      </c>
      <c r="C801" s="40" t="s">
        <v>60</v>
      </c>
      <c r="D801" s="55">
        <v>16075</v>
      </c>
      <c r="E801" s="45" t="str">
        <f>VLOOKUP(D801,'List of Companies'!$B$5:$C$359,2,0)</f>
        <v>DFS_UK</v>
      </c>
      <c r="F801" s="46" t="str">
        <f>VLOOKUP(E801,'List of Companies'!C:F,3,0)</f>
        <v>Home Furnishings Retailers</v>
      </c>
    </row>
    <row r="802" spans="2:6">
      <c r="B802" s="41">
        <v>55468</v>
      </c>
      <c r="C802" s="40" t="s">
        <v>60</v>
      </c>
      <c r="D802" s="55">
        <v>16121</v>
      </c>
      <c r="E802" s="45" t="str">
        <f>VLOOKUP(D802,'List of Companies'!$B$5:$C$359,2,0)</f>
        <v>MKS_UK</v>
      </c>
      <c r="F802" s="46" t="str">
        <f>VLOOKUP(E802,'List of Companies'!C:F,3,0)</f>
        <v>Department Stores</v>
      </c>
    </row>
    <row r="803" spans="2:6">
      <c r="B803" s="41">
        <v>55468</v>
      </c>
      <c r="C803" s="40" t="s">
        <v>60</v>
      </c>
      <c r="D803" s="55">
        <v>16129</v>
      </c>
      <c r="E803" s="45" t="str">
        <f>VLOOKUP(D803,'List of Companies'!$B$5:$C$359,2,0)</f>
        <v>NXT_UK</v>
      </c>
      <c r="F803" s="46" t="str">
        <f>VLOOKUP(E803,'List of Companies'!C:F,3,0)</f>
        <v>Specialty Stores and Retailers</v>
      </c>
    </row>
    <row r="804" spans="2:6">
      <c r="B804" s="41">
        <v>55468</v>
      </c>
      <c r="C804" s="40" t="s">
        <v>60</v>
      </c>
      <c r="D804" s="55">
        <v>16179</v>
      </c>
      <c r="E804" s="45" t="str">
        <f>VLOOKUP(D804,'List of Companies'!$B$5:$C$359,2,0)</f>
        <v>M</v>
      </c>
      <c r="F804" s="46" t="str">
        <f>VLOOKUP(E804,'List of Companies'!C:F,3,0)</f>
        <v>Department Stores</v>
      </c>
    </row>
    <row r="805" spans="2:6">
      <c r="B805" s="41">
        <v>55468</v>
      </c>
      <c r="C805" s="40" t="s">
        <v>60</v>
      </c>
      <c r="D805" s="55">
        <v>16181</v>
      </c>
      <c r="E805" s="45" t="str">
        <f>VLOOKUP(D805,'List of Companies'!$B$5:$C$359,2,0)</f>
        <v>LULU</v>
      </c>
      <c r="F805" s="46" t="str">
        <f>VLOOKUP(E805,'List of Companies'!C:F,3,0)</f>
        <v>Apparel Retailers</v>
      </c>
    </row>
    <row r="806" spans="2:6">
      <c r="B806" s="41">
        <v>55468</v>
      </c>
      <c r="C806" s="40" t="s">
        <v>60</v>
      </c>
      <c r="D806" s="55">
        <v>16184</v>
      </c>
      <c r="E806" s="45" t="str">
        <f>VLOOKUP(D806,'List of Companies'!$B$5:$C$359,2,0)</f>
        <v>DKS</v>
      </c>
      <c r="F806" s="46" t="str">
        <f>VLOOKUP(E806,'List of Companies'!C:F,3,0)</f>
        <v>Specialty Stores and Retailers</v>
      </c>
    </row>
    <row r="807" spans="2:6">
      <c r="B807" s="41">
        <v>55468</v>
      </c>
      <c r="C807" s="40" t="s">
        <v>60</v>
      </c>
      <c r="D807" s="55">
        <v>16190</v>
      </c>
      <c r="E807" s="45" t="str">
        <f>VLOOKUP(D807,'List of Companies'!$B$5:$C$359,2,0)</f>
        <v>ANF</v>
      </c>
      <c r="F807" s="46" t="str">
        <f>VLOOKUP(E807,'List of Companies'!C:F,3,0)</f>
        <v>Apparel Retailers</v>
      </c>
    </row>
    <row r="808" spans="2:6">
      <c r="B808" s="41">
        <v>55468</v>
      </c>
      <c r="C808" s="40" t="s">
        <v>60</v>
      </c>
      <c r="D808" s="55">
        <v>16191</v>
      </c>
      <c r="E808" s="45" t="str">
        <f>VLOOKUP(D808,'List of Companies'!$B$5:$C$359,2,0)</f>
        <v>PLCE</v>
      </c>
      <c r="F808" s="46" t="str">
        <f>VLOOKUP(E808,'List of Companies'!C:F,3,0)</f>
        <v>Apparel Retailers</v>
      </c>
    </row>
    <row r="809" spans="2:6">
      <c r="B809" s="41">
        <v>55468</v>
      </c>
      <c r="C809" s="40" t="s">
        <v>60</v>
      </c>
      <c r="D809" s="55">
        <v>16194</v>
      </c>
      <c r="E809" s="45" t="str">
        <f>VLOOKUP(D809,'List of Companies'!$B$5:$C$359,2,0)</f>
        <v>TGT</v>
      </c>
      <c r="F809" s="46" t="str">
        <f>VLOOKUP(E809,'List of Companies'!C:F,3,0)</f>
        <v>Hypermarkets &amp; Supercenters</v>
      </c>
    </row>
    <row r="810" spans="2:6">
      <c r="B810" s="41">
        <v>55468</v>
      </c>
      <c r="C810" s="40" t="s">
        <v>60</v>
      </c>
      <c r="D810" s="55">
        <v>16507</v>
      </c>
      <c r="E810" s="45" t="str">
        <f>VLOOKUP(D810,'List of Companies'!$B$5:$C$359,2,0)</f>
        <v>0178_HK</v>
      </c>
      <c r="F810" s="46" t="str">
        <f>VLOOKUP(E810,'List of Companies'!C:F,3,0)</f>
        <v>Specialty Stores and Retailers</v>
      </c>
    </row>
    <row r="811" spans="2:6">
      <c r="B811" s="41">
        <v>55468</v>
      </c>
      <c r="C811" s="40" t="s">
        <v>60</v>
      </c>
      <c r="D811" s="55">
        <v>16519</v>
      </c>
      <c r="E811" s="45" t="str">
        <f>VLOOKUP(D811,'List of Companies'!$B$5:$C$359,2,0)</f>
        <v>023530_KR</v>
      </c>
      <c r="F811" s="46" t="str">
        <f>VLOOKUP(E811,'List of Companies'!C:F,3,0)</f>
        <v>Hypermarkets &amp; Supercenters</v>
      </c>
    </row>
    <row r="812" spans="2:6">
      <c r="B812" s="41">
        <v>55468</v>
      </c>
      <c r="C812" s="40" t="s">
        <v>60</v>
      </c>
      <c r="D812" s="55">
        <v>16587</v>
      </c>
      <c r="E812" s="45" t="str">
        <f>VLOOKUP(D812,'List of Companies'!$B$5:$C$359,2,0)</f>
        <v>0493_CN</v>
      </c>
      <c r="F812" s="46" t="str">
        <f>VLOOKUP(E812,'List of Companies'!C:F,3,0)</f>
        <v>Specialty Stores and Retailers</v>
      </c>
    </row>
    <row r="813" spans="2:6">
      <c r="B813" s="41">
        <v>55468</v>
      </c>
      <c r="C813" s="40" t="s">
        <v>60</v>
      </c>
      <c r="D813" s="55">
        <v>17320</v>
      </c>
      <c r="E813" s="45" t="str">
        <f>VLOOKUP(D813,'List of Companies'!$B$5:$C$359,2,0)</f>
        <v>ADH_AU</v>
      </c>
      <c r="F813" s="46" t="str">
        <f>VLOOKUP(E813,'List of Companies'!C:F,3,0)</f>
        <v>Home Furnishings Retailers</v>
      </c>
    </row>
    <row r="814" spans="2:6">
      <c r="B814" s="41">
        <v>55468</v>
      </c>
      <c r="C814" s="40" t="s">
        <v>60</v>
      </c>
      <c r="D814" s="55">
        <v>17587</v>
      </c>
      <c r="E814" s="45" t="str">
        <f>VLOOKUP(D814,'List of Companies'!$B$5:$C$359,2,0)</f>
        <v>BOSSN_DE</v>
      </c>
      <c r="F814" s="46" t="str">
        <f>VLOOKUP(E814,'List of Companies'!C:F,3,0)</f>
        <v>Apparel Retailers</v>
      </c>
    </row>
    <row r="815" spans="2:6">
      <c r="B815" s="41">
        <v>55468</v>
      </c>
      <c r="C815" s="40" t="s">
        <v>60</v>
      </c>
      <c r="D815" s="55">
        <v>18155</v>
      </c>
      <c r="E815" s="45" t="str">
        <f>VLOOKUP(D815,'List of Companies'!$B$5:$C$359,2,0)</f>
        <v>HMB_SE</v>
      </c>
      <c r="F815" s="46" t="str">
        <f>VLOOKUP(E815,'List of Companies'!C:F,3,0)</f>
        <v>Apparel Retailers</v>
      </c>
    </row>
    <row r="816" spans="2:6">
      <c r="B816" s="41">
        <v>55468</v>
      </c>
      <c r="C816" s="40" t="s">
        <v>60</v>
      </c>
      <c r="D816" s="55">
        <v>18295</v>
      </c>
      <c r="E816" s="45" t="str">
        <f>VLOOKUP(D816,'List of Companies'!$B$5:$C$359,2,0)</f>
        <v>JBH_AU</v>
      </c>
      <c r="F816" s="46" t="str">
        <f>VLOOKUP(E816,'List of Companies'!C:F,3,0)</f>
        <v>Specialty Stores and Retailers</v>
      </c>
    </row>
    <row r="817" spans="2:6">
      <c r="B817" s="41">
        <v>55468</v>
      </c>
      <c r="C817" s="40" t="s">
        <v>60</v>
      </c>
      <c r="D817" s="55">
        <v>18368</v>
      </c>
      <c r="E817" s="45" t="str">
        <f>VLOOKUP(D817,'List of Companies'!$B$5:$C$359,2,0)</f>
        <v>LAME4_BR</v>
      </c>
      <c r="F817" s="46" t="str">
        <f>VLOOKUP(E817,'List of Companies'!C:F,3,0)</f>
        <v>Department Stores</v>
      </c>
    </row>
    <row r="818" spans="2:6">
      <c r="B818" s="41">
        <v>55468</v>
      </c>
      <c r="C818" s="40" t="s">
        <v>60</v>
      </c>
      <c r="D818" s="55">
        <v>18437</v>
      </c>
      <c r="E818" s="45" t="str">
        <f>VLOOKUP(D818,'List of Companies'!$B$5:$C$359,2,0)</f>
        <v>MAPI_ID</v>
      </c>
      <c r="F818" s="46" t="str">
        <f>VLOOKUP(E818,'List of Companies'!C:F,3,0)</f>
        <v>Department Stores</v>
      </c>
    </row>
    <row r="819" spans="2:6">
      <c r="B819" s="41">
        <v>55468</v>
      </c>
      <c r="C819" s="40" t="s">
        <v>60</v>
      </c>
      <c r="D819" s="55">
        <v>18471</v>
      </c>
      <c r="E819" s="45" t="str">
        <f>VLOOKUP(D819,'List of Companies'!$B$5:$C$359,2,0)</f>
        <v>MGLU3_BR</v>
      </c>
      <c r="F819" s="46" t="str">
        <f>VLOOKUP(E819,'List of Companies'!C:F,3,0)</f>
        <v>Specialty Stores and Retailers</v>
      </c>
    </row>
    <row r="820" spans="2:6">
      <c r="B820" s="41">
        <v>55468</v>
      </c>
      <c r="C820" s="40" t="s">
        <v>60</v>
      </c>
      <c r="D820" s="55">
        <v>18503</v>
      </c>
      <c r="E820" s="45" t="str">
        <f>VLOOKUP(D820,'List of Companies'!$B$5:$C$359,2,0)</f>
        <v>MONC_IT</v>
      </c>
      <c r="F820" s="46" t="str">
        <f>VLOOKUP(E820,'List of Companies'!C:F,3,0)</f>
        <v>Apparel Retailers</v>
      </c>
    </row>
    <row r="821" spans="2:6">
      <c r="B821" s="41">
        <v>55468</v>
      </c>
      <c r="C821" s="40" t="s">
        <v>60</v>
      </c>
      <c r="D821" s="55">
        <v>18714</v>
      </c>
      <c r="E821" s="45" t="str">
        <f>VLOOKUP(D821,'List of Companies'!$B$5:$C$359,2,0)</f>
        <v>PMV_AU</v>
      </c>
      <c r="F821" s="46" t="str">
        <f>VLOOKUP(E821,'List of Companies'!C:F,3,0)</f>
        <v>Apparel Retailers</v>
      </c>
    </row>
    <row r="822" spans="2:6">
      <c r="B822" s="41">
        <v>55468</v>
      </c>
      <c r="C822" s="40" t="s">
        <v>60</v>
      </c>
      <c r="D822" s="55">
        <v>18718</v>
      </c>
      <c r="E822" s="45" t="str">
        <f>VLOOKUP(D822,'List of Companies'!$B$5:$C$359,2,0)</f>
        <v>PNDORA_DK</v>
      </c>
      <c r="F822" s="46" t="str">
        <f>VLOOKUP(E822,'List of Companies'!C:F,3,0)</f>
        <v>Specialty Stores and Retailers</v>
      </c>
    </row>
    <row r="823" spans="2:6">
      <c r="B823" s="41">
        <v>55468</v>
      </c>
      <c r="C823" s="40" t="s">
        <v>60</v>
      </c>
      <c r="D823" s="55">
        <v>18913</v>
      </c>
      <c r="E823" s="45" t="str">
        <f>VLOOKUP(D823,'List of Companies'!$B$5:$C$359,2,0)</f>
        <v>CCX_AU</v>
      </c>
      <c r="F823" s="46" t="str">
        <f>VLOOKUP(E823,'List of Companies'!C:F,3,0)</f>
        <v>Apparel Retailers</v>
      </c>
    </row>
    <row r="824" spans="2:6">
      <c r="B824" s="41">
        <v>55468</v>
      </c>
      <c r="C824" s="40" t="s">
        <v>60</v>
      </c>
      <c r="D824" s="55">
        <v>19266</v>
      </c>
      <c r="E824" s="45" t="str">
        <f>VLOOKUP(D824,'List of Companies'!$B$5:$C$359,2,0)</f>
        <v>VVAR11_BR</v>
      </c>
      <c r="F824" s="46" t="str">
        <f>VLOOKUP(E824,'List of Companies'!C:F,3,0)</f>
        <v>Specialty Stores and Retailers</v>
      </c>
    </row>
    <row r="825" spans="2:6">
      <c r="B825" s="41">
        <v>55468</v>
      </c>
      <c r="C825" s="40" t="s">
        <v>60</v>
      </c>
      <c r="D825" s="55">
        <v>19272</v>
      </c>
      <c r="E825" s="45" t="str">
        <f>VLOOKUP(D825,'List of Companies'!$B$5:$C$359,2,0)</f>
        <v>WALMEX_MX</v>
      </c>
      <c r="F825" s="46" t="str">
        <f>VLOOKUP(E825,'List of Companies'!C:F,3,0)</f>
        <v>Hypermarkets &amp; Supercenters</v>
      </c>
    </row>
    <row r="826" spans="2:6">
      <c r="B826" s="41">
        <v>55468</v>
      </c>
      <c r="C826" s="40" t="s">
        <v>60</v>
      </c>
      <c r="D826" s="55">
        <v>19870</v>
      </c>
      <c r="E826" s="45" t="str">
        <f>VLOOKUP(D826,'List of Companies'!$B$5:$C$359,2,0)</f>
        <v>BBY</v>
      </c>
      <c r="F826" s="46" t="str">
        <f>VLOOKUP(E826,'List of Companies'!C:F,3,0)</f>
        <v>Specialty Stores and Retailers</v>
      </c>
    </row>
    <row r="827" spans="2:6">
      <c r="B827" s="41">
        <v>55468</v>
      </c>
      <c r="C827" s="40" t="s">
        <v>60</v>
      </c>
      <c r="D827" s="55">
        <v>19975</v>
      </c>
      <c r="E827" s="45" t="str">
        <f>VLOOKUP(D827,'List of Companies'!$B$5:$C$359,2,0)</f>
        <v>TLYS_US</v>
      </c>
      <c r="F827" s="46" t="str">
        <f>VLOOKUP(E827,'List of Companies'!C:F,3,0)</f>
        <v>Apparel Retailers</v>
      </c>
    </row>
    <row r="828" spans="2:6">
      <c r="B828" s="41">
        <v>55468</v>
      </c>
      <c r="C828" s="40" t="s">
        <v>60</v>
      </c>
      <c r="D828" s="55">
        <v>20639</v>
      </c>
      <c r="E828" s="45" t="str">
        <f>VLOOKUP(D828,'List of Companies'!$B$5:$C$359,2,0)</f>
        <v>HD</v>
      </c>
      <c r="F828" s="46" t="str">
        <f>VLOOKUP(E828,'List of Companies'!C:F,3,0)</f>
        <v>Home Improvement Retailers</v>
      </c>
    </row>
    <row r="829" spans="2:6">
      <c r="B829" s="41">
        <v>55468</v>
      </c>
      <c r="C829" s="40" t="s">
        <v>60</v>
      </c>
      <c r="D829" s="55">
        <v>20680</v>
      </c>
      <c r="E829" s="45" t="str">
        <f>VLOOKUP(D829,'List of Companies'!$B$5:$C$359,2,0)</f>
        <v>COST</v>
      </c>
      <c r="F829" s="46" t="str">
        <f>VLOOKUP(E829,'List of Companies'!C:F,3,0)</f>
        <v>Hypermarkets &amp; Supercenters</v>
      </c>
    </row>
    <row r="830" spans="2:6">
      <c r="B830" s="41">
        <v>55468</v>
      </c>
      <c r="C830" s="40" t="s">
        <v>60</v>
      </c>
      <c r="D830" s="55">
        <v>20682</v>
      </c>
      <c r="E830" s="45" t="str">
        <f>VLOOKUP(D830,'List of Companies'!$B$5:$C$359,2,0)</f>
        <v>WMT</v>
      </c>
      <c r="F830" s="46" t="str">
        <f>VLOOKUP(E830,'List of Companies'!C:F,3,0)</f>
        <v>Hypermarkets &amp; Supercenters</v>
      </c>
    </row>
    <row r="831" spans="2:6">
      <c r="B831" s="41">
        <v>55468</v>
      </c>
      <c r="C831" s="40" t="s">
        <v>60</v>
      </c>
      <c r="D831" s="55">
        <v>20688</v>
      </c>
      <c r="E831" s="45" t="str">
        <f>VLOOKUP(D831,'List of Companies'!$B$5:$C$359,2,0)</f>
        <v>URBN</v>
      </c>
      <c r="F831" s="46" t="str">
        <f>VLOOKUP(E831,'List of Companies'!C:F,3,0)</f>
        <v>Apparel Retailers</v>
      </c>
    </row>
    <row r="832" spans="2:6">
      <c r="B832" s="41">
        <v>55468</v>
      </c>
      <c r="C832" s="40" t="s">
        <v>60</v>
      </c>
      <c r="D832" s="55">
        <v>20689</v>
      </c>
      <c r="E832" s="45" t="str">
        <f>VLOOKUP(D832,'List of Companies'!$B$5:$C$359,2,0)</f>
        <v>JWN</v>
      </c>
      <c r="F832" s="46" t="str">
        <f>VLOOKUP(E832,'List of Companies'!C:F,3,0)</f>
        <v>Apparel Retailers</v>
      </c>
    </row>
    <row r="833" spans="2:6">
      <c r="B833" s="41">
        <v>55468</v>
      </c>
      <c r="C833" s="40" t="s">
        <v>60</v>
      </c>
      <c r="D833" s="55">
        <v>20691</v>
      </c>
      <c r="E833" s="45" t="str">
        <f>VLOOKUP(D833,'List of Companies'!$B$5:$C$359,2,0)</f>
        <v>AEO</v>
      </c>
      <c r="F833" s="46" t="str">
        <f>VLOOKUP(E833,'List of Companies'!C:F,3,0)</f>
        <v>Apparel Retailers</v>
      </c>
    </row>
    <row r="834" spans="2:6">
      <c r="B834" s="41">
        <v>55468</v>
      </c>
      <c r="C834" s="40" t="s">
        <v>60</v>
      </c>
      <c r="D834" s="55">
        <v>20694</v>
      </c>
      <c r="E834" s="45" t="str">
        <f>VLOOKUP(D834,'List of Companies'!$B$5:$C$359,2,0)</f>
        <v>GPS</v>
      </c>
      <c r="F834" s="46" t="str">
        <f>VLOOKUP(E834,'List of Companies'!C:F,3,0)</f>
        <v>Apparel Retailers</v>
      </c>
    </row>
    <row r="835" spans="2:6">
      <c r="B835" s="41">
        <v>55468</v>
      </c>
      <c r="C835" s="40" t="s">
        <v>60</v>
      </c>
      <c r="D835" s="55">
        <v>20696</v>
      </c>
      <c r="E835" s="45" t="str">
        <f>VLOOKUP(D835,'List of Companies'!$B$5:$C$359,2,0)</f>
        <v>FL</v>
      </c>
      <c r="F835" s="46" t="str">
        <f>VLOOKUP(E835,'List of Companies'!C:F,3,0)</f>
        <v>Specialty Stores and Retailers</v>
      </c>
    </row>
    <row r="836" spans="2:6">
      <c r="B836" s="41">
        <v>55468</v>
      </c>
      <c r="C836" s="40" t="s">
        <v>60</v>
      </c>
      <c r="D836" s="55">
        <v>20824</v>
      </c>
      <c r="E836" s="45" t="str">
        <f>VLOOKUP(D836,'List of Companies'!$B$5:$C$359,2,0)</f>
        <v>WSM</v>
      </c>
      <c r="F836" s="46" t="str">
        <f>VLOOKUP(E836,'List of Companies'!C:F,3,0)</f>
        <v>Home Furnishings Retailers</v>
      </c>
    </row>
    <row r="837" spans="2:6">
      <c r="B837" s="41">
        <v>55468</v>
      </c>
      <c r="C837" s="40" t="s">
        <v>60</v>
      </c>
      <c r="D837" s="55">
        <v>20867</v>
      </c>
      <c r="E837" s="45" t="str">
        <f>VLOOKUP(D837,'List of Companies'!$B$5:$C$359,2,0)</f>
        <v>HIBB_US</v>
      </c>
      <c r="F837" s="46" t="str">
        <f>VLOOKUP(E837,'List of Companies'!C:F,3,0)</f>
        <v>Specialty Stores and Retailers</v>
      </c>
    </row>
    <row r="838" spans="2:6">
      <c r="B838" s="41">
        <v>55468</v>
      </c>
      <c r="C838" s="40" t="s">
        <v>60</v>
      </c>
      <c r="D838" s="55">
        <v>21113</v>
      </c>
      <c r="E838" s="45" t="str">
        <f>VLOOKUP(D838,'List of Companies'!$B$5:$C$359,2,0)</f>
        <v>ATZ_CA</v>
      </c>
      <c r="F838" s="46" t="str">
        <f>VLOOKUP(E838,'List of Companies'!C:F,3,0)</f>
        <v>Apparel Retailers</v>
      </c>
    </row>
    <row r="839" spans="2:6">
      <c r="B839" s="41">
        <v>55468</v>
      </c>
      <c r="C839" s="40" t="s">
        <v>60</v>
      </c>
      <c r="D839" s="55">
        <v>21308</v>
      </c>
      <c r="E839" s="45" t="str">
        <f>VLOOKUP(D839,'List of Companies'!$B$5:$C$359,2,0)</f>
        <v>1458_HK</v>
      </c>
      <c r="F839" s="46" t="str">
        <f>VLOOKUP(E839,'List of Companies'!C:F,3,0)</f>
        <v>Food Retailers</v>
      </c>
    </row>
    <row r="840" spans="2:6">
      <c r="B840" s="41">
        <v>55468</v>
      </c>
      <c r="C840" s="40" t="s">
        <v>60</v>
      </c>
      <c r="D840" s="55">
        <v>21761</v>
      </c>
      <c r="E840" s="45" t="str">
        <f>VLOOKUP(D840,'List of Companies'!$B$5:$C$359,2,0)</f>
        <v>DSKY_RU</v>
      </c>
      <c r="F840" s="46" t="str">
        <f>VLOOKUP(E840,'List of Companies'!C:F,3,0)</f>
        <v>Department Stores</v>
      </c>
    </row>
    <row r="841" spans="2:6">
      <c r="B841" s="41">
        <v>55468</v>
      </c>
      <c r="C841" s="40" t="s">
        <v>60</v>
      </c>
      <c r="D841" s="55">
        <v>22171</v>
      </c>
      <c r="E841" s="45" t="str">
        <f>VLOOKUP(D841,'List of Companies'!$B$5:$C$359,2,0)</f>
        <v>CEC_DE</v>
      </c>
      <c r="F841" s="46" t="str">
        <f>VLOOKUP(E841,'List of Companies'!C:F,3,0)</f>
        <v>Specialty Stores and Retailers</v>
      </c>
    </row>
    <row r="842" spans="2:6">
      <c r="B842" s="41">
        <v>55468</v>
      </c>
      <c r="C842" s="40" t="s">
        <v>60</v>
      </c>
      <c r="D842" s="55">
        <v>22202</v>
      </c>
      <c r="E842" s="45" t="str">
        <f>VLOOKUP(D842,'List of Companies'!$B$5:$C$359,2,0)</f>
        <v>CRFB3_BR</v>
      </c>
      <c r="F842" s="46" t="str">
        <f>VLOOKUP(E842,'List of Companies'!C:F,3,0)</f>
        <v>Food Retailers</v>
      </c>
    </row>
    <row r="843" spans="2:6">
      <c r="B843" s="41">
        <v>55468</v>
      </c>
      <c r="C843" s="40" t="s">
        <v>60</v>
      </c>
      <c r="D843" s="55">
        <v>22406</v>
      </c>
      <c r="E843" s="45" t="str">
        <f>VLOOKUP(D843,'List of Companies'!$B$5:$C$359,2,0)</f>
        <v>ROOT_CA</v>
      </c>
      <c r="F843" s="46" t="str">
        <f>VLOOKUP(E843,'List of Companies'!C:F,3,0)</f>
        <v>Apparel Retailers</v>
      </c>
    </row>
    <row r="844" spans="2:6">
      <c r="B844" s="41">
        <v>55468</v>
      </c>
      <c r="C844" s="40" t="s">
        <v>60</v>
      </c>
      <c r="D844" s="55">
        <v>22848</v>
      </c>
      <c r="E844" s="45" t="str">
        <f>VLOOKUP(D844,'List of Companies'!$B$5:$C$359,2,0)</f>
        <v>SDRY_LN</v>
      </c>
      <c r="F844" s="46" t="str">
        <f>VLOOKUP(E844,'List of Companies'!C:F,3,0)</f>
        <v>Apparel Retailers</v>
      </c>
    </row>
    <row r="845" spans="2:6">
      <c r="B845" s="41">
        <v>55468</v>
      </c>
      <c r="C845" s="40" t="s">
        <v>60</v>
      </c>
      <c r="D845" s="55">
        <v>22885</v>
      </c>
      <c r="E845" s="45" t="str">
        <f>VLOOKUP(D845,'List of Companies'!$B$5:$C$359,2,0)</f>
        <v>MAVI_TR</v>
      </c>
      <c r="F845" s="46" t="str">
        <f>VLOOKUP(E845,'List of Companies'!C:F,3,0)</f>
        <v>Apparel Retailers</v>
      </c>
    </row>
    <row r="846" spans="2:6">
      <c r="B846" s="41">
        <v>55468</v>
      </c>
      <c r="C846" s="40" t="s">
        <v>60</v>
      </c>
      <c r="D846" s="55">
        <v>23173</v>
      </c>
      <c r="E846" s="45" t="str">
        <f>VLOOKUP(D846,'List of Companies'!$B$5:$C$359,2,0)</f>
        <v>DNLM_GB</v>
      </c>
      <c r="F846" s="46" t="str">
        <f>VLOOKUP(E846,'List of Companies'!C:F,3,0)</f>
        <v>Home Furnishings Retailers</v>
      </c>
    </row>
    <row r="847" spans="2:6">
      <c r="B847" s="41">
        <v>55468</v>
      </c>
      <c r="C847" s="40" t="s">
        <v>60</v>
      </c>
      <c r="D847" s="55">
        <v>23355</v>
      </c>
      <c r="E847" s="45" t="str">
        <f>VLOOKUP(D847,'List of Companies'!$B$5:$C$359,2,0)</f>
        <v>DLTH_US</v>
      </c>
      <c r="F847" s="46" t="str">
        <f>VLOOKUP(E847,'List of Companies'!C:F,3,0)</f>
        <v>Apparel Retailers</v>
      </c>
    </row>
    <row r="848" spans="2:6">
      <c r="B848" s="41">
        <v>55468</v>
      </c>
      <c r="C848" s="40" t="s">
        <v>60</v>
      </c>
      <c r="D848" s="55">
        <v>23511</v>
      </c>
      <c r="E848" s="45" t="str">
        <f>VLOOKUP(D848,'List of Companies'!$B$5:$C$359,2,0)</f>
        <v>SMCP_FR</v>
      </c>
      <c r="F848" s="46" t="str">
        <f>VLOOKUP(E848,'List of Companies'!C:F,3,0)</f>
        <v>Apparel Retailers</v>
      </c>
    </row>
    <row r="849" spans="2:6">
      <c r="B849" s="41">
        <v>55468</v>
      </c>
      <c r="C849" s="40" t="s">
        <v>60</v>
      </c>
      <c r="D849" s="55">
        <v>24259</v>
      </c>
      <c r="E849" s="45" t="str">
        <f>VLOOKUP(D849,'List of Companies'!$B$5:$C$359,2,0)</f>
        <v>XXL_NO</v>
      </c>
      <c r="F849" s="46" t="str">
        <f>VLOOKUP(E849,'List of Companies'!C:F,3,0)</f>
        <v>Specialty Stores and Retailers</v>
      </c>
    </row>
    <row r="850" spans="2:6">
      <c r="B850" s="41">
        <v>55468</v>
      </c>
      <c r="C850" s="40" t="s">
        <v>60</v>
      </c>
      <c r="D850" s="55">
        <v>24976</v>
      </c>
      <c r="E850" s="45" t="str">
        <f>VLOOKUP(D850,'List of Companies'!$B$5:$C$359,2,0)</f>
        <v>LOVE_US</v>
      </c>
      <c r="F850" s="46" t="str">
        <f>VLOOKUP(E850,'List of Companies'!C:F,3,0)</f>
        <v>Home Furnishings Retailers</v>
      </c>
    </row>
    <row r="851" spans="2:6">
      <c r="B851" s="41">
        <v>55468</v>
      </c>
      <c r="C851" s="40" t="s">
        <v>60</v>
      </c>
      <c r="D851" s="55">
        <v>25606</v>
      </c>
      <c r="E851" s="45" t="str">
        <f>VLOOKUP(D851,'List of Companies'!$B$5:$C$359,2,0)</f>
        <v>LEVI_US</v>
      </c>
      <c r="F851" s="46" t="str">
        <f>VLOOKUP(E851,'List of Companies'!C:F,3,0)</f>
        <v>Apparel Retailers</v>
      </c>
    </row>
    <row r="852" spans="2:6">
      <c r="B852" s="41">
        <v>55468</v>
      </c>
      <c r="C852" s="40" t="s">
        <v>60</v>
      </c>
      <c r="D852" s="55">
        <v>25789</v>
      </c>
      <c r="E852" s="45" t="str">
        <f>VLOOKUP(D852,'List of Companies'!$B$5:$C$359,2,0)</f>
        <v>CNTO3_BR</v>
      </c>
      <c r="F852" s="46" t="str">
        <f>VLOOKUP(E852,'List of Companies'!C:F,3,0)</f>
        <v>Apparel Retailers</v>
      </c>
    </row>
    <row r="853" spans="2:6">
      <c r="B853" s="41">
        <v>55468</v>
      </c>
      <c r="C853" s="40" t="s">
        <v>60</v>
      </c>
      <c r="D853" s="55">
        <v>27024</v>
      </c>
      <c r="E853" s="45" t="str">
        <f>VLOOKUP(D853,'List of Companies'!$B$5:$C$359,2,0)</f>
        <v>VRM_US</v>
      </c>
      <c r="F853" s="46" t="str">
        <f>VLOOKUP(E853,'List of Companies'!C:F,3,0)</f>
        <v>Automotive Retailers</v>
      </c>
    </row>
    <row r="854" spans="2:6">
      <c r="B854" s="41">
        <v>55468</v>
      </c>
      <c r="C854" s="40" t="s">
        <v>60</v>
      </c>
      <c r="D854" s="55">
        <v>27567</v>
      </c>
      <c r="E854" s="45" t="str">
        <f>VLOOKUP(D854,'List of Companies'!$B$5:$C$359,2,0)</f>
        <v>SFT_US</v>
      </c>
      <c r="F854" s="46" t="str">
        <f>VLOOKUP(E854,'List of Companies'!C:F,3,0)</f>
        <v>Automotive Retailers</v>
      </c>
    </row>
    <row r="855" spans="2:6">
      <c r="B855" s="41">
        <v>55468</v>
      </c>
      <c r="C855" s="40" t="s">
        <v>60</v>
      </c>
      <c r="D855" s="55">
        <v>27609</v>
      </c>
      <c r="E855" s="45" t="str">
        <f>VLOOKUP(D855,'List of Companies'!$B$5:$C$359,2,0)</f>
        <v>LPPP_PL</v>
      </c>
      <c r="F855" s="46" t="str">
        <f>VLOOKUP(E855,'List of Companies'!C:F,3,0)</f>
        <v>Apparel Retailers</v>
      </c>
    </row>
    <row r="856" spans="2:6">
      <c r="B856" s="41">
        <v>55468</v>
      </c>
      <c r="C856" s="40" t="s">
        <v>60</v>
      </c>
      <c r="D856" s="55">
        <v>27625</v>
      </c>
      <c r="E856" s="45" t="str">
        <f>VLOOKUP(D856,'List of Companies'!$B$5:$C$359,2,0)</f>
        <v>ASO_US</v>
      </c>
      <c r="F856" s="46" t="str">
        <f>VLOOKUP(E856,'List of Companies'!C:F,3,0)</f>
        <v>Specialty Stores and Retailers</v>
      </c>
    </row>
    <row r="857" spans="2:6">
      <c r="B857" s="41">
        <v>55468</v>
      </c>
      <c r="C857" s="40" t="s">
        <v>60</v>
      </c>
      <c r="D857" s="55">
        <v>27735</v>
      </c>
      <c r="E857" s="45" t="str">
        <f>VLOOKUP(D857,'List of Companies'!$B$5:$C$359,2,0)</f>
        <v>MNSO_CN</v>
      </c>
      <c r="F857" s="46" t="str">
        <f>VLOOKUP(E857,'List of Companies'!C:F,3,0)</f>
        <v>Specialty Stores and Retailers</v>
      </c>
    </row>
    <row r="858" spans="2:6">
      <c r="B858" s="41">
        <v>55468</v>
      </c>
      <c r="C858" s="40" t="s">
        <v>60</v>
      </c>
      <c r="D858" s="55">
        <v>28209</v>
      </c>
      <c r="E858" s="45" t="str">
        <f>VLOOKUP(D858,'List of Companies'!$B$5:$C$359,2,0)</f>
        <v>WOOF_US</v>
      </c>
      <c r="F858" s="46" t="str">
        <f>VLOOKUP(E858,'List of Companies'!C:F,3,0)</f>
        <v>Specialty Stores and Retailers</v>
      </c>
    </row>
    <row r="859" spans="2:6">
      <c r="B859" s="41">
        <v>55468</v>
      </c>
      <c r="C859" s="40" t="s">
        <v>60</v>
      </c>
      <c r="D859" s="55">
        <v>28538</v>
      </c>
      <c r="E859" s="45" t="str">
        <f>VLOOKUP(D859,'List of Companies'!$B$5:$C$359,2,0)</f>
        <v>JOAN_US</v>
      </c>
      <c r="F859" s="46" t="str">
        <f>VLOOKUP(E859,'List of Companies'!C:F,3,0)</f>
        <v>Specialty Stores and Retailers</v>
      </c>
    </row>
    <row r="860" spans="2:6">
      <c r="B860" s="41">
        <v>55468</v>
      </c>
      <c r="C860" s="40" t="s">
        <v>60</v>
      </c>
      <c r="D860" s="55">
        <v>28789</v>
      </c>
      <c r="E860" s="45" t="str">
        <f>VLOOKUP(D860,'List of Companies'!$B$5:$C$359,2,0)</f>
        <v>6808_HK</v>
      </c>
      <c r="F860" s="46" t="str">
        <f>VLOOKUP(E860,'List of Companies'!C:F,3,0)</f>
        <v>Hypermarkets &amp; Supercenters</v>
      </c>
    </row>
    <row r="861" spans="2:6">
      <c r="B861" s="41">
        <v>55468</v>
      </c>
      <c r="C861" s="40" t="s">
        <v>60</v>
      </c>
      <c r="D861" s="55">
        <v>28790</v>
      </c>
      <c r="E861" s="45" t="str">
        <f>VLOOKUP(D861,'List of Companies'!$B$5:$C$359,2,0)</f>
        <v>NLS_US</v>
      </c>
      <c r="F861" s="46" t="str">
        <f>VLOOKUP(E861,'List of Companies'!C:F,3,0)</f>
        <v>Specialty Stores and Retailers</v>
      </c>
    </row>
    <row r="862" spans="2:6">
      <c r="B862" s="41">
        <v>55789</v>
      </c>
      <c r="C862" s="40" t="s">
        <v>62</v>
      </c>
      <c r="D862" s="55">
        <v>13197</v>
      </c>
      <c r="E862" s="45" t="str">
        <f>VLOOKUP(D862,'List of Companies'!$B$5:$C$359,2,0)</f>
        <v>ORLY</v>
      </c>
      <c r="F862" s="46" t="str">
        <f>VLOOKUP(E862,'List of Companies'!C:F,3,0)</f>
        <v>Automotive Retailers</v>
      </c>
    </row>
    <row r="863" spans="2:6">
      <c r="B863" s="41">
        <v>55789</v>
      </c>
      <c r="C863" s="40" t="s">
        <v>62</v>
      </c>
      <c r="D863" s="55">
        <v>13198</v>
      </c>
      <c r="E863" s="45" t="str">
        <f>VLOOKUP(D863,'List of Companies'!$B$5:$C$359,2,0)</f>
        <v>AZO</v>
      </c>
      <c r="F863" s="46" t="str">
        <f>VLOOKUP(E863,'List of Companies'!C:F,3,0)</f>
        <v>Automotive Retailers</v>
      </c>
    </row>
    <row r="864" spans="2:6">
      <c r="B864" s="41">
        <v>55789</v>
      </c>
      <c r="C864" s="40" t="s">
        <v>62</v>
      </c>
      <c r="D864" s="55">
        <v>13306</v>
      </c>
      <c r="E864" s="45" t="str">
        <f>VLOOKUP(D864,'List of Companies'!$B$5:$C$359,2,0)</f>
        <v>KSS</v>
      </c>
      <c r="F864" s="46" t="str">
        <f>VLOOKUP(E864,'List of Companies'!C:F,3,0)</f>
        <v>Department Stores</v>
      </c>
    </row>
    <row r="865" spans="2:6">
      <c r="B865" s="41">
        <v>55789</v>
      </c>
      <c r="C865" s="40" t="s">
        <v>62</v>
      </c>
      <c r="D865" s="55">
        <v>13313</v>
      </c>
      <c r="E865" s="45" t="str">
        <f>VLOOKUP(D865,'List of Companies'!$B$5:$C$359,2,0)</f>
        <v>AAP</v>
      </c>
      <c r="F865" s="46" t="str">
        <f>VLOOKUP(E865,'List of Companies'!C:F,3,0)</f>
        <v>Automotive Retailers</v>
      </c>
    </row>
    <row r="866" spans="2:6">
      <c r="B866" s="41">
        <v>55789</v>
      </c>
      <c r="C866" s="40" t="s">
        <v>62</v>
      </c>
      <c r="D866" s="55">
        <v>13394</v>
      </c>
      <c r="E866" s="45" t="str">
        <f>VLOOKUP(D866,'List of Companies'!$B$5:$C$359,2,0)</f>
        <v>ULTA</v>
      </c>
      <c r="F866" s="46" t="str">
        <f>VLOOKUP(E866,'List of Companies'!C:F,3,0)</f>
        <v>Specialty Stores and Retailers</v>
      </c>
    </row>
    <row r="867" spans="2:6">
      <c r="B867" s="41">
        <v>55789</v>
      </c>
      <c r="C867" s="40" t="s">
        <v>62</v>
      </c>
      <c r="D867" s="55">
        <v>13447</v>
      </c>
      <c r="E867" s="45" t="str">
        <f>VLOOKUP(D867,'List of Companies'!$B$5:$C$359,2,0)</f>
        <v>SAH</v>
      </c>
      <c r="F867" s="46" t="str">
        <f>VLOOKUP(E867,'List of Companies'!C:F,3,0)</f>
        <v>Automotive Retailers</v>
      </c>
    </row>
    <row r="868" spans="2:6">
      <c r="B868" s="41">
        <v>55789</v>
      </c>
      <c r="C868" s="40" t="s">
        <v>62</v>
      </c>
      <c r="D868" s="55">
        <v>13537</v>
      </c>
      <c r="E868" s="45" t="str">
        <f>VLOOKUP(D868,'List of Companies'!$B$5:$C$359,2,0)</f>
        <v>EXPR</v>
      </c>
      <c r="F868" s="46" t="str">
        <f>VLOOKUP(E868,'List of Companies'!C:F,3,0)</f>
        <v>Apparel Retailers</v>
      </c>
    </row>
    <row r="869" spans="2:6">
      <c r="B869" s="41">
        <v>55789</v>
      </c>
      <c r="C869" s="40" t="s">
        <v>62</v>
      </c>
      <c r="D869" s="55">
        <v>14059</v>
      </c>
      <c r="E869" s="45" t="str">
        <f>VLOOKUP(D869,'List of Companies'!$B$5:$C$359,2,0)</f>
        <v>BOOT</v>
      </c>
      <c r="F869" s="46" t="str">
        <f>VLOOKUP(E869,'List of Companies'!C:F,3,0)</f>
        <v>Specialty Stores and Retailers</v>
      </c>
    </row>
    <row r="870" spans="2:6">
      <c r="B870" s="41">
        <v>55789</v>
      </c>
      <c r="C870" s="40" t="s">
        <v>62</v>
      </c>
      <c r="D870" s="55">
        <v>14072</v>
      </c>
      <c r="E870" s="45" t="str">
        <f>VLOOKUP(D870,'List of Companies'!$B$5:$C$359,2,0)</f>
        <v>CRI</v>
      </c>
      <c r="F870" s="46" t="str">
        <f>VLOOKUP(E870,'List of Companies'!C:F,3,0)</f>
        <v>Apparel Retailers</v>
      </c>
    </row>
    <row r="871" spans="2:6">
      <c r="B871" s="41">
        <v>55789</v>
      </c>
      <c r="C871" s="40" t="s">
        <v>62</v>
      </c>
      <c r="D871" s="55">
        <v>14481</v>
      </c>
      <c r="E871" s="45" t="str">
        <f>VLOOKUP(D871,'List of Companies'!$B$5:$C$359,2,0)</f>
        <v>DDS_US</v>
      </c>
      <c r="F871" s="46" t="str">
        <f>VLOOKUP(E871,'List of Companies'!C:F,3,0)</f>
        <v>Department Stores</v>
      </c>
    </row>
    <row r="872" spans="2:6">
      <c r="B872" s="41">
        <v>55789</v>
      </c>
      <c r="C872" s="40" t="s">
        <v>62</v>
      </c>
      <c r="D872" s="55">
        <v>15028</v>
      </c>
      <c r="E872" s="45" t="str">
        <f>VLOOKUP(D872,'List of Companies'!$B$5:$C$359,2,0)</f>
        <v>NGVC_US</v>
      </c>
      <c r="F872" s="46" t="str">
        <f>VLOOKUP(E872,'List of Companies'!C:F,3,0)</f>
        <v>Food Retailers</v>
      </c>
    </row>
    <row r="873" spans="2:6">
      <c r="B873" s="41">
        <v>55789</v>
      </c>
      <c r="C873" s="40" t="s">
        <v>62</v>
      </c>
      <c r="D873" s="55">
        <v>15196</v>
      </c>
      <c r="E873" s="45" t="str">
        <f>VLOOKUP(D873,'List of Companies'!$B$5:$C$359,2,0)</f>
        <v>PRTY_US</v>
      </c>
      <c r="F873" s="46" t="str">
        <f>VLOOKUP(E873,'List of Companies'!C:F,3,0)</f>
        <v>Department Stores</v>
      </c>
    </row>
    <row r="874" spans="2:6">
      <c r="B874" s="41">
        <v>55789</v>
      </c>
      <c r="C874" s="40" t="s">
        <v>62</v>
      </c>
      <c r="D874" s="55">
        <v>15241</v>
      </c>
      <c r="E874" s="45" t="str">
        <f>VLOOKUP(D874,'List of Companies'!$B$5:$C$359,2,0)</f>
        <v>RH_US</v>
      </c>
      <c r="F874" s="46" t="str">
        <f>VLOOKUP(E874,'List of Companies'!C:F,3,0)</f>
        <v>Department Stores</v>
      </c>
    </row>
    <row r="875" spans="2:6">
      <c r="B875" s="41">
        <v>55789</v>
      </c>
      <c r="C875" s="40" t="s">
        <v>62</v>
      </c>
      <c r="D875" s="55">
        <v>15543</v>
      </c>
      <c r="E875" s="45" t="str">
        <f>VLOOKUP(D875,'List of Companies'!$B$5:$C$359,2,0)</f>
        <v>VRA_US</v>
      </c>
      <c r="F875" s="46" t="str">
        <f>VLOOKUP(E875,'List of Companies'!C:F,3,0)</f>
        <v>Department Stores</v>
      </c>
    </row>
    <row r="876" spans="2:6">
      <c r="B876" s="41">
        <v>55789</v>
      </c>
      <c r="C876" s="40" t="s">
        <v>62</v>
      </c>
      <c r="D876" s="55">
        <v>15665</v>
      </c>
      <c r="E876" s="45" t="str">
        <f>VLOOKUP(D876,'List of Companies'!$B$5:$C$359,2,0)</f>
        <v>SFM</v>
      </c>
      <c r="F876" s="46" t="str">
        <f>VLOOKUP(E876,'List of Companies'!C:F,3,0)</f>
        <v>Food Retailers</v>
      </c>
    </row>
    <row r="877" spans="2:6">
      <c r="B877" s="41">
        <v>55789</v>
      </c>
      <c r="C877" s="40" t="s">
        <v>62</v>
      </c>
      <c r="D877" s="55">
        <v>16065</v>
      </c>
      <c r="E877" s="45" t="str">
        <f>VLOOKUP(D877,'List of Companies'!$B$5:$C$359,2,0)</f>
        <v>CARD_UK</v>
      </c>
      <c r="F877" s="46" t="str">
        <f>VLOOKUP(E877,'List of Companies'!C:F,3,0)</f>
        <v>Specialty Stores and Retailers</v>
      </c>
    </row>
    <row r="878" spans="2:6">
      <c r="B878" s="41">
        <v>55789</v>
      </c>
      <c r="C878" s="40" t="s">
        <v>62</v>
      </c>
      <c r="D878" s="55">
        <v>16096</v>
      </c>
      <c r="E878" s="45" t="str">
        <f>VLOOKUP(D878,'List of Companies'!$B$5:$C$359,2,0)</f>
        <v>HFD_UK</v>
      </c>
      <c r="F878" s="46" t="str">
        <f>VLOOKUP(E878,'List of Companies'!C:F,3,0)</f>
        <v>Automotive Retailers</v>
      </c>
    </row>
    <row r="879" spans="2:6">
      <c r="B879" s="41">
        <v>55789</v>
      </c>
      <c r="C879" s="40" t="s">
        <v>62</v>
      </c>
      <c r="D879" s="55">
        <v>16102</v>
      </c>
      <c r="E879" s="45" t="str">
        <f>VLOOKUP(D879,'List of Companies'!$B$5:$C$359,2,0)</f>
        <v>INCH_UK</v>
      </c>
      <c r="F879" s="46" t="str">
        <f>VLOOKUP(E879,'List of Companies'!C:F,3,0)</f>
        <v>Automotive Retailers</v>
      </c>
    </row>
    <row r="880" spans="2:6">
      <c r="B880" s="41">
        <v>55789</v>
      </c>
      <c r="C880" s="40" t="s">
        <v>62</v>
      </c>
      <c r="D880" s="55">
        <v>16120</v>
      </c>
      <c r="E880" s="45" t="str">
        <f>VLOOKUP(D880,'List of Companies'!$B$5:$C$359,2,0)</f>
        <v>MGNT_RU</v>
      </c>
      <c r="F880" s="46" t="str">
        <f>VLOOKUP(E880,'List of Companies'!C:F,3,0)</f>
        <v>Food Retailers</v>
      </c>
    </row>
    <row r="881" spans="2:6">
      <c r="B881" s="41">
        <v>55789</v>
      </c>
      <c r="C881" s="40" t="s">
        <v>62</v>
      </c>
      <c r="D881" s="55">
        <v>16125</v>
      </c>
      <c r="E881" s="45" t="str">
        <f>VLOOKUP(D881,'List of Companies'!$B$5:$C$359,2,0)</f>
        <v>MRW_UK</v>
      </c>
      <c r="F881" s="46" t="str">
        <f>VLOOKUP(E881,'List of Companies'!C:F,3,0)</f>
        <v>Hypermarkets &amp; Supercenters</v>
      </c>
    </row>
    <row r="882" spans="2:6">
      <c r="B882" s="41">
        <v>55789</v>
      </c>
      <c r="C882" s="40" t="s">
        <v>62</v>
      </c>
      <c r="D882" s="55">
        <v>16129</v>
      </c>
      <c r="E882" s="45" t="str">
        <f>VLOOKUP(D882,'List of Companies'!$B$5:$C$359,2,0)</f>
        <v>NXT_UK</v>
      </c>
      <c r="F882" s="46" t="str">
        <f>VLOOKUP(E882,'List of Companies'!C:F,3,0)</f>
        <v>Specialty Stores and Retailers</v>
      </c>
    </row>
    <row r="883" spans="2:6">
      <c r="B883" s="41">
        <v>55789</v>
      </c>
      <c r="C883" s="40" t="s">
        <v>62</v>
      </c>
      <c r="D883" s="55">
        <v>16134</v>
      </c>
      <c r="E883" s="45" t="str">
        <f>VLOOKUP(D883,'List of Companies'!$B$5:$C$359,2,0)</f>
        <v>PETS_UK</v>
      </c>
      <c r="F883" s="46" t="str">
        <f>VLOOKUP(E883,'List of Companies'!C:F,3,0)</f>
        <v>Specialty Stores and Retailers</v>
      </c>
    </row>
    <row r="884" spans="2:6">
      <c r="B884" s="41">
        <v>55789</v>
      </c>
      <c r="C884" s="40" t="s">
        <v>62</v>
      </c>
      <c r="D884" s="55">
        <v>16148</v>
      </c>
      <c r="E884" s="45" t="str">
        <f>VLOOKUP(D884,'List of Companies'!$B$5:$C$359,2,0)</f>
        <v>SBRY_UK</v>
      </c>
      <c r="F884" s="46" t="str">
        <f>VLOOKUP(E884,'List of Companies'!C:F,3,0)</f>
        <v>Hypermarkets &amp; Supercenters</v>
      </c>
    </row>
    <row r="885" spans="2:6">
      <c r="B885" s="41">
        <v>55789</v>
      </c>
      <c r="C885" s="40" t="s">
        <v>62</v>
      </c>
      <c r="D885" s="55">
        <v>16153</v>
      </c>
      <c r="E885" s="45" t="str">
        <f>VLOOKUP(D885,'List of Companies'!$B$5:$C$359,2,0)</f>
        <v>FRAS_UK</v>
      </c>
      <c r="F885" s="46" t="str">
        <f>VLOOKUP(E885,'List of Companies'!C:F,3,0)</f>
        <v>Specialty Stores and Retailers</v>
      </c>
    </row>
    <row r="886" spans="2:6">
      <c r="B886" s="41">
        <v>55789</v>
      </c>
      <c r="C886" s="40" t="s">
        <v>62</v>
      </c>
      <c r="D886" s="55">
        <v>16179</v>
      </c>
      <c r="E886" s="45" t="str">
        <f>VLOOKUP(D886,'List of Companies'!$B$5:$C$359,2,0)</f>
        <v>M</v>
      </c>
      <c r="F886" s="46" t="str">
        <f>VLOOKUP(E886,'List of Companies'!C:F,3,0)</f>
        <v>Department Stores</v>
      </c>
    </row>
    <row r="887" spans="2:6">
      <c r="B887" s="41">
        <v>55789</v>
      </c>
      <c r="C887" s="40" t="s">
        <v>62</v>
      </c>
      <c r="D887" s="55">
        <v>16181</v>
      </c>
      <c r="E887" s="45" t="str">
        <f>VLOOKUP(D887,'List of Companies'!$B$5:$C$359,2,0)</f>
        <v>LULU</v>
      </c>
      <c r="F887" s="46" t="str">
        <f>VLOOKUP(E887,'List of Companies'!C:F,3,0)</f>
        <v>Apparel Retailers</v>
      </c>
    </row>
    <row r="888" spans="2:6">
      <c r="B888" s="41">
        <v>55789</v>
      </c>
      <c r="C888" s="40" t="s">
        <v>62</v>
      </c>
      <c r="D888" s="55">
        <v>16183</v>
      </c>
      <c r="E888" s="45" t="str">
        <f>VLOOKUP(D888,'List of Companies'!$B$5:$C$359,2,0)</f>
        <v>ODP</v>
      </c>
      <c r="F888" s="46" t="str">
        <f>VLOOKUP(E888,'List of Companies'!C:F,3,0)</f>
        <v>Specialty Stores and Retailers</v>
      </c>
    </row>
    <row r="889" spans="2:6">
      <c r="B889" s="41">
        <v>55789</v>
      </c>
      <c r="C889" s="40" t="s">
        <v>62</v>
      </c>
      <c r="D889" s="55">
        <v>16184</v>
      </c>
      <c r="E889" s="45" t="str">
        <f>VLOOKUP(D889,'List of Companies'!$B$5:$C$359,2,0)</f>
        <v>DKS</v>
      </c>
      <c r="F889" s="46" t="str">
        <f>VLOOKUP(E889,'List of Companies'!C:F,3,0)</f>
        <v>Specialty Stores and Retailers</v>
      </c>
    </row>
    <row r="890" spans="2:6">
      <c r="B890" s="41">
        <v>55789</v>
      </c>
      <c r="C890" s="40" t="s">
        <v>62</v>
      </c>
      <c r="D890" s="55">
        <v>16190</v>
      </c>
      <c r="E890" s="45" t="str">
        <f>VLOOKUP(D890,'List of Companies'!$B$5:$C$359,2,0)</f>
        <v>ANF</v>
      </c>
      <c r="F890" s="46" t="str">
        <f>VLOOKUP(E890,'List of Companies'!C:F,3,0)</f>
        <v>Apparel Retailers</v>
      </c>
    </row>
    <row r="891" spans="2:6">
      <c r="B891" s="41">
        <v>55789</v>
      </c>
      <c r="C891" s="40" t="s">
        <v>62</v>
      </c>
      <c r="D891" s="55">
        <v>16192</v>
      </c>
      <c r="E891" s="45" t="str">
        <f>VLOOKUP(D891,'List of Companies'!$B$5:$C$359,2,0)</f>
        <v>TCS</v>
      </c>
      <c r="F891" s="46" t="str">
        <f>VLOOKUP(E891,'List of Companies'!C:F,3,0)</f>
        <v>Specialty Stores and Retailers</v>
      </c>
    </row>
    <row r="892" spans="2:6">
      <c r="B892" s="41">
        <v>55789</v>
      </c>
      <c r="C892" s="40" t="s">
        <v>62</v>
      </c>
      <c r="D892" s="55">
        <v>16194</v>
      </c>
      <c r="E892" s="45" t="str">
        <f>VLOOKUP(D892,'List of Companies'!$B$5:$C$359,2,0)</f>
        <v>TGT</v>
      </c>
      <c r="F892" s="46" t="str">
        <f>VLOOKUP(E892,'List of Companies'!C:F,3,0)</f>
        <v>Hypermarkets &amp; Supercenters</v>
      </c>
    </row>
    <row r="893" spans="2:6">
      <c r="B893" s="41">
        <v>55789</v>
      </c>
      <c r="C893" s="40" t="s">
        <v>62</v>
      </c>
      <c r="D893" s="55">
        <v>16486</v>
      </c>
      <c r="E893" s="45" t="str">
        <f>VLOOKUP(D893,'List of Companies'!$B$5:$C$359,2,0)</f>
        <v>0116_HK</v>
      </c>
      <c r="F893" s="46" t="str">
        <f>VLOOKUP(E893,'List of Companies'!C:F,3,0)</f>
        <v>Specialty Stores and Retailers</v>
      </c>
    </row>
    <row r="894" spans="2:6">
      <c r="B894" s="41">
        <v>55789</v>
      </c>
      <c r="C894" s="40" t="s">
        <v>62</v>
      </c>
      <c r="D894" s="55">
        <v>16587</v>
      </c>
      <c r="E894" s="45" t="str">
        <f>VLOOKUP(D894,'List of Companies'!$B$5:$C$359,2,0)</f>
        <v>0493_CN</v>
      </c>
      <c r="F894" s="46" t="str">
        <f>VLOOKUP(E894,'List of Companies'!C:F,3,0)</f>
        <v>Specialty Stores and Retailers</v>
      </c>
    </row>
    <row r="895" spans="2:6">
      <c r="B895" s="41">
        <v>55789</v>
      </c>
      <c r="C895" s="40" t="s">
        <v>62</v>
      </c>
      <c r="D895" s="55">
        <v>16606</v>
      </c>
      <c r="E895" s="45" t="str">
        <f>VLOOKUP(D895,'List of Companies'!$B$5:$C$359,2,0)</f>
        <v>0590_HK</v>
      </c>
      <c r="F895" s="46" t="str">
        <f>VLOOKUP(E895,'List of Companies'!C:F,3,0)</f>
        <v>Specialty Stores and Retailers</v>
      </c>
    </row>
    <row r="896" spans="2:6">
      <c r="B896" s="41">
        <v>55789</v>
      </c>
      <c r="C896" s="40" t="s">
        <v>62</v>
      </c>
      <c r="D896" s="55">
        <v>16841</v>
      </c>
      <c r="E896" s="45" t="str">
        <f>VLOOKUP(D896,'List of Companies'!$B$5:$C$359,2,0)</f>
        <v>1929_HK</v>
      </c>
      <c r="F896" s="46" t="str">
        <f>VLOOKUP(E896,'List of Companies'!C:F,3,0)</f>
        <v>Specialty Stores and Retailers</v>
      </c>
    </row>
    <row r="897" spans="2:6">
      <c r="B897" s="41">
        <v>55789</v>
      </c>
      <c r="C897" s="40" t="s">
        <v>62</v>
      </c>
      <c r="D897" s="55">
        <v>16973</v>
      </c>
      <c r="E897" s="45" t="str">
        <f>VLOOKUP(D897,'List of Companies'!$B$5:$C$359,2,0)</f>
        <v>2912_TW</v>
      </c>
      <c r="F897" s="46" t="str">
        <f>VLOOKUP(E897,'List of Companies'!C:F,3,0)</f>
        <v>Hypermarkets &amp; Supercenters</v>
      </c>
    </row>
    <row r="898" spans="2:6">
      <c r="B898" s="41">
        <v>55789</v>
      </c>
      <c r="C898" s="40" t="s">
        <v>62</v>
      </c>
      <c r="D898" s="55">
        <v>17052</v>
      </c>
      <c r="E898" s="45" t="str">
        <f>VLOOKUP(D898,'List of Companies'!$B$5:$C$359,2,0)</f>
        <v>4190_SA</v>
      </c>
      <c r="F898" s="46" t="str">
        <f>VLOOKUP(E898,'List of Companies'!C:F,3,0)</f>
        <v>Specialty Stores and Retailers</v>
      </c>
    </row>
    <row r="899" spans="2:6">
      <c r="B899" s="41">
        <v>55789</v>
      </c>
      <c r="C899" s="40" t="s">
        <v>62</v>
      </c>
      <c r="D899" s="55">
        <v>17487</v>
      </c>
      <c r="E899" s="45" t="str">
        <f>VLOOKUP(D899,'List of Companies'!$B$5:$C$359,2,0)</f>
        <v>BAP_AU</v>
      </c>
      <c r="F899" s="46" t="str">
        <f>VLOOKUP(E899,'List of Companies'!C:F,3,0)</f>
        <v>Automotive Retailers</v>
      </c>
    </row>
    <row r="900" spans="2:6">
      <c r="B900" s="41">
        <v>55789</v>
      </c>
      <c r="C900" s="40" t="s">
        <v>62</v>
      </c>
      <c r="D900" s="55">
        <v>17544</v>
      </c>
      <c r="E900" s="45" t="str">
        <f>VLOOKUP(D900,'List of Companies'!$B$5:$C$359,2,0)</f>
        <v>BIMAS_TR</v>
      </c>
      <c r="F900" s="46" t="str">
        <f>VLOOKUP(E900,'List of Companies'!C:F,3,0)</f>
        <v>Food Retailers</v>
      </c>
    </row>
    <row r="901" spans="2:6">
      <c r="B901" s="41">
        <v>55789</v>
      </c>
      <c r="C901" s="40" t="s">
        <v>62</v>
      </c>
      <c r="D901" s="55">
        <v>17587</v>
      </c>
      <c r="E901" s="45" t="str">
        <f>VLOOKUP(D901,'List of Companies'!$B$5:$C$359,2,0)</f>
        <v>BOSSN_DE</v>
      </c>
      <c r="F901" s="46" t="str">
        <f>VLOOKUP(E901,'List of Companies'!C:F,3,0)</f>
        <v>Apparel Retailers</v>
      </c>
    </row>
    <row r="902" spans="2:6">
      <c r="B902" s="41">
        <v>55789</v>
      </c>
      <c r="C902" s="40" t="s">
        <v>62</v>
      </c>
      <c r="D902" s="55">
        <v>17662</v>
      </c>
      <c r="E902" s="45" t="str">
        <f>VLOOKUP(D902,'List of Companies'!$B$5:$C$359,2,0)</f>
        <v>CEN_CL</v>
      </c>
      <c r="F902" s="46" t="str">
        <f>VLOOKUP(E902,'List of Companies'!C:F,3,0)</f>
        <v>Hypermarkets &amp; Supercenters</v>
      </c>
    </row>
    <row r="903" spans="2:6">
      <c r="B903" s="41">
        <v>55789</v>
      </c>
      <c r="C903" s="40" t="s">
        <v>62</v>
      </c>
      <c r="D903" s="55">
        <v>17721</v>
      </c>
      <c r="E903" s="45" t="str">
        <f>VLOOKUP(D903,'List of Companies'!$B$5:$C$359,2,0)</f>
        <v>COLR_BE</v>
      </c>
      <c r="F903" s="46" t="str">
        <f>VLOOKUP(E903,'List of Companies'!C:F,3,0)</f>
        <v>Food Retailers</v>
      </c>
    </row>
    <row r="904" spans="2:6">
      <c r="B904" s="41">
        <v>55789</v>
      </c>
      <c r="C904" s="40" t="s">
        <v>62</v>
      </c>
      <c r="D904" s="55">
        <v>17937</v>
      </c>
      <c r="E904" s="45" t="str">
        <f>VLOOKUP(D904,'List of Companies'!$B$5:$C$359,2,0)</f>
        <v>EUR_PL</v>
      </c>
      <c r="F904" s="46" t="str">
        <f>VLOOKUP(E904,'List of Companies'!C:F,3,0)</f>
        <v>Food Retailers</v>
      </c>
    </row>
    <row r="905" spans="2:6">
      <c r="B905" s="41">
        <v>55789</v>
      </c>
      <c r="C905" s="40" t="s">
        <v>62</v>
      </c>
      <c r="D905" s="55">
        <v>18302</v>
      </c>
      <c r="E905" s="45" t="str">
        <f>VLOOKUP(D905,'List of Companies'!$B$5:$C$359,2,0)</f>
        <v>JMT_PT</v>
      </c>
      <c r="F905" s="46" t="str">
        <f>VLOOKUP(E905,'List of Companies'!C:F,3,0)</f>
        <v>Food Retailers</v>
      </c>
    </row>
    <row r="906" spans="2:6">
      <c r="B906" s="41">
        <v>55789</v>
      </c>
      <c r="C906" s="40" t="s">
        <v>62</v>
      </c>
      <c r="D906" s="55">
        <v>18407</v>
      </c>
      <c r="E906" s="45" t="str">
        <f>VLOOKUP(D906,'List of Companies'!$B$5:$C$359,2,0)</f>
        <v>LREN3_BR</v>
      </c>
      <c r="F906" s="46" t="str">
        <f>VLOOKUP(E906,'List of Companies'!C:F,3,0)</f>
        <v>Department Stores</v>
      </c>
    </row>
    <row r="907" spans="2:6">
      <c r="B907" s="41">
        <v>55789</v>
      </c>
      <c r="C907" s="40" t="s">
        <v>62</v>
      </c>
      <c r="D907" s="55">
        <v>18471</v>
      </c>
      <c r="E907" s="45" t="str">
        <f>VLOOKUP(D907,'List of Companies'!$B$5:$C$359,2,0)</f>
        <v>MGLU3_BR</v>
      </c>
      <c r="F907" s="46" t="str">
        <f>VLOOKUP(E907,'List of Companies'!C:F,3,0)</f>
        <v>Specialty Stores and Retailers</v>
      </c>
    </row>
    <row r="908" spans="2:6">
      <c r="B908" s="41">
        <v>55789</v>
      </c>
      <c r="C908" s="40" t="s">
        <v>62</v>
      </c>
      <c r="D908" s="55">
        <v>18503</v>
      </c>
      <c r="E908" s="45" t="str">
        <f>VLOOKUP(D908,'List of Companies'!$B$5:$C$359,2,0)</f>
        <v>MONC_IT</v>
      </c>
      <c r="F908" s="46" t="str">
        <f>VLOOKUP(E908,'List of Companies'!C:F,3,0)</f>
        <v>Apparel Retailers</v>
      </c>
    </row>
    <row r="909" spans="2:6">
      <c r="B909" s="41">
        <v>55789</v>
      </c>
      <c r="C909" s="40" t="s">
        <v>62</v>
      </c>
      <c r="D909" s="55">
        <v>18506</v>
      </c>
      <c r="E909" s="45" t="str">
        <f>VLOOKUP(D909,'List of Companies'!$B$5:$C$359,2,0)</f>
        <v>MRP_ZA</v>
      </c>
      <c r="F909" s="46" t="str">
        <f>VLOOKUP(E909,'List of Companies'!C:F,3,0)</f>
        <v>Apparel Retailers</v>
      </c>
    </row>
    <row r="910" spans="2:6">
      <c r="B910" s="41">
        <v>55789</v>
      </c>
      <c r="C910" s="40" t="s">
        <v>62</v>
      </c>
      <c r="D910" s="55">
        <v>18672</v>
      </c>
      <c r="E910" s="45" t="str">
        <f>VLOOKUP(D910,'List of Companies'!$B$5:$C$359,2,0)</f>
        <v>PCAR4_BR</v>
      </c>
      <c r="F910" s="46" t="str">
        <f>VLOOKUP(E910,'List of Companies'!C:F,3,0)</f>
        <v>Food Retailers</v>
      </c>
    </row>
    <row r="911" spans="2:6">
      <c r="B911" s="41">
        <v>55789</v>
      </c>
      <c r="C911" s="40" t="s">
        <v>62</v>
      </c>
      <c r="D911" s="55">
        <v>18714</v>
      </c>
      <c r="E911" s="45" t="str">
        <f>VLOOKUP(D911,'List of Companies'!$B$5:$C$359,2,0)</f>
        <v>PMV_AU</v>
      </c>
      <c r="F911" s="46" t="str">
        <f>VLOOKUP(E911,'List of Companies'!C:F,3,0)</f>
        <v>Apparel Retailers</v>
      </c>
    </row>
    <row r="912" spans="2:6">
      <c r="B912" s="41">
        <v>55789</v>
      </c>
      <c r="C912" s="40" t="s">
        <v>62</v>
      </c>
      <c r="D912" s="55">
        <v>18718</v>
      </c>
      <c r="E912" s="45" t="str">
        <f>VLOOKUP(D912,'List of Companies'!$B$5:$C$359,2,0)</f>
        <v>PNDORA_DK</v>
      </c>
      <c r="F912" s="46" t="str">
        <f>VLOOKUP(E912,'List of Companies'!C:F,3,0)</f>
        <v>Specialty Stores and Retailers</v>
      </c>
    </row>
    <row r="913" spans="2:6">
      <c r="B913" s="41">
        <v>55789</v>
      </c>
      <c r="C913" s="40" t="s">
        <v>62</v>
      </c>
      <c r="D913" s="55">
        <v>18912</v>
      </c>
      <c r="E913" s="45" t="str">
        <f>VLOOKUP(D913,'List of Companies'!$B$5:$C$359,2,0)</f>
        <v>SFER_IT</v>
      </c>
      <c r="F913" s="46" t="str">
        <f>VLOOKUP(E913,'List of Companies'!C:F,3,0)</f>
        <v>Apparel Retailers</v>
      </c>
    </row>
    <row r="914" spans="2:6">
      <c r="B914" s="41">
        <v>55789</v>
      </c>
      <c r="C914" s="40" t="s">
        <v>62</v>
      </c>
      <c r="D914" s="55">
        <v>18913</v>
      </c>
      <c r="E914" s="45" t="str">
        <f>VLOOKUP(D914,'List of Companies'!$B$5:$C$359,2,0)</f>
        <v>CCX_AU</v>
      </c>
      <c r="F914" s="46" t="str">
        <f>VLOOKUP(E914,'List of Companies'!C:F,3,0)</f>
        <v>Apparel Retailers</v>
      </c>
    </row>
    <row r="915" spans="2:6">
      <c r="B915" s="41">
        <v>55789</v>
      </c>
      <c r="C915" s="40" t="s">
        <v>62</v>
      </c>
      <c r="D915" s="55">
        <v>18935</v>
      </c>
      <c r="E915" s="45" t="str">
        <f>VLOOKUP(D915,'List of Companies'!$B$5:$C$359,2,0)</f>
        <v>SHP_ZA</v>
      </c>
      <c r="F915" s="46" t="str">
        <f>VLOOKUP(E915,'List of Companies'!C:F,3,0)</f>
        <v>Food Retailers</v>
      </c>
    </row>
    <row r="916" spans="2:6">
      <c r="B916" s="41">
        <v>55789</v>
      </c>
      <c r="C916" s="40" t="s">
        <v>62</v>
      </c>
      <c r="D916" s="55">
        <v>19166</v>
      </c>
      <c r="E916" s="45" t="str">
        <f>VLOOKUP(D916,'List of Companies'!$B$5:$C$359,2,0)</f>
        <v>TRU_ZA</v>
      </c>
      <c r="F916" s="46" t="str">
        <f>VLOOKUP(E916,'List of Companies'!C:F,3,0)</f>
        <v>Apparel Retailers</v>
      </c>
    </row>
    <row r="917" spans="2:6">
      <c r="B917" s="41">
        <v>55789</v>
      </c>
      <c r="C917" s="40" t="s">
        <v>62</v>
      </c>
      <c r="D917" s="55">
        <v>19415</v>
      </c>
      <c r="E917" s="45" t="str">
        <f>VLOOKUP(D917,'List of Companies'!$B$5:$C$359,2,0)</f>
        <v>CTC_CA</v>
      </c>
      <c r="F917" s="46" t="str">
        <f>VLOOKUP(E917,'List of Companies'!C:F,3,0)</f>
        <v>Automotive Retailers</v>
      </c>
    </row>
    <row r="918" spans="2:6">
      <c r="B918" s="41">
        <v>55789</v>
      </c>
      <c r="C918" s="40" t="s">
        <v>62</v>
      </c>
      <c r="D918" s="55">
        <v>19419</v>
      </c>
      <c r="E918" s="45" t="str">
        <f>VLOOKUP(D918,'List of Companies'!$B$5:$C$359,2,0)</f>
        <v>EMPA_CA</v>
      </c>
      <c r="F918" s="46" t="str">
        <f>VLOOKUP(E918,'List of Companies'!C:F,3,0)</f>
        <v>Food Retailers</v>
      </c>
    </row>
    <row r="919" spans="2:6">
      <c r="B919" s="41">
        <v>55789</v>
      </c>
      <c r="C919" s="40" t="s">
        <v>62</v>
      </c>
      <c r="D919" s="55">
        <v>19872</v>
      </c>
      <c r="E919" s="45" t="str">
        <f>VLOOKUP(D919,'List of Companies'!$B$5:$C$359,2,0)</f>
        <v>KR</v>
      </c>
      <c r="F919" s="46" t="str">
        <f>VLOOKUP(E919,'List of Companies'!C:F,3,0)</f>
        <v>Food Retailers</v>
      </c>
    </row>
    <row r="920" spans="2:6">
      <c r="B920" s="41">
        <v>55789</v>
      </c>
      <c r="C920" s="40" t="s">
        <v>62</v>
      </c>
      <c r="D920" s="55">
        <v>19926</v>
      </c>
      <c r="E920" s="45" t="str">
        <f>VLOOKUP(D920,'List of Companies'!$B$5:$C$359,2,0)</f>
        <v>CONN_US</v>
      </c>
      <c r="F920" s="46" t="str">
        <f>VLOOKUP(E920,'List of Companies'!C:F,3,0)</f>
        <v>Specialty Stores and Retailers</v>
      </c>
    </row>
    <row r="921" spans="2:6">
      <c r="B921" s="41">
        <v>55789</v>
      </c>
      <c r="C921" s="40" t="s">
        <v>62</v>
      </c>
      <c r="D921" s="55">
        <v>19960</v>
      </c>
      <c r="E921" s="45" t="str">
        <f>VLOOKUP(D921,'List of Companies'!$B$5:$C$359,2,0)</f>
        <v>L_CA</v>
      </c>
      <c r="F921" s="46" t="str">
        <f>VLOOKUP(E921,'List of Companies'!C:F,3,0)</f>
        <v>Food Retailers</v>
      </c>
    </row>
    <row r="922" spans="2:6">
      <c r="B922" s="41">
        <v>55789</v>
      </c>
      <c r="C922" s="40" t="s">
        <v>62</v>
      </c>
      <c r="D922" s="55">
        <v>20688</v>
      </c>
      <c r="E922" s="45" t="str">
        <f>VLOOKUP(D922,'List of Companies'!$B$5:$C$359,2,0)</f>
        <v>URBN</v>
      </c>
      <c r="F922" s="46" t="str">
        <f>VLOOKUP(E922,'List of Companies'!C:F,3,0)</f>
        <v>Apparel Retailers</v>
      </c>
    </row>
    <row r="923" spans="2:6">
      <c r="B923" s="41">
        <v>55789</v>
      </c>
      <c r="C923" s="40" t="s">
        <v>62</v>
      </c>
      <c r="D923" s="55">
        <v>20689</v>
      </c>
      <c r="E923" s="45" t="str">
        <f>VLOOKUP(D923,'List of Companies'!$B$5:$C$359,2,0)</f>
        <v>JWN</v>
      </c>
      <c r="F923" s="46" t="str">
        <f>VLOOKUP(E923,'List of Companies'!C:F,3,0)</f>
        <v>Apparel Retailers</v>
      </c>
    </row>
    <row r="924" spans="2:6">
      <c r="B924" s="41">
        <v>55789</v>
      </c>
      <c r="C924" s="40" t="s">
        <v>62</v>
      </c>
      <c r="D924" s="55">
        <v>20691</v>
      </c>
      <c r="E924" s="45" t="str">
        <f>VLOOKUP(D924,'List of Companies'!$B$5:$C$359,2,0)</f>
        <v>AEO</v>
      </c>
      <c r="F924" s="46" t="str">
        <f>VLOOKUP(E924,'List of Companies'!C:F,3,0)</f>
        <v>Apparel Retailers</v>
      </c>
    </row>
    <row r="925" spans="2:6">
      <c r="B925" s="41">
        <v>55789</v>
      </c>
      <c r="C925" s="40" t="s">
        <v>62</v>
      </c>
      <c r="D925" s="55">
        <v>20696</v>
      </c>
      <c r="E925" s="45" t="str">
        <f>VLOOKUP(D925,'List of Companies'!$B$5:$C$359,2,0)</f>
        <v>FL</v>
      </c>
      <c r="F925" s="46" t="str">
        <f>VLOOKUP(E925,'List of Companies'!C:F,3,0)</f>
        <v>Specialty Stores and Retailers</v>
      </c>
    </row>
    <row r="926" spans="2:6">
      <c r="B926" s="41">
        <v>55789</v>
      </c>
      <c r="C926" s="40" t="s">
        <v>62</v>
      </c>
      <c r="D926" s="55">
        <v>20698</v>
      </c>
      <c r="E926" s="45" t="str">
        <f>VLOOKUP(D926,'List of Companies'!$B$5:$C$359,2,0)</f>
        <v>DBI_US</v>
      </c>
      <c r="F926" s="46" t="str">
        <f>VLOOKUP(E926,'List of Companies'!C:F,3,0)</f>
        <v>Specialty Stores and Retailers</v>
      </c>
    </row>
    <row r="927" spans="2:6">
      <c r="B927" s="41">
        <v>55789</v>
      </c>
      <c r="C927" s="40" t="s">
        <v>62</v>
      </c>
      <c r="D927" s="55">
        <v>20725</v>
      </c>
      <c r="E927" s="45" t="str">
        <f>VLOOKUP(D927,'List of Companies'!$B$5:$C$359,2,0)</f>
        <v>AAN_US</v>
      </c>
      <c r="F927" s="46" t="str">
        <f>VLOOKUP(E927,'List of Companies'!C:F,3,0)</f>
        <v>Specialty Stores and Retailers</v>
      </c>
    </row>
    <row r="928" spans="2:6">
      <c r="B928" s="41">
        <v>55789</v>
      </c>
      <c r="C928" s="40" t="s">
        <v>62</v>
      </c>
      <c r="D928" s="55">
        <v>20867</v>
      </c>
      <c r="E928" s="45" t="str">
        <f>VLOOKUP(D928,'List of Companies'!$B$5:$C$359,2,0)</f>
        <v>HIBB_US</v>
      </c>
      <c r="F928" s="46" t="str">
        <f>VLOOKUP(E928,'List of Companies'!C:F,3,0)</f>
        <v>Specialty Stores and Retailers</v>
      </c>
    </row>
    <row r="929" spans="2:6">
      <c r="B929" s="41">
        <v>55789</v>
      </c>
      <c r="C929" s="40" t="s">
        <v>62</v>
      </c>
      <c r="D929" s="55">
        <v>21113</v>
      </c>
      <c r="E929" s="45" t="str">
        <f>VLOOKUP(D929,'List of Companies'!$B$5:$C$359,2,0)</f>
        <v>ATZ_CA</v>
      </c>
      <c r="F929" s="46" t="str">
        <f>VLOOKUP(E929,'List of Companies'!C:F,3,0)</f>
        <v>Apparel Retailers</v>
      </c>
    </row>
    <row r="930" spans="2:6">
      <c r="B930" s="41">
        <v>55789</v>
      </c>
      <c r="C930" s="40" t="s">
        <v>62</v>
      </c>
      <c r="D930" s="55">
        <v>21308</v>
      </c>
      <c r="E930" s="45" t="str">
        <f>VLOOKUP(D930,'List of Companies'!$B$5:$C$359,2,0)</f>
        <v>1458_HK</v>
      </c>
      <c r="F930" s="46" t="str">
        <f>VLOOKUP(E930,'List of Companies'!C:F,3,0)</f>
        <v>Food Retailers</v>
      </c>
    </row>
    <row r="931" spans="2:6">
      <c r="B931" s="41">
        <v>55789</v>
      </c>
      <c r="C931" s="40" t="s">
        <v>62</v>
      </c>
      <c r="D931" s="55">
        <v>21445</v>
      </c>
      <c r="E931" s="45" t="str">
        <f>VLOOKUP(D931,'List of Companies'!$B$5:$C$359,2,0)</f>
        <v>PJP_DE</v>
      </c>
      <c r="F931" s="46" t="str">
        <f>VLOOKUP(E931,'List of Companies'!C:F,3,0)</f>
        <v>Food Retailers</v>
      </c>
    </row>
    <row r="932" spans="2:6">
      <c r="B932" s="41">
        <v>55789</v>
      </c>
      <c r="C932" s="40" t="s">
        <v>62</v>
      </c>
      <c r="D932" s="55">
        <v>21761</v>
      </c>
      <c r="E932" s="45" t="str">
        <f>VLOOKUP(D932,'List of Companies'!$B$5:$C$359,2,0)</f>
        <v>DSKY_RU</v>
      </c>
      <c r="F932" s="46" t="str">
        <f>VLOOKUP(E932,'List of Companies'!C:F,3,0)</f>
        <v>Department Stores</v>
      </c>
    </row>
    <row r="933" spans="2:6">
      <c r="B933" s="41">
        <v>55789</v>
      </c>
      <c r="C933" s="40" t="s">
        <v>62</v>
      </c>
      <c r="D933" s="55">
        <v>21825</v>
      </c>
      <c r="E933" s="45" t="str">
        <f>VLOOKUP(D933,'List of Companies'!$B$5:$C$359,2,0)</f>
        <v>CVNA_US</v>
      </c>
      <c r="F933" s="46" t="str">
        <f>VLOOKUP(E933,'List of Companies'!C:F,3,0)</f>
        <v>Automotive Retailers</v>
      </c>
    </row>
    <row r="934" spans="2:6">
      <c r="B934" s="41">
        <v>55789</v>
      </c>
      <c r="C934" s="40" t="s">
        <v>62</v>
      </c>
      <c r="D934" s="55">
        <v>22105</v>
      </c>
      <c r="E934" s="45" t="str">
        <f>VLOOKUP(D934,'List of Companies'!$B$5:$C$359,2,0)</f>
        <v>SPTN_US</v>
      </c>
      <c r="F934" s="46" t="str">
        <f>VLOOKUP(E934,'List of Companies'!C:F,3,0)</f>
        <v>Food Retailers</v>
      </c>
    </row>
    <row r="935" spans="2:6">
      <c r="B935" s="41">
        <v>55789</v>
      </c>
      <c r="C935" s="40" t="s">
        <v>62</v>
      </c>
      <c r="D935" s="55">
        <v>22171</v>
      </c>
      <c r="E935" s="45" t="str">
        <f>VLOOKUP(D935,'List of Companies'!$B$5:$C$359,2,0)</f>
        <v>CEC_DE</v>
      </c>
      <c r="F935" s="46" t="str">
        <f>VLOOKUP(E935,'List of Companies'!C:F,3,0)</f>
        <v>Specialty Stores and Retailers</v>
      </c>
    </row>
    <row r="936" spans="2:6">
      <c r="B936" s="41">
        <v>55789</v>
      </c>
      <c r="C936" s="40" t="s">
        <v>62</v>
      </c>
      <c r="D936" s="55">
        <v>22202</v>
      </c>
      <c r="E936" s="45" t="str">
        <f>VLOOKUP(D936,'List of Companies'!$B$5:$C$359,2,0)</f>
        <v>CRFB3_BR</v>
      </c>
      <c r="F936" s="46" t="str">
        <f>VLOOKUP(E936,'List of Companies'!C:F,3,0)</f>
        <v>Food Retailers</v>
      </c>
    </row>
    <row r="937" spans="2:6">
      <c r="B937" s="41">
        <v>55789</v>
      </c>
      <c r="C937" s="40" t="s">
        <v>62</v>
      </c>
      <c r="D937" s="55">
        <v>22219</v>
      </c>
      <c r="E937" s="45" t="str">
        <f>VLOOKUP(D937,'List of Companies'!$B$5:$C$359,2,0)</f>
        <v>NWC_CA</v>
      </c>
      <c r="F937" s="46" t="str">
        <f>VLOOKUP(E937,'List of Companies'!C:F,3,0)</f>
        <v>Food Retailers</v>
      </c>
    </row>
    <row r="938" spans="2:6">
      <c r="B938" s="41">
        <v>55789</v>
      </c>
      <c r="C938" s="40" t="s">
        <v>62</v>
      </c>
      <c r="D938" s="55">
        <v>22406</v>
      </c>
      <c r="E938" s="45" t="str">
        <f>VLOOKUP(D938,'List of Companies'!$B$5:$C$359,2,0)</f>
        <v>ROOT_CA</v>
      </c>
      <c r="F938" s="46" t="str">
        <f>VLOOKUP(E938,'List of Companies'!C:F,3,0)</f>
        <v>Apparel Retailers</v>
      </c>
    </row>
    <row r="939" spans="2:6">
      <c r="B939" s="41">
        <v>55789</v>
      </c>
      <c r="C939" s="40" t="s">
        <v>62</v>
      </c>
      <c r="D939" s="55">
        <v>22848</v>
      </c>
      <c r="E939" s="45" t="str">
        <f>VLOOKUP(D939,'List of Companies'!$B$5:$C$359,2,0)</f>
        <v>SDRY_LN</v>
      </c>
      <c r="F939" s="46" t="str">
        <f>VLOOKUP(E939,'List of Companies'!C:F,3,0)</f>
        <v>Apparel Retailers</v>
      </c>
    </row>
    <row r="940" spans="2:6">
      <c r="B940" s="41">
        <v>55789</v>
      </c>
      <c r="C940" s="40" t="s">
        <v>62</v>
      </c>
      <c r="D940" s="55">
        <v>22885</v>
      </c>
      <c r="E940" s="45" t="str">
        <f>VLOOKUP(D940,'List of Companies'!$B$5:$C$359,2,0)</f>
        <v>MAVI_TR</v>
      </c>
      <c r="F940" s="46" t="str">
        <f>VLOOKUP(E940,'List of Companies'!C:F,3,0)</f>
        <v>Apparel Retailers</v>
      </c>
    </row>
    <row r="941" spans="2:6">
      <c r="B941" s="41">
        <v>55789</v>
      </c>
      <c r="C941" s="40" t="s">
        <v>62</v>
      </c>
      <c r="D941" s="55">
        <v>22918</v>
      </c>
      <c r="E941" s="45" t="str">
        <f>VLOOKUP(D941,'List of Companies'!$B$5:$C$359,2,0)</f>
        <v>DMART_IN</v>
      </c>
      <c r="F941" s="46" t="str">
        <f>VLOOKUP(E941,'List of Companies'!C:F,3,0)</f>
        <v>Department Stores</v>
      </c>
    </row>
    <row r="942" spans="2:6">
      <c r="B942" s="41">
        <v>55789</v>
      </c>
      <c r="C942" s="40" t="s">
        <v>62</v>
      </c>
      <c r="D942" s="55">
        <v>23355</v>
      </c>
      <c r="E942" s="45" t="str">
        <f>VLOOKUP(D942,'List of Companies'!$B$5:$C$359,2,0)</f>
        <v>DLTH_US</v>
      </c>
      <c r="F942" s="46" t="str">
        <f>VLOOKUP(E942,'List of Companies'!C:F,3,0)</f>
        <v>Apparel Retailers</v>
      </c>
    </row>
    <row r="943" spans="2:6">
      <c r="B943" s="41">
        <v>55789</v>
      </c>
      <c r="C943" s="40" t="s">
        <v>62</v>
      </c>
      <c r="D943" s="55">
        <v>23511</v>
      </c>
      <c r="E943" s="45" t="str">
        <f>VLOOKUP(D943,'List of Companies'!$B$5:$C$359,2,0)</f>
        <v>SMCP_FR</v>
      </c>
      <c r="F943" s="46" t="str">
        <f>VLOOKUP(E943,'List of Companies'!C:F,3,0)</f>
        <v>Apparel Retailers</v>
      </c>
    </row>
    <row r="944" spans="2:6">
      <c r="B944" s="41">
        <v>55789</v>
      </c>
      <c r="C944" s="40" t="s">
        <v>62</v>
      </c>
      <c r="D944" s="55">
        <v>23619</v>
      </c>
      <c r="E944" s="45" t="str">
        <f>VLOOKUP(D944,'List of Companies'!$B$5:$C$359,2,0)</f>
        <v>3813_HK</v>
      </c>
      <c r="F944" s="46" t="str">
        <f>VLOOKUP(E944,'List of Companies'!C:F,3,0)</f>
        <v>Specialty Stores and Retailers</v>
      </c>
    </row>
    <row r="945" spans="2:7">
      <c r="B945" s="41">
        <v>55789</v>
      </c>
      <c r="C945" s="40" t="s">
        <v>62</v>
      </c>
      <c r="D945" s="55">
        <v>23895</v>
      </c>
      <c r="E945" s="45" t="str">
        <f>VLOOKUP(D945,'List of Companies'!$B$5:$C$359,2,0)</f>
        <v>OVS_IT</v>
      </c>
      <c r="F945" s="46" t="str">
        <f>VLOOKUP(E945,'List of Companies'!C:F,3,0)</f>
        <v>Apparel Retailers</v>
      </c>
    </row>
    <row r="946" spans="2:7">
      <c r="B946" s="41">
        <v>55789</v>
      </c>
      <c r="C946" s="40" t="s">
        <v>62</v>
      </c>
      <c r="D946" s="55">
        <v>23986</v>
      </c>
      <c r="E946" s="45" t="str">
        <f>VLOOKUP(D946,'List of Companies'!$B$5:$C$359,2,0)</f>
        <v>AXFO_SE</v>
      </c>
      <c r="F946" s="46" t="str">
        <f>VLOOKUP(E946,'List of Companies'!C:F,3,0)</f>
        <v>Food Retailers</v>
      </c>
    </row>
    <row r="947" spans="2:7">
      <c r="B947" s="41">
        <v>55789</v>
      </c>
      <c r="C947" s="40" t="s">
        <v>62</v>
      </c>
      <c r="D947" s="55">
        <v>24293</v>
      </c>
      <c r="E947" s="45" t="str">
        <f>VLOOKUP(D947,'List of Companies'!$B$5:$C$359,2,0)</f>
        <v>BJ_US</v>
      </c>
      <c r="F947" s="46" t="str">
        <f>VLOOKUP(E947,'List of Companies'!C:F,3,0)</f>
        <v>Hypermarkets &amp; Supercenters</v>
      </c>
    </row>
    <row r="948" spans="2:7">
      <c r="B948" s="41">
        <v>55789</v>
      </c>
      <c r="C948" s="40" t="s">
        <v>62</v>
      </c>
      <c r="D948" s="55">
        <v>24922</v>
      </c>
      <c r="E948" s="45" t="str">
        <f>VLOOKUP(D948,'List of Companies'!$B$5:$C$359,2,0)</f>
        <v>COL_AU</v>
      </c>
      <c r="F948" s="46" t="str">
        <f>VLOOKUP(E948,'List of Companies'!C:F,3,0)</f>
        <v>Hypermarkets &amp; Supercenters</v>
      </c>
    </row>
    <row r="949" spans="2:7">
      <c r="B949" s="41">
        <v>55789</v>
      </c>
      <c r="C949" s="40" t="s">
        <v>62</v>
      </c>
      <c r="D949" s="55">
        <v>25606</v>
      </c>
      <c r="E949" s="45" t="str">
        <f>VLOOKUP(D949,'List of Companies'!$B$5:$C$359,2,0)</f>
        <v>LEVI_US</v>
      </c>
      <c r="F949" s="46" t="str">
        <f>VLOOKUP(E949,'List of Companies'!C:F,3,0)</f>
        <v>Apparel Retailers</v>
      </c>
    </row>
    <row r="950" spans="2:7">
      <c r="B950" s="41">
        <v>55789</v>
      </c>
      <c r="C950" s="40" t="s">
        <v>62</v>
      </c>
      <c r="D950" s="55">
        <v>26323</v>
      </c>
      <c r="E950" s="45" t="str">
        <f>VLOOKUP(D950,'List of Companies'!$B$5:$C$359,2,0)</f>
        <v>6110_CN</v>
      </c>
      <c r="F950" s="46" t="str">
        <f>VLOOKUP(E950,'List of Companies'!C:F,3,0)</f>
        <v>Apparel Retailers</v>
      </c>
    </row>
    <row r="951" spans="2:7">
      <c r="B951" s="41">
        <v>55789</v>
      </c>
      <c r="C951" s="40" t="s">
        <v>62</v>
      </c>
      <c r="D951" s="55">
        <v>26446</v>
      </c>
      <c r="E951" s="45" t="str">
        <f>VLOOKUP(D951,'List of Companies'!$B$5:$C$359,2,0)</f>
        <v>CEAB3_BR</v>
      </c>
      <c r="F951" s="46" t="str">
        <f>VLOOKUP(E951,'List of Companies'!C:F,3,0)</f>
        <v>Apparel Retailers</v>
      </c>
    </row>
    <row r="952" spans="2:7">
      <c r="B952" s="41">
        <v>55789</v>
      </c>
      <c r="C952" s="40" t="s">
        <v>62</v>
      </c>
      <c r="D952" s="55">
        <v>26657</v>
      </c>
      <c r="E952" s="45" t="str">
        <f>VLOOKUP(D952,'List of Companies'!$B$5:$C$359,2,0)</f>
        <v>CRC_TH</v>
      </c>
      <c r="F952" s="46" t="str">
        <f>VLOOKUP(E952,'List of Companies'!C:F,3,0)</f>
        <v>Hypermarkets &amp; Supercenters</v>
      </c>
    </row>
    <row r="953" spans="2:7">
      <c r="B953" s="41">
        <v>55789</v>
      </c>
      <c r="C953" s="40" t="s">
        <v>62</v>
      </c>
      <c r="D953" s="55">
        <v>27024</v>
      </c>
      <c r="E953" s="45" t="str">
        <f>VLOOKUP(D953,'List of Companies'!$B$5:$C$359,2,0)</f>
        <v>VRM_US</v>
      </c>
      <c r="F953" s="46" t="str">
        <f>VLOOKUP(E953,'List of Companies'!C:F,3,0)</f>
        <v>Automotive Retailers</v>
      </c>
    </row>
    <row r="954" spans="2:7">
      <c r="B954" s="41">
        <v>55789</v>
      </c>
      <c r="C954" s="40" t="s">
        <v>62</v>
      </c>
      <c r="D954" s="55">
        <v>27138</v>
      </c>
      <c r="E954" s="45" t="str">
        <f>VLOOKUP(D954,'List of Companies'!$B$5:$C$359,2,0)</f>
        <v>ACI_US</v>
      </c>
      <c r="F954" s="46" t="str">
        <f>VLOOKUP(E954,'List of Companies'!C:F,3,0)</f>
        <v>Food Retailers</v>
      </c>
    </row>
    <row r="955" spans="2:7">
      <c r="B955" s="41">
        <v>55789</v>
      </c>
      <c r="C955" s="40" t="s">
        <v>62</v>
      </c>
      <c r="D955" s="55">
        <v>27567</v>
      </c>
      <c r="E955" s="45" t="str">
        <f>VLOOKUP(D955,'List of Companies'!$B$5:$C$359,2,0)</f>
        <v>SFT_US</v>
      </c>
      <c r="F955" s="46" t="str">
        <f>VLOOKUP(E955,'List of Companies'!C:F,3,0)</f>
        <v>Automotive Retailers</v>
      </c>
    </row>
    <row r="956" spans="2:7">
      <c r="B956" s="41">
        <v>55789</v>
      </c>
      <c r="C956" s="40" t="s">
        <v>62</v>
      </c>
      <c r="D956" s="55">
        <v>27583</v>
      </c>
      <c r="E956" s="45" t="str">
        <f>VLOOKUP(D956,'List of Companies'!$B$5:$C$359,2,0)</f>
        <v>7453_JP</v>
      </c>
      <c r="F956" s="46" t="str">
        <f>VLOOKUP(E956,'List of Companies'!C:F,3,0)</f>
        <v>Department Stores</v>
      </c>
    </row>
    <row r="957" spans="2:7">
      <c r="B957" s="41">
        <v>55789</v>
      </c>
      <c r="C957" s="40" t="s">
        <v>62</v>
      </c>
      <c r="D957" s="55">
        <v>28601</v>
      </c>
      <c r="E957" s="45" t="str">
        <f>VLOOKUP(D957,'List of Companies'!$B$5:$C$359,2,0)</f>
        <v>FIXP_RU</v>
      </c>
      <c r="F957" s="46" t="str">
        <f>VLOOKUP(E957,'List of Companies'!C:F,3,0)</f>
        <v>Specialty Stores and Retailers</v>
      </c>
    </row>
    <row r="958" spans="2:7">
      <c r="B958" s="41">
        <v>55789</v>
      </c>
      <c r="C958" s="40" t="s">
        <v>62</v>
      </c>
      <c r="D958" s="55">
        <v>28789</v>
      </c>
      <c r="E958" s="45" t="str">
        <f>VLOOKUP(D958,'List of Companies'!$B$5:$C$359,2,0)</f>
        <v>6808_HK</v>
      </c>
      <c r="F958" s="46" t="str">
        <f>VLOOKUP(E958,'List of Companies'!C:F,3,0)</f>
        <v>Hypermarkets &amp; Supercenters</v>
      </c>
    </row>
    <row r="959" spans="2:7">
      <c r="B959" s="41">
        <v>55789</v>
      </c>
      <c r="C959" s="40" t="s">
        <v>62</v>
      </c>
      <c r="D959" s="55">
        <v>28790</v>
      </c>
      <c r="E959" s="45" t="str">
        <f>VLOOKUP(D959,'List of Companies'!$B$5:$C$359,2,0)</f>
        <v>NLS_US</v>
      </c>
      <c r="F959" s="46" t="str">
        <f>VLOOKUP(E959,'List of Companies'!C:F,3,0)</f>
        <v>Specialty Stores and Retailers</v>
      </c>
    </row>
    <row r="960" spans="2:7">
      <c r="B960" s="41">
        <v>56044</v>
      </c>
      <c r="C960" s="40" t="s">
        <v>65</v>
      </c>
      <c r="D960" s="55">
        <v>13317</v>
      </c>
      <c r="E960" s="45" t="str">
        <f>VLOOKUP(D960,'List of Companies'!$B$5:$C$359,2,0)</f>
        <v>AN</v>
      </c>
      <c r="F960" s="46" t="str">
        <f>VLOOKUP(E960,'List of Companies'!C:F,3,0)</f>
        <v>Automotive Retailers</v>
      </c>
      <c r="G960" s="40"/>
    </row>
    <row r="961" spans="2:6">
      <c r="B961" s="41">
        <v>56044</v>
      </c>
      <c r="C961" s="40" t="s">
        <v>65</v>
      </c>
      <c r="D961" s="55">
        <v>13367</v>
      </c>
      <c r="E961" s="45" t="str">
        <f>VLOOKUP(D961,'List of Companies'!$B$5:$C$359,2,0)</f>
        <v>LAD</v>
      </c>
      <c r="F961" s="46" t="str">
        <f>VLOOKUP(E961,'List of Companies'!C:F,3,0)</f>
        <v>Automotive Retailers</v>
      </c>
    </row>
    <row r="962" spans="2:6">
      <c r="B962" s="41">
        <v>56044</v>
      </c>
      <c r="C962" s="40" t="s">
        <v>65</v>
      </c>
      <c r="D962" s="55">
        <v>13377</v>
      </c>
      <c r="E962" s="45" t="str">
        <f>VLOOKUP(D962,'List of Companies'!$B$5:$C$359,2,0)</f>
        <v>PAG</v>
      </c>
      <c r="F962" s="46" t="str">
        <f>VLOOKUP(E962,'List of Companies'!C:F,3,0)</f>
        <v>Automotive Retailers</v>
      </c>
    </row>
    <row r="963" spans="2:6">
      <c r="B963" s="41">
        <v>56044</v>
      </c>
      <c r="C963" s="40" t="s">
        <v>65</v>
      </c>
      <c r="D963" s="55">
        <v>13447</v>
      </c>
      <c r="E963" s="45" t="str">
        <f>VLOOKUP(D963,'List of Companies'!$B$5:$C$359,2,0)</f>
        <v>SAH</v>
      </c>
      <c r="F963" s="46" t="str">
        <f>VLOOKUP(E963,'List of Companies'!C:F,3,0)</f>
        <v>Automotive Retailers</v>
      </c>
    </row>
    <row r="964" spans="2:6">
      <c r="B964" s="41">
        <v>56044</v>
      </c>
      <c r="C964" s="40" t="s">
        <v>65</v>
      </c>
      <c r="D964" s="55">
        <v>13519</v>
      </c>
      <c r="E964" s="45" t="str">
        <f>VLOOKUP(D964,'List of Companies'!$B$5:$C$359,2,0)</f>
        <v>GPI</v>
      </c>
      <c r="F964" s="46" t="str">
        <f>VLOOKUP(E964,'List of Companies'!C:F,3,0)</f>
        <v>Automotive Retailers</v>
      </c>
    </row>
    <row r="965" spans="2:6">
      <c r="B965" s="41">
        <v>56044</v>
      </c>
      <c r="C965" s="40" t="s">
        <v>65</v>
      </c>
      <c r="D965" s="55">
        <v>14132</v>
      </c>
      <c r="E965" s="45" t="str">
        <f>VLOOKUP(D965,'List of Companies'!$B$5:$C$359,2,0)</f>
        <v>ABG_US</v>
      </c>
      <c r="F965" s="46" t="str">
        <f>VLOOKUP(E965,'List of Companies'!C:F,3,0)</f>
        <v>Automotive Retailers</v>
      </c>
    </row>
    <row r="966" spans="2:6">
      <c r="B966" s="41">
        <v>56044</v>
      </c>
      <c r="C966" s="40" t="s">
        <v>65</v>
      </c>
      <c r="D966" s="55">
        <v>15279</v>
      </c>
      <c r="E966" s="45" t="str">
        <f>VLOOKUP(D966,'List of Companies'!$B$5:$C$359,2,0)</f>
        <v>RUSHA_US</v>
      </c>
      <c r="F966" s="46" t="str">
        <f>VLOOKUP(E966,'List of Companies'!C:F,3,0)</f>
        <v>Automotive Retailers</v>
      </c>
    </row>
    <row r="967" spans="2:6">
      <c r="B967" s="41">
        <v>56044</v>
      </c>
      <c r="C967" s="40" t="s">
        <v>65</v>
      </c>
      <c r="D967" s="55">
        <v>16666</v>
      </c>
      <c r="E967" s="45" t="str">
        <f>VLOOKUP(D967,'List of Companies'!$B$5:$C$359,2,0)</f>
        <v>0881_CN</v>
      </c>
      <c r="F967" s="46" t="str">
        <f>VLOOKUP(E967,'List of Companies'!C:F,3,0)</f>
        <v>Automotive Retailers</v>
      </c>
    </row>
    <row r="968" spans="2:6">
      <c r="B968" s="41">
        <v>56044</v>
      </c>
      <c r="C968" s="40" t="s">
        <v>65</v>
      </c>
      <c r="D968" s="55">
        <v>16810</v>
      </c>
      <c r="E968" s="45" t="str">
        <f>VLOOKUP(D968,'List of Companies'!$B$5:$C$359,2,0)</f>
        <v>1728_CN</v>
      </c>
      <c r="F968" s="46" t="str">
        <f>VLOOKUP(E968,'List of Companies'!C:F,3,0)</f>
        <v>Automotive Retailers</v>
      </c>
    </row>
    <row r="969" spans="2:6">
      <c r="B969" s="41">
        <v>56044</v>
      </c>
      <c r="C969" s="40" t="s">
        <v>65</v>
      </c>
      <c r="D969" s="55">
        <v>17438</v>
      </c>
      <c r="E969" s="45" t="str">
        <f>VLOOKUP(D969,'List of Companies'!$B$5:$C$359,2,0)</f>
        <v>ASII_ID</v>
      </c>
      <c r="F969" s="46" t="str">
        <f>VLOOKUP(E969,'List of Companies'!C:F,3,0)</f>
        <v>Automotive Retailers</v>
      </c>
    </row>
    <row r="970" spans="2:6">
      <c r="B970" s="41">
        <v>56044</v>
      </c>
      <c r="C970" s="40" t="s">
        <v>65</v>
      </c>
      <c r="D970" s="55">
        <v>19035</v>
      </c>
      <c r="E970" s="45" t="str">
        <f>VLOOKUP(D970,'List of Companies'!$B$5:$C$359,2,0)</f>
        <v>SUL_AU</v>
      </c>
      <c r="F970" s="46" t="str">
        <f>VLOOKUP(E970,'List of Companies'!C:F,3,0)</f>
        <v>Automotive Retailers</v>
      </c>
    </row>
    <row r="971" spans="2:6">
      <c r="B971" s="41">
        <v>56044</v>
      </c>
      <c r="C971" s="40" t="s">
        <v>65</v>
      </c>
      <c r="D971" s="55">
        <v>20353</v>
      </c>
      <c r="E971" s="45" t="str">
        <f>VLOOKUP(D971,'List of Companies'!$B$5:$C$359,2,0)</f>
        <v>APE_AU</v>
      </c>
      <c r="F971" s="46" t="str">
        <f>VLOOKUP(E971,'List of Companies'!C:F,3,0)</f>
        <v>Automotive Retailers</v>
      </c>
    </row>
    <row r="972" spans="2:6">
      <c r="B972" s="41">
        <v>56044</v>
      </c>
      <c r="C972" s="40" t="s">
        <v>65</v>
      </c>
      <c r="D972" s="55">
        <v>21116</v>
      </c>
      <c r="E972" s="45" t="str">
        <f>VLOOKUP(D972,'List of Companies'!$B$5:$C$359,2,0)</f>
        <v>CWH_US</v>
      </c>
      <c r="F972" s="46" t="str">
        <f>VLOOKUP(E972,'List of Companies'!C:F,3,0)</f>
        <v>Automotive Retailers</v>
      </c>
    </row>
    <row r="973" spans="2:6">
      <c r="B973" s="41">
        <v>56044</v>
      </c>
      <c r="C973" s="40" t="s">
        <v>65</v>
      </c>
      <c r="D973" s="55">
        <v>24533</v>
      </c>
      <c r="E973" s="45" t="str">
        <f>VLOOKUP(D973,'List of Companies'!$B$5:$C$359,2,0)</f>
        <v>600297_CN</v>
      </c>
      <c r="F973" s="46" t="str">
        <f>VLOOKUP(E973,'List of Companies'!C:F,3,0)</f>
        <v>Automotive Retailers</v>
      </c>
    </row>
    <row r="974" spans="2:6">
      <c r="B974" s="41">
        <v>56044</v>
      </c>
      <c r="C974" s="40" t="s">
        <v>65</v>
      </c>
      <c r="D974" s="55">
        <v>26249</v>
      </c>
      <c r="E974" s="45" t="str">
        <f>VLOOKUP(D974,'List of Companies'!$B$5:$C$359,2,0)</f>
        <v>1268_CN</v>
      </c>
      <c r="F974" s="46" t="str">
        <f>VLOOKUP(E974,'List of Companies'!C:F,3,0)</f>
        <v>Automotive Retailers</v>
      </c>
    </row>
    <row r="975" spans="2:6">
      <c r="B975" s="41">
        <v>55411</v>
      </c>
      <c r="C975" s="40" t="s">
        <v>67</v>
      </c>
      <c r="D975" s="55">
        <v>13317</v>
      </c>
      <c r="E975" s="45" t="str">
        <f>VLOOKUP(D975,'List of Companies'!$B$5:$C$359,2,0)</f>
        <v>AN</v>
      </c>
      <c r="F975" s="46" t="str">
        <f>VLOOKUP(E975,'List of Companies'!C:F,3,0)</f>
        <v>Automotive Retailers</v>
      </c>
    </row>
    <row r="976" spans="2:6">
      <c r="B976" s="41">
        <v>55411</v>
      </c>
      <c r="C976" s="40" t="s">
        <v>67</v>
      </c>
      <c r="D976" s="55">
        <v>13367</v>
      </c>
      <c r="E976" s="45" t="str">
        <f>VLOOKUP(D976,'List of Companies'!$B$5:$C$359,2,0)</f>
        <v>LAD</v>
      </c>
      <c r="F976" s="46" t="str">
        <f>VLOOKUP(E976,'List of Companies'!C:F,3,0)</f>
        <v>Automotive Retailers</v>
      </c>
    </row>
    <row r="977" spans="2:6">
      <c r="B977" s="41">
        <v>55411</v>
      </c>
      <c r="C977" s="40" t="s">
        <v>67</v>
      </c>
      <c r="D977" s="55">
        <v>13374</v>
      </c>
      <c r="E977" s="45" t="str">
        <f>VLOOKUP(D977,'List of Companies'!$B$5:$C$359,2,0)</f>
        <v>KMX</v>
      </c>
      <c r="F977" s="46" t="str">
        <f>VLOOKUP(E977,'List of Companies'!C:F,3,0)</f>
        <v>Automotive Retailers</v>
      </c>
    </row>
    <row r="978" spans="2:6">
      <c r="B978" s="41">
        <v>55411</v>
      </c>
      <c r="C978" s="40" t="s">
        <v>67</v>
      </c>
      <c r="D978" s="55">
        <v>13377</v>
      </c>
      <c r="E978" s="45" t="str">
        <f>VLOOKUP(D978,'List of Companies'!$B$5:$C$359,2,0)</f>
        <v>PAG</v>
      </c>
      <c r="F978" s="46" t="str">
        <f>VLOOKUP(E978,'List of Companies'!C:F,3,0)</f>
        <v>Automotive Retailers</v>
      </c>
    </row>
    <row r="979" spans="2:6">
      <c r="B979" s="41">
        <v>55411</v>
      </c>
      <c r="C979" s="40" t="s">
        <v>67</v>
      </c>
      <c r="D979" s="55">
        <v>13447</v>
      </c>
      <c r="E979" s="45" t="str">
        <f>VLOOKUP(D979,'List of Companies'!$B$5:$C$359,2,0)</f>
        <v>SAH</v>
      </c>
      <c r="F979" s="46" t="str">
        <f>VLOOKUP(E979,'List of Companies'!C:F,3,0)</f>
        <v>Automotive Retailers</v>
      </c>
    </row>
    <row r="980" spans="2:6">
      <c r="B980" s="41">
        <v>55411</v>
      </c>
      <c r="C980" s="40" t="s">
        <v>67</v>
      </c>
      <c r="D980" s="55">
        <v>13519</v>
      </c>
      <c r="E980" s="45" t="str">
        <f>VLOOKUP(D980,'List of Companies'!$B$5:$C$359,2,0)</f>
        <v>GPI</v>
      </c>
      <c r="F980" s="46" t="str">
        <f>VLOOKUP(E980,'List of Companies'!C:F,3,0)</f>
        <v>Automotive Retailers</v>
      </c>
    </row>
    <row r="981" spans="2:6">
      <c r="B981" s="41">
        <v>55411</v>
      </c>
      <c r="C981" s="40" t="s">
        <v>67</v>
      </c>
      <c r="D981" s="55">
        <v>13520</v>
      </c>
      <c r="E981" s="45" t="str">
        <f>VLOOKUP(D981,'List of Companies'!$B$5:$C$359,2,0)</f>
        <v>KAR</v>
      </c>
      <c r="F981" s="46" t="str">
        <f>VLOOKUP(E981,'List of Companies'!C:F,3,0)</f>
        <v>Automotive Retailers</v>
      </c>
    </row>
    <row r="982" spans="2:6">
      <c r="B982" s="41">
        <v>55411</v>
      </c>
      <c r="C982" s="40" t="s">
        <v>67</v>
      </c>
      <c r="D982" s="55">
        <v>14132</v>
      </c>
      <c r="E982" s="45" t="str">
        <f>VLOOKUP(D982,'List of Companies'!$B$5:$C$359,2,0)</f>
        <v>ABG_US</v>
      </c>
      <c r="F982" s="46" t="str">
        <f>VLOOKUP(E982,'List of Companies'!C:F,3,0)</f>
        <v>Automotive Retailers</v>
      </c>
    </row>
    <row r="983" spans="2:6">
      <c r="B983" s="41">
        <v>55411</v>
      </c>
      <c r="C983" s="40" t="s">
        <v>67</v>
      </c>
      <c r="D983" s="55">
        <v>14439</v>
      </c>
      <c r="E983" s="45" t="str">
        <f>VLOOKUP(D983,'List of Companies'!$B$5:$C$359,2,0)</f>
        <v>CRMT_US</v>
      </c>
      <c r="F983" s="46" t="str">
        <f>VLOOKUP(E983,'List of Companies'!C:F,3,0)</f>
        <v>Automotive Retailers</v>
      </c>
    </row>
    <row r="984" spans="2:6">
      <c r="B984" s="41">
        <v>55411</v>
      </c>
      <c r="C984" s="40" t="s">
        <v>67</v>
      </c>
      <c r="D984" s="55">
        <v>15279</v>
      </c>
      <c r="E984" s="45" t="str">
        <f>VLOOKUP(D984,'List of Companies'!$B$5:$C$359,2,0)</f>
        <v>RUSHA_US</v>
      </c>
      <c r="F984" s="46" t="str">
        <f>VLOOKUP(E984,'List of Companies'!C:F,3,0)</f>
        <v>Automotive Retailers</v>
      </c>
    </row>
    <row r="985" spans="2:6">
      <c r="B985" s="41">
        <v>55411</v>
      </c>
      <c r="C985" s="40" t="s">
        <v>67</v>
      </c>
      <c r="D985" s="55">
        <v>16666</v>
      </c>
      <c r="E985" s="45" t="str">
        <f>VLOOKUP(D985,'List of Companies'!$B$5:$C$359,2,0)</f>
        <v>0881_CN</v>
      </c>
      <c r="F985" s="46" t="str">
        <f>VLOOKUP(E985,'List of Companies'!C:F,3,0)</f>
        <v>Automotive Retailers</v>
      </c>
    </row>
    <row r="986" spans="2:6">
      <c r="B986" s="41">
        <v>55411</v>
      </c>
      <c r="C986" s="40" t="s">
        <v>67</v>
      </c>
      <c r="D986" s="55">
        <v>20353</v>
      </c>
      <c r="E986" s="45" t="str">
        <f>VLOOKUP(D986,'List of Companies'!$B$5:$C$359,2,0)</f>
        <v>APE_AU</v>
      </c>
      <c r="F986" s="46" t="str">
        <f>VLOOKUP(E986,'List of Companies'!C:F,3,0)</f>
        <v>Automotive Retailers</v>
      </c>
    </row>
    <row r="987" spans="2:6">
      <c r="B987" s="41">
        <v>55411</v>
      </c>
      <c r="C987" s="40" t="s">
        <v>67</v>
      </c>
      <c r="D987" s="55">
        <v>21116</v>
      </c>
      <c r="E987" s="45" t="str">
        <f>VLOOKUP(D987,'List of Companies'!$B$5:$C$359,2,0)</f>
        <v>CWH_US</v>
      </c>
      <c r="F987" s="46" t="str">
        <f>VLOOKUP(E987,'List of Companies'!C:F,3,0)</f>
        <v>Automotive Retailers</v>
      </c>
    </row>
    <row r="988" spans="2:6">
      <c r="B988" s="41">
        <v>55411</v>
      </c>
      <c r="C988" s="40" t="s">
        <v>67</v>
      </c>
      <c r="D988" s="55">
        <v>21825</v>
      </c>
      <c r="E988" s="45" t="str">
        <f>VLOOKUP(D988,'List of Companies'!$B$5:$C$359,2,0)</f>
        <v>CVNA_US</v>
      </c>
      <c r="F988" s="46" t="str">
        <f>VLOOKUP(E988,'List of Companies'!C:F,3,0)</f>
        <v>Automotive Retailers</v>
      </c>
    </row>
    <row r="989" spans="2:6">
      <c r="B989" s="41">
        <v>55411</v>
      </c>
      <c r="C989" s="40" t="s">
        <v>67</v>
      </c>
      <c r="D989" s="55">
        <v>23082</v>
      </c>
      <c r="E989" s="45" t="str">
        <f>VLOOKUP(D989,'List of Companies'!$B$5:$C$359,2,0)</f>
        <v>LCAM3_BR</v>
      </c>
      <c r="F989" s="46" t="str">
        <f>VLOOKUP(E989,'List of Companies'!C:F,3,0)</f>
        <v>Automotive Retailers</v>
      </c>
    </row>
    <row r="990" spans="2:6">
      <c r="B990" s="41">
        <v>55411</v>
      </c>
      <c r="C990" s="40" t="s">
        <v>67</v>
      </c>
      <c r="D990" s="55">
        <v>28356</v>
      </c>
      <c r="E990" s="45" t="str">
        <f>VLOOKUP(D990,'List of Companies'!$B$5:$C$359,2,0)</f>
        <v>AG1_DE</v>
      </c>
      <c r="F990" s="46" t="str">
        <f>VLOOKUP(E990,'List of Companies'!C:F,3,0)</f>
        <v>Automotive Retailers</v>
      </c>
    </row>
    <row r="991" spans="2:6">
      <c r="B991" s="41">
        <v>56068</v>
      </c>
      <c r="C991" s="40" t="s">
        <v>69</v>
      </c>
      <c r="D991" s="55">
        <v>13197</v>
      </c>
      <c r="E991" s="45" t="str">
        <f>VLOOKUP(D991,'List of Companies'!$B$5:$C$359,2,0)</f>
        <v>ORLY</v>
      </c>
      <c r="F991" s="46" t="str">
        <f>VLOOKUP(E991,'List of Companies'!C:F,3,0)</f>
        <v>Automotive Retailers</v>
      </c>
    </row>
    <row r="992" spans="2:6">
      <c r="B992" s="41">
        <v>56068</v>
      </c>
      <c r="C992" s="40" t="s">
        <v>69</v>
      </c>
      <c r="D992" s="55">
        <v>13198</v>
      </c>
      <c r="E992" s="45" t="str">
        <f>VLOOKUP(D992,'List of Companies'!$B$5:$C$359,2,0)</f>
        <v>AZO</v>
      </c>
      <c r="F992" s="46" t="str">
        <f>VLOOKUP(E992,'List of Companies'!C:F,3,0)</f>
        <v>Automotive Retailers</v>
      </c>
    </row>
    <row r="993" spans="2:6">
      <c r="B993" s="41">
        <v>56068</v>
      </c>
      <c r="C993" s="40" t="s">
        <v>69</v>
      </c>
      <c r="D993" s="55">
        <v>13313</v>
      </c>
      <c r="E993" s="45" t="str">
        <f>VLOOKUP(D993,'List of Companies'!$B$5:$C$359,2,0)</f>
        <v>AAP</v>
      </c>
      <c r="F993" s="46" t="str">
        <f>VLOOKUP(E993,'List of Companies'!C:F,3,0)</f>
        <v>Automotive Retailers</v>
      </c>
    </row>
    <row r="994" spans="2:6">
      <c r="B994" s="41">
        <v>56068</v>
      </c>
      <c r="C994" s="40" t="s">
        <v>69</v>
      </c>
      <c r="D994" s="55">
        <v>13317</v>
      </c>
      <c r="E994" s="45" t="str">
        <f>VLOOKUP(D994,'List of Companies'!$B$5:$C$359,2,0)</f>
        <v>AN</v>
      </c>
      <c r="F994" s="46" t="str">
        <f>VLOOKUP(E994,'List of Companies'!C:F,3,0)</f>
        <v>Automotive Retailers</v>
      </c>
    </row>
    <row r="995" spans="2:6">
      <c r="B995" s="41">
        <v>56068</v>
      </c>
      <c r="C995" s="40" t="s">
        <v>69</v>
      </c>
      <c r="D995" s="55">
        <v>13367</v>
      </c>
      <c r="E995" s="45" t="str">
        <f>VLOOKUP(D995,'List of Companies'!$B$5:$C$359,2,0)</f>
        <v>LAD</v>
      </c>
      <c r="F995" s="46" t="str">
        <f>VLOOKUP(E995,'List of Companies'!C:F,3,0)</f>
        <v>Automotive Retailers</v>
      </c>
    </row>
    <row r="996" spans="2:6">
      <c r="B996" s="41">
        <v>56068</v>
      </c>
      <c r="C996" s="40" t="s">
        <v>69</v>
      </c>
      <c r="D996" s="55">
        <v>13377</v>
      </c>
      <c r="E996" s="45" t="str">
        <f>VLOOKUP(D996,'List of Companies'!$B$5:$C$359,2,0)</f>
        <v>PAG</v>
      </c>
      <c r="F996" s="46" t="str">
        <f>VLOOKUP(E996,'List of Companies'!C:F,3,0)</f>
        <v>Automotive Retailers</v>
      </c>
    </row>
    <row r="997" spans="2:6">
      <c r="B997" s="41">
        <v>56068</v>
      </c>
      <c r="C997" s="40" t="s">
        <v>69</v>
      </c>
      <c r="D997" s="55">
        <v>13447</v>
      </c>
      <c r="E997" s="45" t="str">
        <f>VLOOKUP(D997,'List of Companies'!$B$5:$C$359,2,0)</f>
        <v>SAH</v>
      </c>
      <c r="F997" s="46" t="str">
        <f>VLOOKUP(E997,'List of Companies'!C:F,3,0)</f>
        <v>Automotive Retailers</v>
      </c>
    </row>
    <row r="998" spans="2:6">
      <c r="B998" s="41">
        <v>56068</v>
      </c>
      <c r="C998" s="40" t="s">
        <v>69</v>
      </c>
      <c r="D998" s="55">
        <v>13519</v>
      </c>
      <c r="E998" s="45" t="str">
        <f>VLOOKUP(D998,'List of Companies'!$B$5:$C$359,2,0)</f>
        <v>GPI</v>
      </c>
      <c r="F998" s="46" t="str">
        <f>VLOOKUP(E998,'List of Companies'!C:F,3,0)</f>
        <v>Automotive Retailers</v>
      </c>
    </row>
    <row r="999" spans="2:6">
      <c r="B999" s="41">
        <v>56068</v>
      </c>
      <c r="C999" s="40" t="s">
        <v>69</v>
      </c>
      <c r="D999" s="55">
        <v>14132</v>
      </c>
      <c r="E999" s="45" t="str">
        <f>VLOOKUP(D999,'List of Companies'!$B$5:$C$359,2,0)</f>
        <v>ABG_US</v>
      </c>
      <c r="F999" s="46" t="str">
        <f>VLOOKUP(E999,'List of Companies'!C:F,3,0)</f>
        <v>Automotive Retailers</v>
      </c>
    </row>
    <row r="1000" spans="2:6">
      <c r="B1000" s="41">
        <v>56068</v>
      </c>
      <c r="C1000" s="40" t="s">
        <v>69</v>
      </c>
      <c r="D1000" s="55">
        <v>14967</v>
      </c>
      <c r="E1000" s="45" t="str">
        <f>VLOOKUP(D1000,'List of Companies'!$B$5:$C$359,2,0)</f>
        <v>MNRO_US</v>
      </c>
      <c r="F1000" s="46" t="str">
        <f>VLOOKUP(E1000,'List of Companies'!C:F,3,0)</f>
        <v>Automotive Retailers</v>
      </c>
    </row>
    <row r="1001" spans="2:6">
      <c r="B1001" s="41">
        <v>56068</v>
      </c>
      <c r="C1001" s="40" t="s">
        <v>69</v>
      </c>
      <c r="D1001" s="55">
        <v>15279</v>
      </c>
      <c r="E1001" s="45" t="str">
        <f>VLOOKUP(D1001,'List of Companies'!$B$5:$C$359,2,0)</f>
        <v>RUSHA_US</v>
      </c>
      <c r="F1001" s="46" t="str">
        <f>VLOOKUP(E1001,'List of Companies'!C:F,3,0)</f>
        <v>Automotive Retailers</v>
      </c>
    </row>
    <row r="1002" spans="2:6">
      <c r="B1002" s="41">
        <v>56068</v>
      </c>
      <c r="C1002" s="40" t="s">
        <v>69</v>
      </c>
      <c r="D1002" s="55">
        <v>16096</v>
      </c>
      <c r="E1002" s="45" t="str">
        <f>VLOOKUP(D1002,'List of Companies'!$B$5:$C$359,2,0)</f>
        <v>HFD_UK</v>
      </c>
      <c r="F1002" s="46" t="str">
        <f>VLOOKUP(E1002,'List of Companies'!C:F,3,0)</f>
        <v>Automotive Retailers</v>
      </c>
    </row>
    <row r="1003" spans="2:6">
      <c r="B1003" s="41">
        <v>56068</v>
      </c>
      <c r="C1003" s="40" t="s">
        <v>69</v>
      </c>
      <c r="D1003" s="55">
        <v>16666</v>
      </c>
      <c r="E1003" s="45" t="str">
        <f>VLOOKUP(D1003,'List of Companies'!$B$5:$C$359,2,0)</f>
        <v>0881_CN</v>
      </c>
      <c r="F1003" s="46" t="str">
        <f>VLOOKUP(E1003,'List of Companies'!C:F,3,0)</f>
        <v>Automotive Retailers</v>
      </c>
    </row>
    <row r="1004" spans="2:6">
      <c r="B1004" s="41">
        <v>56068</v>
      </c>
      <c r="C1004" s="40" t="s">
        <v>69</v>
      </c>
      <c r="D1004" s="55">
        <v>16810</v>
      </c>
      <c r="E1004" s="45" t="str">
        <f>VLOOKUP(D1004,'List of Companies'!$B$5:$C$359,2,0)</f>
        <v>1728_CN</v>
      </c>
      <c r="F1004" s="46" t="str">
        <f>VLOOKUP(E1004,'List of Companies'!C:F,3,0)</f>
        <v>Automotive Retailers</v>
      </c>
    </row>
    <row r="1005" spans="2:6">
      <c r="B1005" s="41">
        <v>56068</v>
      </c>
      <c r="C1005" s="40" t="s">
        <v>69</v>
      </c>
      <c r="D1005" s="55">
        <v>17030</v>
      </c>
      <c r="E1005" s="45" t="str">
        <f>VLOOKUP(D1005,'List of Companies'!$B$5:$C$359,2,0)</f>
        <v>3669_CN</v>
      </c>
      <c r="F1005" s="46" t="str">
        <f>VLOOKUP(E1005,'List of Companies'!C:F,3,0)</f>
        <v>Automotive Retailers</v>
      </c>
    </row>
    <row r="1006" spans="2:6">
      <c r="B1006" s="41">
        <v>56068</v>
      </c>
      <c r="C1006" s="40" t="s">
        <v>69</v>
      </c>
      <c r="D1006" s="55">
        <v>17438</v>
      </c>
      <c r="E1006" s="45" t="str">
        <f>VLOOKUP(D1006,'List of Companies'!$B$5:$C$359,2,0)</f>
        <v>ASII_ID</v>
      </c>
      <c r="F1006" s="46" t="str">
        <f>VLOOKUP(E1006,'List of Companies'!C:F,3,0)</f>
        <v>Automotive Retailers</v>
      </c>
    </row>
    <row r="1007" spans="2:6">
      <c r="B1007" s="41">
        <v>56068</v>
      </c>
      <c r="C1007" s="40" t="s">
        <v>69</v>
      </c>
      <c r="D1007" s="55">
        <v>17487</v>
      </c>
      <c r="E1007" s="45" t="str">
        <f>VLOOKUP(D1007,'List of Companies'!$B$5:$C$359,2,0)</f>
        <v>BAP_AU</v>
      </c>
      <c r="F1007" s="46" t="str">
        <f>VLOOKUP(E1007,'List of Companies'!C:F,3,0)</f>
        <v>Automotive Retailers</v>
      </c>
    </row>
    <row r="1008" spans="2:6">
      <c r="B1008" s="41">
        <v>56068</v>
      </c>
      <c r="C1008" s="40" t="s">
        <v>69</v>
      </c>
      <c r="D1008" s="55">
        <v>19487</v>
      </c>
      <c r="E1008" s="45" t="str">
        <f>VLOOKUP(D1008,'List of Companies'!$B$5:$C$359,2,0)</f>
        <v>BYD-U_CA</v>
      </c>
      <c r="F1008" s="46" t="str">
        <f>VLOOKUP(E1008,'List of Companies'!C:F,3,0)</f>
        <v>Automotive Retailers</v>
      </c>
    </row>
    <row r="1009" spans="2:6">
      <c r="B1009" s="41">
        <v>56068</v>
      </c>
      <c r="C1009" s="40" t="s">
        <v>69</v>
      </c>
      <c r="D1009" s="55">
        <v>20353</v>
      </c>
      <c r="E1009" s="45" t="str">
        <f>VLOOKUP(D1009,'List of Companies'!$B$5:$C$359,2,0)</f>
        <v>APE_AU</v>
      </c>
      <c r="F1009" s="46" t="str">
        <f>VLOOKUP(E1009,'List of Companies'!C:F,3,0)</f>
        <v>Automotive Retailers</v>
      </c>
    </row>
    <row r="1010" spans="2:6">
      <c r="B1010" s="41">
        <v>56068</v>
      </c>
      <c r="C1010" s="40" t="s">
        <v>69</v>
      </c>
      <c r="D1010" s="55">
        <v>21116</v>
      </c>
      <c r="E1010" s="45" t="str">
        <f>VLOOKUP(D1010,'List of Companies'!$B$5:$C$359,2,0)</f>
        <v>CWH_US</v>
      </c>
      <c r="F1010" s="46" t="str">
        <f>VLOOKUP(E1010,'List of Companies'!C:F,3,0)</f>
        <v>Automotive Retailers</v>
      </c>
    </row>
    <row r="1011" spans="2:6">
      <c r="B1011" s="41">
        <v>56068</v>
      </c>
      <c r="C1011" s="40" t="s">
        <v>69</v>
      </c>
      <c r="D1011" s="55">
        <v>25057</v>
      </c>
      <c r="E1011" s="45" t="str">
        <f>VLOOKUP(D1011,'List of Companies'!$B$5:$C$359,2,0)</f>
        <v>MTH_ZA</v>
      </c>
      <c r="F1011" s="46" t="str">
        <f>VLOOKUP(E1011,'List of Companies'!C:F,3,0)</f>
        <v>Automotive Retailers</v>
      </c>
    </row>
    <row r="1012" spans="2:6">
      <c r="B1012" s="41">
        <v>56068</v>
      </c>
      <c r="C1012" s="40" t="s">
        <v>69</v>
      </c>
      <c r="D1012" s="55">
        <v>26249</v>
      </c>
      <c r="E1012" s="45" t="str">
        <f>VLOOKUP(D1012,'List of Companies'!$B$5:$C$359,2,0)</f>
        <v>1268_CN</v>
      </c>
      <c r="F1012" s="46" t="str">
        <f>VLOOKUP(E1012,'List of Companies'!C:F,3,0)</f>
        <v>Automotive Retailers</v>
      </c>
    </row>
    <row r="1013" spans="2:6">
      <c r="B1013" s="41">
        <v>56068</v>
      </c>
      <c r="C1013" s="40" t="s">
        <v>69</v>
      </c>
      <c r="D1013" s="55">
        <v>28212</v>
      </c>
      <c r="E1013" s="45" t="str">
        <f>VLOOKUP(D1013,'List of Companies'!$B$5:$C$359,2,0)</f>
        <v>DRVN_US</v>
      </c>
      <c r="F1013" s="46" t="str">
        <f>VLOOKUP(E1013,'List of Companies'!C:F,3,0)</f>
        <v>Automotive Retailers</v>
      </c>
    </row>
    <row r="1014" spans="2:6">
      <c r="B1014" s="41">
        <v>56047</v>
      </c>
      <c r="C1014" s="40" t="s">
        <v>71</v>
      </c>
      <c r="D1014" s="55">
        <v>13317</v>
      </c>
      <c r="E1014" s="45" t="str">
        <f>VLOOKUP(D1014,'List of Companies'!$B$5:$C$359,2,0)</f>
        <v>AN</v>
      </c>
      <c r="F1014" s="46" t="str">
        <f>VLOOKUP(E1014,'List of Companies'!C:F,3,0)</f>
        <v>Automotive Retailers</v>
      </c>
    </row>
    <row r="1015" spans="2:6">
      <c r="B1015" s="41">
        <v>56047</v>
      </c>
      <c r="C1015" s="40" t="s">
        <v>71</v>
      </c>
      <c r="D1015" s="55">
        <v>13367</v>
      </c>
      <c r="E1015" s="45" t="str">
        <f>VLOOKUP(D1015,'List of Companies'!$B$5:$C$359,2,0)</f>
        <v>LAD</v>
      </c>
      <c r="F1015" s="46" t="str">
        <f>VLOOKUP(E1015,'List of Companies'!C:F,3,0)</f>
        <v>Automotive Retailers</v>
      </c>
    </row>
    <row r="1016" spans="2:6">
      <c r="B1016" s="41">
        <v>56047</v>
      </c>
      <c r="C1016" s="40" t="s">
        <v>71</v>
      </c>
      <c r="D1016" s="55">
        <v>13377</v>
      </c>
      <c r="E1016" s="45" t="str">
        <f>VLOOKUP(D1016,'List of Companies'!$B$5:$C$359,2,0)</f>
        <v>PAG</v>
      </c>
      <c r="F1016" s="46" t="str">
        <f>VLOOKUP(E1016,'List of Companies'!C:F,3,0)</f>
        <v>Automotive Retailers</v>
      </c>
    </row>
    <row r="1017" spans="2:6">
      <c r="B1017" s="41">
        <v>56047</v>
      </c>
      <c r="C1017" s="40" t="s">
        <v>71</v>
      </c>
      <c r="D1017" s="55">
        <v>13447</v>
      </c>
      <c r="E1017" s="45" t="str">
        <f>VLOOKUP(D1017,'List of Companies'!$B$5:$C$359,2,0)</f>
        <v>SAH</v>
      </c>
      <c r="F1017" s="46" t="str">
        <f>VLOOKUP(E1017,'List of Companies'!C:F,3,0)</f>
        <v>Automotive Retailers</v>
      </c>
    </row>
    <row r="1018" spans="2:6">
      <c r="B1018" s="41">
        <v>56047</v>
      </c>
      <c r="C1018" s="40" t="s">
        <v>71</v>
      </c>
      <c r="D1018" s="55">
        <v>13519</v>
      </c>
      <c r="E1018" s="45" t="str">
        <f>VLOOKUP(D1018,'List of Companies'!$B$5:$C$359,2,0)</f>
        <v>GPI</v>
      </c>
      <c r="F1018" s="46" t="str">
        <f>VLOOKUP(E1018,'List of Companies'!C:F,3,0)</f>
        <v>Automotive Retailers</v>
      </c>
    </row>
    <row r="1019" spans="2:6">
      <c r="B1019" s="41">
        <v>56047</v>
      </c>
      <c r="C1019" s="40" t="s">
        <v>71</v>
      </c>
      <c r="D1019" s="55">
        <v>14132</v>
      </c>
      <c r="E1019" s="45" t="str">
        <f>VLOOKUP(D1019,'List of Companies'!$B$5:$C$359,2,0)</f>
        <v>ABG_US</v>
      </c>
      <c r="F1019" s="46" t="str">
        <f>VLOOKUP(E1019,'List of Companies'!C:F,3,0)</f>
        <v>Automotive Retailers</v>
      </c>
    </row>
    <row r="1020" spans="2:6">
      <c r="B1020" s="41">
        <v>56047</v>
      </c>
      <c r="C1020" s="40" t="s">
        <v>71</v>
      </c>
      <c r="D1020" s="55">
        <v>14439</v>
      </c>
      <c r="E1020" s="45" t="str">
        <f>VLOOKUP(D1020,'List of Companies'!$B$5:$C$359,2,0)</f>
        <v>CRMT_US</v>
      </c>
      <c r="F1020" s="46" t="str">
        <f>VLOOKUP(E1020,'List of Companies'!C:F,3,0)</f>
        <v>Automotive Retailers</v>
      </c>
    </row>
    <row r="1021" spans="2:6">
      <c r="B1021" s="41">
        <v>56047</v>
      </c>
      <c r="C1021" s="40" t="s">
        <v>71</v>
      </c>
      <c r="D1021" s="55">
        <v>15279</v>
      </c>
      <c r="E1021" s="45" t="str">
        <f>VLOOKUP(D1021,'List of Companies'!$B$5:$C$359,2,0)</f>
        <v>RUSHA_US</v>
      </c>
      <c r="F1021" s="46" t="str">
        <f>VLOOKUP(E1021,'List of Companies'!C:F,3,0)</f>
        <v>Automotive Retailers</v>
      </c>
    </row>
    <row r="1022" spans="2:6">
      <c r="B1022" s="41">
        <v>56047</v>
      </c>
      <c r="C1022" s="40" t="s">
        <v>71</v>
      </c>
      <c r="D1022" s="55">
        <v>16007</v>
      </c>
      <c r="E1022" s="45" t="str">
        <f>VLOOKUP(D1022,'List of Companies'!$B$5:$C$359,2,0)</f>
        <v>2651_JP</v>
      </c>
      <c r="F1022" s="46" t="str">
        <f>VLOOKUP(E1022,'List of Companies'!C:F,3,0)</f>
        <v>Hypermarkets &amp; Supercenters</v>
      </c>
    </row>
    <row r="1023" spans="2:6">
      <c r="B1023" s="41">
        <v>56047</v>
      </c>
      <c r="C1023" s="40" t="s">
        <v>71</v>
      </c>
      <c r="D1023" s="55">
        <v>16810</v>
      </c>
      <c r="E1023" s="45" t="str">
        <f>VLOOKUP(D1023,'List of Companies'!$B$5:$C$359,2,0)</f>
        <v>1728_CN</v>
      </c>
      <c r="F1023" s="46" t="str">
        <f>VLOOKUP(E1023,'List of Companies'!C:F,3,0)</f>
        <v>Automotive Retailers</v>
      </c>
    </row>
    <row r="1024" spans="2:6">
      <c r="B1024" s="41">
        <v>56047</v>
      </c>
      <c r="C1024" s="40" t="s">
        <v>71</v>
      </c>
      <c r="D1024" s="55">
        <v>17438</v>
      </c>
      <c r="E1024" s="45" t="str">
        <f>VLOOKUP(D1024,'List of Companies'!$B$5:$C$359,2,0)</f>
        <v>ASII_ID</v>
      </c>
      <c r="F1024" s="46" t="str">
        <f>VLOOKUP(E1024,'List of Companies'!C:F,3,0)</f>
        <v>Automotive Retailers</v>
      </c>
    </row>
    <row r="1025" spans="2:6">
      <c r="B1025" s="41">
        <v>56047</v>
      </c>
      <c r="C1025" s="40" t="s">
        <v>71</v>
      </c>
      <c r="D1025" s="55">
        <v>17662</v>
      </c>
      <c r="E1025" s="45" t="str">
        <f>VLOOKUP(D1025,'List of Companies'!$B$5:$C$359,2,0)</f>
        <v>CEN_CL</v>
      </c>
      <c r="F1025" s="46" t="str">
        <f>VLOOKUP(E1025,'List of Companies'!C:F,3,0)</f>
        <v>Hypermarkets &amp; Supercenters</v>
      </c>
    </row>
    <row r="1026" spans="2:6">
      <c r="B1026" s="41">
        <v>56047</v>
      </c>
      <c r="C1026" s="40" t="s">
        <v>71</v>
      </c>
      <c r="D1026" s="55">
        <v>18407</v>
      </c>
      <c r="E1026" s="45" t="str">
        <f>VLOOKUP(D1026,'List of Companies'!$B$5:$C$359,2,0)</f>
        <v>LREN3_BR</v>
      </c>
      <c r="F1026" s="46" t="str">
        <f>VLOOKUP(E1026,'List of Companies'!C:F,3,0)</f>
        <v>Department Stores</v>
      </c>
    </row>
    <row r="1027" spans="2:6">
      <c r="B1027" s="41">
        <v>56047</v>
      </c>
      <c r="C1027" s="40" t="s">
        <v>71</v>
      </c>
      <c r="D1027" s="55">
        <v>19415</v>
      </c>
      <c r="E1027" s="45" t="str">
        <f>VLOOKUP(D1027,'List of Companies'!$B$5:$C$359,2,0)</f>
        <v>CTC_CA</v>
      </c>
      <c r="F1027" s="46" t="str">
        <f>VLOOKUP(E1027,'List of Companies'!C:F,3,0)</f>
        <v>Automotive Retailers</v>
      </c>
    </row>
    <row r="1028" spans="2:6">
      <c r="B1028" s="41">
        <v>56047</v>
      </c>
      <c r="C1028" s="40" t="s">
        <v>71</v>
      </c>
      <c r="D1028" s="55">
        <v>19504</v>
      </c>
      <c r="E1028" s="45" t="str">
        <f>VLOOKUP(D1028,'List of Companies'!$B$5:$C$359,2,0)</f>
        <v>3382_JP</v>
      </c>
      <c r="F1028" s="46" t="str">
        <f>VLOOKUP(E1028,'List of Companies'!C:F,3,0)</f>
        <v>Hypermarkets &amp; Supercenters</v>
      </c>
    </row>
    <row r="1029" spans="2:6">
      <c r="B1029" s="41">
        <v>56047</v>
      </c>
      <c r="C1029" s="40" t="s">
        <v>71</v>
      </c>
      <c r="D1029" s="55">
        <v>19926</v>
      </c>
      <c r="E1029" s="45" t="str">
        <f>VLOOKUP(D1029,'List of Companies'!$B$5:$C$359,2,0)</f>
        <v>CONN_US</v>
      </c>
      <c r="F1029" s="46" t="str">
        <f>VLOOKUP(E1029,'List of Companies'!C:F,3,0)</f>
        <v>Specialty Stores and Retailers</v>
      </c>
    </row>
    <row r="1030" spans="2:6">
      <c r="B1030" s="41">
        <v>56047</v>
      </c>
      <c r="C1030" s="40" t="s">
        <v>71</v>
      </c>
      <c r="D1030" s="55">
        <v>21116</v>
      </c>
      <c r="E1030" s="45" t="str">
        <f>VLOOKUP(D1030,'List of Companies'!$B$5:$C$359,2,0)</f>
        <v>CWH_US</v>
      </c>
      <c r="F1030" s="46" t="str">
        <f>VLOOKUP(E1030,'List of Companies'!C:F,3,0)</f>
        <v>Automotive Retailers</v>
      </c>
    </row>
    <row r="1031" spans="2:6">
      <c r="B1031" s="41">
        <v>56047</v>
      </c>
      <c r="C1031" s="40" t="s">
        <v>71</v>
      </c>
      <c r="D1031" s="55">
        <v>25057</v>
      </c>
      <c r="E1031" s="45" t="str">
        <f>VLOOKUP(D1031,'List of Companies'!$B$5:$C$359,2,0)</f>
        <v>MTH_ZA</v>
      </c>
      <c r="F1031" s="46" t="str">
        <f>VLOOKUP(E1031,'List of Companies'!C:F,3,0)</f>
        <v>Automotive Retailers</v>
      </c>
    </row>
    <row r="1032" spans="2:6">
      <c r="B1032" s="41">
        <v>70270</v>
      </c>
      <c r="C1032" s="40" t="s">
        <v>73</v>
      </c>
      <c r="D1032" s="55">
        <v>13317</v>
      </c>
      <c r="E1032" s="45" t="str">
        <f>VLOOKUP(D1032,'List of Companies'!$B$5:$C$359,2,0)</f>
        <v>AN</v>
      </c>
      <c r="F1032" s="46" t="str">
        <f>VLOOKUP(E1032,'List of Companies'!C:F,3,0)</f>
        <v>Automotive Retailers</v>
      </c>
    </row>
    <row r="1033" spans="2:6">
      <c r="B1033" s="41">
        <v>70270</v>
      </c>
      <c r="C1033" s="40" t="s">
        <v>73</v>
      </c>
      <c r="D1033" s="55">
        <v>13367</v>
      </c>
      <c r="E1033" s="45" t="str">
        <f>VLOOKUP(D1033,'List of Companies'!$B$5:$C$359,2,0)</f>
        <v>LAD</v>
      </c>
      <c r="F1033" s="46" t="str">
        <f>VLOOKUP(E1033,'List of Companies'!C:F,3,0)</f>
        <v>Automotive Retailers</v>
      </c>
    </row>
    <row r="1034" spans="2:6">
      <c r="B1034" s="41">
        <v>70270</v>
      </c>
      <c r="C1034" s="40" t="s">
        <v>73</v>
      </c>
      <c r="D1034" s="55">
        <v>13377</v>
      </c>
      <c r="E1034" s="45" t="str">
        <f>VLOOKUP(D1034,'List of Companies'!$B$5:$C$359,2,0)</f>
        <v>PAG</v>
      </c>
      <c r="F1034" s="46" t="str">
        <f>VLOOKUP(E1034,'List of Companies'!C:F,3,0)</f>
        <v>Automotive Retailers</v>
      </c>
    </row>
    <row r="1035" spans="2:6">
      <c r="B1035" s="41">
        <v>70270</v>
      </c>
      <c r="C1035" s="40" t="s">
        <v>73</v>
      </c>
      <c r="D1035" s="55">
        <v>13447</v>
      </c>
      <c r="E1035" s="45" t="str">
        <f>VLOOKUP(D1035,'List of Companies'!$B$5:$C$359,2,0)</f>
        <v>SAH</v>
      </c>
      <c r="F1035" s="46" t="str">
        <f>VLOOKUP(E1035,'List of Companies'!C:F,3,0)</f>
        <v>Automotive Retailers</v>
      </c>
    </row>
    <row r="1036" spans="2:6">
      <c r="B1036" s="41">
        <v>70270</v>
      </c>
      <c r="C1036" s="40" t="s">
        <v>73</v>
      </c>
      <c r="D1036" s="55">
        <v>13519</v>
      </c>
      <c r="E1036" s="45" t="str">
        <f>VLOOKUP(D1036,'List of Companies'!$B$5:$C$359,2,0)</f>
        <v>GPI</v>
      </c>
      <c r="F1036" s="46" t="str">
        <f>VLOOKUP(E1036,'List of Companies'!C:F,3,0)</f>
        <v>Automotive Retailers</v>
      </c>
    </row>
    <row r="1037" spans="2:6">
      <c r="B1037" s="41">
        <v>70270</v>
      </c>
      <c r="C1037" s="40" t="s">
        <v>73</v>
      </c>
      <c r="D1037" s="55">
        <v>14132</v>
      </c>
      <c r="E1037" s="45" t="str">
        <f>VLOOKUP(D1037,'List of Companies'!$B$5:$C$359,2,0)</f>
        <v>ABG_US</v>
      </c>
      <c r="F1037" s="46" t="str">
        <f>VLOOKUP(E1037,'List of Companies'!C:F,3,0)</f>
        <v>Automotive Retailers</v>
      </c>
    </row>
    <row r="1038" spans="2:6">
      <c r="B1038" s="41">
        <v>70270</v>
      </c>
      <c r="C1038" s="40" t="s">
        <v>73</v>
      </c>
      <c r="D1038" s="55">
        <v>15279</v>
      </c>
      <c r="E1038" s="45" t="str">
        <f>VLOOKUP(D1038,'List of Companies'!$B$5:$C$359,2,0)</f>
        <v>RUSHA_US</v>
      </c>
      <c r="F1038" s="46" t="str">
        <f>VLOOKUP(E1038,'List of Companies'!C:F,3,0)</f>
        <v>Automotive Retailers</v>
      </c>
    </row>
    <row r="1039" spans="2:6">
      <c r="B1039" s="41">
        <v>70270</v>
      </c>
      <c r="C1039" s="40" t="s">
        <v>73</v>
      </c>
      <c r="D1039" s="55">
        <v>16666</v>
      </c>
      <c r="E1039" s="45" t="str">
        <f>VLOOKUP(D1039,'List of Companies'!$B$5:$C$359,2,0)</f>
        <v>0881_CN</v>
      </c>
      <c r="F1039" s="46" t="str">
        <f>VLOOKUP(E1039,'List of Companies'!C:F,3,0)</f>
        <v>Automotive Retailers</v>
      </c>
    </row>
    <row r="1040" spans="2:6">
      <c r="B1040" s="41">
        <v>70270</v>
      </c>
      <c r="C1040" s="40" t="s">
        <v>73</v>
      </c>
      <c r="D1040" s="55">
        <v>16810</v>
      </c>
      <c r="E1040" s="45" t="str">
        <f>VLOOKUP(D1040,'List of Companies'!$B$5:$C$359,2,0)</f>
        <v>1728_CN</v>
      </c>
      <c r="F1040" s="46" t="str">
        <f>VLOOKUP(E1040,'List of Companies'!C:F,3,0)</f>
        <v>Automotive Retailers</v>
      </c>
    </row>
    <row r="1041" spans="2:6">
      <c r="B1041" s="41">
        <v>70270</v>
      </c>
      <c r="C1041" s="40" t="s">
        <v>73</v>
      </c>
      <c r="D1041" s="55">
        <v>17030</v>
      </c>
      <c r="E1041" s="45" t="str">
        <f>VLOOKUP(D1041,'List of Companies'!$B$5:$C$359,2,0)</f>
        <v>3669_CN</v>
      </c>
      <c r="F1041" s="46" t="str">
        <f>VLOOKUP(E1041,'List of Companies'!C:F,3,0)</f>
        <v>Automotive Retailers</v>
      </c>
    </row>
    <row r="1042" spans="2:6">
      <c r="B1042" s="41">
        <v>70270</v>
      </c>
      <c r="C1042" s="40" t="s">
        <v>73</v>
      </c>
      <c r="D1042" s="55">
        <v>17438</v>
      </c>
      <c r="E1042" s="45" t="str">
        <f>VLOOKUP(D1042,'List of Companies'!$B$5:$C$359,2,0)</f>
        <v>ASII_ID</v>
      </c>
      <c r="F1042" s="46" t="str">
        <f>VLOOKUP(E1042,'List of Companies'!C:F,3,0)</f>
        <v>Automotive Retailers</v>
      </c>
    </row>
    <row r="1043" spans="2:6">
      <c r="B1043" s="41">
        <v>70270</v>
      </c>
      <c r="C1043" s="40" t="s">
        <v>73</v>
      </c>
      <c r="D1043" s="55">
        <v>21116</v>
      </c>
      <c r="E1043" s="45" t="str">
        <f>VLOOKUP(D1043,'List of Companies'!$B$5:$C$359,2,0)</f>
        <v>CWH_US</v>
      </c>
      <c r="F1043" s="46" t="str">
        <f>VLOOKUP(E1043,'List of Companies'!C:F,3,0)</f>
        <v>Automotive Retailers</v>
      </c>
    </row>
    <row r="1044" spans="2:6">
      <c r="B1044" s="41">
        <v>70270</v>
      </c>
      <c r="C1044" s="40" t="s">
        <v>73</v>
      </c>
      <c r="D1044" s="55">
        <v>24533</v>
      </c>
      <c r="E1044" s="45" t="str">
        <f>VLOOKUP(D1044,'List of Companies'!$B$5:$C$359,2,0)</f>
        <v>600297_CN</v>
      </c>
      <c r="F1044" s="46" t="str">
        <f>VLOOKUP(E1044,'List of Companies'!C:F,3,0)</f>
        <v>Automotive Retailers</v>
      </c>
    </row>
    <row r="1045" spans="2:6">
      <c r="B1045" s="41">
        <v>70270</v>
      </c>
      <c r="C1045" s="40" t="s">
        <v>73</v>
      </c>
      <c r="D1045" s="55">
        <v>26249</v>
      </c>
      <c r="E1045" s="45" t="str">
        <f>VLOOKUP(D1045,'List of Companies'!$B$5:$C$359,2,0)</f>
        <v>1268_CN</v>
      </c>
      <c r="F1045" s="46" t="str">
        <f>VLOOKUP(E1045,'List of Companies'!C:F,3,0)</f>
        <v>Automotive Retailers</v>
      </c>
    </row>
    <row r="1046" spans="2:6">
      <c r="B1046" s="41">
        <v>68557</v>
      </c>
      <c r="C1046" s="40" t="s">
        <v>75</v>
      </c>
      <c r="D1046" s="55">
        <v>13317</v>
      </c>
      <c r="E1046" s="45" t="str">
        <f>VLOOKUP(D1046,'List of Companies'!$B$5:$C$359,2,0)</f>
        <v>AN</v>
      </c>
      <c r="F1046" s="46" t="str">
        <f>VLOOKUP(E1046,'List of Companies'!C:F,3,0)</f>
        <v>Automotive Retailers</v>
      </c>
    </row>
    <row r="1047" spans="2:6">
      <c r="B1047" s="41">
        <v>68557</v>
      </c>
      <c r="C1047" s="40" t="s">
        <v>75</v>
      </c>
      <c r="D1047" s="55">
        <v>13367</v>
      </c>
      <c r="E1047" s="45" t="str">
        <f>VLOOKUP(D1047,'List of Companies'!$B$5:$C$359,2,0)</f>
        <v>LAD</v>
      </c>
      <c r="F1047" s="46" t="str">
        <f>VLOOKUP(E1047,'List of Companies'!C:F,3,0)</f>
        <v>Automotive Retailers</v>
      </c>
    </row>
    <row r="1048" spans="2:6">
      <c r="B1048" s="41">
        <v>68557</v>
      </c>
      <c r="C1048" s="40" t="s">
        <v>75</v>
      </c>
      <c r="D1048" s="55">
        <v>13374</v>
      </c>
      <c r="E1048" s="45" t="str">
        <f>VLOOKUP(D1048,'List of Companies'!$B$5:$C$359,2,0)</f>
        <v>KMX</v>
      </c>
      <c r="F1048" s="46" t="str">
        <f>VLOOKUP(E1048,'List of Companies'!C:F,3,0)</f>
        <v>Automotive Retailers</v>
      </c>
    </row>
    <row r="1049" spans="2:6">
      <c r="B1049" s="41">
        <v>68557</v>
      </c>
      <c r="C1049" s="40" t="s">
        <v>75</v>
      </c>
      <c r="D1049" s="55">
        <v>13377</v>
      </c>
      <c r="E1049" s="45" t="str">
        <f>VLOOKUP(D1049,'List of Companies'!$B$5:$C$359,2,0)</f>
        <v>PAG</v>
      </c>
      <c r="F1049" s="46" t="str">
        <f>VLOOKUP(E1049,'List of Companies'!C:F,3,0)</f>
        <v>Automotive Retailers</v>
      </c>
    </row>
    <row r="1050" spans="2:6">
      <c r="B1050" s="41">
        <v>68557</v>
      </c>
      <c r="C1050" s="40" t="s">
        <v>75</v>
      </c>
      <c r="D1050" s="55">
        <v>13447</v>
      </c>
      <c r="E1050" s="45" t="str">
        <f>VLOOKUP(D1050,'List of Companies'!$B$5:$C$359,2,0)</f>
        <v>SAH</v>
      </c>
      <c r="F1050" s="46" t="str">
        <f>VLOOKUP(E1050,'List of Companies'!C:F,3,0)</f>
        <v>Automotive Retailers</v>
      </c>
    </row>
    <row r="1051" spans="2:6">
      <c r="B1051" s="41">
        <v>68557</v>
      </c>
      <c r="C1051" s="40" t="s">
        <v>75</v>
      </c>
      <c r="D1051" s="55">
        <v>13519</v>
      </c>
      <c r="E1051" s="45" t="str">
        <f>VLOOKUP(D1051,'List of Companies'!$B$5:$C$359,2,0)</f>
        <v>GPI</v>
      </c>
      <c r="F1051" s="46" t="str">
        <f>VLOOKUP(E1051,'List of Companies'!C:F,3,0)</f>
        <v>Automotive Retailers</v>
      </c>
    </row>
    <row r="1052" spans="2:6">
      <c r="B1052" s="41">
        <v>68557</v>
      </c>
      <c r="C1052" s="40" t="s">
        <v>75</v>
      </c>
      <c r="D1052" s="55">
        <v>13520</v>
      </c>
      <c r="E1052" s="45" t="str">
        <f>VLOOKUP(D1052,'List of Companies'!$B$5:$C$359,2,0)</f>
        <v>KAR</v>
      </c>
      <c r="F1052" s="46" t="str">
        <f>VLOOKUP(E1052,'List of Companies'!C:F,3,0)</f>
        <v>Automotive Retailers</v>
      </c>
    </row>
    <row r="1053" spans="2:6">
      <c r="B1053" s="41">
        <v>68557</v>
      </c>
      <c r="C1053" s="40" t="s">
        <v>75</v>
      </c>
      <c r="D1053" s="55">
        <v>14132</v>
      </c>
      <c r="E1053" s="45" t="str">
        <f>VLOOKUP(D1053,'List of Companies'!$B$5:$C$359,2,0)</f>
        <v>ABG_US</v>
      </c>
      <c r="F1053" s="46" t="str">
        <f>VLOOKUP(E1053,'List of Companies'!C:F,3,0)</f>
        <v>Automotive Retailers</v>
      </c>
    </row>
    <row r="1054" spans="2:6">
      <c r="B1054" s="41">
        <v>68557</v>
      </c>
      <c r="C1054" s="40" t="s">
        <v>75</v>
      </c>
      <c r="D1054" s="55">
        <v>14439</v>
      </c>
      <c r="E1054" s="45" t="str">
        <f>VLOOKUP(D1054,'List of Companies'!$B$5:$C$359,2,0)</f>
        <v>CRMT_US</v>
      </c>
      <c r="F1054" s="46" t="str">
        <f>VLOOKUP(E1054,'List of Companies'!C:F,3,0)</f>
        <v>Automotive Retailers</v>
      </c>
    </row>
    <row r="1055" spans="2:6">
      <c r="B1055" s="41">
        <v>68557</v>
      </c>
      <c r="C1055" s="40" t="s">
        <v>75</v>
      </c>
      <c r="D1055" s="55">
        <v>15279</v>
      </c>
      <c r="E1055" s="45" t="str">
        <f>VLOOKUP(D1055,'List of Companies'!$B$5:$C$359,2,0)</f>
        <v>RUSHA_US</v>
      </c>
      <c r="F1055" s="46" t="str">
        <f>VLOOKUP(E1055,'List of Companies'!C:F,3,0)</f>
        <v>Automotive Retailers</v>
      </c>
    </row>
    <row r="1056" spans="2:6">
      <c r="B1056" s="41">
        <v>68557</v>
      </c>
      <c r="C1056" s="40" t="s">
        <v>75</v>
      </c>
      <c r="D1056" s="55">
        <v>16666</v>
      </c>
      <c r="E1056" s="45" t="str">
        <f>VLOOKUP(D1056,'List of Companies'!$B$5:$C$359,2,0)</f>
        <v>0881_CN</v>
      </c>
      <c r="F1056" s="46" t="str">
        <f>VLOOKUP(E1056,'List of Companies'!C:F,3,0)</f>
        <v>Automotive Retailers</v>
      </c>
    </row>
    <row r="1057" spans="2:6">
      <c r="B1057" s="41">
        <v>68557</v>
      </c>
      <c r="C1057" s="40" t="s">
        <v>75</v>
      </c>
      <c r="D1057" s="55">
        <v>21116</v>
      </c>
      <c r="E1057" s="45" t="str">
        <f>VLOOKUP(D1057,'List of Companies'!$B$5:$C$359,2,0)</f>
        <v>CWH_US</v>
      </c>
      <c r="F1057" s="46" t="str">
        <f>VLOOKUP(E1057,'List of Companies'!C:F,3,0)</f>
        <v>Automotive Retailers</v>
      </c>
    </row>
    <row r="1058" spans="2:6">
      <c r="B1058" s="41">
        <v>68557</v>
      </c>
      <c r="C1058" s="40" t="s">
        <v>75</v>
      </c>
      <c r="D1058" s="55">
        <v>21825</v>
      </c>
      <c r="E1058" s="45" t="str">
        <f>VLOOKUP(D1058,'List of Companies'!$B$5:$C$359,2,0)</f>
        <v>CVNA_US</v>
      </c>
      <c r="F1058" s="46" t="str">
        <f>VLOOKUP(E1058,'List of Companies'!C:F,3,0)</f>
        <v>Automotive Retailers</v>
      </c>
    </row>
    <row r="1059" spans="2:6">
      <c r="B1059" s="41">
        <v>68557</v>
      </c>
      <c r="C1059" s="40" t="s">
        <v>75</v>
      </c>
      <c r="D1059" s="55">
        <v>23082</v>
      </c>
      <c r="E1059" s="45" t="str">
        <f>VLOOKUP(D1059,'List of Companies'!$B$5:$C$359,2,0)</f>
        <v>LCAM3_BR</v>
      </c>
      <c r="F1059" s="46" t="str">
        <f>VLOOKUP(E1059,'List of Companies'!C:F,3,0)</f>
        <v>Automotive Retailers</v>
      </c>
    </row>
    <row r="1060" spans="2:6">
      <c r="B1060" s="41">
        <v>68557</v>
      </c>
      <c r="C1060" s="40" t="s">
        <v>75</v>
      </c>
      <c r="D1060" s="55">
        <v>28356</v>
      </c>
      <c r="E1060" s="45" t="str">
        <f>VLOOKUP(D1060,'List of Companies'!$B$5:$C$359,2,0)</f>
        <v>AG1_DE</v>
      </c>
      <c r="F1060" s="46" t="str">
        <f>VLOOKUP(E1060,'List of Companies'!C:F,3,0)</f>
        <v>Automotive Retailers</v>
      </c>
    </row>
    <row r="1061" spans="2:6">
      <c r="B1061" s="41">
        <v>3098</v>
      </c>
      <c r="C1061" s="40" t="s">
        <v>77</v>
      </c>
      <c r="D1061" s="55">
        <v>13317</v>
      </c>
      <c r="E1061" s="45" t="str">
        <f>VLOOKUP(D1061,'List of Companies'!$B$5:$C$359,2,0)</f>
        <v>AN</v>
      </c>
      <c r="F1061" s="46" t="str">
        <f>VLOOKUP(E1061,'List of Companies'!C:F,3,0)</f>
        <v>Automotive Retailers</v>
      </c>
    </row>
    <row r="1062" spans="2:6">
      <c r="B1062" s="41">
        <v>3098</v>
      </c>
      <c r="C1062" s="40" t="s">
        <v>77</v>
      </c>
      <c r="D1062" s="55">
        <v>13325</v>
      </c>
      <c r="E1062" s="45" t="str">
        <f>VLOOKUP(D1062,'List of Companies'!$B$5:$C$359,2,0)</f>
        <v>AMZN</v>
      </c>
      <c r="F1062" s="46" t="str">
        <f>VLOOKUP(E1062,'List of Companies'!C:F,3,0)</f>
        <v>Internet Retailers</v>
      </c>
    </row>
    <row r="1063" spans="2:6">
      <c r="B1063" s="41">
        <v>3098</v>
      </c>
      <c r="C1063" s="40" t="s">
        <v>77</v>
      </c>
      <c r="D1063" s="55">
        <v>13367</v>
      </c>
      <c r="E1063" s="45" t="str">
        <f>VLOOKUP(D1063,'List of Companies'!$B$5:$C$359,2,0)</f>
        <v>LAD</v>
      </c>
      <c r="F1063" s="46" t="str">
        <f>VLOOKUP(E1063,'List of Companies'!C:F,3,0)</f>
        <v>Automotive Retailers</v>
      </c>
    </row>
    <row r="1064" spans="2:6">
      <c r="B1064" s="41">
        <v>3098</v>
      </c>
      <c r="C1064" s="40" t="s">
        <v>77</v>
      </c>
      <c r="D1064" s="55">
        <v>13372</v>
      </c>
      <c r="E1064" s="45" t="str">
        <f>VLOOKUP(D1064,'List of Companies'!$B$5:$C$359,2,0)</f>
        <v>MELI</v>
      </c>
      <c r="F1064" s="46" t="str">
        <f>VLOOKUP(E1064,'List of Companies'!C:F,3,0)</f>
        <v>Internet Retailers</v>
      </c>
    </row>
    <row r="1065" spans="2:6">
      <c r="B1065" s="41">
        <v>3098</v>
      </c>
      <c r="C1065" s="40" t="s">
        <v>77</v>
      </c>
      <c r="D1065" s="55">
        <v>13374</v>
      </c>
      <c r="E1065" s="45" t="str">
        <f>VLOOKUP(D1065,'List of Companies'!$B$5:$C$359,2,0)</f>
        <v>KMX</v>
      </c>
      <c r="F1065" s="46" t="str">
        <f>VLOOKUP(E1065,'List of Companies'!C:F,3,0)</f>
        <v>Automotive Retailers</v>
      </c>
    </row>
    <row r="1066" spans="2:6">
      <c r="B1066" s="41">
        <v>3098</v>
      </c>
      <c r="C1066" s="40" t="s">
        <v>77</v>
      </c>
      <c r="D1066" s="55">
        <v>13377</v>
      </c>
      <c r="E1066" s="45" t="str">
        <f>VLOOKUP(D1066,'List of Companies'!$B$5:$C$359,2,0)</f>
        <v>PAG</v>
      </c>
      <c r="F1066" s="46" t="str">
        <f>VLOOKUP(E1066,'List of Companies'!C:F,3,0)</f>
        <v>Automotive Retailers</v>
      </c>
    </row>
    <row r="1067" spans="2:6">
      <c r="B1067" s="41">
        <v>3098</v>
      </c>
      <c r="C1067" s="40" t="s">
        <v>77</v>
      </c>
      <c r="D1067" s="55">
        <v>13519</v>
      </c>
      <c r="E1067" s="45" t="str">
        <f>VLOOKUP(D1067,'List of Companies'!$B$5:$C$359,2,0)</f>
        <v>GPI</v>
      </c>
      <c r="F1067" s="46" t="str">
        <f>VLOOKUP(E1067,'List of Companies'!C:F,3,0)</f>
        <v>Automotive Retailers</v>
      </c>
    </row>
    <row r="1068" spans="2:6">
      <c r="B1068" s="41">
        <v>3098</v>
      </c>
      <c r="C1068" s="40" t="s">
        <v>77</v>
      </c>
      <c r="D1068" s="55">
        <v>14132</v>
      </c>
      <c r="E1068" s="45" t="str">
        <f>VLOOKUP(D1068,'List of Companies'!$B$5:$C$359,2,0)</f>
        <v>ABG_US</v>
      </c>
      <c r="F1068" s="46" t="str">
        <f>VLOOKUP(E1068,'List of Companies'!C:F,3,0)</f>
        <v>Automotive Retailers</v>
      </c>
    </row>
    <row r="1069" spans="2:6">
      <c r="B1069" s="41">
        <v>3098</v>
      </c>
      <c r="C1069" s="40" t="s">
        <v>77</v>
      </c>
      <c r="D1069" s="55">
        <v>14439</v>
      </c>
      <c r="E1069" s="45" t="str">
        <f>VLOOKUP(D1069,'List of Companies'!$B$5:$C$359,2,0)</f>
        <v>CRMT_US</v>
      </c>
      <c r="F1069" s="46" t="str">
        <f>VLOOKUP(E1069,'List of Companies'!C:F,3,0)</f>
        <v>Automotive Retailers</v>
      </c>
    </row>
    <row r="1070" spans="2:6">
      <c r="B1070" s="41">
        <v>3098</v>
      </c>
      <c r="C1070" s="40" t="s">
        <v>77</v>
      </c>
      <c r="D1070" s="55">
        <v>15279</v>
      </c>
      <c r="E1070" s="45" t="str">
        <f>VLOOKUP(D1070,'List of Companies'!$B$5:$C$359,2,0)</f>
        <v>RUSHA_US</v>
      </c>
      <c r="F1070" s="46" t="str">
        <f>VLOOKUP(E1070,'List of Companies'!C:F,3,0)</f>
        <v>Automotive Retailers</v>
      </c>
    </row>
    <row r="1071" spans="2:6">
      <c r="B1071" s="41">
        <v>3098</v>
      </c>
      <c r="C1071" s="40" t="s">
        <v>77</v>
      </c>
      <c r="D1071" s="55">
        <v>21116</v>
      </c>
      <c r="E1071" s="45" t="str">
        <f>VLOOKUP(D1071,'List of Companies'!$B$5:$C$359,2,0)</f>
        <v>CWH_US</v>
      </c>
      <c r="F1071" s="46" t="str">
        <f>VLOOKUP(E1071,'List of Companies'!C:F,3,0)</f>
        <v>Automotive Retailers</v>
      </c>
    </row>
    <row r="1072" spans="2:6">
      <c r="B1072" s="41">
        <v>3098</v>
      </c>
      <c r="C1072" s="40" t="s">
        <v>77</v>
      </c>
      <c r="D1072" s="55">
        <v>21337</v>
      </c>
      <c r="E1072" s="45" t="str">
        <f>VLOOKUP(D1072,'List of Companies'!$B$5:$C$359,2,0)</f>
        <v>CPRT_US</v>
      </c>
      <c r="F1072" s="46" t="str">
        <f>VLOOKUP(E1072,'List of Companies'!C:F,3,0)</f>
        <v>Automotive Retailers</v>
      </c>
    </row>
    <row r="1073" spans="2:6">
      <c r="B1073" s="41">
        <v>3098</v>
      </c>
      <c r="C1073" s="40" t="s">
        <v>77</v>
      </c>
      <c r="D1073" s="55">
        <v>21825</v>
      </c>
      <c r="E1073" s="45" t="str">
        <f>VLOOKUP(D1073,'List of Companies'!$B$5:$C$359,2,0)</f>
        <v>CVNA_US</v>
      </c>
      <c r="F1073" s="46" t="str">
        <f>VLOOKUP(E1073,'List of Companies'!C:F,3,0)</f>
        <v>Automotive Retailers</v>
      </c>
    </row>
    <row r="1074" spans="2:6">
      <c r="B1074" s="41">
        <v>3098</v>
      </c>
      <c r="C1074" s="40" t="s">
        <v>77</v>
      </c>
      <c r="D1074" s="55">
        <v>25936</v>
      </c>
      <c r="E1074" s="45" t="str">
        <f>VLOOKUP(D1074,'List of Companies'!$B$5:$C$359,2,0)</f>
        <v>IAA_US</v>
      </c>
      <c r="F1074" s="46" t="str">
        <f>VLOOKUP(E1074,'List of Companies'!C:F,3,0)</f>
        <v>Automotive Retailers</v>
      </c>
    </row>
    <row r="1075" spans="2:6">
      <c r="B1075" s="41">
        <v>3098</v>
      </c>
      <c r="C1075" s="40" t="s">
        <v>77</v>
      </c>
      <c r="D1075" s="55">
        <v>27024</v>
      </c>
      <c r="E1075" s="45" t="str">
        <f>VLOOKUP(D1075,'List of Companies'!$B$5:$C$359,2,0)</f>
        <v>VRM_US</v>
      </c>
      <c r="F1075" s="46" t="str">
        <f>VLOOKUP(E1075,'List of Companies'!C:F,3,0)</f>
        <v>Automotive Retailers</v>
      </c>
    </row>
    <row r="1076" spans="2:6">
      <c r="B1076" s="41">
        <v>3098</v>
      </c>
      <c r="C1076" s="40" t="s">
        <v>77</v>
      </c>
      <c r="D1076" s="55">
        <v>27567</v>
      </c>
      <c r="E1076" s="45" t="str">
        <f>VLOOKUP(D1076,'List of Companies'!$B$5:$C$359,2,0)</f>
        <v>SFT_US</v>
      </c>
      <c r="F1076" s="46" t="str">
        <f>VLOOKUP(E1076,'List of Companies'!C:F,3,0)</f>
        <v>Automotive Retailers</v>
      </c>
    </row>
    <row r="1077" spans="2:6">
      <c r="B1077" s="41">
        <v>3098</v>
      </c>
      <c r="C1077" s="40" t="s">
        <v>77</v>
      </c>
      <c r="D1077" s="55">
        <v>27636</v>
      </c>
      <c r="E1077" s="45" t="str">
        <f>VLOOKUP(D1077,'List of Companies'!$B$5:$C$359,2,0)</f>
        <v>ALE_PL</v>
      </c>
      <c r="F1077" s="46" t="str">
        <f>VLOOKUP(E1077,'List of Companies'!C:F,3,0)</f>
        <v>Internet Retailers</v>
      </c>
    </row>
    <row r="1078" spans="2:6">
      <c r="B1078" s="41">
        <v>3098</v>
      </c>
      <c r="C1078" s="40" t="s">
        <v>77</v>
      </c>
      <c r="D1078" s="55">
        <v>28010</v>
      </c>
      <c r="E1078" s="45" t="str">
        <f>VLOOKUP(D1078,'List of Companies'!$B$5:$C$359,2,0)</f>
        <v>WISH_US</v>
      </c>
      <c r="F1078" s="46" t="str">
        <f>VLOOKUP(E1078,'List of Companies'!C:F,3,0)</f>
        <v>Internet Retailers</v>
      </c>
    </row>
    <row r="1079" spans="2:6">
      <c r="B1079" s="41">
        <v>3098</v>
      </c>
      <c r="C1079" s="40" t="s">
        <v>77</v>
      </c>
      <c r="D1079" s="55">
        <v>28356</v>
      </c>
      <c r="E1079" s="45" t="str">
        <f>VLOOKUP(D1079,'List of Companies'!$B$5:$C$359,2,0)</f>
        <v>AG1_DE</v>
      </c>
      <c r="F1079" s="46" t="str">
        <f>VLOOKUP(E1079,'List of Companies'!C:F,3,0)</f>
        <v>Automotive Retailers</v>
      </c>
    </row>
    <row r="1080" spans="2:6">
      <c r="B1080" s="41">
        <v>70273</v>
      </c>
      <c r="C1080" s="40" t="s">
        <v>79</v>
      </c>
      <c r="D1080" s="55">
        <v>13317</v>
      </c>
      <c r="E1080" s="45" t="str">
        <f>VLOOKUP(D1080,'List of Companies'!$B$5:$C$359,2,0)</f>
        <v>AN</v>
      </c>
      <c r="F1080" s="46" t="str">
        <f>VLOOKUP(E1080,'List of Companies'!C:F,3,0)</f>
        <v>Automotive Retailers</v>
      </c>
    </row>
    <row r="1081" spans="2:6">
      <c r="B1081" s="41">
        <v>70273</v>
      </c>
      <c r="C1081" s="40" t="s">
        <v>79</v>
      </c>
      <c r="D1081" s="55">
        <v>13367</v>
      </c>
      <c r="E1081" s="45" t="str">
        <f>VLOOKUP(D1081,'List of Companies'!$B$5:$C$359,2,0)</f>
        <v>LAD</v>
      </c>
      <c r="F1081" s="46" t="str">
        <f>VLOOKUP(E1081,'List of Companies'!C:F,3,0)</f>
        <v>Automotive Retailers</v>
      </c>
    </row>
    <row r="1082" spans="2:6">
      <c r="B1082" s="41">
        <v>70273</v>
      </c>
      <c r="C1082" s="40" t="s">
        <v>79</v>
      </c>
      <c r="D1082" s="55">
        <v>13377</v>
      </c>
      <c r="E1082" s="45" t="str">
        <f>VLOOKUP(D1082,'List of Companies'!$B$5:$C$359,2,0)</f>
        <v>PAG</v>
      </c>
      <c r="F1082" s="46" t="str">
        <f>VLOOKUP(E1082,'List of Companies'!C:F,3,0)</f>
        <v>Automotive Retailers</v>
      </c>
    </row>
    <row r="1083" spans="2:6">
      <c r="B1083" s="41">
        <v>70273</v>
      </c>
      <c r="C1083" s="40" t="s">
        <v>79</v>
      </c>
      <c r="D1083" s="55">
        <v>13447</v>
      </c>
      <c r="E1083" s="45" t="str">
        <f>VLOOKUP(D1083,'List of Companies'!$B$5:$C$359,2,0)</f>
        <v>SAH</v>
      </c>
      <c r="F1083" s="46" t="str">
        <f>VLOOKUP(E1083,'List of Companies'!C:F,3,0)</f>
        <v>Automotive Retailers</v>
      </c>
    </row>
    <row r="1084" spans="2:6">
      <c r="B1084" s="41">
        <v>70273</v>
      </c>
      <c r="C1084" s="40" t="s">
        <v>79</v>
      </c>
      <c r="D1084" s="55">
        <v>13519</v>
      </c>
      <c r="E1084" s="45" t="str">
        <f>VLOOKUP(D1084,'List of Companies'!$B$5:$C$359,2,0)</f>
        <v>GPI</v>
      </c>
      <c r="F1084" s="46" t="str">
        <f>VLOOKUP(E1084,'List of Companies'!C:F,3,0)</f>
        <v>Automotive Retailers</v>
      </c>
    </row>
    <row r="1085" spans="2:6">
      <c r="B1085" s="41">
        <v>70273</v>
      </c>
      <c r="C1085" s="40" t="s">
        <v>79</v>
      </c>
      <c r="D1085" s="55">
        <v>14132</v>
      </c>
      <c r="E1085" s="45" t="str">
        <f>VLOOKUP(D1085,'List of Companies'!$B$5:$C$359,2,0)</f>
        <v>ABG_US</v>
      </c>
      <c r="F1085" s="46" t="str">
        <f>VLOOKUP(E1085,'List of Companies'!C:F,3,0)</f>
        <v>Automotive Retailers</v>
      </c>
    </row>
    <row r="1086" spans="2:6">
      <c r="B1086" s="41">
        <v>70273</v>
      </c>
      <c r="C1086" s="40" t="s">
        <v>79</v>
      </c>
      <c r="D1086" s="55">
        <v>15279</v>
      </c>
      <c r="E1086" s="45" t="str">
        <f>VLOOKUP(D1086,'List of Companies'!$B$5:$C$359,2,0)</f>
        <v>RUSHA_US</v>
      </c>
      <c r="F1086" s="46" t="str">
        <f>VLOOKUP(E1086,'List of Companies'!C:F,3,0)</f>
        <v>Automotive Retailers</v>
      </c>
    </row>
    <row r="1087" spans="2:6">
      <c r="B1087" s="41">
        <v>70273</v>
      </c>
      <c r="C1087" s="40" t="s">
        <v>79</v>
      </c>
      <c r="D1087" s="55">
        <v>16666</v>
      </c>
      <c r="E1087" s="45" t="str">
        <f>VLOOKUP(D1087,'List of Companies'!$B$5:$C$359,2,0)</f>
        <v>0881_CN</v>
      </c>
      <c r="F1087" s="46" t="str">
        <f>VLOOKUP(E1087,'List of Companies'!C:F,3,0)</f>
        <v>Automotive Retailers</v>
      </c>
    </row>
    <row r="1088" spans="2:6">
      <c r="B1088" s="41">
        <v>70273</v>
      </c>
      <c r="C1088" s="40" t="s">
        <v>79</v>
      </c>
      <c r="D1088" s="55">
        <v>16810</v>
      </c>
      <c r="E1088" s="45" t="str">
        <f>VLOOKUP(D1088,'List of Companies'!$B$5:$C$359,2,0)</f>
        <v>1728_CN</v>
      </c>
      <c r="F1088" s="46" t="str">
        <f>VLOOKUP(E1088,'List of Companies'!C:F,3,0)</f>
        <v>Automotive Retailers</v>
      </c>
    </row>
    <row r="1089" spans="2:6">
      <c r="B1089" s="41">
        <v>70273</v>
      </c>
      <c r="C1089" s="40" t="s">
        <v>79</v>
      </c>
      <c r="D1089" s="55">
        <v>17030</v>
      </c>
      <c r="E1089" s="45" t="str">
        <f>VLOOKUP(D1089,'List of Companies'!$B$5:$C$359,2,0)</f>
        <v>3669_CN</v>
      </c>
      <c r="F1089" s="46" t="str">
        <f>VLOOKUP(E1089,'List of Companies'!C:F,3,0)</f>
        <v>Automotive Retailers</v>
      </c>
    </row>
    <row r="1090" spans="2:6">
      <c r="B1090" s="41">
        <v>70273</v>
      </c>
      <c r="C1090" s="40" t="s">
        <v>79</v>
      </c>
      <c r="D1090" s="55">
        <v>17438</v>
      </c>
      <c r="E1090" s="45" t="str">
        <f>VLOOKUP(D1090,'List of Companies'!$B$5:$C$359,2,0)</f>
        <v>ASII_ID</v>
      </c>
      <c r="F1090" s="46" t="str">
        <f>VLOOKUP(E1090,'List of Companies'!C:F,3,0)</f>
        <v>Automotive Retailers</v>
      </c>
    </row>
    <row r="1091" spans="2:6">
      <c r="B1091" s="41">
        <v>70273</v>
      </c>
      <c r="C1091" s="40" t="s">
        <v>79</v>
      </c>
      <c r="D1091" s="55">
        <v>21116</v>
      </c>
      <c r="E1091" s="45" t="str">
        <f>VLOOKUP(D1091,'List of Companies'!$B$5:$C$359,2,0)</f>
        <v>CWH_US</v>
      </c>
      <c r="F1091" s="46" t="str">
        <f>VLOOKUP(E1091,'List of Companies'!C:F,3,0)</f>
        <v>Automotive Retailers</v>
      </c>
    </row>
    <row r="1092" spans="2:6">
      <c r="B1092" s="41">
        <v>70273</v>
      </c>
      <c r="C1092" s="40" t="s">
        <v>79</v>
      </c>
      <c r="D1092" s="55">
        <v>24533</v>
      </c>
      <c r="E1092" s="45" t="str">
        <f>VLOOKUP(D1092,'List of Companies'!$B$5:$C$359,2,0)</f>
        <v>600297_CN</v>
      </c>
      <c r="F1092" s="46" t="str">
        <f>VLOOKUP(E1092,'List of Companies'!C:F,3,0)</f>
        <v>Automotive Retailers</v>
      </c>
    </row>
    <row r="1093" spans="2:6">
      <c r="B1093" s="41">
        <v>70273</v>
      </c>
      <c r="C1093" s="40" t="s">
        <v>79</v>
      </c>
      <c r="D1093" s="55">
        <v>26249</v>
      </c>
      <c r="E1093" s="45" t="str">
        <f>VLOOKUP(D1093,'List of Companies'!$B$5:$C$359,2,0)</f>
        <v>1268_CN</v>
      </c>
      <c r="F1093" s="46" t="str">
        <f>VLOOKUP(E1093,'List of Companies'!C:F,3,0)</f>
        <v>Automotive Retailers</v>
      </c>
    </row>
    <row r="1094" spans="2:6">
      <c r="B1094" s="41">
        <v>70272</v>
      </c>
      <c r="C1094" s="40" t="s">
        <v>81</v>
      </c>
      <c r="D1094" s="55">
        <v>13317</v>
      </c>
      <c r="E1094" s="45" t="str">
        <f>VLOOKUP(D1094,'List of Companies'!$B$5:$C$359,2,0)</f>
        <v>AN</v>
      </c>
      <c r="F1094" s="46" t="str">
        <f>VLOOKUP(E1094,'List of Companies'!C:F,3,0)</f>
        <v>Automotive Retailers</v>
      </c>
    </row>
    <row r="1095" spans="2:6">
      <c r="B1095" s="41">
        <v>70272</v>
      </c>
      <c r="C1095" s="40" t="s">
        <v>81</v>
      </c>
      <c r="D1095" s="55">
        <v>13367</v>
      </c>
      <c r="E1095" s="45" t="str">
        <f>VLOOKUP(D1095,'List of Companies'!$B$5:$C$359,2,0)</f>
        <v>LAD</v>
      </c>
      <c r="F1095" s="46" t="str">
        <f>VLOOKUP(E1095,'List of Companies'!C:F,3,0)</f>
        <v>Automotive Retailers</v>
      </c>
    </row>
    <row r="1096" spans="2:6">
      <c r="B1096" s="41">
        <v>70272</v>
      </c>
      <c r="C1096" s="40" t="s">
        <v>81</v>
      </c>
      <c r="D1096" s="55">
        <v>13374</v>
      </c>
      <c r="E1096" s="45" t="str">
        <f>VLOOKUP(D1096,'List of Companies'!$B$5:$C$359,2,0)</f>
        <v>KMX</v>
      </c>
      <c r="F1096" s="46" t="str">
        <f>VLOOKUP(E1096,'List of Companies'!C:F,3,0)</f>
        <v>Automotive Retailers</v>
      </c>
    </row>
    <row r="1097" spans="2:6">
      <c r="B1097" s="41">
        <v>70272</v>
      </c>
      <c r="C1097" s="40" t="s">
        <v>81</v>
      </c>
      <c r="D1097" s="55">
        <v>13377</v>
      </c>
      <c r="E1097" s="45" t="str">
        <f>VLOOKUP(D1097,'List of Companies'!$B$5:$C$359,2,0)</f>
        <v>PAG</v>
      </c>
      <c r="F1097" s="46" t="str">
        <f>VLOOKUP(E1097,'List of Companies'!C:F,3,0)</f>
        <v>Automotive Retailers</v>
      </c>
    </row>
    <row r="1098" spans="2:6">
      <c r="B1098" s="41">
        <v>70272</v>
      </c>
      <c r="C1098" s="40" t="s">
        <v>81</v>
      </c>
      <c r="D1098" s="55">
        <v>13447</v>
      </c>
      <c r="E1098" s="45" t="str">
        <f>VLOOKUP(D1098,'List of Companies'!$B$5:$C$359,2,0)</f>
        <v>SAH</v>
      </c>
      <c r="F1098" s="46" t="str">
        <f>VLOOKUP(E1098,'List of Companies'!C:F,3,0)</f>
        <v>Automotive Retailers</v>
      </c>
    </row>
    <row r="1099" spans="2:6">
      <c r="B1099" s="41">
        <v>70272</v>
      </c>
      <c r="C1099" s="40" t="s">
        <v>81</v>
      </c>
      <c r="D1099" s="55">
        <v>13519</v>
      </c>
      <c r="E1099" s="45" t="str">
        <f>VLOOKUP(D1099,'List of Companies'!$B$5:$C$359,2,0)</f>
        <v>GPI</v>
      </c>
      <c r="F1099" s="46" t="str">
        <f>VLOOKUP(E1099,'List of Companies'!C:F,3,0)</f>
        <v>Automotive Retailers</v>
      </c>
    </row>
    <row r="1100" spans="2:6">
      <c r="B1100" s="41">
        <v>70272</v>
      </c>
      <c r="C1100" s="40" t="s">
        <v>81</v>
      </c>
      <c r="D1100" s="55">
        <v>13520</v>
      </c>
      <c r="E1100" s="45" t="str">
        <f>VLOOKUP(D1100,'List of Companies'!$B$5:$C$359,2,0)</f>
        <v>KAR</v>
      </c>
      <c r="F1100" s="46" t="str">
        <f>VLOOKUP(E1100,'List of Companies'!C:F,3,0)</f>
        <v>Automotive Retailers</v>
      </c>
    </row>
    <row r="1101" spans="2:6">
      <c r="B1101" s="41">
        <v>70272</v>
      </c>
      <c r="C1101" s="40" t="s">
        <v>81</v>
      </c>
      <c r="D1101" s="55">
        <v>14132</v>
      </c>
      <c r="E1101" s="45" t="str">
        <f>VLOOKUP(D1101,'List of Companies'!$B$5:$C$359,2,0)</f>
        <v>ABG_US</v>
      </c>
      <c r="F1101" s="46" t="str">
        <f>VLOOKUP(E1101,'List of Companies'!C:F,3,0)</f>
        <v>Automotive Retailers</v>
      </c>
    </row>
    <row r="1102" spans="2:6">
      <c r="B1102" s="41">
        <v>70272</v>
      </c>
      <c r="C1102" s="40" t="s">
        <v>81</v>
      </c>
      <c r="D1102" s="55">
        <v>14439</v>
      </c>
      <c r="E1102" s="45" t="str">
        <f>VLOOKUP(D1102,'List of Companies'!$B$5:$C$359,2,0)</f>
        <v>CRMT_US</v>
      </c>
      <c r="F1102" s="46" t="str">
        <f>VLOOKUP(E1102,'List of Companies'!C:F,3,0)</f>
        <v>Automotive Retailers</v>
      </c>
    </row>
    <row r="1103" spans="2:6">
      <c r="B1103" s="41">
        <v>70272</v>
      </c>
      <c r="C1103" s="40" t="s">
        <v>81</v>
      </c>
      <c r="D1103" s="55">
        <v>15279</v>
      </c>
      <c r="E1103" s="45" t="str">
        <f>VLOOKUP(D1103,'List of Companies'!$B$5:$C$359,2,0)</f>
        <v>RUSHA_US</v>
      </c>
      <c r="F1103" s="46" t="str">
        <f>VLOOKUP(E1103,'List of Companies'!C:F,3,0)</f>
        <v>Automotive Retailers</v>
      </c>
    </row>
    <row r="1104" spans="2:6">
      <c r="B1104" s="41">
        <v>70272</v>
      </c>
      <c r="C1104" s="40" t="s">
        <v>81</v>
      </c>
      <c r="D1104" s="55">
        <v>16666</v>
      </c>
      <c r="E1104" s="45" t="str">
        <f>VLOOKUP(D1104,'List of Companies'!$B$5:$C$359,2,0)</f>
        <v>0881_CN</v>
      </c>
      <c r="F1104" s="46" t="str">
        <f>VLOOKUP(E1104,'List of Companies'!C:F,3,0)</f>
        <v>Automotive Retailers</v>
      </c>
    </row>
    <row r="1105" spans="2:6">
      <c r="B1105" s="41">
        <v>70272</v>
      </c>
      <c r="C1105" s="40" t="s">
        <v>81</v>
      </c>
      <c r="D1105" s="55">
        <v>21116</v>
      </c>
      <c r="E1105" s="45" t="str">
        <f>VLOOKUP(D1105,'List of Companies'!$B$5:$C$359,2,0)</f>
        <v>CWH_US</v>
      </c>
      <c r="F1105" s="46" t="str">
        <f>VLOOKUP(E1105,'List of Companies'!C:F,3,0)</f>
        <v>Automotive Retailers</v>
      </c>
    </row>
    <row r="1106" spans="2:6">
      <c r="B1106" s="41">
        <v>70272</v>
      </c>
      <c r="C1106" s="40" t="s">
        <v>81</v>
      </c>
      <c r="D1106" s="55">
        <v>21825</v>
      </c>
      <c r="E1106" s="45" t="str">
        <f>VLOOKUP(D1106,'List of Companies'!$B$5:$C$359,2,0)</f>
        <v>CVNA_US</v>
      </c>
      <c r="F1106" s="46" t="str">
        <f>VLOOKUP(E1106,'List of Companies'!C:F,3,0)</f>
        <v>Automotive Retailers</v>
      </c>
    </row>
    <row r="1107" spans="2:6">
      <c r="B1107" s="41">
        <v>70272</v>
      </c>
      <c r="C1107" s="40" t="s">
        <v>81</v>
      </c>
      <c r="D1107" s="55">
        <v>23082</v>
      </c>
      <c r="E1107" s="45" t="str">
        <f>VLOOKUP(D1107,'List of Companies'!$B$5:$C$359,2,0)</f>
        <v>LCAM3_BR</v>
      </c>
      <c r="F1107" s="46" t="str">
        <f>VLOOKUP(E1107,'List of Companies'!C:F,3,0)</f>
        <v>Automotive Retailers</v>
      </c>
    </row>
    <row r="1108" spans="2:6">
      <c r="B1108" s="41">
        <v>70272</v>
      </c>
      <c r="C1108" s="40" t="s">
        <v>81</v>
      </c>
      <c r="D1108" s="55">
        <v>28356</v>
      </c>
      <c r="E1108" s="45" t="str">
        <f>VLOOKUP(D1108,'List of Companies'!$B$5:$C$359,2,0)</f>
        <v>AG1_DE</v>
      </c>
      <c r="F1108" s="46" t="str">
        <f>VLOOKUP(E1108,'List of Companies'!C:F,3,0)</f>
        <v>Automotive Retailers</v>
      </c>
    </row>
    <row r="1109" spans="2:6">
      <c r="B1109" s="41">
        <v>3105</v>
      </c>
      <c r="C1109" s="40" t="s">
        <v>83</v>
      </c>
      <c r="D1109" s="55">
        <v>13085</v>
      </c>
      <c r="E1109" s="45" t="str">
        <f>VLOOKUP(D1109,'List of Companies'!$B$5:$C$359,2,0)</f>
        <v>EBAY</v>
      </c>
      <c r="F1109" s="46" t="str">
        <f>VLOOKUP(E1109,'List of Companies'!C:F,3,0)</f>
        <v>Internet Retailers</v>
      </c>
    </row>
    <row r="1110" spans="2:6">
      <c r="B1110" s="41">
        <v>3105</v>
      </c>
      <c r="C1110" s="40" t="s">
        <v>83</v>
      </c>
      <c r="D1110" s="55">
        <v>13317</v>
      </c>
      <c r="E1110" s="45" t="str">
        <f>VLOOKUP(D1110,'List of Companies'!$B$5:$C$359,2,0)</f>
        <v>AN</v>
      </c>
      <c r="F1110" s="46" t="str">
        <f>VLOOKUP(E1110,'List of Companies'!C:F,3,0)</f>
        <v>Automotive Retailers</v>
      </c>
    </row>
    <row r="1111" spans="2:6">
      <c r="B1111" s="41">
        <v>3105</v>
      </c>
      <c r="C1111" s="40" t="s">
        <v>83</v>
      </c>
      <c r="D1111" s="55">
        <v>13325</v>
      </c>
      <c r="E1111" s="45" t="str">
        <f>VLOOKUP(D1111,'List of Companies'!$B$5:$C$359,2,0)</f>
        <v>AMZN</v>
      </c>
      <c r="F1111" s="46" t="str">
        <f>VLOOKUP(E1111,'List of Companies'!C:F,3,0)</f>
        <v>Internet Retailers</v>
      </c>
    </row>
    <row r="1112" spans="2:6">
      <c r="B1112" s="41">
        <v>3105</v>
      </c>
      <c r="C1112" s="40" t="s">
        <v>83</v>
      </c>
      <c r="D1112" s="55">
        <v>13367</v>
      </c>
      <c r="E1112" s="45" t="str">
        <f>VLOOKUP(D1112,'List of Companies'!$B$5:$C$359,2,0)</f>
        <v>LAD</v>
      </c>
      <c r="F1112" s="46" t="str">
        <f>VLOOKUP(E1112,'List of Companies'!C:F,3,0)</f>
        <v>Automotive Retailers</v>
      </c>
    </row>
    <row r="1113" spans="2:6">
      <c r="B1113" s="41">
        <v>3105</v>
      </c>
      <c r="C1113" s="40" t="s">
        <v>83</v>
      </c>
      <c r="D1113" s="55">
        <v>13372</v>
      </c>
      <c r="E1113" s="45" t="str">
        <f>VLOOKUP(D1113,'List of Companies'!$B$5:$C$359,2,0)</f>
        <v>MELI</v>
      </c>
      <c r="F1113" s="46" t="str">
        <f>VLOOKUP(E1113,'List of Companies'!C:F,3,0)</f>
        <v>Internet Retailers</v>
      </c>
    </row>
    <row r="1114" spans="2:6">
      <c r="B1114" s="41">
        <v>3105</v>
      </c>
      <c r="C1114" s="40" t="s">
        <v>83</v>
      </c>
      <c r="D1114" s="55">
        <v>13374</v>
      </c>
      <c r="E1114" s="45" t="str">
        <f>VLOOKUP(D1114,'List of Companies'!$B$5:$C$359,2,0)</f>
        <v>KMX</v>
      </c>
      <c r="F1114" s="46" t="str">
        <f>VLOOKUP(E1114,'List of Companies'!C:F,3,0)</f>
        <v>Automotive Retailers</v>
      </c>
    </row>
    <row r="1115" spans="2:6">
      <c r="B1115" s="41">
        <v>3105</v>
      </c>
      <c r="C1115" s="40" t="s">
        <v>83</v>
      </c>
      <c r="D1115" s="55">
        <v>13377</v>
      </c>
      <c r="E1115" s="45" t="str">
        <f>VLOOKUP(D1115,'List of Companies'!$B$5:$C$359,2,0)</f>
        <v>PAG</v>
      </c>
      <c r="F1115" s="46" t="str">
        <f>VLOOKUP(E1115,'List of Companies'!C:F,3,0)</f>
        <v>Automotive Retailers</v>
      </c>
    </row>
    <row r="1116" spans="2:6">
      <c r="B1116" s="41">
        <v>3105</v>
      </c>
      <c r="C1116" s="40" t="s">
        <v>83</v>
      </c>
      <c r="D1116" s="55">
        <v>13519</v>
      </c>
      <c r="E1116" s="45" t="str">
        <f>VLOOKUP(D1116,'List of Companies'!$B$5:$C$359,2,0)</f>
        <v>GPI</v>
      </c>
      <c r="F1116" s="46" t="str">
        <f>VLOOKUP(E1116,'List of Companies'!C:F,3,0)</f>
        <v>Automotive Retailers</v>
      </c>
    </row>
    <row r="1117" spans="2:6">
      <c r="B1117" s="41">
        <v>3105</v>
      </c>
      <c r="C1117" s="40" t="s">
        <v>83</v>
      </c>
      <c r="D1117" s="55">
        <v>14132</v>
      </c>
      <c r="E1117" s="45" t="str">
        <f>VLOOKUP(D1117,'List of Companies'!$B$5:$C$359,2,0)</f>
        <v>ABG_US</v>
      </c>
      <c r="F1117" s="46" t="str">
        <f>VLOOKUP(E1117,'List of Companies'!C:F,3,0)</f>
        <v>Automotive Retailers</v>
      </c>
    </row>
    <row r="1118" spans="2:6">
      <c r="B1118" s="41">
        <v>3105</v>
      </c>
      <c r="C1118" s="40" t="s">
        <v>83</v>
      </c>
      <c r="D1118" s="55">
        <v>14439</v>
      </c>
      <c r="E1118" s="45" t="str">
        <f>VLOOKUP(D1118,'List of Companies'!$B$5:$C$359,2,0)</f>
        <v>CRMT_US</v>
      </c>
      <c r="F1118" s="46" t="str">
        <f>VLOOKUP(E1118,'List of Companies'!C:F,3,0)</f>
        <v>Automotive Retailers</v>
      </c>
    </row>
    <row r="1119" spans="2:6">
      <c r="B1119" s="41">
        <v>3105</v>
      </c>
      <c r="C1119" s="40" t="s">
        <v>83</v>
      </c>
      <c r="D1119" s="55">
        <v>15279</v>
      </c>
      <c r="E1119" s="45" t="str">
        <f>VLOOKUP(D1119,'List of Companies'!$B$5:$C$359,2,0)</f>
        <v>RUSHA_US</v>
      </c>
      <c r="F1119" s="46" t="str">
        <f>VLOOKUP(E1119,'List of Companies'!C:F,3,0)</f>
        <v>Automotive Retailers</v>
      </c>
    </row>
    <row r="1120" spans="2:6">
      <c r="B1120" s="41">
        <v>3105</v>
      </c>
      <c r="C1120" s="40" t="s">
        <v>83</v>
      </c>
      <c r="D1120" s="55">
        <v>16666</v>
      </c>
      <c r="E1120" s="45" t="str">
        <f>VLOOKUP(D1120,'List of Companies'!$B$5:$C$359,2,0)</f>
        <v>0881_CN</v>
      </c>
      <c r="F1120" s="46" t="str">
        <f>VLOOKUP(E1120,'List of Companies'!C:F,3,0)</f>
        <v>Automotive Retailers</v>
      </c>
    </row>
    <row r="1121" spans="2:6">
      <c r="B1121" s="41">
        <v>3105</v>
      </c>
      <c r="C1121" s="40" t="s">
        <v>83</v>
      </c>
      <c r="D1121" s="55">
        <v>16810</v>
      </c>
      <c r="E1121" s="45" t="str">
        <f>VLOOKUP(D1121,'List of Companies'!$B$5:$C$359,2,0)</f>
        <v>1728_CN</v>
      </c>
      <c r="F1121" s="46" t="str">
        <f>VLOOKUP(E1121,'List of Companies'!C:F,3,0)</f>
        <v>Automotive Retailers</v>
      </c>
    </row>
    <row r="1122" spans="2:6">
      <c r="B1122" s="41">
        <v>3105</v>
      </c>
      <c r="C1122" s="40" t="s">
        <v>83</v>
      </c>
      <c r="D1122" s="55">
        <v>17030</v>
      </c>
      <c r="E1122" s="45" t="str">
        <f>VLOOKUP(D1122,'List of Companies'!$B$5:$C$359,2,0)</f>
        <v>3669_CN</v>
      </c>
      <c r="F1122" s="46" t="str">
        <f>VLOOKUP(E1122,'List of Companies'!C:F,3,0)</f>
        <v>Automotive Retailers</v>
      </c>
    </row>
    <row r="1123" spans="2:6">
      <c r="B1123" s="41">
        <v>3105</v>
      </c>
      <c r="C1123" s="40" t="s">
        <v>83</v>
      </c>
      <c r="D1123" s="55">
        <v>21116</v>
      </c>
      <c r="E1123" s="45" t="str">
        <f>VLOOKUP(D1123,'List of Companies'!$B$5:$C$359,2,0)</f>
        <v>CWH_US</v>
      </c>
      <c r="F1123" s="46" t="str">
        <f>VLOOKUP(E1123,'List of Companies'!C:F,3,0)</f>
        <v>Automotive Retailers</v>
      </c>
    </row>
    <row r="1124" spans="2:6">
      <c r="B1124" s="41">
        <v>3105</v>
      </c>
      <c r="C1124" s="40" t="s">
        <v>83</v>
      </c>
      <c r="D1124" s="55">
        <v>21337</v>
      </c>
      <c r="E1124" s="45" t="str">
        <f>VLOOKUP(D1124,'List of Companies'!$B$5:$C$359,2,0)</f>
        <v>CPRT_US</v>
      </c>
      <c r="F1124" s="46" t="str">
        <f>VLOOKUP(E1124,'List of Companies'!C:F,3,0)</f>
        <v>Automotive Retailers</v>
      </c>
    </row>
    <row r="1125" spans="2:6">
      <c r="B1125" s="41">
        <v>3105</v>
      </c>
      <c r="C1125" s="40" t="s">
        <v>83</v>
      </c>
      <c r="D1125" s="55">
        <v>21825</v>
      </c>
      <c r="E1125" s="45" t="str">
        <f>VLOOKUP(D1125,'List of Companies'!$B$5:$C$359,2,0)</f>
        <v>CVNA_US</v>
      </c>
      <c r="F1125" s="46" t="str">
        <f>VLOOKUP(E1125,'List of Companies'!C:F,3,0)</f>
        <v>Automotive Retailers</v>
      </c>
    </row>
    <row r="1126" spans="2:6">
      <c r="B1126" s="41">
        <v>3105</v>
      </c>
      <c r="C1126" s="40" t="s">
        <v>83</v>
      </c>
      <c r="D1126" s="55">
        <v>25936</v>
      </c>
      <c r="E1126" s="45" t="str">
        <f>VLOOKUP(D1126,'List of Companies'!$B$5:$C$359,2,0)</f>
        <v>IAA_US</v>
      </c>
      <c r="F1126" s="46" t="str">
        <f>VLOOKUP(E1126,'List of Companies'!C:F,3,0)</f>
        <v>Automotive Retailers</v>
      </c>
    </row>
    <row r="1127" spans="2:6">
      <c r="B1127" s="41">
        <v>3105</v>
      </c>
      <c r="C1127" s="40" t="s">
        <v>83</v>
      </c>
      <c r="D1127" s="55">
        <v>27024</v>
      </c>
      <c r="E1127" s="45" t="str">
        <f>VLOOKUP(D1127,'List of Companies'!$B$5:$C$359,2,0)</f>
        <v>VRM_US</v>
      </c>
      <c r="F1127" s="46" t="str">
        <f>VLOOKUP(E1127,'List of Companies'!C:F,3,0)</f>
        <v>Automotive Retailers</v>
      </c>
    </row>
    <row r="1128" spans="2:6">
      <c r="B1128" s="41">
        <v>3105</v>
      </c>
      <c r="C1128" s="40" t="s">
        <v>83</v>
      </c>
      <c r="D1128" s="55">
        <v>27567</v>
      </c>
      <c r="E1128" s="45" t="str">
        <f>VLOOKUP(D1128,'List of Companies'!$B$5:$C$359,2,0)</f>
        <v>SFT_US</v>
      </c>
      <c r="F1128" s="46" t="str">
        <f>VLOOKUP(E1128,'List of Companies'!C:F,3,0)</f>
        <v>Automotive Retailers</v>
      </c>
    </row>
    <row r="1129" spans="2:6">
      <c r="B1129" s="41">
        <v>3105</v>
      </c>
      <c r="C1129" s="40" t="s">
        <v>83</v>
      </c>
      <c r="D1129" s="55">
        <v>27636</v>
      </c>
      <c r="E1129" s="45" t="str">
        <f>VLOOKUP(D1129,'List of Companies'!$B$5:$C$359,2,0)</f>
        <v>ALE_PL</v>
      </c>
      <c r="F1129" s="46" t="str">
        <f>VLOOKUP(E1129,'List of Companies'!C:F,3,0)</f>
        <v>Internet Retailers</v>
      </c>
    </row>
    <row r="1130" spans="2:6">
      <c r="B1130" s="41">
        <v>3105</v>
      </c>
      <c r="C1130" s="40" t="s">
        <v>83</v>
      </c>
      <c r="D1130" s="55">
        <v>28010</v>
      </c>
      <c r="E1130" s="45" t="str">
        <f>VLOOKUP(D1130,'List of Companies'!$B$5:$C$359,2,0)</f>
        <v>WISH_US</v>
      </c>
      <c r="F1130" s="46" t="str">
        <f>VLOOKUP(E1130,'List of Companies'!C:F,3,0)</f>
        <v>Internet Retailers</v>
      </c>
    </row>
    <row r="1131" spans="2:6">
      <c r="B1131" s="41">
        <v>3105</v>
      </c>
      <c r="C1131" s="40" t="s">
        <v>83</v>
      </c>
      <c r="D1131" s="55">
        <v>28356</v>
      </c>
      <c r="E1131" s="45" t="str">
        <f>VLOOKUP(D1131,'List of Companies'!$B$5:$C$359,2,0)</f>
        <v>AG1_DE</v>
      </c>
      <c r="F1131" s="46" t="str">
        <f>VLOOKUP(E1131,'List of Companies'!C:F,3,0)</f>
        <v>Automotive Retailers</v>
      </c>
    </row>
    <row r="1132" spans="2:6">
      <c r="B1132" s="41">
        <v>3105</v>
      </c>
      <c r="C1132" s="40" t="s">
        <v>83</v>
      </c>
      <c r="D1132" s="55">
        <v>28492</v>
      </c>
      <c r="E1132" s="45" t="str">
        <f>VLOOKUP(D1132,'List of Companies'!$B$5:$C$359,2,0)</f>
        <v>ACVA_US</v>
      </c>
      <c r="F1132" s="46" t="str">
        <f>VLOOKUP(E1132,'List of Companies'!C:F,3,0)</f>
        <v>Internet Retailers</v>
      </c>
    </row>
    <row r="1133" spans="2:6">
      <c r="B1133" s="41">
        <v>197045</v>
      </c>
      <c r="C1133" s="40" t="s">
        <v>86</v>
      </c>
      <c r="D1133" s="55">
        <v>13086</v>
      </c>
      <c r="E1133" s="45" t="str">
        <f>VLOOKUP(D1133,'List of Companies'!$B$5:$C$359,2,0)</f>
        <v>GRPN</v>
      </c>
      <c r="F1133" s="46" t="str">
        <f>VLOOKUP(E1133,'List of Companies'!C:F,3,0)</f>
        <v>Internet Retailers</v>
      </c>
    </row>
    <row r="1134" spans="2:6">
      <c r="B1134" s="41">
        <v>197045</v>
      </c>
      <c r="C1134" s="40" t="s">
        <v>86</v>
      </c>
      <c r="D1134" s="55">
        <v>13325</v>
      </c>
      <c r="E1134" s="45" t="str">
        <f>VLOOKUP(D1134,'List of Companies'!$B$5:$C$359,2,0)</f>
        <v>AMZN</v>
      </c>
      <c r="F1134" s="46" t="str">
        <f>VLOOKUP(E1134,'List of Companies'!C:F,3,0)</f>
        <v>Internet Retailers</v>
      </c>
    </row>
    <row r="1135" spans="2:6">
      <c r="B1135" s="41">
        <v>197045</v>
      </c>
      <c r="C1135" s="40" t="s">
        <v>86</v>
      </c>
      <c r="D1135" s="55">
        <v>13751</v>
      </c>
      <c r="E1135" s="45" t="str">
        <f>VLOOKUP(D1135,'List of Companies'!$B$5:$C$359,2,0)</f>
        <v>VIPS</v>
      </c>
      <c r="F1135" s="46" t="str">
        <f>VLOOKUP(E1135,'List of Companies'!C:F,3,0)</f>
        <v>Internet Retailers</v>
      </c>
    </row>
    <row r="1136" spans="2:6">
      <c r="B1136" s="41">
        <v>197045</v>
      </c>
      <c r="C1136" s="40" t="s">
        <v>86</v>
      </c>
      <c r="D1136" s="55">
        <v>13768</v>
      </c>
      <c r="E1136" s="45" t="str">
        <f>VLOOKUP(D1136,'List of Companies'!$B$5:$C$359,2,0)</f>
        <v>JD</v>
      </c>
      <c r="F1136" s="46" t="str">
        <f>VLOOKUP(E1136,'List of Companies'!C:F,3,0)</f>
        <v>Internet Retailers</v>
      </c>
    </row>
    <row r="1137" spans="2:6">
      <c r="B1137" s="41">
        <v>197045</v>
      </c>
      <c r="C1137" s="40" t="s">
        <v>86</v>
      </c>
      <c r="D1137" s="55">
        <v>14326</v>
      </c>
      <c r="E1137" s="45" t="str">
        <f>VLOOKUP(D1137,'List of Companies'!$B$5:$C$359,2,0)</f>
        <v>BZUN_US</v>
      </c>
      <c r="F1137" s="46" t="str">
        <f>VLOOKUP(E1137,'List of Companies'!C:F,3,0)</f>
        <v>Internet Retailers</v>
      </c>
    </row>
    <row r="1138" spans="2:6">
      <c r="B1138" s="41">
        <v>197045</v>
      </c>
      <c r="C1138" s="40" t="s">
        <v>86</v>
      </c>
      <c r="D1138" s="55">
        <v>15555</v>
      </c>
      <c r="E1138" s="45" t="str">
        <f>VLOOKUP(D1138,'List of Companies'!$B$5:$C$359,2,0)</f>
        <v>W_US</v>
      </c>
      <c r="F1138" s="46" t="str">
        <f>VLOOKUP(E1138,'List of Companies'!C:F,3,0)</f>
        <v>Internet Retailers</v>
      </c>
    </row>
    <row r="1139" spans="2:6">
      <c r="B1139" s="41">
        <v>197045</v>
      </c>
      <c r="C1139" s="40" t="s">
        <v>86</v>
      </c>
      <c r="D1139" s="55">
        <v>18471</v>
      </c>
      <c r="E1139" s="45" t="str">
        <f>VLOOKUP(D1139,'List of Companies'!$B$5:$C$359,2,0)</f>
        <v>MGLU3_BR</v>
      </c>
      <c r="F1139" s="46" t="str">
        <f>VLOOKUP(E1139,'List of Companies'!C:F,3,0)</f>
        <v>Specialty Stores and Retailers</v>
      </c>
    </row>
    <row r="1140" spans="2:6">
      <c r="B1140" s="41">
        <v>197045</v>
      </c>
      <c r="C1140" s="40" t="s">
        <v>86</v>
      </c>
      <c r="D1140" s="55">
        <v>19493</v>
      </c>
      <c r="E1140" s="45" t="str">
        <f>VLOOKUP(D1140,'List of Companies'!$B$5:$C$359,2,0)</f>
        <v>3092_JP</v>
      </c>
      <c r="F1140" s="46" t="str">
        <f>VLOOKUP(E1140,'List of Companies'!C:F,3,0)</f>
        <v>Internet Retailers</v>
      </c>
    </row>
    <row r="1141" spans="2:6">
      <c r="B1141" s="41">
        <v>197045</v>
      </c>
      <c r="C1141" s="40" t="s">
        <v>86</v>
      </c>
      <c r="D1141" s="55">
        <v>24651</v>
      </c>
      <c r="E1141" s="45" t="str">
        <f>VLOOKUP(D1141,'List of Companies'!$B$5:$C$359,2,0)</f>
        <v>PDD_US</v>
      </c>
      <c r="F1141" s="46" t="str">
        <f>VLOOKUP(E1141,'List of Companies'!C:F,3,0)</f>
        <v>Internet Retailers</v>
      </c>
    </row>
    <row r="1142" spans="2:6">
      <c r="B1142" s="41">
        <v>197045</v>
      </c>
      <c r="C1142" s="40" t="s">
        <v>86</v>
      </c>
      <c r="D1142" s="55">
        <v>24761</v>
      </c>
      <c r="E1142" s="45" t="str">
        <f>VLOOKUP(D1142,'List of Companies'!$B$5:$C$359,2,0)</f>
        <v>FTCH_GB</v>
      </c>
      <c r="F1142" s="46" t="str">
        <f>VLOOKUP(E1142,'List of Companies'!C:F,3,0)</f>
        <v>Internet Retailers</v>
      </c>
    </row>
    <row r="1143" spans="2:6">
      <c r="B1143" s="41">
        <v>197045</v>
      </c>
      <c r="C1143" s="40" t="s">
        <v>86</v>
      </c>
      <c r="D1143" s="55">
        <v>25637</v>
      </c>
      <c r="E1143" s="45" t="str">
        <f>VLOOKUP(D1143,'List of Companies'!$B$5:$C$359,2,0)</f>
        <v>JMIA_US</v>
      </c>
      <c r="F1143" s="46" t="str">
        <f>VLOOKUP(E1143,'List of Companies'!C:F,3,0)</f>
        <v>Internet Retailers</v>
      </c>
    </row>
    <row r="1144" spans="2:6">
      <c r="B1144" s="41">
        <v>197045</v>
      </c>
      <c r="C1144" s="40" t="s">
        <v>86</v>
      </c>
      <c r="D1144" s="55">
        <v>26012</v>
      </c>
      <c r="E1144" s="45" t="str">
        <f>VLOOKUP(D1144,'List of Companies'!$B$5:$C$359,2,0)</f>
        <v>REAL_US</v>
      </c>
      <c r="F1144" s="46" t="str">
        <f>VLOOKUP(E1144,'List of Companies'!C:F,3,0)</f>
        <v>Internet Retailers</v>
      </c>
    </row>
    <row r="1145" spans="2:6">
      <c r="B1145" s="41">
        <v>197045</v>
      </c>
      <c r="C1145" s="40" t="s">
        <v>86</v>
      </c>
      <c r="D1145" s="55">
        <v>26057</v>
      </c>
      <c r="E1145" s="45" t="str">
        <f>VLOOKUP(D1145,'List of Companies'!$B$5:$C$359,2,0)</f>
        <v>GFG_LU</v>
      </c>
      <c r="F1145" s="46" t="str">
        <f>VLOOKUP(E1145,'List of Companies'!C:F,3,0)</f>
        <v>Internet Retailers</v>
      </c>
    </row>
    <row r="1146" spans="2:6">
      <c r="B1146" s="41">
        <v>197045</v>
      </c>
      <c r="C1146" s="40" t="s">
        <v>86</v>
      </c>
      <c r="D1146" s="55">
        <v>26158</v>
      </c>
      <c r="E1146" s="45" t="str">
        <f>VLOOKUP(D1146,'List of Companies'!$B$5:$C$359,2,0)</f>
        <v>241_HK</v>
      </c>
      <c r="F1146" s="46" t="str">
        <f>VLOOKUP(E1146,'List of Companies'!C:F,3,0)</f>
        <v>Internet Retailers</v>
      </c>
    </row>
    <row r="1147" spans="2:6">
      <c r="B1147" s="41">
        <v>197045</v>
      </c>
      <c r="C1147" s="40" t="s">
        <v>86</v>
      </c>
      <c r="D1147" s="55">
        <v>27636</v>
      </c>
      <c r="E1147" s="45" t="str">
        <f>VLOOKUP(D1147,'List of Companies'!$B$5:$C$359,2,0)</f>
        <v>ALE_PL</v>
      </c>
      <c r="F1147" s="46" t="str">
        <f>VLOOKUP(E1147,'List of Companies'!C:F,3,0)</f>
        <v>Internet Retailers</v>
      </c>
    </row>
    <row r="1148" spans="2:6">
      <c r="B1148" s="41">
        <v>197045</v>
      </c>
      <c r="C1148" s="40" t="s">
        <v>86</v>
      </c>
      <c r="D1148" s="55">
        <v>28007</v>
      </c>
      <c r="E1148" s="45" t="str">
        <f>VLOOKUP(D1148,'List of Companies'!$B$5:$C$359,2,0)</f>
        <v>OZON_US</v>
      </c>
      <c r="F1148" s="46" t="str">
        <f>VLOOKUP(E1148,'List of Companies'!C:F,3,0)</f>
        <v>Internet Retailers</v>
      </c>
    </row>
    <row r="1149" spans="2:6">
      <c r="B1149" s="41">
        <v>197045</v>
      </c>
      <c r="C1149" s="40" t="s">
        <v>86</v>
      </c>
      <c r="D1149" s="55">
        <v>28074</v>
      </c>
      <c r="E1149" s="45" t="str">
        <f>VLOOKUP(D1149,'List of Companies'!$B$5:$C$359,2,0)</f>
        <v>6618_HK</v>
      </c>
      <c r="F1149" s="46" t="str">
        <f>VLOOKUP(E1149,'List of Companies'!C:F,3,0)</f>
        <v>Internet Retailers</v>
      </c>
    </row>
    <row r="1150" spans="2:6">
      <c r="B1150" s="41">
        <v>197045</v>
      </c>
      <c r="C1150" s="40" t="s">
        <v>86</v>
      </c>
      <c r="D1150" s="55">
        <v>28454</v>
      </c>
      <c r="E1150" s="45" t="str">
        <f>VLOOKUP(D1150,'List of Companies'!$B$5:$C$359,2,0)</f>
        <v>CPNG_US</v>
      </c>
      <c r="F1150" s="46" t="str">
        <f>VLOOKUP(E1150,'List of Companies'!C:F,3,0)</f>
        <v>Internet Retailers</v>
      </c>
    </row>
    <row r="1151" spans="2:6">
      <c r="B1151" s="41">
        <v>197045</v>
      </c>
      <c r="C1151" s="40" t="s">
        <v>86</v>
      </c>
      <c r="D1151" s="55">
        <v>28640</v>
      </c>
      <c r="E1151" s="45" t="str">
        <f>VLOOKUP(D1151,'List of Companies'!$B$5:$C$359,2,0)</f>
        <v>TDUP_US</v>
      </c>
      <c r="F1151" s="46" t="str">
        <f>VLOOKUP(E1151,'List of Companies'!C:F,3,0)</f>
        <v>Internet Retailers</v>
      </c>
    </row>
    <row r="1152" spans="2:6">
      <c r="B1152" s="41">
        <v>195954</v>
      </c>
      <c r="C1152" s="40" t="s">
        <v>88</v>
      </c>
      <c r="D1152" s="55">
        <v>13085</v>
      </c>
      <c r="E1152" s="45" t="str">
        <f>VLOOKUP(D1152,'List of Companies'!$B$5:$C$359,2,0)</f>
        <v>EBAY</v>
      </c>
      <c r="F1152" s="46" t="str">
        <f>VLOOKUP(E1152,'List of Companies'!C:F,3,0)</f>
        <v>Internet Retailers</v>
      </c>
    </row>
    <row r="1153" spans="2:6">
      <c r="B1153" s="41">
        <v>195954</v>
      </c>
      <c r="C1153" s="40" t="s">
        <v>88</v>
      </c>
      <c r="D1153" s="55">
        <v>13086</v>
      </c>
      <c r="E1153" s="45" t="str">
        <f>VLOOKUP(D1153,'List of Companies'!$B$5:$C$359,2,0)</f>
        <v>GRPN</v>
      </c>
      <c r="F1153" s="46" t="str">
        <f>VLOOKUP(E1153,'List of Companies'!C:F,3,0)</f>
        <v>Internet Retailers</v>
      </c>
    </row>
    <row r="1154" spans="2:6">
      <c r="B1154" s="41">
        <v>195954</v>
      </c>
      <c r="C1154" s="40" t="s">
        <v>88</v>
      </c>
      <c r="D1154" s="55">
        <v>13325</v>
      </c>
      <c r="E1154" s="45" t="str">
        <f>VLOOKUP(D1154,'List of Companies'!$B$5:$C$359,2,0)</f>
        <v>AMZN</v>
      </c>
      <c r="F1154" s="46" t="str">
        <f>VLOOKUP(E1154,'List of Companies'!C:F,3,0)</f>
        <v>Internet Retailers</v>
      </c>
    </row>
    <row r="1155" spans="2:6">
      <c r="B1155" s="41">
        <v>195954</v>
      </c>
      <c r="C1155" s="40" t="s">
        <v>88</v>
      </c>
      <c r="D1155" s="55">
        <v>13372</v>
      </c>
      <c r="E1155" s="45" t="str">
        <f>VLOOKUP(D1155,'List of Companies'!$B$5:$C$359,2,0)</f>
        <v>MELI</v>
      </c>
      <c r="F1155" s="46" t="str">
        <f>VLOOKUP(E1155,'List of Companies'!C:F,3,0)</f>
        <v>Internet Retailers</v>
      </c>
    </row>
    <row r="1156" spans="2:6">
      <c r="B1156" s="41">
        <v>195954</v>
      </c>
      <c r="C1156" s="40" t="s">
        <v>88</v>
      </c>
      <c r="D1156" s="55">
        <v>13751</v>
      </c>
      <c r="E1156" s="45" t="str">
        <f>VLOOKUP(D1156,'List of Companies'!$B$5:$C$359,2,0)</f>
        <v>VIPS</v>
      </c>
      <c r="F1156" s="46" t="str">
        <f>VLOOKUP(E1156,'List of Companies'!C:F,3,0)</f>
        <v>Internet Retailers</v>
      </c>
    </row>
    <row r="1157" spans="2:6">
      <c r="B1157" s="41">
        <v>195954</v>
      </c>
      <c r="C1157" s="40" t="s">
        <v>88</v>
      </c>
      <c r="D1157" s="55">
        <v>13768</v>
      </c>
      <c r="E1157" s="45" t="str">
        <f>VLOOKUP(D1157,'List of Companies'!$B$5:$C$359,2,0)</f>
        <v>JD</v>
      </c>
      <c r="F1157" s="46" t="str">
        <f>VLOOKUP(E1157,'List of Companies'!C:F,3,0)</f>
        <v>Internet Retailers</v>
      </c>
    </row>
    <row r="1158" spans="2:6">
      <c r="B1158" s="41">
        <v>195954</v>
      </c>
      <c r="C1158" s="40" t="s">
        <v>88</v>
      </c>
      <c r="D1158" s="55">
        <v>14583</v>
      </c>
      <c r="E1158" s="45" t="str">
        <f>VLOOKUP(D1158,'List of Companies'!$B$5:$C$359,2,0)</f>
        <v>ETSY_US</v>
      </c>
      <c r="F1158" s="46" t="str">
        <f>VLOOKUP(E1158,'List of Companies'!C:F,3,0)</f>
        <v>Internet Retailers</v>
      </c>
    </row>
    <row r="1159" spans="2:6">
      <c r="B1159" s="41">
        <v>195954</v>
      </c>
      <c r="C1159" s="40" t="s">
        <v>88</v>
      </c>
      <c r="D1159" s="55">
        <v>16292</v>
      </c>
      <c r="E1159" s="45" t="str">
        <f>VLOOKUP(D1159,'List of Companies'!$B$5:$C$359,2,0)</f>
        <v>4755_JP</v>
      </c>
      <c r="F1159" s="46" t="str">
        <f>VLOOKUP(E1159,'List of Companies'!C:F,3,0)</f>
        <v>Internet Retailers</v>
      </c>
    </row>
    <row r="1160" spans="2:6">
      <c r="B1160" s="41">
        <v>195954</v>
      </c>
      <c r="C1160" s="40" t="s">
        <v>88</v>
      </c>
      <c r="D1160" s="55">
        <v>18471</v>
      </c>
      <c r="E1160" s="45" t="str">
        <f>VLOOKUP(D1160,'List of Companies'!$B$5:$C$359,2,0)</f>
        <v>MGLU3_BR</v>
      </c>
      <c r="F1160" s="46" t="str">
        <f>VLOOKUP(E1160,'List of Companies'!C:F,3,0)</f>
        <v>Specialty Stores and Retailers</v>
      </c>
    </row>
    <row r="1161" spans="2:6">
      <c r="B1161" s="41">
        <v>195954</v>
      </c>
      <c r="C1161" s="40" t="s">
        <v>88</v>
      </c>
      <c r="D1161" s="55">
        <v>19493</v>
      </c>
      <c r="E1161" s="45" t="str">
        <f>VLOOKUP(D1161,'List of Companies'!$B$5:$C$359,2,0)</f>
        <v>3092_JP</v>
      </c>
      <c r="F1161" s="46" t="str">
        <f>VLOOKUP(E1161,'List of Companies'!C:F,3,0)</f>
        <v>Internet Retailers</v>
      </c>
    </row>
    <row r="1162" spans="2:6">
      <c r="B1162" s="41">
        <v>195954</v>
      </c>
      <c r="C1162" s="40" t="s">
        <v>88</v>
      </c>
      <c r="D1162" s="55">
        <v>24651</v>
      </c>
      <c r="E1162" s="45" t="str">
        <f>VLOOKUP(D1162,'List of Companies'!$B$5:$C$359,2,0)</f>
        <v>PDD_US</v>
      </c>
      <c r="F1162" s="46" t="str">
        <f>VLOOKUP(E1162,'List of Companies'!C:F,3,0)</f>
        <v>Internet Retailers</v>
      </c>
    </row>
    <row r="1163" spans="2:6">
      <c r="B1163" s="41">
        <v>195954</v>
      </c>
      <c r="C1163" s="40" t="s">
        <v>88</v>
      </c>
      <c r="D1163" s="55">
        <v>24761</v>
      </c>
      <c r="E1163" s="45" t="str">
        <f>VLOOKUP(D1163,'List of Companies'!$B$5:$C$359,2,0)</f>
        <v>FTCH_GB</v>
      </c>
      <c r="F1163" s="46" t="str">
        <f>VLOOKUP(E1163,'List of Companies'!C:F,3,0)</f>
        <v>Internet Retailers</v>
      </c>
    </row>
    <row r="1164" spans="2:6">
      <c r="B1164" s="41">
        <v>195954</v>
      </c>
      <c r="C1164" s="40" t="s">
        <v>88</v>
      </c>
      <c r="D1164" s="55">
        <v>25637</v>
      </c>
      <c r="E1164" s="45" t="str">
        <f>VLOOKUP(D1164,'List of Companies'!$B$5:$C$359,2,0)</f>
        <v>JMIA_US</v>
      </c>
      <c r="F1164" s="46" t="str">
        <f>VLOOKUP(E1164,'List of Companies'!C:F,3,0)</f>
        <v>Internet Retailers</v>
      </c>
    </row>
    <row r="1165" spans="2:6">
      <c r="B1165" s="41">
        <v>195954</v>
      </c>
      <c r="C1165" s="40" t="s">
        <v>88</v>
      </c>
      <c r="D1165" s="55">
        <v>26012</v>
      </c>
      <c r="E1165" s="45" t="str">
        <f>VLOOKUP(D1165,'List of Companies'!$B$5:$C$359,2,0)</f>
        <v>REAL_US</v>
      </c>
      <c r="F1165" s="46" t="str">
        <f>VLOOKUP(E1165,'List of Companies'!C:F,3,0)</f>
        <v>Internet Retailers</v>
      </c>
    </row>
    <row r="1166" spans="2:6">
      <c r="B1166" s="41">
        <v>195954</v>
      </c>
      <c r="C1166" s="40" t="s">
        <v>88</v>
      </c>
      <c r="D1166" s="55">
        <v>26057</v>
      </c>
      <c r="E1166" s="45" t="str">
        <f>VLOOKUP(D1166,'List of Companies'!$B$5:$C$359,2,0)</f>
        <v>GFG_LU</v>
      </c>
      <c r="F1166" s="46" t="str">
        <f>VLOOKUP(E1166,'List of Companies'!C:F,3,0)</f>
        <v>Internet Retailers</v>
      </c>
    </row>
    <row r="1167" spans="2:6">
      <c r="B1167" s="41">
        <v>195954</v>
      </c>
      <c r="C1167" s="40" t="s">
        <v>88</v>
      </c>
      <c r="D1167" s="55">
        <v>26158</v>
      </c>
      <c r="E1167" s="45" t="str">
        <f>VLOOKUP(D1167,'List of Companies'!$B$5:$C$359,2,0)</f>
        <v>241_HK</v>
      </c>
      <c r="F1167" s="46" t="str">
        <f>VLOOKUP(E1167,'List of Companies'!C:F,3,0)</f>
        <v>Internet Retailers</v>
      </c>
    </row>
    <row r="1168" spans="2:6">
      <c r="B1168" s="41">
        <v>195954</v>
      </c>
      <c r="C1168" s="40" t="s">
        <v>88</v>
      </c>
      <c r="D1168" s="55">
        <v>26926</v>
      </c>
      <c r="E1168" s="45" t="str">
        <f>VLOOKUP(D1168,'List of Companies'!$B$5:$C$359,2,0)</f>
        <v>DADA_US</v>
      </c>
      <c r="F1168" s="46" t="str">
        <f>VLOOKUP(E1168,'List of Companies'!C:F,3,0)</f>
        <v>Internet Retailers</v>
      </c>
    </row>
    <row r="1169" spans="2:6">
      <c r="B1169" s="41">
        <v>195954</v>
      </c>
      <c r="C1169" s="40" t="s">
        <v>88</v>
      </c>
      <c r="D1169" s="55">
        <v>27636</v>
      </c>
      <c r="E1169" s="45" t="str">
        <f>VLOOKUP(D1169,'List of Companies'!$B$5:$C$359,2,0)</f>
        <v>ALE_PL</v>
      </c>
      <c r="F1169" s="46" t="str">
        <f>VLOOKUP(E1169,'List of Companies'!C:F,3,0)</f>
        <v>Internet Retailers</v>
      </c>
    </row>
    <row r="1170" spans="2:6">
      <c r="B1170" s="41">
        <v>195954</v>
      </c>
      <c r="C1170" s="40" t="s">
        <v>88</v>
      </c>
      <c r="D1170" s="55">
        <v>28007</v>
      </c>
      <c r="E1170" s="45" t="str">
        <f>VLOOKUP(D1170,'List of Companies'!$B$5:$C$359,2,0)</f>
        <v>OZON_US</v>
      </c>
      <c r="F1170" s="46" t="str">
        <f>VLOOKUP(E1170,'List of Companies'!C:F,3,0)</f>
        <v>Internet Retailers</v>
      </c>
    </row>
    <row r="1171" spans="2:6">
      <c r="B1171" s="41">
        <v>195954</v>
      </c>
      <c r="C1171" s="40" t="s">
        <v>88</v>
      </c>
      <c r="D1171" s="55">
        <v>28010</v>
      </c>
      <c r="E1171" s="45" t="str">
        <f>VLOOKUP(D1171,'List of Companies'!$B$5:$C$359,2,0)</f>
        <v>WISH_US</v>
      </c>
      <c r="F1171" s="46" t="str">
        <f>VLOOKUP(E1171,'List of Companies'!C:F,3,0)</f>
        <v>Internet Retailers</v>
      </c>
    </row>
    <row r="1172" spans="2:6">
      <c r="B1172" s="41">
        <v>195954</v>
      </c>
      <c r="C1172" s="40" t="s">
        <v>88</v>
      </c>
      <c r="D1172" s="55">
        <v>28074</v>
      </c>
      <c r="E1172" s="45" t="str">
        <f>VLOOKUP(D1172,'List of Companies'!$B$5:$C$359,2,0)</f>
        <v>6618_HK</v>
      </c>
      <c r="F1172" s="46" t="str">
        <f>VLOOKUP(E1172,'List of Companies'!C:F,3,0)</f>
        <v>Internet Retailers</v>
      </c>
    </row>
    <row r="1173" spans="2:6">
      <c r="B1173" s="41">
        <v>195954</v>
      </c>
      <c r="C1173" s="40" t="s">
        <v>88</v>
      </c>
      <c r="D1173" s="55">
        <v>28454</v>
      </c>
      <c r="E1173" s="45" t="str">
        <f>VLOOKUP(D1173,'List of Companies'!$B$5:$C$359,2,0)</f>
        <v>CPNG_US</v>
      </c>
      <c r="F1173" s="46" t="str">
        <f>VLOOKUP(E1173,'List of Companies'!C:F,3,0)</f>
        <v>Internet Retailers</v>
      </c>
    </row>
    <row r="1174" spans="2:6">
      <c r="B1174" s="41">
        <v>210426</v>
      </c>
      <c r="C1174" s="40" t="s">
        <v>90</v>
      </c>
      <c r="D1174" s="55">
        <v>13085</v>
      </c>
      <c r="E1174" s="45" t="str">
        <f>VLOOKUP(D1174,'List of Companies'!$B$5:$C$359,2,0)</f>
        <v>EBAY</v>
      </c>
      <c r="F1174" s="46" t="str">
        <f>VLOOKUP(E1174,'List of Companies'!C:F,3,0)</f>
        <v>Internet Retailers</v>
      </c>
    </row>
    <row r="1175" spans="2:6">
      <c r="B1175" s="41">
        <v>210426</v>
      </c>
      <c r="C1175" s="40" t="s">
        <v>90</v>
      </c>
      <c r="D1175" s="55">
        <v>13086</v>
      </c>
      <c r="E1175" s="45" t="str">
        <f>VLOOKUP(D1175,'List of Companies'!$B$5:$C$359,2,0)</f>
        <v>GRPN</v>
      </c>
      <c r="F1175" s="46" t="str">
        <f>VLOOKUP(E1175,'List of Companies'!C:F,3,0)</f>
        <v>Internet Retailers</v>
      </c>
    </row>
    <row r="1176" spans="2:6">
      <c r="B1176" s="41">
        <v>210426</v>
      </c>
      <c r="C1176" s="40" t="s">
        <v>90</v>
      </c>
      <c r="D1176" s="55">
        <v>13325</v>
      </c>
      <c r="E1176" s="45" t="str">
        <f>VLOOKUP(D1176,'List of Companies'!$B$5:$C$359,2,0)</f>
        <v>AMZN</v>
      </c>
      <c r="F1176" s="46" t="str">
        <f>VLOOKUP(E1176,'List of Companies'!C:F,3,0)</f>
        <v>Internet Retailers</v>
      </c>
    </row>
    <row r="1177" spans="2:6">
      <c r="B1177" s="41">
        <v>210426</v>
      </c>
      <c r="C1177" s="40" t="s">
        <v>90</v>
      </c>
      <c r="D1177" s="55">
        <v>13372</v>
      </c>
      <c r="E1177" s="45" t="str">
        <f>VLOOKUP(D1177,'List of Companies'!$B$5:$C$359,2,0)</f>
        <v>MELI</v>
      </c>
      <c r="F1177" s="46" t="str">
        <f>VLOOKUP(E1177,'List of Companies'!C:F,3,0)</f>
        <v>Internet Retailers</v>
      </c>
    </row>
    <row r="1178" spans="2:6">
      <c r="B1178" s="41">
        <v>210426</v>
      </c>
      <c r="C1178" s="40" t="s">
        <v>90</v>
      </c>
      <c r="D1178" s="55">
        <v>13751</v>
      </c>
      <c r="E1178" s="45" t="str">
        <f>VLOOKUP(D1178,'List of Companies'!$B$5:$C$359,2,0)</f>
        <v>VIPS</v>
      </c>
      <c r="F1178" s="46" t="str">
        <f>VLOOKUP(E1178,'List of Companies'!C:F,3,0)</f>
        <v>Internet Retailers</v>
      </c>
    </row>
    <row r="1179" spans="2:6">
      <c r="B1179" s="41">
        <v>210426</v>
      </c>
      <c r="C1179" s="40" t="s">
        <v>90</v>
      </c>
      <c r="D1179" s="55">
        <v>13768</v>
      </c>
      <c r="E1179" s="45" t="str">
        <f>VLOOKUP(D1179,'List of Companies'!$B$5:$C$359,2,0)</f>
        <v>JD</v>
      </c>
      <c r="F1179" s="46" t="str">
        <f>VLOOKUP(E1179,'List of Companies'!C:F,3,0)</f>
        <v>Internet Retailers</v>
      </c>
    </row>
    <row r="1180" spans="2:6">
      <c r="B1180" s="41">
        <v>210426</v>
      </c>
      <c r="C1180" s="40" t="s">
        <v>90</v>
      </c>
      <c r="D1180" s="55">
        <v>14326</v>
      </c>
      <c r="E1180" s="45" t="str">
        <f>VLOOKUP(D1180,'List of Companies'!$B$5:$C$359,2,0)</f>
        <v>BZUN_US</v>
      </c>
      <c r="F1180" s="46" t="str">
        <f>VLOOKUP(E1180,'List of Companies'!C:F,3,0)</f>
        <v>Internet Retailers</v>
      </c>
    </row>
    <row r="1181" spans="2:6">
      <c r="B1181" s="41">
        <v>210426</v>
      </c>
      <c r="C1181" s="40" t="s">
        <v>90</v>
      </c>
      <c r="D1181" s="55">
        <v>14583</v>
      </c>
      <c r="E1181" s="45" t="str">
        <f>VLOOKUP(D1181,'List of Companies'!$B$5:$C$359,2,0)</f>
        <v>ETSY_US</v>
      </c>
      <c r="F1181" s="46" t="str">
        <f>VLOOKUP(E1181,'List of Companies'!C:F,3,0)</f>
        <v>Internet Retailers</v>
      </c>
    </row>
    <row r="1182" spans="2:6">
      <c r="B1182" s="41">
        <v>210426</v>
      </c>
      <c r="C1182" s="40" t="s">
        <v>90</v>
      </c>
      <c r="D1182" s="55">
        <v>15555</v>
      </c>
      <c r="E1182" s="45" t="str">
        <f>VLOOKUP(D1182,'List of Companies'!$B$5:$C$359,2,0)</f>
        <v>W_US</v>
      </c>
      <c r="F1182" s="46" t="str">
        <f>VLOOKUP(E1182,'List of Companies'!C:F,3,0)</f>
        <v>Internet Retailers</v>
      </c>
    </row>
    <row r="1183" spans="2:6">
      <c r="B1183" s="41">
        <v>210426</v>
      </c>
      <c r="C1183" s="40" t="s">
        <v>90</v>
      </c>
      <c r="D1183" s="55">
        <v>16009</v>
      </c>
      <c r="E1183" s="45" t="str">
        <f>VLOOKUP(D1183,'List of Companies'!$B$5:$C$359,2,0)</f>
        <v>2678_JP</v>
      </c>
      <c r="F1183" s="46" t="str">
        <f>VLOOKUP(E1183,'List of Companies'!C:F,3,0)</f>
        <v>Internet Retailers</v>
      </c>
    </row>
    <row r="1184" spans="2:6">
      <c r="B1184" s="41">
        <v>210426</v>
      </c>
      <c r="C1184" s="40" t="s">
        <v>90</v>
      </c>
      <c r="D1184" s="55">
        <v>16047</v>
      </c>
      <c r="E1184" s="45" t="str">
        <f>VLOOKUP(D1184,'List of Companies'!$B$5:$C$359,2,0)</f>
        <v>ASC_UK</v>
      </c>
      <c r="F1184" s="46" t="str">
        <f>VLOOKUP(E1184,'List of Companies'!C:F,3,0)</f>
        <v>Internet Retailers</v>
      </c>
    </row>
    <row r="1185" spans="2:6">
      <c r="B1185" s="41">
        <v>210426</v>
      </c>
      <c r="C1185" s="40" t="s">
        <v>90</v>
      </c>
      <c r="D1185" s="55">
        <v>16057</v>
      </c>
      <c r="E1185" s="45" t="str">
        <f>VLOOKUP(D1185,'List of Companies'!$B$5:$C$359,2,0)</f>
        <v>BOO_UK</v>
      </c>
      <c r="F1185" s="46" t="str">
        <f>VLOOKUP(E1185,'List of Companies'!C:F,3,0)</f>
        <v>Internet Retailers</v>
      </c>
    </row>
    <row r="1186" spans="2:6">
      <c r="B1186" s="41">
        <v>210426</v>
      </c>
      <c r="C1186" s="40" t="s">
        <v>90</v>
      </c>
      <c r="D1186" s="55">
        <v>16130</v>
      </c>
      <c r="E1186" s="45" t="str">
        <f>VLOOKUP(D1186,'List of Companies'!$B$5:$C$359,2,0)</f>
        <v>OCDO_UK</v>
      </c>
      <c r="F1186" s="46" t="str">
        <f>VLOOKUP(E1186,'List of Companies'!C:F,3,0)</f>
        <v>Internet Retailers</v>
      </c>
    </row>
    <row r="1187" spans="2:6">
      <c r="B1187" s="41">
        <v>210426</v>
      </c>
      <c r="C1187" s="40" t="s">
        <v>90</v>
      </c>
      <c r="D1187" s="55">
        <v>16292</v>
      </c>
      <c r="E1187" s="45" t="str">
        <f>VLOOKUP(D1187,'List of Companies'!$B$5:$C$359,2,0)</f>
        <v>4755_JP</v>
      </c>
      <c r="F1187" s="46" t="str">
        <f>VLOOKUP(E1187,'List of Companies'!C:F,3,0)</f>
        <v>Internet Retailers</v>
      </c>
    </row>
    <row r="1188" spans="2:6">
      <c r="B1188" s="41">
        <v>210426</v>
      </c>
      <c r="C1188" s="40" t="s">
        <v>90</v>
      </c>
      <c r="D1188" s="55">
        <v>17613</v>
      </c>
      <c r="E1188" s="45" t="str">
        <f>VLOOKUP(D1188,'List of Companies'!$B$5:$C$359,2,0)</f>
        <v>AMER3_BR</v>
      </c>
      <c r="F1188" s="46" t="str">
        <f>VLOOKUP(E1188,'List of Companies'!C:F,3,0)</f>
        <v>Internet Retailers</v>
      </c>
    </row>
    <row r="1189" spans="2:6">
      <c r="B1189" s="41">
        <v>210426</v>
      </c>
      <c r="C1189" s="40" t="s">
        <v>90</v>
      </c>
      <c r="D1189" s="55">
        <v>19467</v>
      </c>
      <c r="E1189" s="45" t="str">
        <f>VLOOKUP(D1189,'List of Companies'!$B$5:$C$359,2,0)</f>
        <v>ZAL_DE</v>
      </c>
      <c r="F1189" s="46" t="str">
        <f>VLOOKUP(E1189,'List of Companies'!C:F,3,0)</f>
        <v>Internet Retailers</v>
      </c>
    </row>
    <row r="1190" spans="2:6">
      <c r="B1190" s="41">
        <v>210426</v>
      </c>
      <c r="C1190" s="40" t="s">
        <v>90</v>
      </c>
      <c r="D1190" s="55">
        <v>19471</v>
      </c>
      <c r="E1190" s="45" t="str">
        <f>VLOOKUP(D1190,'List of Companies'!$B$5:$C$359,2,0)</f>
        <v>ZO1G_DE</v>
      </c>
      <c r="F1190" s="46" t="str">
        <f>VLOOKUP(E1190,'List of Companies'!C:F,3,0)</f>
        <v>Internet Retailers</v>
      </c>
    </row>
    <row r="1191" spans="2:6">
      <c r="B1191" s="41">
        <v>210426</v>
      </c>
      <c r="C1191" s="40" t="s">
        <v>90</v>
      </c>
      <c r="D1191" s="55">
        <v>19493</v>
      </c>
      <c r="E1191" s="45" t="str">
        <f>VLOOKUP(D1191,'List of Companies'!$B$5:$C$359,2,0)</f>
        <v>3092_JP</v>
      </c>
      <c r="F1191" s="46" t="str">
        <f>VLOOKUP(E1191,'List of Companies'!C:F,3,0)</f>
        <v>Internet Retailers</v>
      </c>
    </row>
    <row r="1192" spans="2:6">
      <c r="B1192" s="41">
        <v>210426</v>
      </c>
      <c r="C1192" s="40" t="s">
        <v>90</v>
      </c>
      <c r="D1192" s="55">
        <v>20010</v>
      </c>
      <c r="E1192" s="45" t="str">
        <f>VLOOKUP(D1192,'List of Companies'!$B$5:$C$359,2,0)</f>
        <v>OSTK_US</v>
      </c>
      <c r="F1192" s="46" t="str">
        <f>VLOOKUP(E1192,'List of Companies'!C:F,3,0)</f>
        <v>Internet Retailers</v>
      </c>
    </row>
    <row r="1193" spans="2:6">
      <c r="B1193" s="41">
        <v>210426</v>
      </c>
      <c r="C1193" s="40" t="s">
        <v>90</v>
      </c>
      <c r="D1193" s="55">
        <v>20717</v>
      </c>
      <c r="E1193" s="45" t="str">
        <f>VLOOKUP(D1193,'List of Companies'!$B$5:$C$359,2,0)</f>
        <v>FLWS_US</v>
      </c>
      <c r="F1193" s="46" t="str">
        <f>VLOOKUP(E1193,'List of Companies'!C:F,3,0)</f>
        <v>Internet Retailers</v>
      </c>
    </row>
    <row r="1194" spans="2:6">
      <c r="B1194" s="41">
        <v>210426</v>
      </c>
      <c r="C1194" s="40" t="s">
        <v>90</v>
      </c>
      <c r="D1194" s="55">
        <v>20834</v>
      </c>
      <c r="E1194" s="45" t="str">
        <f>VLOOKUP(D1194,'List of Companies'!$B$5:$C$359,2,0)</f>
        <v>BABA</v>
      </c>
      <c r="F1194" s="46" t="str">
        <f>VLOOKUP(E1194,'List of Companies'!C:F,3,0)</f>
        <v>Internet Retailers</v>
      </c>
    </row>
    <row r="1195" spans="2:6">
      <c r="B1195" s="41">
        <v>210426</v>
      </c>
      <c r="C1195" s="40" t="s">
        <v>90</v>
      </c>
      <c r="D1195" s="55">
        <v>21298</v>
      </c>
      <c r="E1195" s="45" t="str">
        <f>VLOOKUP(D1195,'List of Companies'!$B$5:$C$359,2,0)</f>
        <v>SAE_DE</v>
      </c>
      <c r="F1195" s="46" t="str">
        <f>VLOOKUP(E1195,'List of Companies'!C:F,3,0)</f>
        <v>Internet Retailers</v>
      </c>
    </row>
    <row r="1196" spans="2:6">
      <c r="B1196" s="41">
        <v>210426</v>
      </c>
      <c r="C1196" s="40" t="s">
        <v>90</v>
      </c>
      <c r="D1196" s="55">
        <v>21572</v>
      </c>
      <c r="E1196" s="45" t="str">
        <f>VLOOKUP(D1196,'List of Companies'!$B$5:$C$359,2,0)</f>
        <v>PRTS_US</v>
      </c>
      <c r="F1196" s="46" t="str">
        <f>VLOOKUP(E1196,'List of Companies'!C:F,3,0)</f>
        <v>Internet Retailers</v>
      </c>
    </row>
    <row r="1197" spans="2:6">
      <c r="B1197" s="41">
        <v>210426</v>
      </c>
      <c r="C1197" s="40" t="s">
        <v>90</v>
      </c>
      <c r="D1197" s="55">
        <v>22103</v>
      </c>
      <c r="E1197" s="45" t="str">
        <f>VLOOKUP(D1197,'List of Companies'!$B$5:$C$359,2,0)</f>
        <v>ROSE_CH</v>
      </c>
      <c r="F1197" s="46" t="str">
        <f>VLOOKUP(E1197,'List of Companies'!C:F,3,0)</f>
        <v>Internet Retailers</v>
      </c>
    </row>
    <row r="1198" spans="2:6">
      <c r="B1198" s="41">
        <v>210426</v>
      </c>
      <c r="C1198" s="40" t="s">
        <v>90</v>
      </c>
      <c r="D1198" s="55">
        <v>22335</v>
      </c>
      <c r="E1198" s="45" t="str">
        <f>VLOOKUP(D1198,'List of Companies'!$B$5:$C$359,2,0)</f>
        <v>CARS_US</v>
      </c>
      <c r="F1198" s="46" t="str">
        <f>VLOOKUP(E1198,'List of Companies'!C:F,3,0)</f>
        <v>Internet Retailers</v>
      </c>
    </row>
    <row r="1199" spans="2:6">
      <c r="B1199" s="41">
        <v>210426</v>
      </c>
      <c r="C1199" s="40" t="s">
        <v>90</v>
      </c>
      <c r="D1199" s="55">
        <v>22652</v>
      </c>
      <c r="E1199" s="45" t="str">
        <f>VLOOKUP(D1199,'List of Companies'!$B$5:$C$359,2,0)</f>
        <v>SFIX_US</v>
      </c>
      <c r="F1199" s="46" t="str">
        <f>VLOOKUP(E1199,'List of Companies'!C:F,3,0)</f>
        <v>Internet Retailers</v>
      </c>
    </row>
    <row r="1200" spans="2:6">
      <c r="B1200" s="41">
        <v>210426</v>
      </c>
      <c r="C1200" s="40" t="s">
        <v>90</v>
      </c>
      <c r="D1200" s="55">
        <v>22657</v>
      </c>
      <c r="E1200" s="45" t="str">
        <f>VLOOKUP(D1200,'List of Companies'!$B$5:$C$359,2,0)</f>
        <v>772_HK</v>
      </c>
      <c r="F1200" s="46" t="str">
        <f>VLOOKUP(E1200,'List of Companies'!C:F,3,0)</f>
        <v>Internet Retailers</v>
      </c>
    </row>
    <row r="1201" spans="2:6">
      <c r="B1201" s="41">
        <v>210426</v>
      </c>
      <c r="C1201" s="40" t="s">
        <v>90</v>
      </c>
      <c r="D1201" s="55">
        <v>24347</v>
      </c>
      <c r="E1201" s="45" t="str">
        <f>VLOOKUP(D1201,'List of Companies'!$B$5:$C$359,2,0)</f>
        <v>4385_JP</v>
      </c>
      <c r="F1201" s="46" t="str">
        <f>VLOOKUP(E1201,'List of Companies'!C:F,3,0)</f>
        <v>Internet Retailers</v>
      </c>
    </row>
    <row r="1202" spans="2:6">
      <c r="B1202" s="41">
        <v>210426</v>
      </c>
      <c r="C1202" s="40" t="s">
        <v>90</v>
      </c>
      <c r="D1202" s="55">
        <v>24542</v>
      </c>
      <c r="E1202" s="45" t="str">
        <f>VLOOKUP(D1202,'List of Companies'!$B$5:$C$359,2,0)</f>
        <v>BOOZT_SE</v>
      </c>
      <c r="F1202" s="46" t="str">
        <f>VLOOKUP(E1202,'List of Companies'!C:F,3,0)</f>
        <v>Internet Retailers</v>
      </c>
    </row>
    <row r="1203" spans="2:6">
      <c r="B1203" s="41">
        <v>210426</v>
      </c>
      <c r="C1203" s="40" t="s">
        <v>90</v>
      </c>
      <c r="D1203" s="55">
        <v>24651</v>
      </c>
      <c r="E1203" s="45" t="str">
        <f>VLOOKUP(D1203,'List of Companies'!$B$5:$C$359,2,0)</f>
        <v>PDD_US</v>
      </c>
      <c r="F1203" s="46" t="str">
        <f>VLOOKUP(E1203,'List of Companies'!C:F,3,0)</f>
        <v>Internet Retailers</v>
      </c>
    </row>
    <row r="1204" spans="2:6">
      <c r="B1204" s="41">
        <v>210426</v>
      </c>
      <c r="C1204" s="40" t="s">
        <v>90</v>
      </c>
      <c r="D1204" s="55">
        <v>24761</v>
      </c>
      <c r="E1204" s="45" t="str">
        <f>VLOOKUP(D1204,'List of Companies'!$B$5:$C$359,2,0)</f>
        <v>FTCH_GB</v>
      </c>
      <c r="F1204" s="46" t="str">
        <f>VLOOKUP(E1204,'List of Companies'!C:F,3,0)</f>
        <v>Internet Retailers</v>
      </c>
    </row>
    <row r="1205" spans="2:6">
      <c r="B1205" s="41">
        <v>210426</v>
      </c>
      <c r="C1205" s="40" t="s">
        <v>90</v>
      </c>
      <c r="D1205" s="55">
        <v>25637</v>
      </c>
      <c r="E1205" s="45" t="str">
        <f>VLOOKUP(D1205,'List of Companies'!$B$5:$C$359,2,0)</f>
        <v>JMIA_US</v>
      </c>
      <c r="F1205" s="46" t="str">
        <f>VLOOKUP(E1205,'List of Companies'!C:F,3,0)</f>
        <v>Internet Retailers</v>
      </c>
    </row>
    <row r="1206" spans="2:6">
      <c r="B1206" s="41">
        <v>210426</v>
      </c>
      <c r="C1206" s="40" t="s">
        <v>90</v>
      </c>
      <c r="D1206" s="55">
        <v>25937</v>
      </c>
      <c r="E1206" s="45" t="str">
        <f>VLOOKUP(D1206,'List of Companies'!$B$5:$C$359,2,0)</f>
        <v>RVLV_US</v>
      </c>
      <c r="F1206" s="46" t="str">
        <f>VLOOKUP(E1206,'List of Companies'!C:F,3,0)</f>
        <v>Internet Retailers</v>
      </c>
    </row>
    <row r="1207" spans="2:6">
      <c r="B1207" s="41">
        <v>210426</v>
      </c>
      <c r="C1207" s="40" t="s">
        <v>90</v>
      </c>
      <c r="D1207" s="55">
        <v>26012</v>
      </c>
      <c r="E1207" s="45" t="str">
        <f>VLOOKUP(D1207,'List of Companies'!$B$5:$C$359,2,0)</f>
        <v>REAL_US</v>
      </c>
      <c r="F1207" s="46" t="str">
        <f>VLOOKUP(E1207,'List of Companies'!C:F,3,0)</f>
        <v>Internet Retailers</v>
      </c>
    </row>
    <row r="1208" spans="2:6">
      <c r="B1208" s="41">
        <v>210426</v>
      </c>
      <c r="C1208" s="40" t="s">
        <v>90</v>
      </c>
      <c r="D1208" s="55">
        <v>26038</v>
      </c>
      <c r="E1208" s="45" t="str">
        <f>VLOOKUP(D1208,'List of Companies'!$B$5:$C$359,2,0)</f>
        <v>CHWY_US</v>
      </c>
      <c r="F1208" s="46" t="str">
        <f>VLOOKUP(E1208,'List of Companies'!C:F,3,0)</f>
        <v>Internet Retailers</v>
      </c>
    </row>
    <row r="1209" spans="2:6">
      <c r="B1209" s="41">
        <v>210426</v>
      </c>
      <c r="C1209" s="40" t="s">
        <v>90</v>
      </c>
      <c r="D1209" s="55">
        <v>26057</v>
      </c>
      <c r="E1209" s="45" t="str">
        <f>VLOOKUP(D1209,'List of Companies'!$B$5:$C$359,2,0)</f>
        <v>GFG_LU</v>
      </c>
      <c r="F1209" s="46" t="str">
        <f>VLOOKUP(E1209,'List of Companies'!C:F,3,0)</f>
        <v>Internet Retailers</v>
      </c>
    </row>
    <row r="1210" spans="2:6">
      <c r="B1210" s="41">
        <v>210426</v>
      </c>
      <c r="C1210" s="40" t="s">
        <v>90</v>
      </c>
      <c r="D1210" s="55">
        <v>26158</v>
      </c>
      <c r="E1210" s="45" t="str">
        <f>VLOOKUP(D1210,'List of Companies'!$B$5:$C$359,2,0)</f>
        <v>241_HK</v>
      </c>
      <c r="F1210" s="46" t="str">
        <f>VLOOKUP(E1210,'List of Companies'!C:F,3,0)</f>
        <v>Internet Retailers</v>
      </c>
    </row>
    <row r="1211" spans="2:6">
      <c r="B1211" s="41">
        <v>210426</v>
      </c>
      <c r="C1211" s="40" t="s">
        <v>90</v>
      </c>
      <c r="D1211" s="55">
        <v>26201</v>
      </c>
      <c r="E1211" s="45" t="str">
        <f>VLOOKUP(D1211,'List of Companies'!$B$5:$C$359,2,0)</f>
        <v>TPW_AU</v>
      </c>
      <c r="F1211" s="46" t="str">
        <f>VLOOKUP(E1211,'List of Companies'!C:F,3,0)</f>
        <v>Internet Retailers</v>
      </c>
    </row>
    <row r="1212" spans="2:6">
      <c r="B1212" s="41">
        <v>210426</v>
      </c>
      <c r="C1212" s="40" t="s">
        <v>90</v>
      </c>
      <c r="D1212" s="55">
        <v>26529</v>
      </c>
      <c r="E1212" s="45" t="str">
        <f>VLOOKUP(D1212,'List of Companies'!$B$5:$C$359,2,0)</f>
        <v>INMART_IN</v>
      </c>
      <c r="F1212" s="46" t="str">
        <f>VLOOKUP(E1212,'List of Companies'!C:F,3,0)</f>
        <v>Internet Retailers</v>
      </c>
    </row>
    <row r="1213" spans="2:6">
      <c r="B1213" s="41">
        <v>210426</v>
      </c>
      <c r="C1213" s="40" t="s">
        <v>90</v>
      </c>
      <c r="D1213" s="55">
        <v>27624</v>
      </c>
      <c r="E1213" s="45" t="str">
        <f>VLOOKUP(D1213,'List of Companies'!$B$5:$C$359,2,0)</f>
        <v>THG_LN</v>
      </c>
      <c r="F1213" s="46" t="str">
        <f>VLOOKUP(E1213,'List of Companies'!C:F,3,0)</f>
        <v>Internet Retailers</v>
      </c>
    </row>
    <row r="1214" spans="2:6">
      <c r="B1214" s="41">
        <v>210426</v>
      </c>
      <c r="C1214" s="40" t="s">
        <v>90</v>
      </c>
      <c r="D1214" s="55">
        <v>27636</v>
      </c>
      <c r="E1214" s="45" t="str">
        <f>VLOOKUP(D1214,'List of Companies'!$B$5:$C$359,2,0)</f>
        <v>ALE_PL</v>
      </c>
      <c r="F1214" s="46" t="str">
        <f>VLOOKUP(E1214,'List of Companies'!C:F,3,0)</f>
        <v>Internet Retailers</v>
      </c>
    </row>
    <row r="1215" spans="2:6">
      <c r="B1215" s="41">
        <v>210426</v>
      </c>
      <c r="C1215" s="40" t="s">
        <v>90</v>
      </c>
      <c r="D1215" s="55">
        <v>27843</v>
      </c>
      <c r="E1215" s="45" t="str">
        <f>VLOOKUP(D1215,'List of Companies'!$B$5:$C$359,2,0)</f>
        <v>ABY_AU</v>
      </c>
      <c r="F1215" s="46" t="str">
        <f>VLOOKUP(E1215,'List of Companies'!C:F,3,0)</f>
        <v>Internet Retailers</v>
      </c>
    </row>
    <row r="1216" spans="2:6">
      <c r="B1216" s="41">
        <v>210426</v>
      </c>
      <c r="C1216" s="40" t="s">
        <v>90</v>
      </c>
      <c r="D1216" s="55">
        <v>28007</v>
      </c>
      <c r="E1216" s="45" t="str">
        <f>VLOOKUP(D1216,'List of Companies'!$B$5:$C$359,2,0)</f>
        <v>OZON_US</v>
      </c>
      <c r="F1216" s="46" t="str">
        <f>VLOOKUP(E1216,'List of Companies'!C:F,3,0)</f>
        <v>Internet Retailers</v>
      </c>
    </row>
    <row r="1217" spans="2:6">
      <c r="B1217" s="41">
        <v>210426</v>
      </c>
      <c r="C1217" s="40" t="s">
        <v>90</v>
      </c>
      <c r="D1217" s="55">
        <v>28010</v>
      </c>
      <c r="E1217" s="45" t="str">
        <f>VLOOKUP(D1217,'List of Companies'!$B$5:$C$359,2,0)</f>
        <v>WISH_US</v>
      </c>
      <c r="F1217" s="46" t="str">
        <f>VLOOKUP(E1217,'List of Companies'!C:F,3,0)</f>
        <v>Internet Retailers</v>
      </c>
    </row>
    <row r="1218" spans="2:6">
      <c r="B1218" s="41">
        <v>210426</v>
      </c>
      <c r="C1218" s="40" t="s">
        <v>90</v>
      </c>
      <c r="D1218" s="55">
        <v>28074</v>
      </c>
      <c r="E1218" s="45" t="str">
        <f>VLOOKUP(D1218,'List of Companies'!$B$5:$C$359,2,0)</f>
        <v>6618_HK</v>
      </c>
      <c r="F1218" s="46" t="str">
        <f>VLOOKUP(E1218,'List of Companies'!C:F,3,0)</f>
        <v>Internet Retailers</v>
      </c>
    </row>
    <row r="1219" spans="2:6">
      <c r="B1219" s="41">
        <v>210426</v>
      </c>
      <c r="C1219" s="40" t="s">
        <v>90</v>
      </c>
      <c r="D1219" s="55">
        <v>28186</v>
      </c>
      <c r="E1219" s="45" t="str">
        <f>VLOOKUP(D1219,'List of Companies'!$B$5:$C$359,2,0)</f>
        <v>POSH_US</v>
      </c>
      <c r="F1219" s="46" t="str">
        <f>VLOOKUP(E1219,'List of Companies'!C:F,3,0)</f>
        <v>Internet Retailers</v>
      </c>
    </row>
    <row r="1220" spans="2:6">
      <c r="B1220" s="41">
        <v>210426</v>
      </c>
      <c r="C1220" s="40" t="s">
        <v>90</v>
      </c>
      <c r="D1220" s="55">
        <v>28242</v>
      </c>
      <c r="E1220" s="45" t="str">
        <f>VLOOKUP(D1220,'List of Companies'!$B$5:$C$359,2,0)</f>
        <v>MYTE_US</v>
      </c>
      <c r="F1220" s="46" t="str">
        <f>VLOOKUP(E1220,'List of Companies'!C:F,3,0)</f>
        <v>Internet Retailers</v>
      </c>
    </row>
    <row r="1221" spans="2:6">
      <c r="B1221" s="41">
        <v>210426</v>
      </c>
      <c r="C1221" s="40" t="s">
        <v>90</v>
      </c>
      <c r="D1221" s="55">
        <v>28406</v>
      </c>
      <c r="E1221" s="45" t="str">
        <f>VLOOKUP(D1221,'List of Companies'!$B$5:$C$359,2,0)</f>
        <v>MOON_GB</v>
      </c>
      <c r="F1221" s="46" t="str">
        <f>VLOOKUP(E1221,'List of Companies'!C:F,3,0)</f>
        <v>Internet Retailers</v>
      </c>
    </row>
    <row r="1222" spans="2:6">
      <c r="B1222" s="41">
        <v>210426</v>
      </c>
      <c r="C1222" s="40" t="s">
        <v>90</v>
      </c>
      <c r="D1222" s="55">
        <v>28444</v>
      </c>
      <c r="E1222" s="45" t="str">
        <f>VLOOKUP(D1222,'List of Companies'!$B$5:$C$359,2,0)</f>
        <v>ROVR_US</v>
      </c>
      <c r="F1222" s="46" t="str">
        <f>VLOOKUP(E1222,'List of Companies'!C:F,3,0)</f>
        <v>Internet Retailers</v>
      </c>
    </row>
    <row r="1223" spans="2:6">
      <c r="B1223" s="41">
        <v>210426</v>
      </c>
      <c r="C1223" s="40" t="s">
        <v>90</v>
      </c>
      <c r="D1223" s="55">
        <v>28454</v>
      </c>
      <c r="E1223" s="45" t="str">
        <f>VLOOKUP(D1223,'List of Companies'!$B$5:$C$359,2,0)</f>
        <v>CPNG_US</v>
      </c>
      <c r="F1223" s="46" t="str">
        <f>VLOOKUP(E1223,'List of Companies'!C:F,3,0)</f>
        <v>Internet Retailers</v>
      </c>
    </row>
    <row r="1224" spans="2:6">
      <c r="B1224" s="41">
        <v>210426</v>
      </c>
      <c r="C1224" s="40" t="s">
        <v>90</v>
      </c>
      <c r="D1224" s="55">
        <v>28492</v>
      </c>
      <c r="E1224" s="45" t="str">
        <f>VLOOKUP(D1224,'List of Companies'!$B$5:$C$359,2,0)</f>
        <v>ACVA_US</v>
      </c>
      <c r="F1224" s="46" t="str">
        <f>VLOOKUP(E1224,'List of Companies'!C:F,3,0)</f>
        <v>Internet Retailers</v>
      </c>
    </row>
    <row r="1225" spans="2:6">
      <c r="B1225" s="41">
        <v>210426</v>
      </c>
      <c r="C1225" s="40" t="s">
        <v>90</v>
      </c>
      <c r="D1225" s="55">
        <v>28640</v>
      </c>
      <c r="E1225" s="45" t="str">
        <f>VLOOKUP(D1225,'List of Companies'!$B$5:$C$359,2,0)</f>
        <v>TDUP_US</v>
      </c>
      <c r="F1225" s="46" t="str">
        <f>VLOOKUP(E1225,'List of Companies'!C:F,3,0)</f>
        <v>Internet Retailers</v>
      </c>
    </row>
    <row r="1226" spans="2:6">
      <c r="B1226" s="41">
        <v>210426</v>
      </c>
      <c r="C1226" s="40" t="s">
        <v>90</v>
      </c>
      <c r="D1226" s="55">
        <v>29062</v>
      </c>
      <c r="E1226" s="45" t="str">
        <f>VLOOKUP(D1226,'List of Companies'!$B$5:$C$359,2,0)</f>
        <v>FIGS_US</v>
      </c>
      <c r="F1226" s="46" t="str">
        <f>VLOOKUP(E1226,'List of Companies'!C:F,3,0)</f>
        <v>Internet Retailers</v>
      </c>
    </row>
    <row r="1227" spans="2:6">
      <c r="B1227" s="41">
        <v>200754</v>
      </c>
      <c r="C1227" s="40" t="s">
        <v>92</v>
      </c>
      <c r="D1227" s="55">
        <v>13325</v>
      </c>
      <c r="E1227" s="45" t="str">
        <f>VLOOKUP(D1227,'List of Companies'!$B$5:$C$359,2,0)</f>
        <v>AMZN</v>
      </c>
      <c r="F1227" s="46" t="str">
        <f>VLOOKUP(E1227,'List of Companies'!C:F,3,0)</f>
        <v>Internet Retailers</v>
      </c>
    </row>
    <row r="1228" spans="2:6">
      <c r="B1228" s="41">
        <v>200754</v>
      </c>
      <c r="C1228" s="40" t="s">
        <v>92</v>
      </c>
      <c r="D1228" s="55">
        <v>13751</v>
      </c>
      <c r="E1228" s="45" t="str">
        <f>VLOOKUP(D1228,'List of Companies'!$B$5:$C$359,2,0)</f>
        <v>VIPS</v>
      </c>
      <c r="F1228" s="46" t="str">
        <f>VLOOKUP(E1228,'List of Companies'!C:F,3,0)</f>
        <v>Internet Retailers</v>
      </c>
    </row>
    <row r="1229" spans="2:6">
      <c r="B1229" s="41">
        <v>200754</v>
      </c>
      <c r="C1229" s="40" t="s">
        <v>92</v>
      </c>
      <c r="D1229" s="55">
        <v>16047</v>
      </c>
      <c r="E1229" s="45" t="str">
        <f>VLOOKUP(D1229,'List of Companies'!$B$5:$C$359,2,0)</f>
        <v>ASC_UK</v>
      </c>
      <c r="F1229" s="46" t="str">
        <f>VLOOKUP(E1229,'List of Companies'!C:F,3,0)</f>
        <v>Internet Retailers</v>
      </c>
    </row>
    <row r="1230" spans="2:6">
      <c r="B1230" s="41">
        <v>200754</v>
      </c>
      <c r="C1230" s="40" t="s">
        <v>92</v>
      </c>
      <c r="D1230" s="55">
        <v>19493</v>
      </c>
      <c r="E1230" s="45" t="str">
        <f>VLOOKUP(D1230,'List of Companies'!$B$5:$C$359,2,0)</f>
        <v>3092_JP</v>
      </c>
      <c r="F1230" s="46" t="str">
        <f>VLOOKUP(E1230,'List of Companies'!C:F,3,0)</f>
        <v>Internet Retailers</v>
      </c>
    </row>
    <row r="1231" spans="2:6">
      <c r="B1231" s="41">
        <v>200754</v>
      </c>
      <c r="C1231" s="40" t="s">
        <v>92</v>
      </c>
      <c r="D1231" s="55">
        <v>20834</v>
      </c>
      <c r="E1231" s="45" t="str">
        <f>VLOOKUP(D1231,'List of Companies'!$B$5:$C$359,2,0)</f>
        <v>BABA</v>
      </c>
      <c r="F1231" s="46" t="str">
        <f>VLOOKUP(E1231,'List of Companies'!C:F,3,0)</f>
        <v>Internet Retailers</v>
      </c>
    </row>
    <row r="1232" spans="2:6">
      <c r="B1232" s="41">
        <v>200754</v>
      </c>
      <c r="C1232" s="40" t="s">
        <v>92</v>
      </c>
      <c r="D1232" s="55">
        <v>24761</v>
      </c>
      <c r="E1232" s="45" t="str">
        <f>VLOOKUP(D1232,'List of Companies'!$B$5:$C$359,2,0)</f>
        <v>FTCH_GB</v>
      </c>
      <c r="F1232" s="46" t="str">
        <f>VLOOKUP(E1232,'List of Companies'!C:F,3,0)</f>
        <v>Internet Retailers</v>
      </c>
    </row>
    <row r="1233" spans="2:6">
      <c r="B1233" s="41">
        <v>200754</v>
      </c>
      <c r="C1233" s="40" t="s">
        <v>92</v>
      </c>
      <c r="D1233" s="55">
        <v>25637</v>
      </c>
      <c r="E1233" s="45" t="str">
        <f>VLOOKUP(D1233,'List of Companies'!$B$5:$C$359,2,0)</f>
        <v>JMIA_US</v>
      </c>
      <c r="F1233" s="46" t="str">
        <f>VLOOKUP(E1233,'List of Companies'!C:F,3,0)</f>
        <v>Internet Retailers</v>
      </c>
    </row>
    <row r="1234" spans="2:6">
      <c r="B1234" s="41">
        <v>200754</v>
      </c>
      <c r="C1234" s="40" t="s">
        <v>92</v>
      </c>
      <c r="D1234" s="55">
        <v>26012</v>
      </c>
      <c r="E1234" s="45" t="str">
        <f>VLOOKUP(D1234,'List of Companies'!$B$5:$C$359,2,0)</f>
        <v>REAL_US</v>
      </c>
      <c r="F1234" s="46" t="str">
        <f>VLOOKUP(E1234,'List of Companies'!C:F,3,0)</f>
        <v>Internet Retailers</v>
      </c>
    </row>
    <row r="1235" spans="2:6">
      <c r="B1235" s="41">
        <v>200754</v>
      </c>
      <c r="C1235" s="40" t="s">
        <v>92</v>
      </c>
      <c r="D1235" s="55">
        <v>26926</v>
      </c>
      <c r="E1235" s="45" t="str">
        <f>VLOOKUP(D1235,'List of Companies'!$B$5:$C$359,2,0)</f>
        <v>DADA_US</v>
      </c>
      <c r="F1235" s="46" t="str">
        <f>VLOOKUP(E1235,'List of Companies'!C:F,3,0)</f>
        <v>Internet Retailers</v>
      </c>
    </row>
    <row r="1236" spans="2:6">
      <c r="B1236" s="41">
        <v>200754</v>
      </c>
      <c r="C1236" s="40" t="s">
        <v>92</v>
      </c>
      <c r="D1236" s="55">
        <v>27636</v>
      </c>
      <c r="E1236" s="45" t="str">
        <f>VLOOKUP(D1236,'List of Companies'!$B$5:$C$359,2,0)</f>
        <v>ALE_PL</v>
      </c>
      <c r="F1236" s="46" t="str">
        <f>VLOOKUP(E1236,'List of Companies'!C:F,3,0)</f>
        <v>Internet Retailers</v>
      </c>
    </row>
    <row r="1237" spans="2:6">
      <c r="B1237" s="41">
        <v>200754</v>
      </c>
      <c r="C1237" s="40" t="s">
        <v>92</v>
      </c>
      <c r="D1237" s="55">
        <v>28010</v>
      </c>
      <c r="E1237" s="45" t="str">
        <f>VLOOKUP(D1237,'List of Companies'!$B$5:$C$359,2,0)</f>
        <v>WISH_US</v>
      </c>
      <c r="F1237" s="46" t="str">
        <f>VLOOKUP(E1237,'List of Companies'!C:F,3,0)</f>
        <v>Internet Retailers</v>
      </c>
    </row>
    <row r="1238" spans="2:6">
      <c r="B1238" s="41">
        <v>185029</v>
      </c>
      <c r="C1238" s="40" t="s">
        <v>94</v>
      </c>
      <c r="D1238" s="55">
        <v>13085</v>
      </c>
      <c r="E1238" s="45" t="str">
        <f>VLOOKUP(D1238,'List of Companies'!$B$5:$C$359,2,0)</f>
        <v>EBAY</v>
      </c>
      <c r="F1238" s="46" t="str">
        <f>VLOOKUP(E1238,'List of Companies'!C:F,3,0)</f>
        <v>Internet Retailers</v>
      </c>
    </row>
    <row r="1239" spans="2:6">
      <c r="B1239" s="41">
        <v>185029</v>
      </c>
      <c r="C1239" s="40" t="s">
        <v>94</v>
      </c>
      <c r="D1239" s="55">
        <v>13325</v>
      </c>
      <c r="E1239" s="45" t="str">
        <f>VLOOKUP(D1239,'List of Companies'!$B$5:$C$359,2,0)</f>
        <v>AMZN</v>
      </c>
      <c r="F1239" s="46" t="str">
        <f>VLOOKUP(E1239,'List of Companies'!C:F,3,0)</f>
        <v>Internet Retailers</v>
      </c>
    </row>
    <row r="1240" spans="2:6">
      <c r="B1240" s="41">
        <v>185029</v>
      </c>
      <c r="C1240" s="40" t="s">
        <v>94</v>
      </c>
      <c r="D1240" s="55">
        <v>13374</v>
      </c>
      <c r="E1240" s="45" t="str">
        <f>VLOOKUP(D1240,'List of Companies'!$B$5:$C$359,2,0)</f>
        <v>KMX</v>
      </c>
      <c r="F1240" s="46" t="str">
        <f>VLOOKUP(E1240,'List of Companies'!C:F,3,0)</f>
        <v>Automotive Retailers</v>
      </c>
    </row>
    <row r="1241" spans="2:6">
      <c r="B1241" s="41">
        <v>185029</v>
      </c>
      <c r="C1241" s="40" t="s">
        <v>94</v>
      </c>
      <c r="D1241" s="55">
        <v>13751</v>
      </c>
      <c r="E1241" s="45" t="str">
        <f>VLOOKUP(D1241,'List of Companies'!$B$5:$C$359,2,0)</f>
        <v>VIPS</v>
      </c>
      <c r="F1241" s="46" t="str">
        <f>VLOOKUP(E1241,'List of Companies'!C:F,3,0)</f>
        <v>Internet Retailers</v>
      </c>
    </row>
    <row r="1242" spans="2:6">
      <c r="B1242" s="41">
        <v>185029</v>
      </c>
      <c r="C1242" s="40" t="s">
        <v>94</v>
      </c>
      <c r="D1242" s="55">
        <v>13768</v>
      </c>
      <c r="E1242" s="45" t="str">
        <f>VLOOKUP(D1242,'List of Companies'!$B$5:$C$359,2,0)</f>
        <v>JD</v>
      </c>
      <c r="F1242" s="46" t="str">
        <f>VLOOKUP(E1242,'List of Companies'!C:F,3,0)</f>
        <v>Internet Retailers</v>
      </c>
    </row>
    <row r="1243" spans="2:6">
      <c r="B1243" s="41">
        <v>185029</v>
      </c>
      <c r="C1243" s="40" t="s">
        <v>94</v>
      </c>
      <c r="D1243" s="55">
        <v>14583</v>
      </c>
      <c r="E1243" s="45" t="str">
        <f>VLOOKUP(D1243,'List of Companies'!$B$5:$C$359,2,0)</f>
        <v>ETSY_US</v>
      </c>
      <c r="F1243" s="46" t="str">
        <f>VLOOKUP(E1243,'List of Companies'!C:F,3,0)</f>
        <v>Internet Retailers</v>
      </c>
    </row>
    <row r="1244" spans="2:6">
      <c r="B1244" s="41">
        <v>185029</v>
      </c>
      <c r="C1244" s="40" t="s">
        <v>94</v>
      </c>
      <c r="D1244" s="55">
        <v>16047</v>
      </c>
      <c r="E1244" s="45" t="str">
        <f>VLOOKUP(D1244,'List of Companies'!$B$5:$C$359,2,0)</f>
        <v>ASC_UK</v>
      </c>
      <c r="F1244" s="46" t="str">
        <f>VLOOKUP(E1244,'List of Companies'!C:F,3,0)</f>
        <v>Internet Retailers</v>
      </c>
    </row>
    <row r="1245" spans="2:6">
      <c r="B1245" s="41">
        <v>185029</v>
      </c>
      <c r="C1245" s="40" t="s">
        <v>94</v>
      </c>
      <c r="D1245" s="55">
        <v>16048</v>
      </c>
      <c r="E1245" s="45" t="str">
        <f>VLOOKUP(D1245,'List of Companies'!$B$5:$C$359,2,0)</f>
        <v>AUTO_UK</v>
      </c>
      <c r="F1245" s="46" t="str">
        <f>VLOOKUP(E1245,'List of Companies'!C:F,3,0)</f>
        <v>Internet Retailers</v>
      </c>
    </row>
    <row r="1246" spans="2:6">
      <c r="B1246" s="41">
        <v>185029</v>
      </c>
      <c r="C1246" s="40" t="s">
        <v>94</v>
      </c>
      <c r="D1246" s="55">
        <v>19493</v>
      </c>
      <c r="E1246" s="45" t="str">
        <f>VLOOKUP(D1246,'List of Companies'!$B$5:$C$359,2,0)</f>
        <v>3092_JP</v>
      </c>
      <c r="F1246" s="46" t="str">
        <f>VLOOKUP(E1246,'List of Companies'!C:F,3,0)</f>
        <v>Internet Retailers</v>
      </c>
    </row>
    <row r="1247" spans="2:6">
      <c r="B1247" s="41">
        <v>185029</v>
      </c>
      <c r="C1247" s="40" t="s">
        <v>94</v>
      </c>
      <c r="D1247" s="55">
        <v>20834</v>
      </c>
      <c r="E1247" s="45" t="str">
        <f>VLOOKUP(D1247,'List of Companies'!$B$5:$C$359,2,0)</f>
        <v>BABA</v>
      </c>
      <c r="F1247" s="46" t="str">
        <f>VLOOKUP(E1247,'List of Companies'!C:F,3,0)</f>
        <v>Internet Retailers</v>
      </c>
    </row>
    <row r="1248" spans="2:6">
      <c r="B1248" s="41">
        <v>185029</v>
      </c>
      <c r="C1248" s="40" t="s">
        <v>94</v>
      </c>
      <c r="D1248" s="55">
        <v>22309</v>
      </c>
      <c r="E1248" s="45" t="str">
        <f>VLOOKUP(D1248,'List of Companies'!$B$5:$C$359,2,0)</f>
        <v>CARG_US</v>
      </c>
      <c r="F1248" s="46" t="str">
        <f>VLOOKUP(E1248,'List of Companies'!C:F,3,0)</f>
        <v>Internet Retailers</v>
      </c>
    </row>
    <row r="1249" spans="2:6">
      <c r="B1249" s="41">
        <v>185029</v>
      </c>
      <c r="C1249" s="40" t="s">
        <v>94</v>
      </c>
      <c r="D1249" s="55">
        <v>22335</v>
      </c>
      <c r="E1249" s="45" t="str">
        <f>VLOOKUP(D1249,'List of Companies'!$B$5:$C$359,2,0)</f>
        <v>CARS_US</v>
      </c>
      <c r="F1249" s="46" t="str">
        <f>VLOOKUP(E1249,'List of Companies'!C:F,3,0)</f>
        <v>Internet Retailers</v>
      </c>
    </row>
    <row r="1250" spans="2:6">
      <c r="B1250" s="41">
        <v>185029</v>
      </c>
      <c r="C1250" s="40" t="s">
        <v>94</v>
      </c>
      <c r="D1250" s="55">
        <v>24651</v>
      </c>
      <c r="E1250" s="45" t="str">
        <f>VLOOKUP(D1250,'List of Companies'!$B$5:$C$359,2,0)</f>
        <v>PDD_US</v>
      </c>
      <c r="F1250" s="46" t="str">
        <f>VLOOKUP(E1250,'List of Companies'!C:F,3,0)</f>
        <v>Internet Retailers</v>
      </c>
    </row>
    <row r="1251" spans="2:6">
      <c r="B1251" s="41">
        <v>185029</v>
      </c>
      <c r="C1251" s="40" t="s">
        <v>94</v>
      </c>
      <c r="D1251" s="55">
        <v>25637</v>
      </c>
      <c r="E1251" s="45" t="str">
        <f>VLOOKUP(D1251,'List of Companies'!$B$5:$C$359,2,0)</f>
        <v>JMIA_US</v>
      </c>
      <c r="F1251" s="46" t="str">
        <f>VLOOKUP(E1251,'List of Companies'!C:F,3,0)</f>
        <v>Internet Retailers</v>
      </c>
    </row>
    <row r="1252" spans="2:6">
      <c r="B1252" s="41">
        <v>185029</v>
      </c>
      <c r="C1252" s="40" t="s">
        <v>94</v>
      </c>
      <c r="D1252" s="55">
        <v>26543</v>
      </c>
      <c r="E1252" s="45" t="str">
        <f>VLOOKUP(D1252,'List of Companies'!$B$5:$C$359,2,0)</f>
        <v>1137_HK</v>
      </c>
      <c r="F1252" s="46" t="str">
        <f>VLOOKUP(E1252,'List of Companies'!C:F,3,0)</f>
        <v>Internet Retailers</v>
      </c>
    </row>
    <row r="1253" spans="2:6">
      <c r="B1253" s="41">
        <v>185029</v>
      </c>
      <c r="C1253" s="40" t="s">
        <v>94</v>
      </c>
      <c r="D1253" s="55">
        <v>26926</v>
      </c>
      <c r="E1253" s="45" t="str">
        <f>VLOOKUP(D1253,'List of Companies'!$B$5:$C$359,2,0)</f>
        <v>DADA_US</v>
      </c>
      <c r="F1253" s="46" t="str">
        <f>VLOOKUP(E1253,'List of Companies'!C:F,3,0)</f>
        <v>Internet Retailers</v>
      </c>
    </row>
    <row r="1254" spans="2:6">
      <c r="B1254" s="41">
        <v>185029</v>
      </c>
      <c r="C1254" s="40" t="s">
        <v>94</v>
      </c>
      <c r="D1254" s="55">
        <v>27636</v>
      </c>
      <c r="E1254" s="45" t="str">
        <f>VLOOKUP(D1254,'List of Companies'!$B$5:$C$359,2,0)</f>
        <v>ALE_PL</v>
      </c>
      <c r="F1254" s="46" t="str">
        <f>VLOOKUP(E1254,'List of Companies'!C:F,3,0)</f>
        <v>Internet Retailers</v>
      </c>
    </row>
    <row r="1255" spans="2:6">
      <c r="B1255" s="41">
        <v>185029</v>
      </c>
      <c r="C1255" s="40" t="s">
        <v>94</v>
      </c>
      <c r="D1255" s="55">
        <v>28007</v>
      </c>
      <c r="E1255" s="45" t="str">
        <f>VLOOKUP(D1255,'List of Companies'!$B$5:$C$359,2,0)</f>
        <v>OZON_US</v>
      </c>
      <c r="F1255" s="46" t="str">
        <f>VLOOKUP(E1255,'List of Companies'!C:F,3,0)</f>
        <v>Internet Retailers</v>
      </c>
    </row>
    <row r="1256" spans="2:6">
      <c r="B1256" s="41">
        <v>185029</v>
      </c>
      <c r="C1256" s="40" t="s">
        <v>94</v>
      </c>
      <c r="D1256" s="55">
        <v>28010</v>
      </c>
      <c r="E1256" s="45" t="str">
        <f>VLOOKUP(D1256,'List of Companies'!$B$5:$C$359,2,0)</f>
        <v>WISH_US</v>
      </c>
      <c r="F1256" s="46" t="str">
        <f>VLOOKUP(E1256,'List of Companies'!C:F,3,0)</f>
        <v>Internet Retailers</v>
      </c>
    </row>
    <row r="1257" spans="2:6">
      <c r="B1257" s="41">
        <v>185029</v>
      </c>
      <c r="C1257" s="40" t="s">
        <v>94</v>
      </c>
      <c r="D1257" s="55">
        <v>28074</v>
      </c>
      <c r="E1257" s="45" t="str">
        <f>VLOOKUP(D1257,'List of Companies'!$B$5:$C$359,2,0)</f>
        <v>6618_HK</v>
      </c>
      <c r="F1257" s="46" t="str">
        <f>VLOOKUP(E1257,'List of Companies'!C:F,3,0)</f>
        <v>Internet Retailers</v>
      </c>
    </row>
    <row r="1258" spans="2:6">
      <c r="B1258" s="41">
        <v>5386</v>
      </c>
      <c r="C1258" s="40" t="s">
        <v>96</v>
      </c>
      <c r="D1258" s="55">
        <v>13085</v>
      </c>
      <c r="E1258" s="45" t="str">
        <f>VLOOKUP(D1258,'List of Companies'!$B$5:$C$359,2,0)</f>
        <v>EBAY</v>
      </c>
      <c r="F1258" s="46" t="str">
        <f>VLOOKUP(E1258,'List of Companies'!C:F,3,0)</f>
        <v>Internet Retailers</v>
      </c>
    </row>
    <row r="1259" spans="2:6">
      <c r="B1259" s="41">
        <v>5386</v>
      </c>
      <c r="C1259" s="40" t="s">
        <v>96</v>
      </c>
      <c r="D1259" s="55">
        <v>13086</v>
      </c>
      <c r="E1259" s="45" t="str">
        <f>VLOOKUP(D1259,'List of Companies'!$B$5:$C$359,2,0)</f>
        <v>GRPN</v>
      </c>
      <c r="F1259" s="46" t="str">
        <f>VLOOKUP(E1259,'List of Companies'!C:F,3,0)</f>
        <v>Internet Retailers</v>
      </c>
    </row>
    <row r="1260" spans="2:6">
      <c r="B1260" s="41">
        <v>5386</v>
      </c>
      <c r="C1260" s="40" t="s">
        <v>96</v>
      </c>
      <c r="D1260" s="55">
        <v>13325</v>
      </c>
      <c r="E1260" s="45" t="str">
        <f>VLOOKUP(D1260,'List of Companies'!$B$5:$C$359,2,0)</f>
        <v>AMZN</v>
      </c>
      <c r="F1260" s="46" t="str">
        <f>VLOOKUP(E1260,'List of Companies'!C:F,3,0)</f>
        <v>Internet Retailers</v>
      </c>
    </row>
    <row r="1261" spans="2:6">
      <c r="B1261" s="41">
        <v>5386</v>
      </c>
      <c r="C1261" s="40" t="s">
        <v>96</v>
      </c>
      <c r="D1261" s="55">
        <v>13372</v>
      </c>
      <c r="E1261" s="45" t="str">
        <f>VLOOKUP(D1261,'List of Companies'!$B$5:$C$359,2,0)</f>
        <v>MELI</v>
      </c>
      <c r="F1261" s="46" t="str">
        <f>VLOOKUP(E1261,'List of Companies'!C:F,3,0)</f>
        <v>Internet Retailers</v>
      </c>
    </row>
    <row r="1262" spans="2:6">
      <c r="B1262" s="41">
        <v>5386</v>
      </c>
      <c r="C1262" s="40" t="s">
        <v>96</v>
      </c>
      <c r="D1262" s="55">
        <v>13751</v>
      </c>
      <c r="E1262" s="45" t="str">
        <f>VLOOKUP(D1262,'List of Companies'!$B$5:$C$359,2,0)</f>
        <v>VIPS</v>
      </c>
      <c r="F1262" s="46" t="str">
        <f>VLOOKUP(E1262,'List of Companies'!C:F,3,0)</f>
        <v>Internet Retailers</v>
      </c>
    </row>
    <row r="1263" spans="2:6">
      <c r="B1263" s="41">
        <v>5386</v>
      </c>
      <c r="C1263" s="40" t="s">
        <v>96</v>
      </c>
      <c r="D1263" s="55">
        <v>13768</v>
      </c>
      <c r="E1263" s="45" t="str">
        <f>VLOOKUP(D1263,'List of Companies'!$B$5:$C$359,2,0)</f>
        <v>JD</v>
      </c>
      <c r="F1263" s="46" t="str">
        <f>VLOOKUP(E1263,'List of Companies'!C:F,3,0)</f>
        <v>Internet Retailers</v>
      </c>
    </row>
    <row r="1264" spans="2:6">
      <c r="B1264" s="41">
        <v>5386</v>
      </c>
      <c r="C1264" s="40" t="s">
        <v>96</v>
      </c>
      <c r="D1264" s="55">
        <v>14326</v>
      </c>
      <c r="E1264" s="45" t="str">
        <f>VLOOKUP(D1264,'List of Companies'!$B$5:$C$359,2,0)</f>
        <v>BZUN_US</v>
      </c>
      <c r="F1264" s="46" t="str">
        <f>VLOOKUP(E1264,'List of Companies'!C:F,3,0)</f>
        <v>Internet Retailers</v>
      </c>
    </row>
    <row r="1265" spans="2:6">
      <c r="B1265" s="41">
        <v>5386</v>
      </c>
      <c r="C1265" s="40" t="s">
        <v>96</v>
      </c>
      <c r="D1265" s="55">
        <v>14583</v>
      </c>
      <c r="E1265" s="45" t="str">
        <f>VLOOKUP(D1265,'List of Companies'!$B$5:$C$359,2,0)</f>
        <v>ETSY_US</v>
      </c>
      <c r="F1265" s="46" t="str">
        <f>VLOOKUP(E1265,'List of Companies'!C:F,3,0)</f>
        <v>Internet Retailers</v>
      </c>
    </row>
    <row r="1266" spans="2:6">
      <c r="B1266" s="41">
        <v>5386</v>
      </c>
      <c r="C1266" s="40" t="s">
        <v>96</v>
      </c>
      <c r="D1266" s="55">
        <v>16392</v>
      </c>
      <c r="E1266" s="45" t="str">
        <f>VLOOKUP(D1266,'List of Companies'!$B$5:$C$359,2,0)</f>
        <v>002024_CN</v>
      </c>
      <c r="F1266" s="46" t="str">
        <f>VLOOKUP(E1266,'List of Companies'!C:F,3,0)</f>
        <v>Specialty Stores and Retailers</v>
      </c>
    </row>
    <row r="1267" spans="2:6">
      <c r="B1267" s="41">
        <v>5386</v>
      </c>
      <c r="C1267" s="40" t="s">
        <v>96</v>
      </c>
      <c r="D1267" s="55">
        <v>17613</v>
      </c>
      <c r="E1267" s="45" t="str">
        <f>VLOOKUP(D1267,'List of Companies'!$B$5:$C$359,2,0)</f>
        <v>AMER3_BR</v>
      </c>
      <c r="F1267" s="46" t="str">
        <f>VLOOKUP(E1267,'List of Companies'!C:F,3,0)</f>
        <v>Internet Retailers</v>
      </c>
    </row>
    <row r="1268" spans="2:6">
      <c r="B1268" s="41">
        <v>5386</v>
      </c>
      <c r="C1268" s="40" t="s">
        <v>96</v>
      </c>
      <c r="D1268" s="55">
        <v>17642</v>
      </c>
      <c r="E1268" s="45" t="str">
        <f>VLOOKUP(D1268,'List of Companies'!$B$5:$C$359,2,0)</f>
        <v>CASP_FR</v>
      </c>
      <c r="F1268" s="46" t="str">
        <f>VLOOKUP(E1268,'List of Companies'!C:F,3,0)</f>
        <v>Hypermarkets &amp; Supercenters</v>
      </c>
    </row>
    <row r="1269" spans="2:6">
      <c r="B1269" s="41">
        <v>5386</v>
      </c>
      <c r="C1269" s="40" t="s">
        <v>96</v>
      </c>
      <c r="D1269" s="55">
        <v>18471</v>
      </c>
      <c r="E1269" s="45" t="str">
        <f>VLOOKUP(D1269,'List of Companies'!$B$5:$C$359,2,0)</f>
        <v>MGLU3_BR</v>
      </c>
      <c r="F1269" s="46" t="str">
        <f>VLOOKUP(E1269,'List of Companies'!C:F,3,0)</f>
        <v>Specialty Stores and Retailers</v>
      </c>
    </row>
    <row r="1270" spans="2:6">
      <c r="B1270" s="41">
        <v>5386</v>
      </c>
      <c r="C1270" s="40" t="s">
        <v>96</v>
      </c>
      <c r="D1270" s="55">
        <v>19467</v>
      </c>
      <c r="E1270" s="45" t="str">
        <f>VLOOKUP(D1270,'List of Companies'!$B$5:$C$359,2,0)</f>
        <v>ZAL_DE</v>
      </c>
      <c r="F1270" s="46" t="str">
        <f>VLOOKUP(E1270,'List of Companies'!C:F,3,0)</f>
        <v>Internet Retailers</v>
      </c>
    </row>
    <row r="1271" spans="2:6">
      <c r="B1271" s="41">
        <v>5386</v>
      </c>
      <c r="C1271" s="40" t="s">
        <v>96</v>
      </c>
      <c r="D1271" s="55">
        <v>19493</v>
      </c>
      <c r="E1271" s="45" t="str">
        <f>VLOOKUP(D1271,'List of Companies'!$B$5:$C$359,2,0)</f>
        <v>3092_JP</v>
      </c>
      <c r="F1271" s="46" t="str">
        <f>VLOOKUP(E1271,'List of Companies'!C:F,3,0)</f>
        <v>Internet Retailers</v>
      </c>
    </row>
    <row r="1272" spans="2:6">
      <c r="B1272" s="41">
        <v>5386</v>
      </c>
      <c r="C1272" s="40" t="s">
        <v>96</v>
      </c>
      <c r="D1272" s="55">
        <v>20010</v>
      </c>
      <c r="E1272" s="45" t="str">
        <f>VLOOKUP(D1272,'List of Companies'!$B$5:$C$359,2,0)</f>
        <v>OSTK_US</v>
      </c>
      <c r="F1272" s="46" t="str">
        <f>VLOOKUP(E1272,'List of Companies'!C:F,3,0)</f>
        <v>Internet Retailers</v>
      </c>
    </row>
    <row r="1273" spans="2:6">
      <c r="B1273" s="41">
        <v>5386</v>
      </c>
      <c r="C1273" s="40" t="s">
        <v>96</v>
      </c>
      <c r="D1273" s="55">
        <v>20834</v>
      </c>
      <c r="E1273" s="45" t="str">
        <f>VLOOKUP(D1273,'List of Companies'!$B$5:$C$359,2,0)</f>
        <v>BABA</v>
      </c>
      <c r="F1273" s="46" t="str">
        <f>VLOOKUP(E1273,'List of Companies'!C:F,3,0)</f>
        <v>Internet Retailers</v>
      </c>
    </row>
    <row r="1274" spans="2:6">
      <c r="B1274" s="41">
        <v>5386</v>
      </c>
      <c r="C1274" s="40" t="s">
        <v>96</v>
      </c>
      <c r="D1274" s="55">
        <v>22202</v>
      </c>
      <c r="E1274" s="45" t="str">
        <f>VLOOKUP(D1274,'List of Companies'!$B$5:$C$359,2,0)</f>
        <v>CRFB3_BR</v>
      </c>
      <c r="F1274" s="46" t="str">
        <f>VLOOKUP(E1274,'List of Companies'!C:F,3,0)</f>
        <v>Food Retailers</v>
      </c>
    </row>
    <row r="1275" spans="2:6">
      <c r="B1275" s="41">
        <v>5386</v>
      </c>
      <c r="C1275" s="40" t="s">
        <v>96</v>
      </c>
      <c r="D1275" s="55">
        <v>23706</v>
      </c>
      <c r="E1275" s="45" t="str">
        <f>VLOOKUP(D1275,'List of Companies'!$B$5:$C$359,2,0)</f>
        <v>KGN_AU</v>
      </c>
      <c r="F1275" s="46" t="str">
        <f>VLOOKUP(E1275,'List of Companies'!C:F,3,0)</f>
        <v>Internet Retailers</v>
      </c>
    </row>
    <row r="1276" spans="2:6">
      <c r="B1276" s="41">
        <v>5386</v>
      </c>
      <c r="C1276" s="40" t="s">
        <v>96</v>
      </c>
      <c r="D1276" s="55">
        <v>24347</v>
      </c>
      <c r="E1276" s="45" t="str">
        <f>VLOOKUP(D1276,'List of Companies'!$B$5:$C$359,2,0)</f>
        <v>4385_JP</v>
      </c>
      <c r="F1276" s="46" t="str">
        <f>VLOOKUP(E1276,'List of Companies'!C:F,3,0)</f>
        <v>Internet Retailers</v>
      </c>
    </row>
    <row r="1277" spans="2:6">
      <c r="B1277" s="41">
        <v>5386</v>
      </c>
      <c r="C1277" s="40" t="s">
        <v>96</v>
      </c>
      <c r="D1277" s="55">
        <v>24651</v>
      </c>
      <c r="E1277" s="45" t="str">
        <f>VLOOKUP(D1277,'List of Companies'!$B$5:$C$359,2,0)</f>
        <v>PDD_US</v>
      </c>
      <c r="F1277" s="46" t="str">
        <f>VLOOKUP(E1277,'List of Companies'!C:F,3,0)</f>
        <v>Internet Retailers</v>
      </c>
    </row>
    <row r="1278" spans="2:6">
      <c r="B1278" s="41">
        <v>5386</v>
      </c>
      <c r="C1278" s="40" t="s">
        <v>96</v>
      </c>
      <c r="D1278" s="55">
        <v>24761</v>
      </c>
      <c r="E1278" s="45" t="str">
        <f>VLOOKUP(D1278,'List of Companies'!$B$5:$C$359,2,0)</f>
        <v>FTCH_GB</v>
      </c>
      <c r="F1278" s="46" t="str">
        <f>VLOOKUP(E1278,'List of Companies'!C:F,3,0)</f>
        <v>Internet Retailers</v>
      </c>
    </row>
    <row r="1279" spans="2:6">
      <c r="B1279" s="41">
        <v>5386</v>
      </c>
      <c r="C1279" s="40" t="s">
        <v>96</v>
      </c>
      <c r="D1279" s="55">
        <v>24792</v>
      </c>
      <c r="E1279" s="45" t="str">
        <f>VLOOKUP(D1279,'List of Companies'!$B$5:$C$359,2,0)</f>
        <v>3690_CN</v>
      </c>
      <c r="F1279" s="46" t="str">
        <f>VLOOKUP(E1279,'List of Companies'!C:F,3,0)</f>
        <v>Internet Retailers</v>
      </c>
    </row>
    <row r="1280" spans="2:6">
      <c r="B1280" s="41">
        <v>5386</v>
      </c>
      <c r="C1280" s="40" t="s">
        <v>96</v>
      </c>
      <c r="D1280" s="55">
        <v>25637</v>
      </c>
      <c r="E1280" s="45" t="str">
        <f>VLOOKUP(D1280,'List of Companies'!$B$5:$C$359,2,0)</f>
        <v>JMIA_US</v>
      </c>
      <c r="F1280" s="46" t="str">
        <f>VLOOKUP(E1280,'List of Companies'!C:F,3,0)</f>
        <v>Internet Retailers</v>
      </c>
    </row>
    <row r="1281" spans="2:6">
      <c r="B1281" s="41">
        <v>5386</v>
      </c>
      <c r="C1281" s="40" t="s">
        <v>96</v>
      </c>
      <c r="D1281" s="55">
        <v>25789</v>
      </c>
      <c r="E1281" s="45" t="str">
        <f>VLOOKUP(D1281,'List of Companies'!$B$5:$C$359,2,0)</f>
        <v>CNTO3_BR</v>
      </c>
      <c r="F1281" s="46" t="str">
        <f>VLOOKUP(E1281,'List of Companies'!C:F,3,0)</f>
        <v>Apparel Retailers</v>
      </c>
    </row>
    <row r="1282" spans="2:6">
      <c r="B1282" s="41">
        <v>5386</v>
      </c>
      <c r="C1282" s="40" t="s">
        <v>96</v>
      </c>
      <c r="D1282" s="55">
        <v>26012</v>
      </c>
      <c r="E1282" s="45" t="str">
        <f>VLOOKUP(D1282,'List of Companies'!$B$5:$C$359,2,0)</f>
        <v>REAL_US</v>
      </c>
      <c r="F1282" s="46" t="str">
        <f>VLOOKUP(E1282,'List of Companies'!C:F,3,0)</f>
        <v>Internet Retailers</v>
      </c>
    </row>
    <row r="1283" spans="2:6">
      <c r="B1283" s="41">
        <v>5386</v>
      </c>
      <c r="C1283" s="40" t="s">
        <v>96</v>
      </c>
      <c r="D1283" s="55">
        <v>26057</v>
      </c>
      <c r="E1283" s="45" t="str">
        <f>VLOOKUP(D1283,'List of Companies'!$B$5:$C$359,2,0)</f>
        <v>GFG_LU</v>
      </c>
      <c r="F1283" s="46" t="str">
        <f>VLOOKUP(E1283,'List of Companies'!C:F,3,0)</f>
        <v>Internet Retailers</v>
      </c>
    </row>
    <row r="1284" spans="2:6">
      <c r="B1284" s="41">
        <v>5386</v>
      </c>
      <c r="C1284" s="40" t="s">
        <v>96</v>
      </c>
      <c r="D1284" s="55">
        <v>26543</v>
      </c>
      <c r="E1284" s="45" t="str">
        <f>VLOOKUP(D1284,'List of Companies'!$B$5:$C$359,2,0)</f>
        <v>1137_HK</v>
      </c>
      <c r="F1284" s="46" t="str">
        <f>VLOOKUP(E1284,'List of Companies'!C:F,3,0)</f>
        <v>Internet Retailers</v>
      </c>
    </row>
    <row r="1285" spans="2:6">
      <c r="B1285" s="41">
        <v>5386</v>
      </c>
      <c r="C1285" s="40" t="s">
        <v>96</v>
      </c>
      <c r="D1285" s="55">
        <v>27636</v>
      </c>
      <c r="E1285" s="45" t="str">
        <f>VLOOKUP(D1285,'List of Companies'!$B$5:$C$359,2,0)</f>
        <v>ALE_PL</v>
      </c>
      <c r="F1285" s="46" t="str">
        <f>VLOOKUP(E1285,'List of Companies'!C:F,3,0)</f>
        <v>Internet Retailers</v>
      </c>
    </row>
    <row r="1286" spans="2:6">
      <c r="B1286" s="41">
        <v>5386</v>
      </c>
      <c r="C1286" s="40" t="s">
        <v>96</v>
      </c>
      <c r="D1286" s="55">
        <v>27735</v>
      </c>
      <c r="E1286" s="45" t="str">
        <f>VLOOKUP(D1286,'List of Companies'!$B$5:$C$359,2,0)</f>
        <v>MNSO_CN</v>
      </c>
      <c r="F1286" s="46" t="str">
        <f>VLOOKUP(E1286,'List of Companies'!C:F,3,0)</f>
        <v>Specialty Stores and Retailers</v>
      </c>
    </row>
    <row r="1287" spans="2:6">
      <c r="B1287" s="41">
        <v>5386</v>
      </c>
      <c r="C1287" s="40" t="s">
        <v>96</v>
      </c>
      <c r="D1287" s="55">
        <v>28007</v>
      </c>
      <c r="E1287" s="45" t="str">
        <f>VLOOKUP(D1287,'List of Companies'!$B$5:$C$359,2,0)</f>
        <v>OZON_US</v>
      </c>
      <c r="F1287" s="46" t="str">
        <f>VLOOKUP(E1287,'List of Companies'!C:F,3,0)</f>
        <v>Internet Retailers</v>
      </c>
    </row>
    <row r="1288" spans="2:6">
      <c r="B1288" s="41">
        <v>5386</v>
      </c>
      <c r="C1288" s="40" t="s">
        <v>96</v>
      </c>
      <c r="D1288" s="55">
        <v>28010</v>
      </c>
      <c r="E1288" s="45" t="str">
        <f>VLOOKUP(D1288,'List of Companies'!$B$5:$C$359,2,0)</f>
        <v>WISH_US</v>
      </c>
      <c r="F1288" s="46" t="str">
        <f>VLOOKUP(E1288,'List of Companies'!C:F,3,0)</f>
        <v>Internet Retailers</v>
      </c>
    </row>
    <row r="1289" spans="2:6">
      <c r="B1289" s="41">
        <v>5386</v>
      </c>
      <c r="C1289" s="40" t="s">
        <v>96</v>
      </c>
      <c r="D1289" s="55">
        <v>28074</v>
      </c>
      <c r="E1289" s="45" t="str">
        <f>VLOOKUP(D1289,'List of Companies'!$B$5:$C$359,2,0)</f>
        <v>6618_HK</v>
      </c>
      <c r="F1289" s="46" t="str">
        <f>VLOOKUP(E1289,'List of Companies'!C:F,3,0)</f>
        <v>Internet Retailers</v>
      </c>
    </row>
    <row r="1290" spans="2:6">
      <c r="B1290" s="41">
        <v>5386</v>
      </c>
      <c r="C1290" s="40" t="s">
        <v>96</v>
      </c>
      <c r="D1290" s="55">
        <v>28186</v>
      </c>
      <c r="E1290" s="45" t="str">
        <f>VLOOKUP(D1290,'List of Companies'!$B$5:$C$359,2,0)</f>
        <v>POSH_US</v>
      </c>
      <c r="F1290" s="46" t="str">
        <f>VLOOKUP(E1290,'List of Companies'!C:F,3,0)</f>
        <v>Internet Retailers</v>
      </c>
    </row>
    <row r="1291" spans="2:6">
      <c r="B1291" s="41">
        <v>5386</v>
      </c>
      <c r="C1291" s="40" t="s">
        <v>96</v>
      </c>
      <c r="D1291" s="55">
        <v>28444</v>
      </c>
      <c r="E1291" s="45" t="str">
        <f>VLOOKUP(D1291,'List of Companies'!$B$5:$C$359,2,0)</f>
        <v>ROVR_US</v>
      </c>
      <c r="F1291" s="46" t="str">
        <f>VLOOKUP(E1291,'List of Companies'!C:F,3,0)</f>
        <v>Internet Retailers</v>
      </c>
    </row>
    <row r="1292" spans="2:6">
      <c r="B1292" s="41">
        <v>5386</v>
      </c>
      <c r="C1292" s="40" t="s">
        <v>96</v>
      </c>
      <c r="D1292" s="55">
        <v>28454</v>
      </c>
      <c r="E1292" s="45" t="str">
        <f>VLOOKUP(D1292,'List of Companies'!$B$5:$C$359,2,0)</f>
        <v>CPNG_US</v>
      </c>
      <c r="F1292" s="46" t="str">
        <f>VLOOKUP(E1292,'List of Companies'!C:F,3,0)</f>
        <v>Internet Retailers</v>
      </c>
    </row>
    <row r="1293" spans="2:6">
      <c r="B1293" s="41">
        <v>5386</v>
      </c>
      <c r="C1293" s="40" t="s">
        <v>96</v>
      </c>
      <c r="D1293" s="55">
        <v>28492</v>
      </c>
      <c r="E1293" s="45" t="str">
        <f>VLOOKUP(D1293,'List of Companies'!$B$5:$C$359,2,0)</f>
        <v>ACVA_US</v>
      </c>
      <c r="F1293" s="46" t="str">
        <f>VLOOKUP(E1293,'List of Companies'!C:F,3,0)</f>
        <v>Internet Retailers</v>
      </c>
    </row>
    <row r="1294" spans="2:6">
      <c r="B1294" s="41">
        <v>5386</v>
      </c>
      <c r="C1294" s="40" t="s">
        <v>96</v>
      </c>
      <c r="D1294" s="55">
        <v>28640</v>
      </c>
      <c r="E1294" s="45" t="str">
        <f>VLOOKUP(D1294,'List of Companies'!$B$5:$C$359,2,0)</f>
        <v>TDUP_US</v>
      </c>
      <c r="F1294" s="46" t="str">
        <f>VLOOKUP(E1294,'List of Companies'!C:F,3,0)</f>
        <v>Internet Retailers</v>
      </c>
    </row>
    <row r="1295" spans="2:6">
      <c r="B1295" s="41">
        <v>5386</v>
      </c>
      <c r="C1295" s="40" t="s">
        <v>96</v>
      </c>
      <c r="D1295" s="55">
        <v>28968</v>
      </c>
      <c r="E1295" s="45" t="str">
        <f>VLOOKUP(D1295,'List of Companies'!$B$5:$C$359,2,0)</f>
        <v>GLBE_US</v>
      </c>
      <c r="F1295" s="46" t="str">
        <f>VLOOKUP(E1295,'List of Companies'!C:F,3,0)</f>
        <v>Internet Retailers</v>
      </c>
    </row>
    <row r="1296" spans="2:6">
      <c r="B1296" s="41">
        <v>5386</v>
      </c>
      <c r="C1296" s="40" t="s">
        <v>96</v>
      </c>
      <c r="D1296" s="55">
        <v>29164</v>
      </c>
      <c r="E1296" s="45" t="str">
        <f>VLOOKUP(D1296,'List of Companies'!$B$5:$C$359,2,0)</f>
        <v>DIBS_US</v>
      </c>
      <c r="F1296" s="46" t="str">
        <f>VLOOKUP(E1296,'List of Companies'!C:F,3,0)</f>
        <v>Internet Retailers</v>
      </c>
    </row>
    <row r="1297" spans="2:6">
      <c r="B1297" s="41">
        <v>4860</v>
      </c>
      <c r="C1297" s="40" t="s">
        <v>98</v>
      </c>
      <c r="D1297" s="55">
        <v>13086</v>
      </c>
      <c r="E1297" s="45" t="str">
        <f>VLOOKUP(D1297,'List of Companies'!$B$5:$C$359,2,0)</f>
        <v>GRPN</v>
      </c>
      <c r="F1297" s="46" t="str">
        <f>VLOOKUP(E1297,'List of Companies'!C:F,3,0)</f>
        <v>Internet Retailers</v>
      </c>
    </row>
    <row r="1298" spans="2:6">
      <c r="B1298" s="41">
        <v>4860</v>
      </c>
      <c r="C1298" s="40" t="s">
        <v>98</v>
      </c>
      <c r="D1298" s="55">
        <v>13372</v>
      </c>
      <c r="E1298" s="45" t="str">
        <f>VLOOKUP(D1298,'List of Companies'!$B$5:$C$359,2,0)</f>
        <v>MELI</v>
      </c>
      <c r="F1298" s="46" t="str">
        <f>VLOOKUP(E1298,'List of Companies'!C:F,3,0)</f>
        <v>Internet Retailers</v>
      </c>
    </row>
    <row r="1299" spans="2:6">
      <c r="B1299" s="41">
        <v>4860</v>
      </c>
      <c r="C1299" s="40" t="s">
        <v>98</v>
      </c>
      <c r="D1299" s="55">
        <v>14583</v>
      </c>
      <c r="E1299" s="45" t="str">
        <f>VLOOKUP(D1299,'List of Companies'!$B$5:$C$359,2,0)</f>
        <v>ETSY_US</v>
      </c>
      <c r="F1299" s="46" t="str">
        <f>VLOOKUP(E1299,'List of Companies'!C:F,3,0)</f>
        <v>Internet Retailers</v>
      </c>
    </row>
    <row r="1300" spans="2:6">
      <c r="B1300" s="41">
        <v>4860</v>
      </c>
      <c r="C1300" s="40" t="s">
        <v>98</v>
      </c>
      <c r="D1300" s="55">
        <v>20010</v>
      </c>
      <c r="E1300" s="45" t="str">
        <f>VLOOKUP(D1300,'List of Companies'!$B$5:$C$359,2,0)</f>
        <v>OSTK_US</v>
      </c>
      <c r="F1300" s="46" t="str">
        <f>VLOOKUP(E1300,'List of Companies'!C:F,3,0)</f>
        <v>Internet Retailers</v>
      </c>
    </row>
    <row r="1301" spans="2:6">
      <c r="B1301" s="41">
        <v>4860</v>
      </c>
      <c r="C1301" s="40" t="s">
        <v>98</v>
      </c>
      <c r="D1301" s="55">
        <v>24651</v>
      </c>
      <c r="E1301" s="45" t="str">
        <f>VLOOKUP(D1301,'List of Companies'!$B$5:$C$359,2,0)</f>
        <v>PDD_US</v>
      </c>
      <c r="F1301" s="46" t="str">
        <f>VLOOKUP(E1301,'List of Companies'!C:F,3,0)</f>
        <v>Internet Retailers</v>
      </c>
    </row>
    <row r="1302" spans="2:6">
      <c r="B1302" s="41">
        <v>4860</v>
      </c>
      <c r="C1302" s="40" t="s">
        <v>98</v>
      </c>
      <c r="D1302" s="55">
        <v>24792</v>
      </c>
      <c r="E1302" s="45" t="str">
        <f>VLOOKUP(D1302,'List of Companies'!$B$5:$C$359,2,0)</f>
        <v>3690_CN</v>
      </c>
      <c r="F1302" s="46" t="str">
        <f>VLOOKUP(E1302,'List of Companies'!C:F,3,0)</f>
        <v>Internet Retailers</v>
      </c>
    </row>
    <row r="1303" spans="2:6">
      <c r="B1303" s="41">
        <v>4860</v>
      </c>
      <c r="C1303" s="40" t="s">
        <v>98</v>
      </c>
      <c r="D1303" s="55">
        <v>25637</v>
      </c>
      <c r="E1303" s="45" t="str">
        <f>VLOOKUP(D1303,'List of Companies'!$B$5:$C$359,2,0)</f>
        <v>JMIA_US</v>
      </c>
      <c r="F1303" s="46" t="str">
        <f>VLOOKUP(E1303,'List of Companies'!C:F,3,0)</f>
        <v>Internet Retailers</v>
      </c>
    </row>
    <row r="1304" spans="2:6">
      <c r="B1304" s="41">
        <v>4860</v>
      </c>
      <c r="C1304" s="40" t="s">
        <v>98</v>
      </c>
      <c r="D1304" s="55">
        <v>25789</v>
      </c>
      <c r="E1304" s="45" t="str">
        <f>VLOOKUP(D1304,'List of Companies'!$B$5:$C$359,2,0)</f>
        <v>CNTO3_BR</v>
      </c>
      <c r="F1304" s="46" t="str">
        <f>VLOOKUP(E1304,'List of Companies'!C:F,3,0)</f>
        <v>Apparel Retailers</v>
      </c>
    </row>
    <row r="1305" spans="2:6">
      <c r="B1305" s="41">
        <v>4860</v>
      </c>
      <c r="C1305" s="40" t="s">
        <v>98</v>
      </c>
      <c r="D1305" s="55">
        <v>26057</v>
      </c>
      <c r="E1305" s="45" t="str">
        <f>VLOOKUP(D1305,'List of Companies'!$B$5:$C$359,2,0)</f>
        <v>GFG_LU</v>
      </c>
      <c r="F1305" s="46" t="str">
        <f>VLOOKUP(E1305,'List of Companies'!C:F,3,0)</f>
        <v>Internet Retailers</v>
      </c>
    </row>
    <row r="1306" spans="2:6">
      <c r="B1306" s="41">
        <v>4860</v>
      </c>
      <c r="C1306" s="40" t="s">
        <v>98</v>
      </c>
      <c r="D1306" s="55">
        <v>28010</v>
      </c>
      <c r="E1306" s="45" t="str">
        <f>VLOOKUP(D1306,'List of Companies'!$B$5:$C$359,2,0)</f>
        <v>WISH_US</v>
      </c>
      <c r="F1306" s="46" t="str">
        <f>VLOOKUP(E1306,'List of Companies'!C:F,3,0)</f>
        <v>Internet Retailers</v>
      </c>
    </row>
    <row r="1307" spans="2:6">
      <c r="B1307" s="41">
        <v>4860</v>
      </c>
      <c r="C1307" s="40" t="s">
        <v>98</v>
      </c>
      <c r="D1307" s="55">
        <v>28492</v>
      </c>
      <c r="E1307" s="45" t="str">
        <f>VLOOKUP(D1307,'List of Companies'!$B$5:$C$359,2,0)</f>
        <v>ACVA_US</v>
      </c>
      <c r="F1307" s="46" t="str">
        <f>VLOOKUP(E1307,'List of Companies'!C:F,3,0)</f>
        <v>Internet Retailers</v>
      </c>
    </row>
    <row r="1308" spans="2:6">
      <c r="B1308" s="41">
        <v>4860</v>
      </c>
      <c r="C1308" s="40" t="s">
        <v>98</v>
      </c>
      <c r="D1308" s="55">
        <v>28640</v>
      </c>
      <c r="E1308" s="45" t="str">
        <f>VLOOKUP(D1308,'List of Companies'!$B$5:$C$359,2,0)</f>
        <v>TDUP_US</v>
      </c>
      <c r="F1308" s="46" t="str">
        <f>VLOOKUP(E1308,'List of Companies'!C:F,3,0)</f>
        <v>Internet Retailers</v>
      </c>
    </row>
    <row r="1309" spans="2:6">
      <c r="B1309" s="41">
        <v>5177</v>
      </c>
      <c r="C1309" s="40" t="s">
        <v>100</v>
      </c>
      <c r="D1309" s="55">
        <v>13085</v>
      </c>
      <c r="E1309" s="45" t="str">
        <f>VLOOKUP(D1309,'List of Companies'!$B$5:$C$359,2,0)</f>
        <v>EBAY</v>
      </c>
      <c r="F1309" s="46" t="str">
        <f>VLOOKUP(E1309,'List of Companies'!C:F,3,0)</f>
        <v>Internet Retailers</v>
      </c>
    </row>
    <row r="1310" spans="2:6">
      <c r="B1310" s="41">
        <v>5177</v>
      </c>
      <c r="C1310" s="40" t="s">
        <v>100</v>
      </c>
      <c r="D1310" s="55">
        <v>13086</v>
      </c>
      <c r="E1310" s="45" t="str">
        <f>VLOOKUP(D1310,'List of Companies'!$B$5:$C$359,2,0)</f>
        <v>GRPN</v>
      </c>
      <c r="F1310" s="46" t="str">
        <f>VLOOKUP(E1310,'List of Companies'!C:F,3,0)</f>
        <v>Internet Retailers</v>
      </c>
    </row>
    <row r="1311" spans="2:6">
      <c r="B1311" s="41">
        <v>5177</v>
      </c>
      <c r="C1311" s="40" t="s">
        <v>100</v>
      </c>
      <c r="D1311" s="55">
        <v>13325</v>
      </c>
      <c r="E1311" s="45" t="str">
        <f>VLOOKUP(D1311,'List of Companies'!$B$5:$C$359,2,0)</f>
        <v>AMZN</v>
      </c>
      <c r="F1311" s="46" t="str">
        <f>VLOOKUP(E1311,'List of Companies'!C:F,3,0)</f>
        <v>Internet Retailers</v>
      </c>
    </row>
    <row r="1312" spans="2:6">
      <c r="B1312" s="41">
        <v>5177</v>
      </c>
      <c r="C1312" s="40" t="s">
        <v>100</v>
      </c>
      <c r="D1312" s="55">
        <v>13372</v>
      </c>
      <c r="E1312" s="45" t="str">
        <f>VLOOKUP(D1312,'List of Companies'!$B$5:$C$359,2,0)</f>
        <v>MELI</v>
      </c>
      <c r="F1312" s="46" t="str">
        <f>VLOOKUP(E1312,'List of Companies'!C:F,3,0)</f>
        <v>Internet Retailers</v>
      </c>
    </row>
    <row r="1313" spans="2:6">
      <c r="B1313" s="41">
        <v>5177</v>
      </c>
      <c r="C1313" s="40" t="s">
        <v>100</v>
      </c>
      <c r="D1313" s="55">
        <v>13768</v>
      </c>
      <c r="E1313" s="45" t="str">
        <f>VLOOKUP(D1313,'List of Companies'!$B$5:$C$359,2,0)</f>
        <v>JD</v>
      </c>
      <c r="F1313" s="46" t="str">
        <f>VLOOKUP(E1313,'List of Companies'!C:F,3,0)</f>
        <v>Internet Retailers</v>
      </c>
    </row>
    <row r="1314" spans="2:6">
      <c r="B1314" s="41">
        <v>5177</v>
      </c>
      <c r="C1314" s="40" t="s">
        <v>100</v>
      </c>
      <c r="D1314" s="55">
        <v>14583</v>
      </c>
      <c r="E1314" s="45" t="str">
        <f>VLOOKUP(D1314,'List of Companies'!$B$5:$C$359,2,0)</f>
        <v>ETSY_US</v>
      </c>
      <c r="F1314" s="46" t="str">
        <f>VLOOKUP(E1314,'List of Companies'!C:F,3,0)</f>
        <v>Internet Retailers</v>
      </c>
    </row>
    <row r="1315" spans="2:6">
      <c r="B1315" s="41">
        <v>5177</v>
      </c>
      <c r="C1315" s="40" t="s">
        <v>100</v>
      </c>
      <c r="D1315" s="55">
        <v>15555</v>
      </c>
      <c r="E1315" s="45" t="str">
        <f>VLOOKUP(D1315,'List of Companies'!$B$5:$C$359,2,0)</f>
        <v>W_US</v>
      </c>
      <c r="F1315" s="46" t="str">
        <f>VLOOKUP(E1315,'List of Companies'!C:F,3,0)</f>
        <v>Internet Retailers</v>
      </c>
    </row>
    <row r="1316" spans="2:6">
      <c r="B1316" s="41">
        <v>5177</v>
      </c>
      <c r="C1316" s="40" t="s">
        <v>100</v>
      </c>
      <c r="D1316" s="55">
        <v>16047</v>
      </c>
      <c r="E1316" s="45" t="str">
        <f>VLOOKUP(D1316,'List of Companies'!$B$5:$C$359,2,0)</f>
        <v>ASC_UK</v>
      </c>
      <c r="F1316" s="46" t="str">
        <f>VLOOKUP(E1316,'List of Companies'!C:F,3,0)</f>
        <v>Internet Retailers</v>
      </c>
    </row>
    <row r="1317" spans="2:6">
      <c r="B1317" s="41">
        <v>5177</v>
      </c>
      <c r="C1317" s="40" t="s">
        <v>100</v>
      </c>
      <c r="D1317" s="55">
        <v>16057</v>
      </c>
      <c r="E1317" s="45" t="str">
        <f>VLOOKUP(D1317,'List of Companies'!$B$5:$C$359,2,0)</f>
        <v>BOO_UK</v>
      </c>
      <c r="F1317" s="46" t="str">
        <f>VLOOKUP(E1317,'List of Companies'!C:F,3,0)</f>
        <v>Internet Retailers</v>
      </c>
    </row>
    <row r="1318" spans="2:6">
      <c r="B1318" s="41">
        <v>5177</v>
      </c>
      <c r="C1318" s="40" t="s">
        <v>100</v>
      </c>
      <c r="D1318" s="55">
        <v>19467</v>
      </c>
      <c r="E1318" s="45" t="str">
        <f>VLOOKUP(D1318,'List of Companies'!$B$5:$C$359,2,0)</f>
        <v>ZAL_DE</v>
      </c>
      <c r="F1318" s="46" t="str">
        <f>VLOOKUP(E1318,'List of Companies'!C:F,3,0)</f>
        <v>Internet Retailers</v>
      </c>
    </row>
    <row r="1319" spans="2:6">
      <c r="B1319" s="41">
        <v>5177</v>
      </c>
      <c r="C1319" s="40" t="s">
        <v>100</v>
      </c>
      <c r="D1319" s="55">
        <v>19471</v>
      </c>
      <c r="E1319" s="45" t="str">
        <f>VLOOKUP(D1319,'List of Companies'!$B$5:$C$359,2,0)</f>
        <v>ZO1G_DE</v>
      </c>
      <c r="F1319" s="46" t="str">
        <f>VLOOKUP(E1319,'List of Companies'!C:F,3,0)</f>
        <v>Internet Retailers</v>
      </c>
    </row>
    <row r="1320" spans="2:6">
      <c r="B1320" s="41">
        <v>5177</v>
      </c>
      <c r="C1320" s="40" t="s">
        <v>100</v>
      </c>
      <c r="D1320" s="55">
        <v>19493</v>
      </c>
      <c r="E1320" s="45" t="str">
        <f>VLOOKUP(D1320,'List of Companies'!$B$5:$C$359,2,0)</f>
        <v>3092_JP</v>
      </c>
      <c r="F1320" s="46" t="str">
        <f>VLOOKUP(E1320,'List of Companies'!C:F,3,0)</f>
        <v>Internet Retailers</v>
      </c>
    </row>
    <row r="1321" spans="2:6">
      <c r="B1321" s="41">
        <v>5177</v>
      </c>
      <c r="C1321" s="40" t="s">
        <v>100</v>
      </c>
      <c r="D1321" s="55">
        <v>20010</v>
      </c>
      <c r="E1321" s="45" t="str">
        <f>VLOOKUP(D1321,'List of Companies'!$B$5:$C$359,2,0)</f>
        <v>OSTK_US</v>
      </c>
      <c r="F1321" s="46" t="str">
        <f>VLOOKUP(E1321,'List of Companies'!C:F,3,0)</f>
        <v>Internet Retailers</v>
      </c>
    </row>
    <row r="1322" spans="2:6">
      <c r="B1322" s="41">
        <v>5177</v>
      </c>
      <c r="C1322" s="40" t="s">
        <v>100</v>
      </c>
      <c r="D1322" s="55">
        <v>20834</v>
      </c>
      <c r="E1322" s="45" t="str">
        <f>VLOOKUP(D1322,'List of Companies'!$B$5:$C$359,2,0)</f>
        <v>BABA</v>
      </c>
      <c r="F1322" s="46" t="str">
        <f>VLOOKUP(E1322,'List of Companies'!C:F,3,0)</f>
        <v>Internet Retailers</v>
      </c>
    </row>
    <row r="1323" spans="2:6">
      <c r="B1323" s="41">
        <v>5177</v>
      </c>
      <c r="C1323" s="40" t="s">
        <v>100</v>
      </c>
      <c r="D1323" s="55">
        <v>21298</v>
      </c>
      <c r="E1323" s="45" t="str">
        <f>VLOOKUP(D1323,'List of Companies'!$B$5:$C$359,2,0)</f>
        <v>SAE_DE</v>
      </c>
      <c r="F1323" s="46" t="str">
        <f>VLOOKUP(E1323,'List of Companies'!C:F,3,0)</f>
        <v>Internet Retailers</v>
      </c>
    </row>
    <row r="1324" spans="2:6">
      <c r="B1324" s="41">
        <v>5177</v>
      </c>
      <c r="C1324" s="40" t="s">
        <v>100</v>
      </c>
      <c r="D1324" s="55">
        <v>22652</v>
      </c>
      <c r="E1324" s="45" t="str">
        <f>VLOOKUP(D1324,'List of Companies'!$B$5:$C$359,2,0)</f>
        <v>SFIX_US</v>
      </c>
      <c r="F1324" s="46" t="str">
        <f>VLOOKUP(E1324,'List of Companies'!C:F,3,0)</f>
        <v>Internet Retailers</v>
      </c>
    </row>
    <row r="1325" spans="2:6">
      <c r="B1325" s="41">
        <v>5177</v>
      </c>
      <c r="C1325" s="40" t="s">
        <v>100</v>
      </c>
      <c r="D1325" s="55">
        <v>23706</v>
      </c>
      <c r="E1325" s="45" t="str">
        <f>VLOOKUP(D1325,'List of Companies'!$B$5:$C$359,2,0)</f>
        <v>KGN_AU</v>
      </c>
      <c r="F1325" s="46" t="str">
        <f>VLOOKUP(E1325,'List of Companies'!C:F,3,0)</f>
        <v>Internet Retailers</v>
      </c>
    </row>
    <row r="1326" spans="2:6">
      <c r="B1326" s="41">
        <v>5177</v>
      </c>
      <c r="C1326" s="40" t="s">
        <v>100</v>
      </c>
      <c r="D1326" s="55">
        <v>24651</v>
      </c>
      <c r="E1326" s="45" t="str">
        <f>VLOOKUP(D1326,'List of Companies'!$B$5:$C$359,2,0)</f>
        <v>PDD_US</v>
      </c>
      <c r="F1326" s="46" t="str">
        <f>VLOOKUP(E1326,'List of Companies'!C:F,3,0)</f>
        <v>Internet Retailers</v>
      </c>
    </row>
    <row r="1327" spans="2:6">
      <c r="B1327" s="41">
        <v>5177</v>
      </c>
      <c r="C1327" s="40" t="s">
        <v>100</v>
      </c>
      <c r="D1327" s="55">
        <v>24761</v>
      </c>
      <c r="E1327" s="45" t="str">
        <f>VLOOKUP(D1327,'List of Companies'!$B$5:$C$359,2,0)</f>
        <v>FTCH_GB</v>
      </c>
      <c r="F1327" s="46" t="str">
        <f>VLOOKUP(E1327,'List of Companies'!C:F,3,0)</f>
        <v>Internet Retailers</v>
      </c>
    </row>
    <row r="1328" spans="2:6">
      <c r="B1328" s="41">
        <v>5177</v>
      </c>
      <c r="C1328" s="40" t="s">
        <v>100</v>
      </c>
      <c r="D1328" s="55">
        <v>25637</v>
      </c>
      <c r="E1328" s="45" t="str">
        <f>VLOOKUP(D1328,'List of Companies'!$B$5:$C$359,2,0)</f>
        <v>JMIA_US</v>
      </c>
      <c r="F1328" s="46" t="str">
        <f>VLOOKUP(E1328,'List of Companies'!C:F,3,0)</f>
        <v>Internet Retailers</v>
      </c>
    </row>
    <row r="1329" spans="2:6">
      <c r="B1329" s="41">
        <v>5177</v>
      </c>
      <c r="C1329" s="40" t="s">
        <v>100</v>
      </c>
      <c r="D1329" s="55">
        <v>25937</v>
      </c>
      <c r="E1329" s="45" t="str">
        <f>VLOOKUP(D1329,'List of Companies'!$B$5:$C$359,2,0)</f>
        <v>RVLV_US</v>
      </c>
      <c r="F1329" s="46" t="str">
        <f>VLOOKUP(E1329,'List of Companies'!C:F,3,0)</f>
        <v>Internet Retailers</v>
      </c>
    </row>
    <row r="1330" spans="2:6">
      <c r="B1330" s="41">
        <v>5177</v>
      </c>
      <c r="C1330" s="40" t="s">
        <v>100</v>
      </c>
      <c r="D1330" s="55">
        <v>26012</v>
      </c>
      <c r="E1330" s="45" t="str">
        <f>VLOOKUP(D1330,'List of Companies'!$B$5:$C$359,2,0)</f>
        <v>REAL_US</v>
      </c>
      <c r="F1330" s="46" t="str">
        <f>VLOOKUP(E1330,'List of Companies'!C:F,3,0)</f>
        <v>Internet Retailers</v>
      </c>
    </row>
    <row r="1331" spans="2:6">
      <c r="B1331" s="41">
        <v>5177</v>
      </c>
      <c r="C1331" s="40" t="s">
        <v>100</v>
      </c>
      <c r="D1331" s="55">
        <v>26038</v>
      </c>
      <c r="E1331" s="45" t="str">
        <f>VLOOKUP(D1331,'List of Companies'!$B$5:$C$359,2,0)</f>
        <v>CHWY_US</v>
      </c>
      <c r="F1331" s="46" t="str">
        <f>VLOOKUP(E1331,'List of Companies'!C:F,3,0)</f>
        <v>Internet Retailers</v>
      </c>
    </row>
    <row r="1332" spans="2:6">
      <c r="B1332" s="41">
        <v>5177</v>
      </c>
      <c r="C1332" s="40" t="s">
        <v>100</v>
      </c>
      <c r="D1332" s="55">
        <v>26057</v>
      </c>
      <c r="E1332" s="45" t="str">
        <f>VLOOKUP(D1332,'List of Companies'!$B$5:$C$359,2,0)</f>
        <v>GFG_LU</v>
      </c>
      <c r="F1332" s="46" t="str">
        <f>VLOOKUP(E1332,'List of Companies'!C:F,3,0)</f>
        <v>Internet Retailers</v>
      </c>
    </row>
    <row r="1333" spans="2:6">
      <c r="B1333" s="41">
        <v>5177</v>
      </c>
      <c r="C1333" s="40" t="s">
        <v>100</v>
      </c>
      <c r="D1333" s="55">
        <v>26201</v>
      </c>
      <c r="E1333" s="45" t="str">
        <f>VLOOKUP(D1333,'List of Companies'!$B$5:$C$359,2,0)</f>
        <v>TPW_AU</v>
      </c>
      <c r="F1333" s="46" t="str">
        <f>VLOOKUP(E1333,'List of Companies'!C:F,3,0)</f>
        <v>Internet Retailers</v>
      </c>
    </row>
    <row r="1334" spans="2:6">
      <c r="B1334" s="41">
        <v>5177</v>
      </c>
      <c r="C1334" s="40" t="s">
        <v>100</v>
      </c>
      <c r="D1334" s="55">
        <v>27624</v>
      </c>
      <c r="E1334" s="45" t="str">
        <f>VLOOKUP(D1334,'List of Companies'!$B$5:$C$359,2,0)</f>
        <v>THG_LN</v>
      </c>
      <c r="F1334" s="46" t="str">
        <f>VLOOKUP(E1334,'List of Companies'!C:F,3,0)</f>
        <v>Internet Retailers</v>
      </c>
    </row>
    <row r="1335" spans="2:6">
      <c r="B1335" s="41">
        <v>5177</v>
      </c>
      <c r="C1335" s="40" t="s">
        <v>100</v>
      </c>
      <c r="D1335" s="55">
        <v>27636</v>
      </c>
      <c r="E1335" s="45" t="str">
        <f>VLOOKUP(D1335,'List of Companies'!$B$5:$C$359,2,0)</f>
        <v>ALE_PL</v>
      </c>
      <c r="F1335" s="46" t="str">
        <f>VLOOKUP(E1335,'List of Companies'!C:F,3,0)</f>
        <v>Internet Retailers</v>
      </c>
    </row>
    <row r="1336" spans="2:6">
      <c r="B1336" s="41">
        <v>5177</v>
      </c>
      <c r="C1336" s="40" t="s">
        <v>100</v>
      </c>
      <c r="D1336" s="55">
        <v>28007</v>
      </c>
      <c r="E1336" s="45" t="str">
        <f>VLOOKUP(D1336,'List of Companies'!$B$5:$C$359,2,0)</f>
        <v>OZON_US</v>
      </c>
      <c r="F1336" s="46" t="str">
        <f>VLOOKUP(E1336,'List of Companies'!C:F,3,0)</f>
        <v>Internet Retailers</v>
      </c>
    </row>
    <row r="1337" spans="2:6">
      <c r="B1337" s="41">
        <v>5177</v>
      </c>
      <c r="C1337" s="40" t="s">
        <v>100</v>
      </c>
      <c r="D1337" s="55">
        <v>28010</v>
      </c>
      <c r="E1337" s="45" t="str">
        <f>VLOOKUP(D1337,'List of Companies'!$B$5:$C$359,2,0)</f>
        <v>WISH_US</v>
      </c>
      <c r="F1337" s="46" t="str">
        <f>VLOOKUP(E1337,'List of Companies'!C:F,3,0)</f>
        <v>Internet Retailers</v>
      </c>
    </row>
    <row r="1338" spans="2:6">
      <c r="B1338" s="41">
        <v>5177</v>
      </c>
      <c r="C1338" s="40" t="s">
        <v>100</v>
      </c>
      <c r="D1338" s="55">
        <v>28074</v>
      </c>
      <c r="E1338" s="45" t="str">
        <f>VLOOKUP(D1338,'List of Companies'!$B$5:$C$359,2,0)</f>
        <v>6618_HK</v>
      </c>
      <c r="F1338" s="46" t="str">
        <f>VLOOKUP(E1338,'List of Companies'!C:F,3,0)</f>
        <v>Internet Retailers</v>
      </c>
    </row>
    <row r="1339" spans="2:6">
      <c r="B1339" s="41">
        <v>5177</v>
      </c>
      <c r="C1339" s="40" t="s">
        <v>100</v>
      </c>
      <c r="D1339" s="55">
        <v>28186</v>
      </c>
      <c r="E1339" s="45" t="str">
        <f>VLOOKUP(D1339,'List of Companies'!$B$5:$C$359,2,0)</f>
        <v>POSH_US</v>
      </c>
      <c r="F1339" s="46" t="str">
        <f>VLOOKUP(E1339,'List of Companies'!C:F,3,0)</f>
        <v>Internet Retailers</v>
      </c>
    </row>
    <row r="1340" spans="2:6">
      <c r="B1340" s="41">
        <v>5177</v>
      </c>
      <c r="C1340" s="40" t="s">
        <v>100</v>
      </c>
      <c r="D1340" s="55">
        <v>28242</v>
      </c>
      <c r="E1340" s="45" t="str">
        <f>VLOOKUP(D1340,'List of Companies'!$B$5:$C$359,2,0)</f>
        <v>MYTE_US</v>
      </c>
      <c r="F1340" s="46" t="str">
        <f>VLOOKUP(E1340,'List of Companies'!C:F,3,0)</f>
        <v>Internet Retailers</v>
      </c>
    </row>
    <row r="1341" spans="2:6">
      <c r="B1341" s="41">
        <v>5177</v>
      </c>
      <c r="C1341" s="40" t="s">
        <v>100</v>
      </c>
      <c r="D1341" s="55">
        <v>28406</v>
      </c>
      <c r="E1341" s="45" t="str">
        <f>VLOOKUP(D1341,'List of Companies'!$B$5:$C$359,2,0)</f>
        <v>MOON_GB</v>
      </c>
      <c r="F1341" s="46" t="str">
        <f>VLOOKUP(E1341,'List of Companies'!C:F,3,0)</f>
        <v>Internet Retailers</v>
      </c>
    </row>
    <row r="1342" spans="2:6">
      <c r="B1342" s="41">
        <v>5177</v>
      </c>
      <c r="C1342" s="40" t="s">
        <v>100</v>
      </c>
      <c r="D1342" s="55">
        <v>28454</v>
      </c>
      <c r="E1342" s="45" t="str">
        <f>VLOOKUP(D1342,'List of Companies'!$B$5:$C$359,2,0)</f>
        <v>CPNG_US</v>
      </c>
      <c r="F1342" s="46" t="str">
        <f>VLOOKUP(E1342,'List of Companies'!C:F,3,0)</f>
        <v>Internet Retailers</v>
      </c>
    </row>
    <row r="1343" spans="2:6">
      <c r="B1343" s="41">
        <v>5177</v>
      </c>
      <c r="C1343" s="40" t="s">
        <v>100</v>
      </c>
      <c r="D1343" s="55">
        <v>28640</v>
      </c>
      <c r="E1343" s="45" t="str">
        <f>VLOOKUP(D1343,'List of Companies'!$B$5:$C$359,2,0)</f>
        <v>TDUP_US</v>
      </c>
      <c r="F1343" s="46" t="str">
        <f>VLOOKUP(E1343,'List of Companies'!C:F,3,0)</f>
        <v>Internet Retailers</v>
      </c>
    </row>
    <row r="1344" spans="2:6">
      <c r="B1344" s="41">
        <v>3119</v>
      </c>
      <c r="C1344" s="40" t="s">
        <v>102</v>
      </c>
      <c r="D1344" s="55">
        <v>13751</v>
      </c>
      <c r="E1344" s="45" t="str">
        <f>VLOOKUP(D1344,'List of Companies'!$B$5:$C$359,2,0)</f>
        <v>VIPS</v>
      </c>
      <c r="F1344" s="46" t="str">
        <f>VLOOKUP(E1344,'List of Companies'!C:F,3,0)</f>
        <v>Internet Retailers</v>
      </c>
    </row>
    <row r="1345" spans="2:6">
      <c r="B1345" s="41">
        <v>3119</v>
      </c>
      <c r="C1345" s="40" t="s">
        <v>102</v>
      </c>
      <c r="D1345" s="55">
        <v>13768</v>
      </c>
      <c r="E1345" s="45" t="str">
        <f>VLOOKUP(D1345,'List of Companies'!$B$5:$C$359,2,0)</f>
        <v>JD</v>
      </c>
      <c r="F1345" s="46" t="str">
        <f>VLOOKUP(E1345,'List of Companies'!C:F,3,0)</f>
        <v>Internet Retailers</v>
      </c>
    </row>
    <row r="1346" spans="2:6">
      <c r="B1346" s="41">
        <v>3119</v>
      </c>
      <c r="C1346" s="40" t="s">
        <v>102</v>
      </c>
      <c r="D1346" s="55">
        <v>15555</v>
      </c>
      <c r="E1346" s="45" t="str">
        <f>VLOOKUP(D1346,'List of Companies'!$B$5:$C$359,2,0)</f>
        <v>W_US</v>
      </c>
      <c r="F1346" s="46" t="str">
        <f>VLOOKUP(E1346,'List of Companies'!C:F,3,0)</f>
        <v>Internet Retailers</v>
      </c>
    </row>
    <row r="1347" spans="2:6">
      <c r="B1347" s="41">
        <v>3119</v>
      </c>
      <c r="C1347" s="40" t="s">
        <v>102</v>
      </c>
      <c r="D1347" s="55">
        <v>16047</v>
      </c>
      <c r="E1347" s="45" t="str">
        <f>VLOOKUP(D1347,'List of Companies'!$B$5:$C$359,2,0)</f>
        <v>ASC_UK</v>
      </c>
      <c r="F1347" s="46" t="str">
        <f>VLOOKUP(E1347,'List of Companies'!C:F,3,0)</f>
        <v>Internet Retailers</v>
      </c>
    </row>
    <row r="1348" spans="2:6">
      <c r="B1348" s="41">
        <v>3119</v>
      </c>
      <c r="C1348" s="40" t="s">
        <v>102</v>
      </c>
      <c r="D1348" s="55">
        <v>16057</v>
      </c>
      <c r="E1348" s="45" t="str">
        <f>VLOOKUP(D1348,'List of Companies'!$B$5:$C$359,2,0)</f>
        <v>BOO_UK</v>
      </c>
      <c r="F1348" s="46" t="str">
        <f>VLOOKUP(E1348,'List of Companies'!C:F,3,0)</f>
        <v>Internet Retailers</v>
      </c>
    </row>
    <row r="1349" spans="2:6">
      <c r="B1349" s="41">
        <v>3119</v>
      </c>
      <c r="C1349" s="40" t="s">
        <v>102</v>
      </c>
      <c r="D1349" s="55">
        <v>19467</v>
      </c>
      <c r="E1349" s="45" t="str">
        <f>VLOOKUP(D1349,'List of Companies'!$B$5:$C$359,2,0)</f>
        <v>ZAL_DE</v>
      </c>
      <c r="F1349" s="46" t="str">
        <f>VLOOKUP(E1349,'List of Companies'!C:F,3,0)</f>
        <v>Internet Retailers</v>
      </c>
    </row>
    <row r="1350" spans="2:6">
      <c r="B1350" s="41">
        <v>3119</v>
      </c>
      <c r="C1350" s="40" t="s">
        <v>102</v>
      </c>
      <c r="D1350" s="55">
        <v>19493</v>
      </c>
      <c r="E1350" s="45" t="str">
        <f>VLOOKUP(D1350,'List of Companies'!$B$5:$C$359,2,0)</f>
        <v>3092_JP</v>
      </c>
      <c r="F1350" s="46" t="str">
        <f>VLOOKUP(E1350,'List of Companies'!C:F,3,0)</f>
        <v>Internet Retailers</v>
      </c>
    </row>
    <row r="1351" spans="2:6">
      <c r="B1351" s="41">
        <v>3119</v>
      </c>
      <c r="C1351" s="40" t="s">
        <v>102</v>
      </c>
      <c r="D1351" s="55">
        <v>20010</v>
      </c>
      <c r="E1351" s="45" t="str">
        <f>VLOOKUP(D1351,'List of Companies'!$B$5:$C$359,2,0)</f>
        <v>OSTK_US</v>
      </c>
      <c r="F1351" s="46" t="str">
        <f>VLOOKUP(E1351,'List of Companies'!C:F,3,0)</f>
        <v>Internet Retailers</v>
      </c>
    </row>
    <row r="1352" spans="2:6">
      <c r="B1352" s="41">
        <v>3119</v>
      </c>
      <c r="C1352" s="40" t="s">
        <v>102</v>
      </c>
      <c r="D1352" s="55">
        <v>21298</v>
      </c>
      <c r="E1352" s="45" t="str">
        <f>VLOOKUP(D1352,'List of Companies'!$B$5:$C$359,2,0)</f>
        <v>SAE_DE</v>
      </c>
      <c r="F1352" s="46" t="str">
        <f>VLOOKUP(E1352,'List of Companies'!C:F,3,0)</f>
        <v>Internet Retailers</v>
      </c>
    </row>
    <row r="1353" spans="2:6">
      <c r="B1353" s="41">
        <v>3119</v>
      </c>
      <c r="C1353" s="40" t="s">
        <v>102</v>
      </c>
      <c r="D1353" s="55">
        <v>22652</v>
      </c>
      <c r="E1353" s="45" t="str">
        <f>VLOOKUP(D1353,'List of Companies'!$B$5:$C$359,2,0)</f>
        <v>SFIX_US</v>
      </c>
      <c r="F1353" s="46" t="str">
        <f>VLOOKUP(E1353,'List of Companies'!C:F,3,0)</f>
        <v>Internet Retailers</v>
      </c>
    </row>
    <row r="1354" spans="2:6">
      <c r="B1354" s="41">
        <v>3119</v>
      </c>
      <c r="C1354" s="40" t="s">
        <v>102</v>
      </c>
      <c r="D1354" s="55">
        <v>23706</v>
      </c>
      <c r="E1354" s="45" t="str">
        <f>VLOOKUP(D1354,'List of Companies'!$B$5:$C$359,2,0)</f>
        <v>KGN_AU</v>
      </c>
      <c r="F1354" s="46" t="str">
        <f>VLOOKUP(E1354,'List of Companies'!C:F,3,0)</f>
        <v>Internet Retailers</v>
      </c>
    </row>
    <row r="1355" spans="2:6">
      <c r="B1355" s="41">
        <v>3119</v>
      </c>
      <c r="C1355" s="40" t="s">
        <v>102</v>
      </c>
      <c r="D1355" s="55">
        <v>24761</v>
      </c>
      <c r="E1355" s="45" t="str">
        <f>VLOOKUP(D1355,'List of Companies'!$B$5:$C$359,2,0)</f>
        <v>FTCH_GB</v>
      </c>
      <c r="F1355" s="46" t="str">
        <f>VLOOKUP(E1355,'List of Companies'!C:F,3,0)</f>
        <v>Internet Retailers</v>
      </c>
    </row>
    <row r="1356" spans="2:6">
      <c r="B1356" s="41">
        <v>3119</v>
      </c>
      <c r="C1356" s="40" t="s">
        <v>102</v>
      </c>
      <c r="D1356" s="55">
        <v>25637</v>
      </c>
      <c r="E1356" s="45" t="str">
        <f>VLOOKUP(D1356,'List of Companies'!$B$5:$C$359,2,0)</f>
        <v>JMIA_US</v>
      </c>
      <c r="F1356" s="46" t="str">
        <f>VLOOKUP(E1356,'List of Companies'!C:F,3,0)</f>
        <v>Internet Retailers</v>
      </c>
    </row>
    <row r="1357" spans="2:6">
      <c r="B1357" s="41">
        <v>3119</v>
      </c>
      <c r="C1357" s="40" t="s">
        <v>102</v>
      </c>
      <c r="D1357" s="55">
        <v>25937</v>
      </c>
      <c r="E1357" s="45" t="str">
        <f>VLOOKUP(D1357,'List of Companies'!$B$5:$C$359,2,0)</f>
        <v>RVLV_US</v>
      </c>
      <c r="F1357" s="46" t="str">
        <f>VLOOKUP(E1357,'List of Companies'!C:F,3,0)</f>
        <v>Internet Retailers</v>
      </c>
    </row>
    <row r="1358" spans="2:6">
      <c r="B1358" s="41">
        <v>3119</v>
      </c>
      <c r="C1358" s="40" t="s">
        <v>102</v>
      </c>
      <c r="D1358" s="55">
        <v>26012</v>
      </c>
      <c r="E1358" s="45" t="str">
        <f>VLOOKUP(D1358,'List of Companies'!$B$5:$C$359,2,0)</f>
        <v>REAL_US</v>
      </c>
      <c r="F1358" s="46" t="str">
        <f>VLOOKUP(E1358,'List of Companies'!C:F,3,0)</f>
        <v>Internet Retailers</v>
      </c>
    </row>
    <row r="1359" spans="2:6">
      <c r="B1359" s="41">
        <v>3119</v>
      </c>
      <c r="C1359" s="40" t="s">
        <v>102</v>
      </c>
      <c r="D1359" s="55">
        <v>26038</v>
      </c>
      <c r="E1359" s="45" t="str">
        <f>VLOOKUP(D1359,'List of Companies'!$B$5:$C$359,2,0)</f>
        <v>CHWY_US</v>
      </c>
      <c r="F1359" s="46" t="str">
        <f>VLOOKUP(E1359,'List of Companies'!C:F,3,0)</f>
        <v>Internet Retailers</v>
      </c>
    </row>
    <row r="1360" spans="2:6">
      <c r="B1360" s="41">
        <v>3119</v>
      </c>
      <c r="C1360" s="40" t="s">
        <v>102</v>
      </c>
      <c r="D1360" s="55">
        <v>26057</v>
      </c>
      <c r="E1360" s="45" t="str">
        <f>VLOOKUP(D1360,'List of Companies'!$B$5:$C$359,2,0)</f>
        <v>GFG_LU</v>
      </c>
      <c r="F1360" s="46" t="str">
        <f>VLOOKUP(E1360,'List of Companies'!C:F,3,0)</f>
        <v>Internet Retailers</v>
      </c>
    </row>
    <row r="1361" spans="2:6">
      <c r="B1361" s="41">
        <v>3119</v>
      </c>
      <c r="C1361" s="40" t="s">
        <v>102</v>
      </c>
      <c r="D1361" s="55">
        <v>27624</v>
      </c>
      <c r="E1361" s="45" t="str">
        <f>VLOOKUP(D1361,'List of Companies'!$B$5:$C$359,2,0)</f>
        <v>THG_LN</v>
      </c>
      <c r="F1361" s="46" t="str">
        <f>VLOOKUP(E1361,'List of Companies'!C:F,3,0)</f>
        <v>Internet Retailers</v>
      </c>
    </row>
    <row r="1362" spans="2:6">
      <c r="B1362" s="41">
        <v>3119</v>
      </c>
      <c r="C1362" s="40" t="s">
        <v>102</v>
      </c>
      <c r="D1362" s="55">
        <v>28007</v>
      </c>
      <c r="E1362" s="45" t="str">
        <f>VLOOKUP(D1362,'List of Companies'!$B$5:$C$359,2,0)</f>
        <v>OZON_US</v>
      </c>
      <c r="F1362" s="46" t="str">
        <f>VLOOKUP(E1362,'List of Companies'!C:F,3,0)</f>
        <v>Internet Retailers</v>
      </c>
    </row>
    <row r="1363" spans="2:6">
      <c r="B1363" s="41">
        <v>3119</v>
      </c>
      <c r="C1363" s="40" t="s">
        <v>102</v>
      </c>
      <c r="D1363" s="55">
        <v>28186</v>
      </c>
      <c r="E1363" s="45" t="str">
        <f>VLOOKUP(D1363,'List of Companies'!$B$5:$C$359,2,0)</f>
        <v>POSH_US</v>
      </c>
      <c r="F1363" s="46" t="str">
        <f>VLOOKUP(E1363,'List of Companies'!C:F,3,0)</f>
        <v>Internet Retailers</v>
      </c>
    </row>
    <row r="1364" spans="2:6">
      <c r="B1364" s="41">
        <v>3119</v>
      </c>
      <c r="C1364" s="40" t="s">
        <v>102</v>
      </c>
      <c r="D1364" s="55">
        <v>28242</v>
      </c>
      <c r="E1364" s="45" t="str">
        <f>VLOOKUP(D1364,'List of Companies'!$B$5:$C$359,2,0)</f>
        <v>MYTE_US</v>
      </c>
      <c r="F1364" s="46" t="str">
        <f>VLOOKUP(E1364,'List of Companies'!C:F,3,0)</f>
        <v>Internet Retailers</v>
      </c>
    </row>
    <row r="1365" spans="2:6">
      <c r="B1365" s="41">
        <v>3119</v>
      </c>
      <c r="C1365" s="40" t="s">
        <v>102</v>
      </c>
      <c r="D1365" s="55">
        <v>28406</v>
      </c>
      <c r="E1365" s="45" t="str">
        <f>VLOOKUP(D1365,'List of Companies'!$B$5:$C$359,2,0)</f>
        <v>MOON_GB</v>
      </c>
      <c r="F1365" s="46" t="str">
        <f>VLOOKUP(E1365,'List of Companies'!C:F,3,0)</f>
        <v>Internet Retailers</v>
      </c>
    </row>
    <row r="1366" spans="2:6">
      <c r="B1366" s="41">
        <v>3119</v>
      </c>
      <c r="C1366" s="40" t="s">
        <v>102</v>
      </c>
      <c r="D1366" s="55">
        <v>28640</v>
      </c>
      <c r="E1366" s="45" t="str">
        <f>VLOOKUP(D1366,'List of Companies'!$B$5:$C$359,2,0)</f>
        <v>TDUP_US</v>
      </c>
      <c r="F1366" s="46" t="str">
        <f>VLOOKUP(E1366,'List of Companies'!C:F,3,0)</f>
        <v>Internet Retailers</v>
      </c>
    </row>
    <row r="1367" spans="2:6">
      <c r="B1367" s="41">
        <v>5181</v>
      </c>
      <c r="C1367" s="40" t="s">
        <v>104</v>
      </c>
      <c r="D1367" s="55">
        <v>13768</v>
      </c>
      <c r="E1367" s="45" t="str">
        <f>VLOOKUP(D1367,'List of Companies'!$B$5:$C$359,2,0)</f>
        <v>JD</v>
      </c>
      <c r="F1367" s="46" t="str">
        <f>VLOOKUP(E1367,'List of Companies'!C:F,3,0)</f>
        <v>Internet Retailers</v>
      </c>
    </row>
    <row r="1368" spans="2:6">
      <c r="B1368" s="41">
        <v>5181</v>
      </c>
      <c r="C1368" s="40" t="s">
        <v>104</v>
      </c>
      <c r="D1368" s="55">
        <v>15555</v>
      </c>
      <c r="E1368" s="45" t="str">
        <f>VLOOKUP(D1368,'List of Companies'!$B$5:$C$359,2,0)</f>
        <v>W_US</v>
      </c>
      <c r="F1368" s="46" t="str">
        <f>VLOOKUP(E1368,'List of Companies'!C:F,3,0)</f>
        <v>Internet Retailers</v>
      </c>
    </row>
    <row r="1369" spans="2:6">
      <c r="B1369" s="41">
        <v>5181</v>
      </c>
      <c r="C1369" s="40" t="s">
        <v>104</v>
      </c>
      <c r="D1369" s="55">
        <v>16047</v>
      </c>
      <c r="E1369" s="45" t="str">
        <f>VLOOKUP(D1369,'List of Companies'!$B$5:$C$359,2,0)</f>
        <v>ASC_UK</v>
      </c>
      <c r="F1369" s="46" t="str">
        <f>VLOOKUP(E1369,'List of Companies'!C:F,3,0)</f>
        <v>Internet Retailers</v>
      </c>
    </row>
    <row r="1370" spans="2:6">
      <c r="B1370" s="41">
        <v>5181</v>
      </c>
      <c r="C1370" s="40" t="s">
        <v>104</v>
      </c>
      <c r="D1370" s="55">
        <v>16057</v>
      </c>
      <c r="E1370" s="45" t="str">
        <f>VLOOKUP(D1370,'List of Companies'!$B$5:$C$359,2,0)</f>
        <v>BOO_UK</v>
      </c>
      <c r="F1370" s="46" t="str">
        <f>VLOOKUP(E1370,'List of Companies'!C:F,3,0)</f>
        <v>Internet Retailers</v>
      </c>
    </row>
    <row r="1371" spans="2:6">
      <c r="B1371" s="41">
        <v>5181</v>
      </c>
      <c r="C1371" s="40" t="s">
        <v>104</v>
      </c>
      <c r="D1371" s="55">
        <v>19467</v>
      </c>
      <c r="E1371" s="45" t="str">
        <f>VLOOKUP(D1371,'List of Companies'!$B$5:$C$359,2,0)</f>
        <v>ZAL_DE</v>
      </c>
      <c r="F1371" s="46" t="str">
        <f>VLOOKUP(E1371,'List of Companies'!C:F,3,0)</f>
        <v>Internet Retailers</v>
      </c>
    </row>
    <row r="1372" spans="2:6">
      <c r="B1372" s="41">
        <v>5181</v>
      </c>
      <c r="C1372" s="40" t="s">
        <v>104</v>
      </c>
      <c r="D1372" s="55">
        <v>19493</v>
      </c>
      <c r="E1372" s="45" t="str">
        <f>VLOOKUP(D1372,'List of Companies'!$B$5:$C$359,2,0)</f>
        <v>3092_JP</v>
      </c>
      <c r="F1372" s="46" t="str">
        <f>VLOOKUP(E1372,'List of Companies'!C:F,3,0)</f>
        <v>Internet Retailers</v>
      </c>
    </row>
    <row r="1373" spans="2:6">
      <c r="B1373" s="41">
        <v>5181</v>
      </c>
      <c r="C1373" s="40" t="s">
        <v>104</v>
      </c>
      <c r="D1373" s="55">
        <v>22652</v>
      </c>
      <c r="E1373" s="45" t="str">
        <f>VLOOKUP(D1373,'List of Companies'!$B$5:$C$359,2,0)</f>
        <v>SFIX_US</v>
      </c>
      <c r="F1373" s="46" t="str">
        <f>VLOOKUP(E1373,'List of Companies'!C:F,3,0)</f>
        <v>Internet Retailers</v>
      </c>
    </row>
    <row r="1374" spans="2:6">
      <c r="B1374" s="41">
        <v>5181</v>
      </c>
      <c r="C1374" s="40" t="s">
        <v>104</v>
      </c>
      <c r="D1374" s="55">
        <v>23706</v>
      </c>
      <c r="E1374" s="45" t="str">
        <f>VLOOKUP(D1374,'List of Companies'!$B$5:$C$359,2,0)</f>
        <v>KGN_AU</v>
      </c>
      <c r="F1374" s="46" t="str">
        <f>VLOOKUP(E1374,'List of Companies'!C:F,3,0)</f>
        <v>Internet Retailers</v>
      </c>
    </row>
    <row r="1375" spans="2:6">
      <c r="B1375" s="41">
        <v>5181</v>
      </c>
      <c r="C1375" s="40" t="s">
        <v>104</v>
      </c>
      <c r="D1375" s="55">
        <v>24761</v>
      </c>
      <c r="E1375" s="45" t="str">
        <f>VLOOKUP(D1375,'List of Companies'!$B$5:$C$359,2,0)</f>
        <v>FTCH_GB</v>
      </c>
      <c r="F1375" s="46" t="str">
        <f>VLOOKUP(E1375,'List of Companies'!C:F,3,0)</f>
        <v>Internet Retailers</v>
      </c>
    </row>
    <row r="1376" spans="2:6">
      <c r="B1376" s="41">
        <v>5181</v>
      </c>
      <c r="C1376" s="40" t="s">
        <v>104</v>
      </c>
      <c r="D1376" s="55">
        <v>25637</v>
      </c>
      <c r="E1376" s="45" t="str">
        <f>VLOOKUP(D1376,'List of Companies'!$B$5:$C$359,2,0)</f>
        <v>JMIA_US</v>
      </c>
      <c r="F1376" s="46" t="str">
        <f>VLOOKUP(E1376,'List of Companies'!C:F,3,0)</f>
        <v>Internet Retailers</v>
      </c>
    </row>
    <row r="1377" spans="2:6">
      <c r="B1377" s="41">
        <v>5181</v>
      </c>
      <c r="C1377" s="40" t="s">
        <v>104</v>
      </c>
      <c r="D1377" s="55">
        <v>25937</v>
      </c>
      <c r="E1377" s="45" t="str">
        <f>VLOOKUP(D1377,'List of Companies'!$B$5:$C$359,2,0)</f>
        <v>RVLV_US</v>
      </c>
      <c r="F1377" s="46" t="str">
        <f>VLOOKUP(E1377,'List of Companies'!C:F,3,0)</f>
        <v>Internet Retailers</v>
      </c>
    </row>
    <row r="1378" spans="2:6">
      <c r="B1378" s="41">
        <v>5181</v>
      </c>
      <c r="C1378" s="40" t="s">
        <v>104</v>
      </c>
      <c r="D1378" s="55">
        <v>26012</v>
      </c>
      <c r="E1378" s="45" t="str">
        <f>VLOOKUP(D1378,'List of Companies'!$B$5:$C$359,2,0)</f>
        <v>REAL_US</v>
      </c>
      <c r="F1378" s="46" t="str">
        <f>VLOOKUP(E1378,'List of Companies'!C:F,3,0)</f>
        <v>Internet Retailers</v>
      </c>
    </row>
    <row r="1379" spans="2:6">
      <c r="B1379" s="41">
        <v>5181</v>
      </c>
      <c r="C1379" s="40" t="s">
        <v>104</v>
      </c>
      <c r="D1379" s="55">
        <v>26057</v>
      </c>
      <c r="E1379" s="45" t="str">
        <f>VLOOKUP(D1379,'List of Companies'!$B$5:$C$359,2,0)</f>
        <v>GFG_LU</v>
      </c>
      <c r="F1379" s="46" t="str">
        <f>VLOOKUP(E1379,'List of Companies'!C:F,3,0)</f>
        <v>Internet Retailers</v>
      </c>
    </row>
    <row r="1380" spans="2:6">
      <c r="B1380" s="41">
        <v>5181</v>
      </c>
      <c r="C1380" s="40" t="s">
        <v>104</v>
      </c>
      <c r="D1380" s="55">
        <v>27843</v>
      </c>
      <c r="E1380" s="45" t="str">
        <f>VLOOKUP(D1380,'List of Companies'!$B$5:$C$359,2,0)</f>
        <v>ABY_AU</v>
      </c>
      <c r="F1380" s="46" t="str">
        <f>VLOOKUP(E1380,'List of Companies'!C:F,3,0)</f>
        <v>Internet Retailers</v>
      </c>
    </row>
    <row r="1381" spans="2:6">
      <c r="B1381" s="41">
        <v>5181</v>
      </c>
      <c r="C1381" s="40" t="s">
        <v>104</v>
      </c>
      <c r="D1381" s="55">
        <v>28007</v>
      </c>
      <c r="E1381" s="45" t="str">
        <f>VLOOKUP(D1381,'List of Companies'!$B$5:$C$359,2,0)</f>
        <v>OZON_US</v>
      </c>
      <c r="F1381" s="46" t="str">
        <f>VLOOKUP(E1381,'List of Companies'!C:F,3,0)</f>
        <v>Internet Retailers</v>
      </c>
    </row>
    <row r="1382" spans="2:6">
      <c r="B1382" s="41">
        <v>5181</v>
      </c>
      <c r="C1382" s="40" t="s">
        <v>104</v>
      </c>
      <c r="D1382" s="55">
        <v>28186</v>
      </c>
      <c r="E1382" s="45" t="str">
        <f>VLOOKUP(D1382,'List of Companies'!$B$5:$C$359,2,0)</f>
        <v>POSH_US</v>
      </c>
      <c r="F1382" s="46" t="str">
        <f>VLOOKUP(E1382,'List of Companies'!C:F,3,0)</f>
        <v>Internet Retailers</v>
      </c>
    </row>
    <row r="1383" spans="2:6">
      <c r="B1383" s="41">
        <v>5181</v>
      </c>
      <c r="C1383" s="40" t="s">
        <v>104</v>
      </c>
      <c r="D1383" s="55">
        <v>28406</v>
      </c>
      <c r="E1383" s="45" t="str">
        <f>VLOOKUP(D1383,'List of Companies'!$B$5:$C$359,2,0)</f>
        <v>MOON_GB</v>
      </c>
      <c r="F1383" s="46" t="str">
        <f>VLOOKUP(E1383,'List of Companies'!C:F,3,0)</f>
        <v>Internet Retailers</v>
      </c>
    </row>
    <row r="1384" spans="2:6">
      <c r="B1384" s="41">
        <v>5181</v>
      </c>
      <c r="C1384" s="40" t="s">
        <v>104</v>
      </c>
      <c r="D1384" s="55">
        <v>28640</v>
      </c>
      <c r="E1384" s="45" t="str">
        <f>VLOOKUP(D1384,'List of Companies'!$B$5:$C$359,2,0)</f>
        <v>TDUP_US</v>
      </c>
      <c r="F1384" s="46" t="str">
        <f>VLOOKUP(E1384,'List of Companies'!C:F,3,0)</f>
        <v>Internet Retailers</v>
      </c>
    </row>
    <row r="1385" spans="2:6">
      <c r="B1385" s="41">
        <v>5181</v>
      </c>
      <c r="C1385" s="40" t="s">
        <v>104</v>
      </c>
      <c r="D1385" s="55">
        <v>29062</v>
      </c>
      <c r="E1385" s="45" t="str">
        <f>VLOOKUP(D1385,'List of Companies'!$B$5:$C$359,2,0)</f>
        <v>FIGS_US</v>
      </c>
      <c r="F1385" s="46" t="str">
        <f>VLOOKUP(E1385,'List of Companies'!C:F,3,0)</f>
        <v>Internet Retailers</v>
      </c>
    </row>
    <row r="1386" spans="2:6">
      <c r="B1386" s="41">
        <v>5181</v>
      </c>
      <c r="C1386" s="40" t="s">
        <v>104</v>
      </c>
      <c r="D1386" s="55">
        <v>29124</v>
      </c>
      <c r="E1386" s="45" t="str">
        <f>VLOOKUP(D1386,'List of Companies'!$B$5:$C$359,2,0)</f>
        <v>YOU_DE</v>
      </c>
      <c r="F1386" s="46" t="str">
        <f>VLOOKUP(E1386,'List of Companies'!C:F,3,0)</f>
        <v>Internet Retailers</v>
      </c>
    </row>
    <row r="1387" spans="2:6">
      <c r="B1387" s="41">
        <v>5181</v>
      </c>
      <c r="C1387" s="40" t="s">
        <v>104</v>
      </c>
      <c r="D1387" s="55">
        <v>29198</v>
      </c>
      <c r="E1387" s="45" t="str">
        <f>VLOOKUP(D1387,'List of Companies'!$B$5:$C$359,2,0)</f>
        <v>BARK_US</v>
      </c>
      <c r="F1387" s="46" t="str">
        <f>VLOOKUP(E1387,'List of Companies'!C:F,3,0)</f>
        <v>Internet Retailers</v>
      </c>
    </row>
    <row r="1388" spans="2:6">
      <c r="B1388" s="40">
        <v>3108</v>
      </c>
      <c r="C1388" s="40" t="s">
        <v>107</v>
      </c>
      <c r="D1388" s="55">
        <v>15555</v>
      </c>
      <c r="E1388" s="45" t="str">
        <f>VLOOKUP(D1388,'List of Companies'!$B$5:$C$359,2,0)</f>
        <v>W_US</v>
      </c>
      <c r="F1388" s="46" t="str">
        <f>VLOOKUP(E1388,'List of Companies'!C:F,3,0)</f>
        <v>Internet Retailers</v>
      </c>
    </row>
    <row r="1389" spans="2:6">
      <c r="B1389" s="40">
        <v>3108</v>
      </c>
      <c r="C1389" s="40" t="s">
        <v>107</v>
      </c>
      <c r="D1389" s="55">
        <v>16047</v>
      </c>
      <c r="E1389" s="45" t="str">
        <f>VLOOKUP(D1389,'List of Companies'!$B$5:$C$359,2,0)</f>
        <v>ASC_UK</v>
      </c>
      <c r="F1389" s="46" t="str">
        <f>VLOOKUP(E1389,'List of Companies'!C:F,3,0)</f>
        <v>Internet Retailers</v>
      </c>
    </row>
    <row r="1390" spans="2:6">
      <c r="B1390" s="40">
        <v>3108</v>
      </c>
      <c r="C1390" s="40" t="s">
        <v>107</v>
      </c>
      <c r="D1390" s="55">
        <v>16130</v>
      </c>
      <c r="E1390" s="45" t="str">
        <f>VLOOKUP(D1390,'List of Companies'!$B$5:$C$359,2,0)</f>
        <v>OCDO_UK</v>
      </c>
      <c r="F1390" s="46" t="str">
        <f>VLOOKUP(E1390,'List of Companies'!C:F,3,0)</f>
        <v>Internet Retailers</v>
      </c>
    </row>
    <row r="1391" spans="2:6">
      <c r="B1391" s="40">
        <v>3108</v>
      </c>
      <c r="C1391" s="40" t="s">
        <v>107</v>
      </c>
      <c r="D1391" s="55">
        <v>19467</v>
      </c>
      <c r="E1391" s="45" t="str">
        <f>VLOOKUP(D1391,'List of Companies'!$B$5:$C$359,2,0)</f>
        <v>ZAL_DE</v>
      </c>
      <c r="F1391" s="46" t="str">
        <f>VLOOKUP(E1391,'List of Companies'!C:F,3,0)</f>
        <v>Internet Retailers</v>
      </c>
    </row>
    <row r="1392" spans="2:6">
      <c r="B1392" s="40">
        <v>3108</v>
      </c>
      <c r="C1392" s="40" t="s">
        <v>107</v>
      </c>
      <c r="D1392" s="55">
        <v>20010</v>
      </c>
      <c r="E1392" s="45" t="str">
        <f>VLOOKUP(D1392,'List of Companies'!$B$5:$C$359,2,0)</f>
        <v>OSTK_US</v>
      </c>
      <c r="F1392" s="46" t="str">
        <f>VLOOKUP(E1392,'List of Companies'!C:F,3,0)</f>
        <v>Internet Retailers</v>
      </c>
    </row>
    <row r="1393" spans="2:6">
      <c r="B1393" s="40">
        <v>3108</v>
      </c>
      <c r="C1393" s="40" t="s">
        <v>107</v>
      </c>
      <c r="D1393" s="55">
        <v>21298</v>
      </c>
      <c r="E1393" s="45" t="str">
        <f>VLOOKUP(D1393,'List of Companies'!$B$5:$C$359,2,0)</f>
        <v>SAE_DE</v>
      </c>
      <c r="F1393" s="46" t="str">
        <f>VLOOKUP(E1393,'List of Companies'!C:F,3,0)</f>
        <v>Internet Retailers</v>
      </c>
    </row>
    <row r="1394" spans="2:6">
      <c r="B1394" s="40">
        <v>3108</v>
      </c>
      <c r="C1394" s="40" t="s">
        <v>107</v>
      </c>
      <c r="D1394" s="55">
        <v>22652</v>
      </c>
      <c r="E1394" s="45" t="str">
        <f>VLOOKUP(D1394,'List of Companies'!$B$5:$C$359,2,0)</f>
        <v>SFIX_US</v>
      </c>
      <c r="F1394" s="46" t="str">
        <f>VLOOKUP(E1394,'List of Companies'!C:F,3,0)</f>
        <v>Internet Retailers</v>
      </c>
    </row>
    <row r="1395" spans="2:6">
      <c r="B1395" s="40">
        <v>3108</v>
      </c>
      <c r="C1395" s="40" t="s">
        <v>107</v>
      </c>
      <c r="D1395" s="55">
        <v>24542</v>
      </c>
      <c r="E1395" s="45" t="str">
        <f>VLOOKUP(D1395,'List of Companies'!$B$5:$C$359,2,0)</f>
        <v>BOOZT_SE</v>
      </c>
      <c r="F1395" s="46" t="str">
        <f>VLOOKUP(E1395,'List of Companies'!C:F,3,0)</f>
        <v>Internet Retailers</v>
      </c>
    </row>
    <row r="1396" spans="2:6">
      <c r="B1396" s="40">
        <v>3108</v>
      </c>
      <c r="C1396" s="40" t="s">
        <v>107</v>
      </c>
      <c r="D1396" s="55">
        <v>24651</v>
      </c>
      <c r="E1396" s="45" t="str">
        <f>VLOOKUP(D1396,'List of Companies'!$B$5:$C$359,2,0)</f>
        <v>PDD_US</v>
      </c>
      <c r="F1396" s="46" t="str">
        <f>VLOOKUP(E1396,'List of Companies'!C:F,3,0)</f>
        <v>Internet Retailers</v>
      </c>
    </row>
    <row r="1397" spans="2:6">
      <c r="B1397" s="40">
        <v>3108</v>
      </c>
      <c r="C1397" s="40" t="s">
        <v>107</v>
      </c>
      <c r="D1397" s="55">
        <v>25637</v>
      </c>
      <c r="E1397" s="45" t="str">
        <f>VLOOKUP(D1397,'List of Companies'!$B$5:$C$359,2,0)</f>
        <v>JMIA_US</v>
      </c>
      <c r="F1397" s="46" t="str">
        <f>VLOOKUP(E1397,'List of Companies'!C:F,3,0)</f>
        <v>Internet Retailers</v>
      </c>
    </row>
    <row r="1398" spans="2:6">
      <c r="B1398" s="40">
        <v>3108</v>
      </c>
      <c r="C1398" s="40" t="s">
        <v>107</v>
      </c>
      <c r="D1398" s="55">
        <v>25937</v>
      </c>
      <c r="E1398" s="45" t="str">
        <f>VLOOKUP(D1398,'List of Companies'!$B$5:$C$359,2,0)</f>
        <v>RVLV_US</v>
      </c>
      <c r="F1398" s="46" t="str">
        <f>VLOOKUP(E1398,'List of Companies'!C:F,3,0)</f>
        <v>Internet Retailers</v>
      </c>
    </row>
    <row r="1399" spans="2:6">
      <c r="B1399" s="40">
        <v>3108</v>
      </c>
      <c r="C1399" s="40" t="s">
        <v>107</v>
      </c>
      <c r="D1399" s="55">
        <v>26012</v>
      </c>
      <c r="E1399" s="45" t="str">
        <f>VLOOKUP(D1399,'List of Companies'!$B$5:$C$359,2,0)</f>
        <v>REAL_US</v>
      </c>
      <c r="F1399" s="46" t="str">
        <f>VLOOKUP(E1399,'List of Companies'!C:F,3,0)</f>
        <v>Internet Retailers</v>
      </c>
    </row>
    <row r="1400" spans="2:6">
      <c r="B1400" s="40">
        <v>3108</v>
      </c>
      <c r="C1400" s="40" t="s">
        <v>107</v>
      </c>
      <c r="D1400" s="55">
        <v>26057</v>
      </c>
      <c r="E1400" s="45" t="str">
        <f>VLOOKUP(D1400,'List of Companies'!$B$5:$C$359,2,0)</f>
        <v>GFG_LU</v>
      </c>
      <c r="F1400" s="46" t="str">
        <f>VLOOKUP(E1400,'List of Companies'!C:F,3,0)</f>
        <v>Internet Retailers</v>
      </c>
    </row>
    <row r="1401" spans="2:6">
      <c r="B1401" s="40">
        <v>3108</v>
      </c>
      <c r="C1401" s="40" t="s">
        <v>107</v>
      </c>
      <c r="D1401" s="55">
        <v>26543</v>
      </c>
      <c r="E1401" s="45" t="str">
        <f>VLOOKUP(D1401,'List of Companies'!$B$5:$C$359,2,0)</f>
        <v>1137_HK</v>
      </c>
      <c r="F1401" s="46" t="str">
        <f>VLOOKUP(E1401,'List of Companies'!C:F,3,0)</f>
        <v>Internet Retailers</v>
      </c>
    </row>
    <row r="1402" spans="2:6">
      <c r="B1402" s="40">
        <v>3108</v>
      </c>
      <c r="C1402" s="40" t="s">
        <v>107</v>
      </c>
      <c r="D1402" s="55">
        <v>27843</v>
      </c>
      <c r="E1402" s="45" t="str">
        <f>VLOOKUP(D1402,'List of Companies'!$B$5:$C$359,2,0)</f>
        <v>ABY_AU</v>
      </c>
      <c r="F1402" s="46" t="str">
        <f>VLOOKUP(E1402,'List of Companies'!C:F,3,0)</f>
        <v>Internet Retailers</v>
      </c>
    </row>
    <row r="1403" spans="2:6">
      <c r="B1403" s="40">
        <v>3108</v>
      </c>
      <c r="C1403" s="40" t="s">
        <v>107</v>
      </c>
      <c r="D1403" s="55">
        <v>28007</v>
      </c>
      <c r="E1403" s="45" t="str">
        <f>VLOOKUP(D1403,'List of Companies'!$B$5:$C$359,2,0)</f>
        <v>OZON_US</v>
      </c>
      <c r="F1403" s="46" t="str">
        <f>VLOOKUP(E1403,'List of Companies'!C:F,3,0)</f>
        <v>Internet Retailers</v>
      </c>
    </row>
    <row r="1404" spans="2:6">
      <c r="B1404" s="40">
        <v>3108</v>
      </c>
      <c r="C1404" s="40" t="s">
        <v>107</v>
      </c>
      <c r="D1404" s="55">
        <v>28186</v>
      </c>
      <c r="E1404" s="45" t="str">
        <f>VLOOKUP(D1404,'List of Companies'!$B$5:$C$359,2,0)</f>
        <v>POSH_US</v>
      </c>
      <c r="F1404" s="46" t="str">
        <f>VLOOKUP(E1404,'List of Companies'!C:F,3,0)</f>
        <v>Internet Retailers</v>
      </c>
    </row>
    <row r="1405" spans="2:6">
      <c r="B1405" s="40">
        <v>3108</v>
      </c>
      <c r="C1405" s="40" t="s">
        <v>107</v>
      </c>
      <c r="D1405" s="55">
        <v>28242</v>
      </c>
      <c r="E1405" s="45" t="str">
        <f>VLOOKUP(D1405,'List of Companies'!$B$5:$C$359,2,0)</f>
        <v>MYTE_US</v>
      </c>
      <c r="F1405" s="46" t="str">
        <f>VLOOKUP(E1405,'List of Companies'!C:F,3,0)</f>
        <v>Internet Retailers</v>
      </c>
    </row>
    <row r="1406" spans="2:6">
      <c r="B1406" s="40">
        <v>3108</v>
      </c>
      <c r="C1406" s="40" t="s">
        <v>107</v>
      </c>
      <c r="D1406" s="55">
        <v>28406</v>
      </c>
      <c r="E1406" s="45" t="str">
        <f>VLOOKUP(D1406,'List of Companies'!$B$5:$C$359,2,0)</f>
        <v>MOON_GB</v>
      </c>
      <c r="F1406" s="46" t="str">
        <f>VLOOKUP(E1406,'List of Companies'!C:F,3,0)</f>
        <v>Internet Retailers</v>
      </c>
    </row>
    <row r="1407" spans="2:6">
      <c r="B1407" s="40">
        <v>3108</v>
      </c>
      <c r="C1407" s="40" t="s">
        <v>107</v>
      </c>
      <c r="D1407" s="55">
        <v>29062</v>
      </c>
      <c r="E1407" s="45" t="str">
        <f>VLOOKUP(D1407,'List of Companies'!$B$5:$C$359,2,0)</f>
        <v>FIGS_US</v>
      </c>
      <c r="F1407" s="46" t="str">
        <f>VLOOKUP(E1407,'List of Companies'!C:F,3,0)</f>
        <v>Internet Retailers</v>
      </c>
    </row>
    <row r="1408" spans="2:6">
      <c r="B1408" s="40">
        <v>3108</v>
      </c>
      <c r="C1408" s="40" t="s">
        <v>107</v>
      </c>
      <c r="D1408" s="55">
        <v>29124</v>
      </c>
      <c r="E1408" s="45" t="str">
        <f>VLOOKUP(D1408,'List of Companies'!$B$5:$C$359,2,0)</f>
        <v>YOU_DE</v>
      </c>
      <c r="F1408" s="46" t="str">
        <f>VLOOKUP(E1408,'List of Companies'!C:F,3,0)</f>
        <v>Internet Retailers</v>
      </c>
    </row>
    <row r="1409" spans="2:6">
      <c r="B1409" s="41">
        <v>5183</v>
      </c>
      <c r="C1409" s="40" t="s">
        <v>109</v>
      </c>
      <c r="D1409" s="55">
        <v>13085</v>
      </c>
      <c r="E1409" s="45" t="str">
        <f>VLOOKUP(D1409,'List of Companies'!$B$5:$C$359,2,0)</f>
        <v>EBAY</v>
      </c>
      <c r="F1409" s="46" t="str">
        <f>VLOOKUP(E1409,'List of Companies'!C:F,3,0)</f>
        <v>Internet Retailers</v>
      </c>
    </row>
    <row r="1410" spans="2:6">
      <c r="B1410" s="41">
        <v>5183</v>
      </c>
      <c r="C1410" s="40" t="s">
        <v>109</v>
      </c>
      <c r="D1410" s="55">
        <v>13086</v>
      </c>
      <c r="E1410" s="45" t="str">
        <f>VLOOKUP(D1410,'List of Companies'!$B$5:$C$359,2,0)</f>
        <v>GRPN</v>
      </c>
      <c r="F1410" s="46" t="str">
        <f>VLOOKUP(E1410,'List of Companies'!C:F,3,0)</f>
        <v>Internet Retailers</v>
      </c>
    </row>
    <row r="1411" spans="2:6">
      <c r="B1411" s="41">
        <v>5183</v>
      </c>
      <c r="C1411" s="40" t="s">
        <v>109</v>
      </c>
      <c r="D1411" s="55">
        <v>13325</v>
      </c>
      <c r="E1411" s="45" t="str">
        <f>VLOOKUP(D1411,'List of Companies'!$B$5:$C$359,2,0)</f>
        <v>AMZN</v>
      </c>
      <c r="F1411" s="46" t="str">
        <f>VLOOKUP(E1411,'List of Companies'!C:F,3,0)</f>
        <v>Internet Retailers</v>
      </c>
    </row>
    <row r="1412" spans="2:6">
      <c r="B1412" s="41">
        <v>5183</v>
      </c>
      <c r="C1412" s="40" t="s">
        <v>109</v>
      </c>
      <c r="D1412" s="55">
        <v>13372</v>
      </c>
      <c r="E1412" s="45" t="str">
        <f>VLOOKUP(D1412,'List of Companies'!$B$5:$C$359,2,0)</f>
        <v>MELI</v>
      </c>
      <c r="F1412" s="46" t="str">
        <f>VLOOKUP(E1412,'List of Companies'!C:F,3,0)</f>
        <v>Internet Retailers</v>
      </c>
    </row>
    <row r="1413" spans="2:6">
      <c r="B1413" s="41">
        <v>5183</v>
      </c>
      <c r="C1413" s="40" t="s">
        <v>109</v>
      </c>
      <c r="D1413" s="55">
        <v>13768</v>
      </c>
      <c r="E1413" s="45" t="str">
        <f>VLOOKUP(D1413,'List of Companies'!$B$5:$C$359,2,0)</f>
        <v>JD</v>
      </c>
      <c r="F1413" s="46" t="str">
        <f>VLOOKUP(E1413,'List of Companies'!C:F,3,0)</f>
        <v>Internet Retailers</v>
      </c>
    </row>
    <row r="1414" spans="2:6">
      <c r="B1414" s="41">
        <v>5183</v>
      </c>
      <c r="C1414" s="40" t="s">
        <v>109</v>
      </c>
      <c r="D1414" s="55">
        <v>14583</v>
      </c>
      <c r="E1414" s="45" t="str">
        <f>VLOOKUP(D1414,'List of Companies'!$B$5:$C$359,2,0)</f>
        <v>ETSY_US</v>
      </c>
      <c r="F1414" s="46" t="str">
        <f>VLOOKUP(E1414,'List of Companies'!C:F,3,0)</f>
        <v>Internet Retailers</v>
      </c>
    </row>
    <row r="1415" spans="2:6">
      <c r="B1415" s="41">
        <v>5183</v>
      </c>
      <c r="C1415" s="40" t="s">
        <v>109</v>
      </c>
      <c r="D1415" s="55">
        <v>19467</v>
      </c>
      <c r="E1415" s="45" t="str">
        <f>VLOOKUP(D1415,'List of Companies'!$B$5:$C$359,2,0)</f>
        <v>ZAL_DE</v>
      </c>
      <c r="F1415" s="46" t="str">
        <f>VLOOKUP(E1415,'List of Companies'!C:F,3,0)</f>
        <v>Internet Retailers</v>
      </c>
    </row>
    <row r="1416" spans="2:6">
      <c r="B1416" s="41">
        <v>5183</v>
      </c>
      <c r="C1416" s="40" t="s">
        <v>109</v>
      </c>
      <c r="D1416" s="55">
        <v>19493</v>
      </c>
      <c r="E1416" s="45" t="str">
        <f>VLOOKUP(D1416,'List of Companies'!$B$5:$C$359,2,0)</f>
        <v>3092_JP</v>
      </c>
      <c r="F1416" s="46" t="str">
        <f>VLOOKUP(E1416,'List of Companies'!C:F,3,0)</f>
        <v>Internet Retailers</v>
      </c>
    </row>
    <row r="1417" spans="2:6">
      <c r="B1417" s="41">
        <v>5183</v>
      </c>
      <c r="C1417" s="40" t="s">
        <v>109</v>
      </c>
      <c r="D1417" s="55">
        <v>23706</v>
      </c>
      <c r="E1417" s="45" t="str">
        <f>VLOOKUP(D1417,'List of Companies'!$B$5:$C$359,2,0)</f>
        <v>KGN_AU</v>
      </c>
      <c r="F1417" s="46" t="str">
        <f>VLOOKUP(E1417,'List of Companies'!C:F,3,0)</f>
        <v>Internet Retailers</v>
      </c>
    </row>
    <row r="1418" spans="2:6">
      <c r="B1418" s="41">
        <v>5183</v>
      </c>
      <c r="C1418" s="40" t="s">
        <v>109</v>
      </c>
      <c r="D1418" s="55">
        <v>24651</v>
      </c>
      <c r="E1418" s="45" t="str">
        <f>VLOOKUP(D1418,'List of Companies'!$B$5:$C$359,2,0)</f>
        <v>PDD_US</v>
      </c>
      <c r="F1418" s="46" t="str">
        <f>VLOOKUP(E1418,'List of Companies'!C:F,3,0)</f>
        <v>Internet Retailers</v>
      </c>
    </row>
    <row r="1419" spans="2:6">
      <c r="B1419" s="41">
        <v>5183</v>
      </c>
      <c r="C1419" s="40" t="s">
        <v>109</v>
      </c>
      <c r="D1419" s="55">
        <v>24761</v>
      </c>
      <c r="E1419" s="45" t="str">
        <f>VLOOKUP(D1419,'List of Companies'!$B$5:$C$359,2,0)</f>
        <v>FTCH_GB</v>
      </c>
      <c r="F1419" s="46" t="str">
        <f>VLOOKUP(E1419,'List of Companies'!C:F,3,0)</f>
        <v>Internet Retailers</v>
      </c>
    </row>
    <row r="1420" spans="2:6">
      <c r="B1420" s="41">
        <v>5183</v>
      </c>
      <c r="C1420" s="40" t="s">
        <v>109</v>
      </c>
      <c r="D1420" s="55">
        <v>25637</v>
      </c>
      <c r="E1420" s="45" t="str">
        <f>VLOOKUP(D1420,'List of Companies'!$B$5:$C$359,2,0)</f>
        <v>JMIA_US</v>
      </c>
      <c r="F1420" s="46" t="str">
        <f>VLOOKUP(E1420,'List of Companies'!C:F,3,0)</f>
        <v>Internet Retailers</v>
      </c>
    </row>
    <row r="1421" spans="2:6">
      <c r="B1421" s="41">
        <v>5183</v>
      </c>
      <c r="C1421" s="40" t="s">
        <v>109</v>
      </c>
      <c r="D1421" s="55">
        <v>26012</v>
      </c>
      <c r="E1421" s="45" t="str">
        <f>VLOOKUP(D1421,'List of Companies'!$B$5:$C$359,2,0)</f>
        <v>REAL_US</v>
      </c>
      <c r="F1421" s="46" t="str">
        <f>VLOOKUP(E1421,'List of Companies'!C:F,3,0)</f>
        <v>Internet Retailers</v>
      </c>
    </row>
    <row r="1422" spans="2:6">
      <c r="B1422" s="41">
        <v>5183</v>
      </c>
      <c r="C1422" s="40" t="s">
        <v>109</v>
      </c>
      <c r="D1422" s="55">
        <v>26057</v>
      </c>
      <c r="E1422" s="45" t="str">
        <f>VLOOKUP(D1422,'List of Companies'!$B$5:$C$359,2,0)</f>
        <v>GFG_LU</v>
      </c>
      <c r="F1422" s="46" t="str">
        <f>VLOOKUP(E1422,'List of Companies'!C:F,3,0)</f>
        <v>Internet Retailers</v>
      </c>
    </row>
    <row r="1423" spans="2:6">
      <c r="B1423" s="41">
        <v>5183</v>
      </c>
      <c r="C1423" s="40" t="s">
        <v>109</v>
      </c>
      <c r="D1423" s="55">
        <v>27636</v>
      </c>
      <c r="E1423" s="45" t="str">
        <f>VLOOKUP(D1423,'List of Companies'!$B$5:$C$359,2,0)</f>
        <v>ALE_PL</v>
      </c>
      <c r="F1423" s="46" t="str">
        <f>VLOOKUP(E1423,'List of Companies'!C:F,3,0)</f>
        <v>Internet Retailers</v>
      </c>
    </row>
    <row r="1424" spans="2:6">
      <c r="B1424" s="41">
        <v>5183</v>
      </c>
      <c r="C1424" s="40" t="s">
        <v>109</v>
      </c>
      <c r="D1424" s="55">
        <v>28007</v>
      </c>
      <c r="E1424" s="45" t="str">
        <f>VLOOKUP(D1424,'List of Companies'!$B$5:$C$359,2,0)</f>
        <v>OZON_US</v>
      </c>
      <c r="F1424" s="46" t="str">
        <f>VLOOKUP(E1424,'List of Companies'!C:F,3,0)</f>
        <v>Internet Retailers</v>
      </c>
    </row>
    <row r="1425" spans="2:6">
      <c r="B1425" s="41">
        <v>5183</v>
      </c>
      <c r="C1425" s="40" t="s">
        <v>109</v>
      </c>
      <c r="D1425" s="55">
        <v>28010</v>
      </c>
      <c r="E1425" s="45" t="str">
        <f>VLOOKUP(D1425,'List of Companies'!$B$5:$C$359,2,0)</f>
        <v>WISH_US</v>
      </c>
      <c r="F1425" s="46" t="str">
        <f>VLOOKUP(E1425,'List of Companies'!C:F,3,0)</f>
        <v>Internet Retailers</v>
      </c>
    </row>
    <row r="1426" spans="2:6">
      <c r="B1426" s="41">
        <v>5183</v>
      </c>
      <c r="C1426" s="40" t="s">
        <v>109</v>
      </c>
      <c r="D1426" s="55">
        <v>28074</v>
      </c>
      <c r="E1426" s="45" t="str">
        <f>VLOOKUP(D1426,'List of Companies'!$B$5:$C$359,2,0)</f>
        <v>6618_HK</v>
      </c>
      <c r="F1426" s="46" t="str">
        <f>VLOOKUP(E1426,'List of Companies'!C:F,3,0)</f>
        <v>Internet Retailers</v>
      </c>
    </row>
    <row r="1427" spans="2:6">
      <c r="B1427" s="41">
        <v>5183</v>
      </c>
      <c r="C1427" s="40" t="s">
        <v>109</v>
      </c>
      <c r="D1427" s="55">
        <v>28186</v>
      </c>
      <c r="E1427" s="45" t="str">
        <f>VLOOKUP(D1427,'List of Companies'!$B$5:$C$359,2,0)</f>
        <v>POSH_US</v>
      </c>
      <c r="F1427" s="46" t="str">
        <f>VLOOKUP(E1427,'List of Companies'!C:F,3,0)</f>
        <v>Internet Retailers</v>
      </c>
    </row>
    <row r="1428" spans="2:6">
      <c r="B1428" s="41">
        <v>5183</v>
      </c>
      <c r="C1428" s="40" t="s">
        <v>109</v>
      </c>
      <c r="D1428" s="55">
        <v>28454</v>
      </c>
      <c r="E1428" s="45" t="str">
        <f>VLOOKUP(D1428,'List of Companies'!$B$5:$C$359,2,0)</f>
        <v>CPNG_US</v>
      </c>
      <c r="F1428" s="46" t="str">
        <f>VLOOKUP(E1428,'List of Companies'!C:F,3,0)</f>
        <v>Internet Retailers</v>
      </c>
    </row>
    <row r="1429" spans="2:6">
      <c r="B1429" s="41">
        <v>5183</v>
      </c>
      <c r="C1429" s="40" t="s">
        <v>109</v>
      </c>
      <c r="D1429" s="55">
        <v>28640</v>
      </c>
      <c r="E1429" s="45" t="str">
        <f>VLOOKUP(D1429,'List of Companies'!$B$5:$C$359,2,0)</f>
        <v>TDUP_US</v>
      </c>
      <c r="F1429" s="46" t="str">
        <f>VLOOKUP(E1429,'List of Companies'!C:F,3,0)</f>
        <v>Internet Retailers</v>
      </c>
    </row>
    <row r="1430" spans="2:6">
      <c r="D1430" s="55"/>
      <c r="E1430" s="45"/>
    </row>
    <row r="1431" spans="2:6">
      <c r="D1431" s="55"/>
      <c r="E1431" s="45"/>
    </row>
    <row r="1432" spans="2:6">
      <c r="D1432" s="55"/>
      <c r="E1432" s="45"/>
    </row>
    <row r="1433" spans="2:6">
      <c r="D1433" s="55"/>
      <c r="E1433" s="45"/>
    </row>
    <row r="1434" spans="2:6">
      <c r="D1434" s="55"/>
      <c r="E1434" s="45"/>
    </row>
    <row r="1435" spans="2:6">
      <c r="D1435" s="55"/>
      <c r="E1435" s="45"/>
    </row>
    <row r="1436" spans="2:6">
      <c r="D1436" s="55"/>
      <c r="E1436" s="45"/>
    </row>
    <row r="1437" spans="2:6">
      <c r="D1437" s="55"/>
      <c r="E1437" s="45"/>
    </row>
    <row r="1438" spans="2:6">
      <c r="D1438" s="55"/>
      <c r="E1438" s="45"/>
    </row>
    <row r="1439" spans="2:6">
      <c r="D1439" s="55"/>
      <c r="E1439" s="45"/>
    </row>
    <row r="1440" spans="2:6">
      <c r="D1440" s="55"/>
      <c r="E1440" s="45"/>
    </row>
    <row r="1441" spans="4:5">
      <c r="D1441" s="55"/>
      <c r="E1441" s="45"/>
    </row>
    <row r="1442" spans="4:5">
      <c r="D1442" s="55"/>
      <c r="E1442" s="45"/>
    </row>
    <row r="1443" spans="4:5">
      <c r="D1443" s="55"/>
      <c r="E1443" s="45"/>
    </row>
    <row r="1444" spans="4:5">
      <c r="D1444" s="55"/>
      <c r="E1444" s="45"/>
    </row>
    <row r="1445" spans="4:5">
      <c r="D1445" s="55"/>
      <c r="E1445" s="45"/>
    </row>
    <row r="1446" spans="4:5">
      <c r="D1446" s="55"/>
      <c r="E1446" s="45"/>
    </row>
    <row r="1447" spans="4:5">
      <c r="D1447" s="55"/>
      <c r="E1447" s="45"/>
    </row>
    <row r="1448" spans="4:5">
      <c r="D1448" s="55"/>
      <c r="E1448" s="45"/>
    </row>
    <row r="1449" spans="4:5">
      <c r="D1449" s="55"/>
      <c r="E1449" s="45"/>
    </row>
    <row r="1450" spans="4:5">
      <c r="D1450" s="55"/>
      <c r="E1450" s="45"/>
    </row>
    <row r="1451" spans="4:5">
      <c r="D1451" s="55"/>
      <c r="E1451" s="45"/>
    </row>
    <row r="1452" spans="4:5">
      <c r="D1452" s="55"/>
      <c r="E1452" s="45"/>
    </row>
    <row r="1453" spans="4:5">
      <c r="D1453" s="55"/>
      <c r="E1453" s="45"/>
    </row>
    <row r="1454" spans="4:5">
      <c r="D1454" s="55"/>
      <c r="E1454" s="45"/>
    </row>
    <row r="1455" spans="4:5">
      <c r="D1455" s="55"/>
      <c r="E1455" s="45"/>
    </row>
    <row r="1456" spans="4:5">
      <c r="D1456" s="55"/>
      <c r="E1456" s="45"/>
    </row>
    <row r="1457" spans="4:5">
      <c r="D1457" s="55"/>
      <c r="E1457" s="45"/>
    </row>
    <row r="1458" spans="4:5">
      <c r="D1458" s="55"/>
      <c r="E1458" s="45"/>
    </row>
    <row r="1459" spans="4:5">
      <c r="D1459" s="55"/>
      <c r="E1459" s="45"/>
    </row>
    <row r="1460" spans="4:5">
      <c r="D1460" s="55"/>
      <c r="E1460" s="45"/>
    </row>
    <row r="1461" spans="4:5">
      <c r="D1461" s="55"/>
      <c r="E1461" s="45"/>
    </row>
    <row r="1462" spans="4:5">
      <c r="D1462" s="55"/>
      <c r="E1462" s="45"/>
    </row>
    <row r="1463" spans="4:5">
      <c r="D1463" s="55"/>
      <c r="E1463" s="45"/>
    </row>
    <row r="1464" spans="4:5">
      <c r="D1464" s="55"/>
      <c r="E1464" s="45"/>
    </row>
    <row r="1465" spans="4:5">
      <c r="D1465" s="55"/>
      <c r="E1465" s="45"/>
    </row>
    <row r="1466" spans="4:5">
      <c r="D1466" s="55"/>
      <c r="E1466" s="45"/>
    </row>
    <row r="1467" spans="4:5">
      <c r="D1467" s="55"/>
      <c r="E1467" s="45"/>
    </row>
    <row r="1468" spans="4:5">
      <c r="D1468" s="55"/>
      <c r="E1468" s="45"/>
    </row>
    <row r="1469" spans="4:5">
      <c r="D1469" s="55"/>
      <c r="E1469" s="45"/>
    </row>
    <row r="1470" spans="4:5">
      <c r="D1470" s="55"/>
      <c r="E1470" s="45"/>
    </row>
    <row r="1471" spans="4:5">
      <c r="D1471" s="55"/>
      <c r="E1471" s="45"/>
    </row>
    <row r="1472" spans="4:5">
      <c r="D1472" s="55"/>
      <c r="E1472" s="45"/>
    </row>
    <row r="1473" spans="4:5">
      <c r="D1473" s="55"/>
      <c r="E1473" s="45"/>
    </row>
    <row r="1474" spans="4:5">
      <c r="D1474" s="55"/>
      <c r="E1474" s="45"/>
    </row>
    <row r="1475" spans="4:5">
      <c r="D1475" s="55"/>
      <c r="E1475" s="45"/>
    </row>
    <row r="1476" spans="4:5">
      <c r="D1476" s="55"/>
      <c r="E1476" s="45"/>
    </row>
    <row r="1477" spans="4:5">
      <c r="D1477" s="55"/>
      <c r="E1477" s="45"/>
    </row>
    <row r="1478" spans="4:5">
      <c r="D1478" s="55"/>
      <c r="E1478" s="45"/>
    </row>
    <row r="1479" spans="4:5">
      <c r="D1479" s="55"/>
      <c r="E1479" s="45"/>
    </row>
    <row r="1480" spans="4:5">
      <c r="D1480" s="55"/>
      <c r="E1480" s="45"/>
    </row>
    <row r="1481" spans="4:5">
      <c r="D1481" s="55"/>
      <c r="E1481" s="45"/>
    </row>
    <row r="1482" spans="4:5">
      <c r="D1482" s="55"/>
      <c r="E1482" s="45"/>
    </row>
    <row r="1483" spans="4:5">
      <c r="D1483" s="55"/>
      <c r="E1483" s="45"/>
    </row>
    <row r="1484" spans="4:5">
      <c r="D1484" s="55"/>
      <c r="E1484" s="45"/>
    </row>
    <row r="1485" spans="4:5">
      <c r="D1485" s="55"/>
      <c r="E1485" s="45"/>
    </row>
    <row r="1486" spans="4:5">
      <c r="D1486" s="55"/>
      <c r="E1486" s="45"/>
    </row>
    <row r="1487" spans="4:5">
      <c r="D1487" s="55"/>
      <c r="E1487" s="45"/>
    </row>
    <row r="1488" spans="4:5">
      <c r="D1488" s="55"/>
      <c r="E1488" s="45"/>
    </row>
    <row r="1489" spans="4:5">
      <c r="D1489" s="55"/>
      <c r="E1489" s="45"/>
    </row>
    <row r="1490" spans="4:5">
      <c r="D1490" s="55"/>
      <c r="E1490" s="45"/>
    </row>
    <row r="1491" spans="4:5">
      <c r="D1491" s="55"/>
      <c r="E1491" s="45"/>
    </row>
    <row r="1492" spans="4:5">
      <c r="D1492" s="55"/>
      <c r="E1492" s="45"/>
    </row>
    <row r="1493" spans="4:5">
      <c r="D1493" s="55"/>
      <c r="E1493" s="45"/>
    </row>
    <row r="1494" spans="4:5">
      <c r="D1494" s="55"/>
      <c r="E1494" s="45"/>
    </row>
    <row r="1495" spans="4:5">
      <c r="D1495" s="55"/>
      <c r="E1495" s="45"/>
    </row>
    <row r="1496" spans="4:5">
      <c r="D1496" s="55"/>
      <c r="E1496" s="45"/>
    </row>
    <row r="1497" spans="4:5">
      <c r="D1497" s="55"/>
      <c r="E1497" s="45"/>
    </row>
    <row r="1498" spans="4:5">
      <c r="D1498" s="55"/>
      <c r="E1498" s="45"/>
    </row>
    <row r="1499" spans="4:5">
      <c r="D1499" s="55"/>
      <c r="E1499" s="45"/>
    </row>
    <row r="1500" spans="4:5">
      <c r="D1500" s="55"/>
      <c r="E1500" s="45"/>
    </row>
    <row r="1501" spans="4:5">
      <c r="D1501" s="55"/>
      <c r="E1501" s="45"/>
    </row>
    <row r="1502" spans="4:5">
      <c r="D1502" s="55"/>
      <c r="E1502" s="45"/>
    </row>
    <row r="1503" spans="4:5">
      <c r="D1503" s="55"/>
      <c r="E1503" s="45"/>
    </row>
    <row r="1504" spans="4:5">
      <c r="D1504" s="55"/>
      <c r="E1504" s="45"/>
    </row>
    <row r="1505" spans="4:5">
      <c r="D1505" s="55"/>
      <c r="E1505" s="45"/>
    </row>
    <row r="1506" spans="4:5">
      <c r="D1506" s="55"/>
      <c r="E1506" s="45"/>
    </row>
    <row r="1507" spans="4:5">
      <c r="D1507" s="55"/>
      <c r="E1507" s="45"/>
    </row>
    <row r="1508" spans="4:5">
      <c r="D1508" s="55"/>
      <c r="E1508" s="45"/>
    </row>
    <row r="1509" spans="4:5">
      <c r="D1509" s="55"/>
      <c r="E1509" s="45"/>
    </row>
    <row r="1510" spans="4:5">
      <c r="D1510" s="55"/>
      <c r="E1510" s="45"/>
    </row>
    <row r="1511" spans="4:5">
      <c r="D1511" s="55"/>
      <c r="E1511" s="45"/>
    </row>
    <row r="1512" spans="4:5">
      <c r="D1512" s="55"/>
      <c r="E1512" s="45"/>
    </row>
    <row r="1513" spans="4:5">
      <c r="D1513" s="55"/>
      <c r="E1513" s="45"/>
    </row>
    <row r="1514" spans="4:5">
      <c r="D1514" s="55"/>
      <c r="E1514" s="45"/>
    </row>
    <row r="1515" spans="4:5">
      <c r="D1515" s="55"/>
      <c r="E1515" s="45"/>
    </row>
    <row r="1516" spans="4:5">
      <c r="D1516" s="55"/>
      <c r="E1516" s="45"/>
    </row>
    <row r="1517" spans="4:5">
      <c r="D1517" s="55"/>
      <c r="E1517" s="45"/>
    </row>
    <row r="1518" spans="4:5">
      <c r="D1518" s="55"/>
      <c r="E1518" s="45"/>
    </row>
    <row r="1519" spans="4:5">
      <c r="D1519" s="55"/>
      <c r="E1519" s="45"/>
    </row>
    <row r="1520" spans="4:5">
      <c r="D1520" s="55"/>
      <c r="E1520" s="45"/>
    </row>
    <row r="1521" spans="4:5">
      <c r="D1521" s="55"/>
      <c r="E1521" s="45"/>
    </row>
    <row r="1522" spans="4:5">
      <c r="D1522" s="55"/>
      <c r="E1522" s="45"/>
    </row>
    <row r="1523" spans="4:5">
      <c r="D1523" s="55"/>
      <c r="E1523" s="45"/>
    </row>
    <row r="1524" spans="4:5">
      <c r="D1524" s="55"/>
      <c r="E1524" s="45"/>
    </row>
    <row r="1525" spans="4:5">
      <c r="D1525" s="55"/>
      <c r="E1525" s="45"/>
    </row>
    <row r="1526" spans="4:5">
      <c r="D1526" s="55"/>
      <c r="E1526" s="45"/>
    </row>
    <row r="1527" spans="4:5">
      <c r="D1527" s="55"/>
      <c r="E1527" s="45"/>
    </row>
    <row r="1528" spans="4:5">
      <c r="D1528" s="55"/>
      <c r="E1528" s="45"/>
    </row>
    <row r="1529" spans="4:5">
      <c r="D1529" s="55"/>
      <c r="E1529" s="45"/>
    </row>
    <row r="1530" spans="4:5">
      <c r="D1530" s="55"/>
      <c r="E1530" s="45"/>
    </row>
    <row r="1531" spans="4:5">
      <c r="D1531" s="55"/>
      <c r="E1531" s="45"/>
    </row>
    <row r="1532" spans="4:5">
      <c r="D1532" s="55"/>
      <c r="E1532" s="45"/>
    </row>
    <row r="1533" spans="4:5">
      <c r="D1533" s="55"/>
      <c r="E1533" s="45"/>
    </row>
    <row r="1534" spans="4:5">
      <c r="D1534" s="55"/>
      <c r="E1534" s="45"/>
    </row>
    <row r="1535" spans="4:5">
      <c r="D1535" s="55"/>
      <c r="E1535" s="45"/>
    </row>
    <row r="1536" spans="4:5">
      <c r="D1536" s="55"/>
      <c r="E1536" s="45"/>
    </row>
    <row r="1537" spans="4:5">
      <c r="D1537" s="55"/>
      <c r="E1537" s="45"/>
    </row>
    <row r="1538" spans="4:5">
      <c r="D1538" s="55"/>
      <c r="E1538" s="45"/>
    </row>
    <row r="1539" spans="4:5">
      <c r="D1539" s="55"/>
      <c r="E1539" s="45"/>
    </row>
    <row r="1540" spans="4:5">
      <c r="D1540" s="55"/>
      <c r="E1540" s="45"/>
    </row>
    <row r="1541" spans="4:5">
      <c r="D1541" s="55"/>
      <c r="E1541" s="45"/>
    </row>
    <row r="1542" spans="4:5">
      <c r="D1542" s="55"/>
      <c r="E1542" s="45"/>
    </row>
    <row r="1543" spans="4:5">
      <c r="D1543" s="55"/>
      <c r="E1543" s="45"/>
    </row>
    <row r="1544" spans="4:5">
      <c r="D1544" s="55"/>
      <c r="E1544" s="45"/>
    </row>
    <row r="1545" spans="4:5">
      <c r="D1545" s="55"/>
      <c r="E1545" s="45"/>
    </row>
    <row r="1546" spans="4:5">
      <c r="D1546" s="55"/>
      <c r="E1546" s="45"/>
    </row>
    <row r="1547" spans="4:5">
      <c r="D1547" s="55"/>
      <c r="E1547" s="45"/>
    </row>
    <row r="1548" spans="4:5">
      <c r="D1548" s="55"/>
      <c r="E1548" s="45"/>
    </row>
    <row r="1549" spans="4:5">
      <c r="D1549" s="55"/>
      <c r="E1549" s="45"/>
    </row>
    <row r="1550" spans="4:5">
      <c r="D1550" s="55"/>
      <c r="E1550" s="45"/>
    </row>
    <row r="1551" spans="4:5">
      <c r="D1551" s="55"/>
      <c r="E1551" s="45"/>
    </row>
    <row r="1552" spans="4:5">
      <c r="D1552" s="55"/>
      <c r="E1552" s="45"/>
    </row>
    <row r="1553" spans="4:5">
      <c r="D1553" s="55"/>
      <c r="E1553" s="45"/>
    </row>
    <row r="1554" spans="4:5">
      <c r="D1554" s="55"/>
      <c r="E1554" s="45"/>
    </row>
    <row r="1555" spans="4:5">
      <c r="D1555" s="55"/>
      <c r="E1555" s="45"/>
    </row>
    <row r="1556" spans="4:5">
      <c r="D1556" s="55"/>
      <c r="E1556" s="45"/>
    </row>
    <row r="1557" spans="4:5">
      <c r="D1557" s="55"/>
      <c r="E1557" s="45"/>
    </row>
    <row r="1558" spans="4:5">
      <c r="D1558" s="55"/>
      <c r="E1558" s="45"/>
    </row>
    <row r="1559" spans="4:5">
      <c r="D1559" s="55"/>
      <c r="E1559" s="45"/>
    </row>
    <row r="1560" spans="4:5">
      <c r="D1560" s="55"/>
      <c r="E1560" s="45"/>
    </row>
    <row r="1561" spans="4:5">
      <c r="D1561" s="55"/>
      <c r="E1561" s="45"/>
    </row>
    <row r="1562" spans="4:5">
      <c r="D1562" s="55"/>
      <c r="E1562" s="45"/>
    </row>
    <row r="1563" spans="4:5">
      <c r="D1563" s="55"/>
      <c r="E1563" s="45"/>
    </row>
    <row r="1564" spans="4:5">
      <c r="D1564" s="55"/>
      <c r="E1564" s="45"/>
    </row>
    <row r="1565" spans="4:5">
      <c r="D1565" s="55"/>
      <c r="E1565" s="45"/>
    </row>
    <row r="1566" spans="4:5">
      <c r="D1566" s="55"/>
      <c r="E1566" s="45"/>
    </row>
    <row r="1567" spans="4:5">
      <c r="D1567" s="55"/>
      <c r="E1567" s="45"/>
    </row>
    <row r="1568" spans="4:5">
      <c r="D1568" s="55"/>
      <c r="E1568" s="45"/>
    </row>
    <row r="1569" spans="4:5">
      <c r="D1569" s="55"/>
      <c r="E1569" s="45"/>
    </row>
    <row r="1570" spans="4:5">
      <c r="D1570" s="55"/>
      <c r="E1570" s="45"/>
    </row>
    <row r="1571" spans="4:5">
      <c r="D1571" s="55"/>
      <c r="E1571" s="45"/>
    </row>
    <row r="1572" spans="4:5">
      <c r="D1572" s="55"/>
      <c r="E1572" s="45"/>
    </row>
    <row r="1573" spans="4:5">
      <c r="D1573" s="55"/>
      <c r="E1573" s="45"/>
    </row>
    <row r="1574" spans="4:5">
      <c r="D1574" s="55"/>
      <c r="E1574" s="45"/>
    </row>
    <row r="1575" spans="4:5">
      <c r="D1575" s="55"/>
      <c r="E1575" s="45"/>
    </row>
    <row r="1576" spans="4:5">
      <c r="D1576" s="55"/>
      <c r="E1576" s="45"/>
    </row>
    <row r="1577" spans="4:5">
      <c r="D1577" s="55"/>
      <c r="E1577" s="45"/>
    </row>
    <row r="1578" spans="4:5">
      <c r="D1578" s="55"/>
      <c r="E1578" s="45"/>
    </row>
    <row r="1579" spans="4:5">
      <c r="D1579" s="55"/>
      <c r="E1579" s="45"/>
    </row>
    <row r="1580" spans="4:5">
      <c r="D1580" s="55"/>
      <c r="E1580" s="45"/>
    </row>
    <row r="1581" spans="4:5">
      <c r="D1581" s="55"/>
      <c r="E1581" s="45"/>
    </row>
    <row r="1582" spans="4:5">
      <c r="D1582" s="55"/>
      <c r="E1582" s="45"/>
    </row>
    <row r="1583" spans="4:5">
      <c r="D1583" s="55"/>
      <c r="E1583" s="45"/>
    </row>
    <row r="1584" spans="4:5">
      <c r="D1584" s="55"/>
      <c r="E1584" s="45"/>
    </row>
    <row r="1585" spans="4:5">
      <c r="D1585" s="55"/>
      <c r="E1585" s="45"/>
    </row>
    <row r="1586" spans="4:5">
      <c r="D1586" s="55"/>
      <c r="E1586" s="45"/>
    </row>
    <row r="1587" spans="4:5">
      <c r="D1587" s="55"/>
      <c r="E1587" s="45"/>
    </row>
    <row r="1588" spans="4:5">
      <c r="D1588" s="55"/>
      <c r="E1588" s="45"/>
    </row>
    <row r="1589" spans="4:5">
      <c r="D1589" s="55"/>
      <c r="E1589" s="45"/>
    </row>
    <row r="1590" spans="4:5">
      <c r="D1590" s="55"/>
      <c r="E1590" s="45"/>
    </row>
    <row r="1591" spans="4:5">
      <c r="D1591" s="55"/>
      <c r="E1591" s="45"/>
    </row>
    <row r="1592" spans="4:5">
      <c r="D1592" s="55"/>
      <c r="E1592" s="45"/>
    </row>
    <row r="1593" spans="4:5">
      <c r="D1593" s="55"/>
      <c r="E1593" s="45"/>
    </row>
    <row r="1594" spans="4:5">
      <c r="D1594" s="55"/>
      <c r="E1594" s="45"/>
    </row>
    <row r="1595" spans="4:5">
      <c r="D1595" s="55"/>
      <c r="E1595" s="45"/>
    </row>
    <row r="1596" spans="4:5">
      <c r="D1596" s="55"/>
      <c r="E1596" s="45"/>
    </row>
    <row r="1597" spans="4:5">
      <c r="D1597" s="55"/>
      <c r="E1597" s="45"/>
    </row>
    <row r="1598" spans="4:5">
      <c r="D1598" s="55"/>
      <c r="E1598" s="45"/>
    </row>
    <row r="1599" spans="4:5">
      <c r="D1599" s="55"/>
      <c r="E1599" s="45"/>
    </row>
    <row r="1600" spans="4:5">
      <c r="D1600" s="55"/>
      <c r="E1600" s="45"/>
    </row>
    <row r="1601" spans="4:5">
      <c r="D1601" s="55"/>
      <c r="E1601" s="45"/>
    </row>
    <row r="1602" spans="4:5">
      <c r="D1602" s="55"/>
      <c r="E1602" s="45"/>
    </row>
    <row r="1603" spans="4:5">
      <c r="D1603" s="55"/>
      <c r="E1603" s="45"/>
    </row>
    <row r="1604" spans="4:5">
      <c r="D1604" s="55"/>
      <c r="E1604" s="45"/>
    </row>
    <row r="1605" spans="4:5">
      <c r="D1605" s="55"/>
      <c r="E1605" s="45"/>
    </row>
    <row r="1606" spans="4:5">
      <c r="D1606" s="55"/>
      <c r="E1606" s="45"/>
    </row>
    <row r="1607" spans="4:5">
      <c r="D1607" s="55"/>
      <c r="E1607" s="45"/>
    </row>
    <row r="1608" spans="4:5">
      <c r="D1608" s="55"/>
      <c r="E1608" s="45"/>
    </row>
    <row r="1609" spans="4:5">
      <c r="D1609" s="55"/>
      <c r="E1609" s="45"/>
    </row>
    <row r="1610" spans="4:5">
      <c r="D1610" s="55"/>
      <c r="E1610" s="45"/>
    </row>
    <row r="1611" spans="4:5">
      <c r="D1611" s="55"/>
      <c r="E1611" s="45"/>
    </row>
    <row r="1612" spans="4:5">
      <c r="D1612" s="55"/>
      <c r="E1612" s="45"/>
    </row>
    <row r="1613" spans="4:5">
      <c r="D1613" s="55"/>
      <c r="E1613" s="45"/>
    </row>
    <row r="1614" spans="4:5">
      <c r="D1614" s="55"/>
      <c r="E1614" s="45"/>
    </row>
    <row r="1615" spans="4:5">
      <c r="D1615" s="55"/>
      <c r="E1615" s="45"/>
    </row>
    <row r="1616" spans="4:5">
      <c r="D1616" s="55"/>
      <c r="E1616" s="45"/>
    </row>
    <row r="1617" spans="4:5">
      <c r="D1617" s="55"/>
      <c r="E1617" s="45"/>
    </row>
    <row r="1618" spans="4:5">
      <c r="D1618" s="55"/>
      <c r="E1618" s="45"/>
    </row>
    <row r="1619" spans="4:5">
      <c r="D1619" s="55"/>
      <c r="E1619" s="45"/>
    </row>
    <row r="1620" spans="4:5">
      <c r="D1620" s="55"/>
      <c r="E1620" s="45"/>
    </row>
    <row r="1621" spans="4:5">
      <c r="D1621" s="55"/>
      <c r="E1621" s="45"/>
    </row>
    <row r="1622" spans="4:5">
      <c r="D1622" s="55"/>
      <c r="E1622" s="45"/>
    </row>
    <row r="1623" spans="4:5">
      <c r="D1623" s="55"/>
      <c r="E1623" s="45"/>
    </row>
    <row r="1624" spans="4:5">
      <c r="D1624" s="55"/>
      <c r="E1624" s="45"/>
    </row>
    <row r="1625" spans="4:5">
      <c r="D1625" s="55"/>
      <c r="E1625" s="45"/>
    </row>
    <row r="1626" spans="4:5">
      <c r="D1626" s="55"/>
      <c r="E1626" s="45"/>
    </row>
    <row r="1627" spans="4:5">
      <c r="D1627" s="55"/>
      <c r="E1627" s="45"/>
    </row>
    <row r="1628" spans="4:5">
      <c r="D1628" s="55"/>
      <c r="E1628" s="45"/>
    </row>
    <row r="1629" spans="4:5">
      <c r="D1629" s="55"/>
      <c r="E1629" s="45"/>
    </row>
    <row r="1630" spans="4:5">
      <c r="D1630" s="55"/>
      <c r="E1630" s="45"/>
    </row>
    <row r="1631" spans="4:5">
      <c r="D1631" s="55"/>
      <c r="E1631" s="45"/>
    </row>
    <row r="1632" spans="4:5">
      <c r="D1632" s="55"/>
      <c r="E1632" s="45"/>
    </row>
    <row r="1633" spans="4:5">
      <c r="D1633" s="55"/>
      <c r="E1633" s="45"/>
    </row>
    <row r="1634" spans="4:5">
      <c r="D1634" s="55"/>
      <c r="E1634" s="45"/>
    </row>
    <row r="1635" spans="4:5">
      <c r="D1635" s="55"/>
      <c r="E1635" s="45"/>
    </row>
    <row r="1636" spans="4:5">
      <c r="D1636" s="55"/>
      <c r="E1636" s="45"/>
    </row>
    <row r="1637" spans="4:5">
      <c r="D1637" s="55"/>
      <c r="E1637" s="45"/>
    </row>
    <row r="1638" spans="4:5">
      <c r="D1638" s="55"/>
      <c r="E1638" s="45"/>
    </row>
    <row r="1639" spans="4:5">
      <c r="D1639" s="55"/>
      <c r="E1639" s="45"/>
    </row>
    <row r="1640" spans="4:5">
      <c r="D1640" s="55"/>
      <c r="E1640" s="45"/>
    </row>
    <row r="1641" spans="4:5">
      <c r="D1641" s="55"/>
      <c r="E1641" s="45"/>
    </row>
    <row r="1642" spans="4:5">
      <c r="D1642" s="55"/>
      <c r="E1642" s="45"/>
    </row>
    <row r="1643" spans="4:5">
      <c r="D1643" s="55"/>
      <c r="E1643" s="45"/>
    </row>
    <row r="1644" spans="4:5">
      <c r="D1644" s="55"/>
      <c r="E1644" s="45"/>
    </row>
    <row r="1645" spans="4:5">
      <c r="D1645" s="55"/>
      <c r="E1645" s="45"/>
    </row>
    <row r="1646" spans="4:5">
      <c r="D1646" s="55"/>
      <c r="E1646" s="45"/>
    </row>
    <row r="1647" spans="4:5">
      <c r="D1647" s="55"/>
      <c r="E1647" s="45"/>
    </row>
    <row r="1648" spans="4:5">
      <c r="D1648" s="55"/>
      <c r="E1648" s="45"/>
    </row>
    <row r="1649" spans="4:5">
      <c r="D1649" s="55"/>
      <c r="E1649" s="45"/>
    </row>
    <row r="1650" spans="4:5">
      <c r="D1650" s="55"/>
      <c r="E1650" s="45"/>
    </row>
    <row r="1651" spans="4:5">
      <c r="D1651" s="55"/>
      <c r="E1651" s="45"/>
    </row>
    <row r="1652" spans="4:5">
      <c r="D1652" s="55"/>
      <c r="E1652" s="45"/>
    </row>
    <row r="1653" spans="4:5">
      <c r="D1653" s="55"/>
      <c r="E1653" s="45"/>
    </row>
    <row r="1654" spans="4:5">
      <c r="D1654" s="55"/>
      <c r="E1654" s="45"/>
    </row>
    <row r="1655" spans="4:5">
      <c r="D1655" s="55"/>
      <c r="E1655" s="45"/>
    </row>
    <row r="1656" spans="4:5">
      <c r="D1656" s="55"/>
      <c r="E1656" s="45"/>
    </row>
    <row r="1657" spans="4:5">
      <c r="D1657" s="55"/>
      <c r="E1657" s="45"/>
    </row>
    <row r="1658" spans="4:5">
      <c r="D1658" s="55"/>
      <c r="E1658" s="45"/>
    </row>
    <row r="1659" spans="4:5">
      <c r="D1659" s="55"/>
      <c r="E1659" s="45"/>
    </row>
    <row r="1660" spans="4:5">
      <c r="D1660" s="55"/>
      <c r="E1660" s="45"/>
    </row>
    <row r="1661" spans="4:5">
      <c r="D1661" s="55"/>
      <c r="E1661" s="45"/>
    </row>
    <row r="1662" spans="4:5">
      <c r="D1662" s="55"/>
      <c r="E1662" s="45"/>
    </row>
    <row r="1663" spans="4:5">
      <c r="D1663" s="55"/>
      <c r="E1663" s="45"/>
    </row>
    <row r="1664" spans="4:5">
      <c r="D1664" s="55"/>
      <c r="E1664" s="45"/>
    </row>
    <row r="1665" spans="4:5">
      <c r="D1665" s="55"/>
      <c r="E1665" s="45"/>
    </row>
    <row r="1666" spans="4:5">
      <c r="D1666" s="55"/>
      <c r="E1666" s="45"/>
    </row>
    <row r="1667" spans="4:5">
      <c r="D1667" s="55"/>
      <c r="E1667" s="45"/>
    </row>
    <row r="1668" spans="4:5">
      <c r="D1668" s="55"/>
      <c r="E1668" s="45"/>
    </row>
    <row r="1669" spans="4:5">
      <c r="D1669" s="55"/>
      <c r="E1669" s="45"/>
    </row>
    <row r="1670" spans="4:5">
      <c r="D1670" s="55"/>
      <c r="E1670" s="45"/>
    </row>
    <row r="1671" spans="4:5">
      <c r="D1671" s="55"/>
      <c r="E1671" s="45"/>
    </row>
    <row r="1672" spans="4:5">
      <c r="D1672" s="55"/>
      <c r="E1672" s="45"/>
    </row>
    <row r="1673" spans="4:5">
      <c r="D1673" s="55"/>
      <c r="E1673" s="45"/>
    </row>
    <row r="1674" spans="4:5">
      <c r="D1674" s="55"/>
      <c r="E1674" s="45"/>
    </row>
    <row r="1675" spans="4:5">
      <c r="D1675" s="55"/>
      <c r="E1675" s="45"/>
    </row>
    <row r="1676" spans="4:5">
      <c r="D1676" s="55"/>
      <c r="E1676" s="45"/>
    </row>
    <row r="1677" spans="4:5">
      <c r="D1677" s="55"/>
      <c r="E1677" s="45"/>
    </row>
    <row r="1678" spans="4:5">
      <c r="D1678" s="55"/>
      <c r="E1678" s="45"/>
    </row>
    <row r="1679" spans="4:5">
      <c r="D1679" s="55"/>
      <c r="E1679" s="45"/>
    </row>
    <row r="1680" spans="4:5">
      <c r="D1680" s="55"/>
      <c r="E1680" s="45"/>
    </row>
    <row r="1681" spans="4:5">
      <c r="D1681" s="55"/>
      <c r="E1681" s="45"/>
    </row>
    <row r="1682" spans="4:5">
      <c r="D1682" s="55"/>
      <c r="E1682" s="45"/>
    </row>
    <row r="1683" spans="4:5">
      <c r="D1683" s="55"/>
      <c r="E1683" s="45"/>
    </row>
    <row r="1684" spans="4:5">
      <c r="D1684" s="55"/>
      <c r="E1684" s="45"/>
    </row>
    <row r="1685" spans="4:5">
      <c r="D1685" s="55"/>
      <c r="E1685" s="45"/>
    </row>
    <row r="1686" spans="4:5">
      <c r="D1686" s="55"/>
      <c r="E1686" s="45"/>
    </row>
    <row r="1687" spans="4:5">
      <c r="D1687" s="55"/>
      <c r="E1687" s="45"/>
    </row>
    <row r="1688" spans="4:5">
      <c r="D1688" s="55"/>
      <c r="E1688" s="45"/>
    </row>
    <row r="1689" spans="4:5">
      <c r="D1689" s="55"/>
      <c r="E1689" s="45"/>
    </row>
    <row r="1690" spans="4:5">
      <c r="D1690" s="55"/>
      <c r="E1690" s="45"/>
    </row>
    <row r="1691" spans="4:5">
      <c r="D1691" s="55"/>
      <c r="E1691" s="45"/>
    </row>
    <row r="1692" spans="4:5">
      <c r="D1692" s="55"/>
      <c r="E1692" s="45"/>
    </row>
    <row r="1693" spans="4:5">
      <c r="D1693" s="55"/>
      <c r="E1693" s="45"/>
    </row>
    <row r="1694" spans="4:5">
      <c r="D1694" s="55"/>
      <c r="E1694" s="45"/>
    </row>
    <row r="1695" spans="4:5">
      <c r="D1695" s="55"/>
      <c r="E1695" s="45"/>
    </row>
    <row r="1696" spans="4:5">
      <c r="D1696" s="55"/>
      <c r="E1696" s="45"/>
    </row>
    <row r="1697" spans="4:5">
      <c r="D1697" s="55"/>
      <c r="E1697" s="45"/>
    </row>
    <row r="1698" spans="4:5">
      <c r="D1698" s="55"/>
      <c r="E1698" s="45"/>
    </row>
    <row r="1699" spans="4:5">
      <c r="D1699" s="55"/>
      <c r="E1699" s="45"/>
    </row>
    <row r="1700" spans="4:5">
      <c r="D1700" s="55"/>
      <c r="E1700" s="45"/>
    </row>
    <row r="1701" spans="4:5">
      <c r="D1701" s="55"/>
      <c r="E1701" s="45"/>
    </row>
    <row r="1702" spans="4:5">
      <c r="D1702" s="55"/>
      <c r="E1702" s="45"/>
    </row>
    <row r="1703" spans="4:5">
      <c r="D1703" s="55"/>
      <c r="E1703" s="45"/>
    </row>
    <row r="1704" spans="4:5">
      <c r="D1704" s="55"/>
      <c r="E1704" s="45"/>
    </row>
    <row r="1705" spans="4:5">
      <c r="D1705" s="55"/>
      <c r="E1705" s="45"/>
    </row>
    <row r="1706" spans="4:5">
      <c r="D1706" s="55"/>
      <c r="E1706" s="45"/>
    </row>
    <row r="1707" spans="4:5">
      <c r="D1707" s="55"/>
      <c r="E1707" s="45"/>
    </row>
    <row r="1708" spans="4:5">
      <c r="D1708" s="55"/>
      <c r="E1708" s="45"/>
    </row>
    <row r="1709" spans="4:5">
      <c r="D1709" s="55"/>
      <c r="E1709" s="45"/>
    </row>
    <row r="1710" spans="4:5">
      <c r="D1710" s="55"/>
      <c r="E1710" s="45"/>
    </row>
    <row r="1711" spans="4:5">
      <c r="D1711" s="55"/>
      <c r="E1711" s="45"/>
    </row>
    <row r="1712" spans="4:5">
      <c r="D1712" s="55"/>
      <c r="E1712" s="45"/>
    </row>
    <row r="1713" spans="4:5">
      <c r="D1713" s="55"/>
      <c r="E1713" s="45"/>
    </row>
    <row r="1714" spans="4:5">
      <c r="D1714" s="55"/>
      <c r="E1714" s="45"/>
    </row>
    <row r="1715" spans="4:5">
      <c r="D1715" s="55"/>
      <c r="E1715" s="45"/>
    </row>
    <row r="1716" spans="4:5">
      <c r="D1716" s="55"/>
      <c r="E1716" s="45"/>
    </row>
    <row r="1717" spans="4:5">
      <c r="D1717" s="55"/>
      <c r="E1717" s="45"/>
    </row>
    <row r="1718" spans="4:5">
      <c r="D1718" s="55"/>
      <c r="E1718" s="45"/>
    </row>
    <row r="1719" spans="4:5">
      <c r="D1719" s="55"/>
      <c r="E1719" s="45"/>
    </row>
    <row r="1720" spans="4:5">
      <c r="D1720" s="55"/>
      <c r="E1720" s="45"/>
    </row>
    <row r="1721" spans="4:5">
      <c r="D1721" s="55"/>
      <c r="E1721" s="45"/>
    </row>
    <row r="1722" spans="4:5">
      <c r="D1722" s="55"/>
      <c r="E1722" s="45"/>
    </row>
    <row r="1723" spans="4:5">
      <c r="D1723" s="55"/>
      <c r="E1723" s="45"/>
    </row>
    <row r="1724" spans="4:5">
      <c r="D1724" s="55"/>
      <c r="E1724" s="45"/>
    </row>
    <row r="1725" spans="4:5">
      <c r="D1725" s="55"/>
      <c r="E1725" s="45"/>
    </row>
    <row r="1726" spans="4:5">
      <c r="D1726" s="55"/>
      <c r="E1726" s="45"/>
    </row>
    <row r="1727" spans="4:5">
      <c r="D1727" s="55"/>
      <c r="E1727" s="45"/>
    </row>
    <row r="1728" spans="4:5">
      <c r="D1728" s="55"/>
      <c r="E1728" s="45"/>
    </row>
    <row r="1729" spans="4:5">
      <c r="D1729" s="55"/>
      <c r="E1729" s="45"/>
    </row>
    <row r="1730" spans="4:5">
      <c r="D1730" s="55"/>
      <c r="E1730" s="45"/>
    </row>
    <row r="1731" spans="4:5">
      <c r="D1731" s="55"/>
      <c r="E1731" s="45"/>
    </row>
    <row r="1732" spans="4:5">
      <c r="D1732" s="55"/>
      <c r="E1732" s="45"/>
    </row>
    <row r="1733" spans="4:5">
      <c r="D1733" s="55"/>
      <c r="E1733" s="45"/>
    </row>
    <row r="1734" spans="4:5">
      <c r="D1734" s="55"/>
      <c r="E1734" s="45"/>
    </row>
    <row r="1735" spans="4:5">
      <c r="D1735" s="55"/>
      <c r="E1735" s="45"/>
    </row>
    <row r="1736" spans="4:5">
      <c r="D1736" s="55"/>
      <c r="E1736" s="45"/>
    </row>
    <row r="1737" spans="4:5">
      <c r="D1737" s="55"/>
      <c r="E1737" s="45"/>
    </row>
    <row r="1738" spans="4:5">
      <c r="D1738" s="55"/>
      <c r="E1738" s="45"/>
    </row>
    <row r="1739" spans="4:5">
      <c r="D1739" s="55"/>
      <c r="E1739" s="45"/>
    </row>
    <row r="1740" spans="4:5">
      <c r="D1740" s="55"/>
      <c r="E1740" s="45"/>
    </row>
    <row r="1741" spans="4:5">
      <c r="D1741" s="55"/>
      <c r="E1741" s="45"/>
    </row>
    <row r="1742" spans="4:5">
      <c r="D1742" s="55"/>
      <c r="E1742" s="45"/>
    </row>
    <row r="1743" spans="4:5">
      <c r="D1743" s="55"/>
      <c r="E1743" s="45"/>
    </row>
    <row r="1744" spans="4:5">
      <c r="D1744" s="55"/>
      <c r="E1744" s="45"/>
    </row>
    <row r="1745" spans="4:5">
      <c r="D1745" s="55"/>
      <c r="E1745" s="45"/>
    </row>
    <row r="1746" spans="4:5">
      <c r="D1746" s="55"/>
      <c r="E1746" s="45"/>
    </row>
    <row r="1747" spans="4:5">
      <c r="D1747" s="55"/>
      <c r="E1747" s="45"/>
    </row>
    <row r="1748" spans="4:5">
      <c r="D1748" s="55"/>
      <c r="E1748" s="45"/>
    </row>
    <row r="1749" spans="4:5">
      <c r="D1749" s="55"/>
      <c r="E1749" s="45"/>
    </row>
    <row r="1750" spans="4:5">
      <c r="D1750" s="55"/>
      <c r="E1750" s="45"/>
    </row>
    <row r="1751" spans="4:5">
      <c r="D1751" s="55"/>
      <c r="E1751" s="45"/>
    </row>
    <row r="1752" spans="4:5">
      <c r="D1752" s="55"/>
      <c r="E1752" s="45"/>
    </row>
    <row r="1753" spans="4:5">
      <c r="D1753" s="55"/>
      <c r="E1753" s="45"/>
    </row>
    <row r="1754" spans="4:5">
      <c r="D1754" s="55"/>
      <c r="E1754" s="45"/>
    </row>
    <row r="1755" spans="4:5">
      <c r="D1755" s="55"/>
      <c r="E1755" s="45"/>
    </row>
    <row r="1756" spans="4:5">
      <c r="D1756" s="55"/>
      <c r="E1756" s="45"/>
    </row>
    <row r="1757" spans="4:5">
      <c r="D1757" s="55"/>
      <c r="E1757" s="45"/>
    </row>
    <row r="1758" spans="4:5">
      <c r="D1758" s="55"/>
      <c r="E1758" s="45"/>
    </row>
    <row r="1759" spans="4:5">
      <c r="D1759" s="55"/>
      <c r="E1759" s="45"/>
    </row>
    <row r="1760" spans="4:5">
      <c r="D1760" s="55"/>
      <c r="E1760" s="45"/>
    </row>
    <row r="1761" spans="4:5">
      <c r="D1761" s="55"/>
      <c r="E1761" s="45"/>
    </row>
    <row r="1762" spans="4:5">
      <c r="D1762" s="55"/>
      <c r="E1762" s="45"/>
    </row>
    <row r="1763" spans="4:5">
      <c r="D1763" s="55"/>
      <c r="E1763" s="45"/>
    </row>
    <row r="1764" spans="4:5">
      <c r="D1764" s="55"/>
      <c r="E1764" s="45"/>
    </row>
    <row r="1765" spans="4:5">
      <c r="D1765" s="55"/>
      <c r="E1765" s="45"/>
    </row>
    <row r="1766" spans="4:5">
      <c r="D1766" s="55"/>
      <c r="E1766" s="45"/>
    </row>
    <row r="1767" spans="4:5">
      <c r="D1767" s="55"/>
      <c r="E1767" s="45"/>
    </row>
    <row r="1768" spans="4:5">
      <c r="D1768" s="55"/>
      <c r="E1768" s="45"/>
    </row>
    <row r="1769" spans="4:5">
      <c r="D1769" s="55"/>
      <c r="E1769" s="45"/>
    </row>
    <row r="1770" spans="4:5">
      <c r="D1770" s="55"/>
      <c r="E1770" s="45"/>
    </row>
    <row r="1771" spans="4:5">
      <c r="D1771" s="55"/>
      <c r="E1771" s="45"/>
    </row>
    <row r="1772" spans="4:5">
      <c r="D1772" s="55"/>
      <c r="E1772" s="45"/>
    </row>
    <row r="1773" spans="4:5">
      <c r="D1773" s="55"/>
      <c r="E1773" s="45"/>
    </row>
    <row r="1774" spans="4:5">
      <c r="D1774" s="55"/>
      <c r="E1774" s="45"/>
    </row>
    <row r="1775" spans="4:5">
      <c r="D1775" s="55"/>
      <c r="E1775" s="45"/>
    </row>
    <row r="1776" spans="4:5">
      <c r="D1776" s="55"/>
      <c r="E1776" s="45"/>
    </row>
    <row r="1777" spans="4:5">
      <c r="D1777" s="55"/>
      <c r="E1777" s="45"/>
    </row>
    <row r="1778" spans="4:5">
      <c r="D1778" s="55"/>
      <c r="E1778" s="45"/>
    </row>
    <row r="1779" spans="4:5">
      <c r="D1779" s="55"/>
      <c r="E1779" s="45"/>
    </row>
    <row r="1780" spans="4:5">
      <c r="D1780" s="55"/>
      <c r="E1780" s="45"/>
    </row>
    <row r="1781" spans="4:5">
      <c r="D1781" s="55"/>
      <c r="E1781" s="45"/>
    </row>
    <row r="1782" spans="4:5">
      <c r="D1782" s="55"/>
      <c r="E1782" s="45"/>
    </row>
    <row r="1783" spans="4:5">
      <c r="D1783" s="55"/>
      <c r="E1783" s="45"/>
    </row>
    <row r="1784" spans="4:5">
      <c r="D1784" s="55"/>
      <c r="E1784" s="45"/>
    </row>
    <row r="1785" spans="4:5">
      <c r="D1785" s="55"/>
      <c r="E1785" s="45"/>
    </row>
    <row r="1786" spans="4:5">
      <c r="D1786" s="55"/>
      <c r="E1786" s="45"/>
    </row>
    <row r="1787" spans="4:5">
      <c r="D1787" s="55"/>
      <c r="E1787" s="45"/>
    </row>
    <row r="1788" spans="4:5">
      <c r="D1788" s="55"/>
      <c r="E1788" s="45"/>
    </row>
    <row r="1789" spans="4:5">
      <c r="D1789" s="55"/>
      <c r="E1789" s="45"/>
    </row>
    <row r="1790" spans="4:5">
      <c r="D1790" s="55"/>
      <c r="E1790" s="45"/>
    </row>
    <row r="1791" spans="4:5">
      <c r="D1791" s="55"/>
      <c r="E1791" s="45"/>
    </row>
    <row r="1792" spans="4:5">
      <c r="D1792" s="55"/>
      <c r="E1792" s="45"/>
    </row>
    <row r="1793" spans="4:5">
      <c r="D1793" s="55"/>
      <c r="E1793" s="45"/>
    </row>
    <row r="1794" spans="4:5">
      <c r="D1794" s="55"/>
      <c r="E1794" s="45"/>
    </row>
    <row r="1795" spans="4:5">
      <c r="D1795" s="55"/>
      <c r="E1795" s="45"/>
    </row>
    <row r="1796" spans="4:5">
      <c r="D1796" s="55"/>
      <c r="E1796" s="45"/>
    </row>
    <row r="1797" spans="4:5">
      <c r="D1797" s="55"/>
      <c r="E1797" s="45"/>
    </row>
    <row r="1798" spans="4:5">
      <c r="D1798" s="55"/>
      <c r="E1798" s="45"/>
    </row>
    <row r="1799" spans="4:5">
      <c r="D1799" s="55"/>
      <c r="E1799" s="45"/>
    </row>
    <row r="1800" spans="4:5">
      <c r="D1800" s="55"/>
      <c r="E1800" s="45"/>
    </row>
    <row r="1801" spans="4:5">
      <c r="D1801" s="55"/>
      <c r="E1801" s="45"/>
    </row>
    <row r="1802" spans="4:5">
      <c r="D1802" s="55"/>
      <c r="E1802" s="45"/>
    </row>
    <row r="1803" spans="4:5">
      <c r="D1803" s="55"/>
      <c r="E1803" s="45"/>
    </row>
    <row r="1804" spans="4:5">
      <c r="D1804" s="55"/>
      <c r="E1804" s="45"/>
    </row>
    <row r="1805" spans="4:5">
      <c r="D1805" s="55"/>
      <c r="E1805" s="45"/>
    </row>
    <row r="1806" spans="4:5">
      <c r="D1806" s="55"/>
      <c r="E1806" s="45"/>
    </row>
    <row r="1807" spans="4:5">
      <c r="D1807" s="55"/>
      <c r="E1807" s="45"/>
    </row>
    <row r="1808" spans="4:5">
      <c r="D1808" s="55"/>
      <c r="E1808" s="45"/>
    </row>
    <row r="1809" spans="4:5">
      <c r="D1809" s="55"/>
      <c r="E1809" s="45"/>
    </row>
    <row r="1810" spans="4:5">
      <c r="D1810" s="55"/>
      <c r="E1810" s="45"/>
    </row>
    <row r="1811" spans="4:5">
      <c r="D1811" s="55"/>
      <c r="E1811" s="45"/>
    </row>
    <row r="1812" spans="4:5">
      <c r="D1812" s="55"/>
      <c r="E1812" s="45"/>
    </row>
    <row r="1813" spans="4:5">
      <c r="D1813" s="55"/>
      <c r="E1813" s="45"/>
    </row>
    <row r="1814" spans="4:5">
      <c r="D1814" s="55"/>
      <c r="E1814" s="45"/>
    </row>
    <row r="1815" spans="4:5">
      <c r="D1815" s="55"/>
      <c r="E1815" s="45"/>
    </row>
    <row r="1816" spans="4:5">
      <c r="D1816" s="55"/>
      <c r="E1816" s="45"/>
    </row>
    <row r="1817" spans="4:5">
      <c r="D1817" s="55"/>
      <c r="E1817" s="45"/>
    </row>
    <row r="1818" spans="4:5">
      <c r="D1818" s="55"/>
      <c r="E1818" s="45"/>
    </row>
    <row r="1819" spans="4:5">
      <c r="D1819" s="55"/>
      <c r="E1819" s="45"/>
    </row>
    <row r="1820" spans="4:5">
      <c r="D1820" s="55"/>
      <c r="E1820" s="45"/>
    </row>
    <row r="1821" spans="4:5">
      <c r="D1821" s="55"/>
      <c r="E1821" s="45"/>
    </row>
    <row r="1822" spans="4:5">
      <c r="D1822" s="55"/>
      <c r="E1822" s="45"/>
    </row>
    <row r="1823" spans="4:5">
      <c r="D1823" s="55"/>
      <c r="E1823" s="45"/>
    </row>
    <row r="1824" spans="4:5">
      <c r="D1824" s="55"/>
      <c r="E1824" s="45"/>
    </row>
    <row r="1825" spans="4:5">
      <c r="D1825" s="55"/>
      <c r="E1825" s="45"/>
    </row>
    <row r="1826" spans="4:5">
      <c r="D1826" s="55"/>
      <c r="E1826" s="45"/>
    </row>
    <row r="1827" spans="4:5">
      <c r="D1827" s="55"/>
      <c r="E1827" s="45"/>
    </row>
    <row r="1828" spans="4:5">
      <c r="D1828" s="55"/>
      <c r="E1828" s="45"/>
    </row>
    <row r="1829" spans="4:5">
      <c r="D1829" s="55"/>
      <c r="E1829" s="45"/>
    </row>
    <row r="1830" spans="4:5">
      <c r="D1830" s="55"/>
      <c r="E1830" s="45"/>
    </row>
    <row r="1831" spans="4:5">
      <c r="D1831" s="55"/>
      <c r="E1831" s="45"/>
    </row>
    <row r="1832" spans="4:5">
      <c r="D1832" s="55"/>
      <c r="E1832" s="45"/>
    </row>
    <row r="1833" spans="4:5">
      <c r="D1833" s="55"/>
      <c r="E1833" s="45"/>
    </row>
    <row r="1834" spans="4:5">
      <c r="D1834" s="55"/>
      <c r="E1834" s="45"/>
    </row>
    <row r="1835" spans="4:5">
      <c r="D1835" s="55"/>
      <c r="E1835" s="45"/>
    </row>
    <row r="1836" spans="4:5">
      <c r="D1836" s="55"/>
      <c r="E1836" s="45"/>
    </row>
    <row r="1837" spans="4:5">
      <c r="D1837" s="55"/>
      <c r="E1837" s="45"/>
    </row>
    <row r="1838" spans="4:5">
      <c r="D1838" s="55"/>
      <c r="E1838" s="45"/>
    </row>
    <row r="1839" spans="4:5">
      <c r="D1839" s="55"/>
      <c r="E1839" s="45"/>
    </row>
    <row r="1840" spans="4:5">
      <c r="D1840" s="55"/>
      <c r="E1840" s="45"/>
    </row>
    <row r="1841" spans="4:5">
      <c r="D1841" s="55"/>
      <c r="E1841" s="45"/>
    </row>
    <row r="1842" spans="4:5">
      <c r="D1842" s="55"/>
      <c r="E1842" s="45"/>
    </row>
    <row r="1843" spans="4:5">
      <c r="D1843" s="55"/>
      <c r="E1843" s="45"/>
    </row>
    <row r="1844" spans="4:5">
      <c r="D1844" s="55"/>
      <c r="E1844" s="45"/>
    </row>
    <row r="1845" spans="4:5">
      <c r="D1845" s="55"/>
      <c r="E1845" s="45"/>
    </row>
    <row r="1846" spans="4:5">
      <c r="D1846" s="55"/>
      <c r="E1846" s="45"/>
    </row>
    <row r="1847" spans="4:5">
      <c r="D1847" s="55"/>
      <c r="E1847" s="45"/>
    </row>
    <row r="1848" spans="4:5">
      <c r="D1848" s="55"/>
      <c r="E1848" s="45"/>
    </row>
    <row r="1849" spans="4:5">
      <c r="D1849" s="55"/>
      <c r="E1849" s="45"/>
    </row>
    <row r="1850" spans="4:5">
      <c r="D1850" s="55"/>
      <c r="E1850" s="45"/>
    </row>
    <row r="1851" spans="4:5">
      <c r="D1851" s="55"/>
      <c r="E1851" s="45"/>
    </row>
    <row r="1852" spans="4:5">
      <c r="D1852" s="55"/>
      <c r="E1852" s="45"/>
    </row>
    <row r="1853" spans="4:5">
      <c r="D1853" s="55"/>
      <c r="E1853" s="45"/>
    </row>
    <row r="1854" spans="4:5">
      <c r="D1854" s="55"/>
      <c r="E1854" s="45"/>
    </row>
    <row r="1855" spans="4:5">
      <c r="D1855" s="55"/>
      <c r="E1855" s="45"/>
    </row>
    <row r="1856" spans="4:5">
      <c r="D1856" s="55"/>
      <c r="E1856" s="45"/>
    </row>
    <row r="1857" spans="4:5">
      <c r="D1857" s="55"/>
      <c r="E1857" s="45"/>
    </row>
    <row r="1858" spans="4:5">
      <c r="D1858" s="55"/>
      <c r="E1858" s="45"/>
    </row>
    <row r="1859" spans="4:5">
      <c r="D1859" s="55"/>
      <c r="E1859" s="45"/>
    </row>
    <row r="1860" spans="4:5">
      <c r="D1860" s="55"/>
      <c r="E1860" s="45"/>
    </row>
    <row r="1861" spans="4:5">
      <c r="D1861" s="55"/>
      <c r="E1861" s="45"/>
    </row>
    <row r="1862" spans="4:5">
      <c r="D1862" s="55"/>
      <c r="E1862" s="45"/>
    </row>
    <row r="1863" spans="4:5">
      <c r="D1863" s="55"/>
      <c r="E1863" s="45"/>
    </row>
    <row r="1864" spans="4:5">
      <c r="D1864" s="55"/>
      <c r="E1864" s="45"/>
    </row>
    <row r="1865" spans="4:5">
      <c r="D1865" s="55"/>
      <c r="E1865" s="45"/>
    </row>
    <row r="1866" spans="4:5">
      <c r="D1866" s="55"/>
      <c r="E1866" s="45"/>
    </row>
    <row r="1867" spans="4:5">
      <c r="D1867" s="55"/>
      <c r="E1867" s="45"/>
    </row>
    <row r="1868" spans="4:5">
      <c r="D1868" s="55"/>
      <c r="E1868" s="45"/>
    </row>
    <row r="1869" spans="4:5">
      <c r="D1869" s="55"/>
      <c r="E1869" s="45"/>
    </row>
    <row r="1870" spans="4:5">
      <c r="D1870" s="55"/>
      <c r="E1870" s="45"/>
    </row>
    <row r="1871" spans="4:5">
      <c r="D1871" s="55"/>
      <c r="E1871" s="45"/>
    </row>
    <row r="1872" spans="4:5">
      <c r="D1872" s="55"/>
      <c r="E1872" s="45"/>
    </row>
    <row r="1873" spans="4:5">
      <c r="D1873" s="55"/>
      <c r="E1873" s="45"/>
    </row>
    <row r="1874" spans="4:5">
      <c r="D1874" s="55"/>
      <c r="E1874" s="45"/>
    </row>
    <row r="1875" spans="4:5">
      <c r="D1875" s="55"/>
      <c r="E1875" s="45"/>
    </row>
    <row r="1876" spans="4:5">
      <c r="D1876" s="55"/>
      <c r="E1876" s="45"/>
    </row>
    <row r="1877" spans="4:5">
      <c r="D1877" s="55"/>
      <c r="E1877" s="45"/>
    </row>
    <row r="1878" spans="4:5">
      <c r="D1878" s="55"/>
      <c r="E1878" s="45"/>
    </row>
    <row r="1879" spans="4:5">
      <c r="D1879" s="55"/>
      <c r="E1879" s="45"/>
    </row>
    <row r="1880" spans="4:5">
      <c r="D1880" s="55"/>
      <c r="E1880" s="45"/>
    </row>
    <row r="1881" spans="4:5">
      <c r="D1881" s="55"/>
      <c r="E1881" s="45"/>
    </row>
    <row r="1882" spans="4:5">
      <c r="D1882" s="55"/>
      <c r="E1882" s="45"/>
    </row>
    <row r="1883" spans="4:5">
      <c r="D1883" s="55"/>
      <c r="E1883" s="45"/>
    </row>
    <row r="1884" spans="4:5">
      <c r="D1884" s="55"/>
      <c r="E1884" s="45"/>
    </row>
    <row r="1885" spans="4:5">
      <c r="D1885" s="55"/>
      <c r="E1885" s="45"/>
    </row>
    <row r="1886" spans="4:5">
      <c r="D1886" s="55"/>
      <c r="E1886" s="45"/>
    </row>
    <row r="1887" spans="4:5">
      <c r="D1887" s="55"/>
      <c r="E1887" s="45"/>
    </row>
    <row r="1888" spans="4:5">
      <c r="D1888" s="55"/>
      <c r="E1888" s="45"/>
    </row>
    <row r="1889" spans="4:5">
      <c r="D1889" s="55"/>
      <c r="E1889" s="45"/>
    </row>
    <row r="1890" spans="4:5">
      <c r="D1890" s="55"/>
      <c r="E1890" s="45"/>
    </row>
    <row r="1891" spans="4:5">
      <c r="D1891" s="55"/>
      <c r="E1891" s="45"/>
    </row>
    <row r="1892" spans="4:5">
      <c r="D1892" s="55"/>
      <c r="E1892" s="45"/>
    </row>
    <row r="1893" spans="4:5">
      <c r="D1893" s="55"/>
      <c r="E1893" s="45"/>
    </row>
    <row r="1894" spans="4:5">
      <c r="D1894" s="55"/>
      <c r="E1894" s="45"/>
    </row>
    <row r="1895" spans="4:5">
      <c r="D1895" s="55"/>
      <c r="E1895" s="45"/>
    </row>
    <row r="1896" spans="4:5">
      <c r="D1896" s="55"/>
      <c r="E1896" s="45"/>
    </row>
    <row r="1897" spans="4:5">
      <c r="D1897" s="55"/>
      <c r="E1897" s="45"/>
    </row>
    <row r="1898" spans="4:5">
      <c r="D1898" s="55"/>
      <c r="E1898" s="45"/>
    </row>
    <row r="1899" spans="4:5">
      <c r="D1899" s="55"/>
      <c r="E1899" s="45"/>
    </row>
    <row r="1900" spans="4:5">
      <c r="D1900" s="55"/>
      <c r="E1900" s="45"/>
    </row>
    <row r="1901" spans="4:5">
      <c r="D1901" s="55"/>
      <c r="E1901" s="45"/>
    </row>
    <row r="1902" spans="4:5">
      <c r="D1902" s="55"/>
      <c r="E1902" s="45"/>
    </row>
    <row r="1903" spans="4:5">
      <c r="D1903" s="55"/>
      <c r="E1903" s="45"/>
    </row>
    <row r="1904" spans="4:5">
      <c r="D1904" s="55"/>
      <c r="E1904" s="45"/>
    </row>
    <row r="1905" spans="4:5">
      <c r="D1905" s="55"/>
      <c r="E1905" s="45"/>
    </row>
    <row r="1906" spans="4:5">
      <c r="D1906" s="55"/>
      <c r="E1906" s="45"/>
    </row>
    <row r="1907" spans="4:5">
      <c r="D1907" s="55"/>
      <c r="E1907" s="45"/>
    </row>
    <row r="1908" spans="4:5">
      <c r="D1908" s="55"/>
      <c r="E1908" s="45"/>
    </row>
    <row r="1909" spans="4:5">
      <c r="D1909" s="55"/>
      <c r="E1909" s="45"/>
    </row>
    <row r="1910" spans="4:5">
      <c r="D1910" s="55"/>
      <c r="E1910" s="45"/>
    </row>
    <row r="1911" spans="4:5">
      <c r="D1911" s="55"/>
      <c r="E1911" s="45"/>
    </row>
    <row r="1912" spans="4:5">
      <c r="D1912" s="55"/>
      <c r="E1912" s="45"/>
    </row>
    <row r="1913" spans="4:5">
      <c r="D1913" s="55"/>
      <c r="E1913" s="45"/>
    </row>
    <row r="1914" spans="4:5">
      <c r="D1914" s="55"/>
      <c r="E1914" s="45"/>
    </row>
    <row r="1915" spans="4:5">
      <c r="D1915" s="55"/>
      <c r="E1915" s="45"/>
    </row>
    <row r="1916" spans="4:5">
      <c r="D1916" s="55"/>
      <c r="E1916" s="45"/>
    </row>
    <row r="1917" spans="4:5">
      <c r="D1917" s="55"/>
      <c r="E1917" s="45"/>
    </row>
    <row r="1918" spans="4:5">
      <c r="D1918" s="55"/>
      <c r="E1918" s="45"/>
    </row>
    <row r="1919" spans="4:5">
      <c r="D1919" s="55"/>
      <c r="E1919" s="45"/>
    </row>
    <row r="1920" spans="4:5">
      <c r="D1920" s="55"/>
      <c r="E1920" s="45"/>
    </row>
    <row r="1921" spans="4:5">
      <c r="D1921" s="55"/>
      <c r="E1921" s="45"/>
    </row>
    <row r="1922" spans="4:5">
      <c r="D1922" s="55"/>
      <c r="E1922" s="45"/>
    </row>
    <row r="1923" spans="4:5">
      <c r="D1923" s="55"/>
      <c r="E1923" s="45"/>
    </row>
    <row r="1924" spans="4:5">
      <c r="D1924" s="55"/>
      <c r="E1924" s="45"/>
    </row>
    <row r="1925" spans="4:5">
      <c r="D1925" s="55"/>
      <c r="E1925" s="45"/>
    </row>
    <row r="1926" spans="4:5">
      <c r="D1926" s="55"/>
      <c r="E1926" s="45"/>
    </row>
    <row r="1927" spans="4:5">
      <c r="D1927" s="55"/>
      <c r="E1927" s="45"/>
    </row>
    <row r="1928" spans="4:5">
      <c r="D1928" s="55"/>
      <c r="E1928" s="45"/>
    </row>
    <row r="1929" spans="4:5">
      <c r="D1929" s="55"/>
      <c r="E1929" s="45"/>
    </row>
    <row r="1930" spans="4:5">
      <c r="D1930" s="55"/>
      <c r="E1930" s="45"/>
    </row>
    <row r="1931" spans="4:5">
      <c r="D1931" s="55"/>
      <c r="E1931" s="45"/>
    </row>
    <row r="1932" spans="4:5">
      <c r="D1932" s="55"/>
      <c r="E1932" s="45"/>
    </row>
    <row r="1933" spans="4:5">
      <c r="D1933" s="55"/>
      <c r="E1933" s="45"/>
    </row>
    <row r="1934" spans="4:5">
      <c r="D1934" s="55"/>
      <c r="E1934" s="45"/>
    </row>
    <row r="1935" spans="4:5">
      <c r="D1935" s="55"/>
      <c r="E1935" s="45"/>
    </row>
    <row r="1936" spans="4:5">
      <c r="D1936" s="55"/>
      <c r="E1936" s="45"/>
    </row>
    <row r="1937" spans="4:5">
      <c r="D1937" s="55"/>
      <c r="E1937" s="45"/>
    </row>
    <row r="1938" spans="4:5">
      <c r="D1938" s="55"/>
      <c r="E1938" s="45"/>
    </row>
    <row r="1939" spans="4:5">
      <c r="D1939" s="55"/>
      <c r="E1939" s="45"/>
    </row>
    <row r="1940" spans="4:5">
      <c r="D1940" s="55"/>
      <c r="E1940" s="45"/>
    </row>
    <row r="1941" spans="4:5">
      <c r="D1941" s="55"/>
      <c r="E1941" s="45"/>
    </row>
    <row r="1942" spans="4:5">
      <c r="D1942" s="55"/>
      <c r="E1942" s="45"/>
    </row>
    <row r="1943" spans="4:5">
      <c r="D1943" s="55"/>
      <c r="E1943" s="45"/>
    </row>
    <row r="1944" spans="4:5">
      <c r="D1944" s="55"/>
      <c r="E1944" s="45"/>
    </row>
    <row r="1945" spans="4:5">
      <c r="D1945" s="55"/>
      <c r="E1945" s="45"/>
    </row>
    <row r="1946" spans="4:5">
      <c r="D1946" s="55"/>
      <c r="E1946" s="45"/>
    </row>
    <row r="1947" spans="4:5">
      <c r="D1947" s="55"/>
      <c r="E1947" s="45"/>
    </row>
    <row r="1948" spans="4:5">
      <c r="D1948" s="55"/>
      <c r="E1948" s="45"/>
    </row>
    <row r="1949" spans="4:5">
      <c r="D1949" s="55"/>
      <c r="E1949" s="45"/>
    </row>
    <row r="1950" spans="4:5">
      <c r="D1950" s="55"/>
      <c r="E1950" s="45"/>
    </row>
    <row r="1951" spans="4:5">
      <c r="D1951" s="55"/>
      <c r="E1951" s="45"/>
    </row>
    <row r="1952" spans="4:5">
      <c r="D1952" s="55"/>
      <c r="E1952" s="45"/>
    </row>
    <row r="1953" spans="4:5">
      <c r="D1953" s="55"/>
      <c r="E1953" s="45"/>
    </row>
    <row r="1954" spans="4:5">
      <c r="D1954" s="55"/>
      <c r="E1954" s="45"/>
    </row>
    <row r="1955" spans="4:5">
      <c r="D1955" s="55"/>
      <c r="E1955" s="45"/>
    </row>
    <row r="1956" spans="4:5">
      <c r="D1956" s="55"/>
      <c r="E1956" s="45"/>
    </row>
    <row r="1957" spans="4:5">
      <c r="D1957" s="55"/>
      <c r="E1957" s="45"/>
    </row>
    <row r="1958" spans="4:5">
      <c r="D1958" s="55"/>
      <c r="E1958" s="45"/>
    </row>
    <row r="1959" spans="4:5">
      <c r="D1959" s="55"/>
      <c r="E1959" s="45"/>
    </row>
    <row r="1960" spans="4:5">
      <c r="D1960" s="55"/>
      <c r="E1960" s="45"/>
    </row>
    <row r="1961" spans="4:5">
      <c r="D1961" s="55"/>
      <c r="E1961" s="45"/>
    </row>
    <row r="1962" spans="4:5">
      <c r="D1962" s="55"/>
      <c r="E1962" s="45"/>
    </row>
    <row r="1963" spans="4:5">
      <c r="D1963" s="55"/>
      <c r="E1963" s="45"/>
    </row>
    <row r="1964" spans="4:5">
      <c r="D1964" s="55"/>
      <c r="E1964" s="45"/>
    </row>
    <row r="1965" spans="4:5">
      <c r="D1965" s="55"/>
      <c r="E1965" s="45"/>
    </row>
    <row r="1966" spans="4:5">
      <c r="D1966" s="55"/>
      <c r="E1966" s="45"/>
    </row>
    <row r="1967" spans="4:5">
      <c r="D1967" s="55"/>
      <c r="E1967" s="45"/>
    </row>
    <row r="1968" spans="4:5">
      <c r="D1968" s="55"/>
      <c r="E1968" s="45"/>
    </row>
    <row r="1969" spans="4:5">
      <c r="D1969" s="55"/>
      <c r="E1969" s="45"/>
    </row>
    <row r="1970" spans="4:5">
      <c r="D1970" s="55"/>
      <c r="E1970" s="45"/>
    </row>
    <row r="1971" spans="4:5">
      <c r="D1971" s="55"/>
      <c r="E1971" s="45"/>
    </row>
    <row r="1972" spans="4:5">
      <c r="D1972" s="55"/>
      <c r="E1972" s="45"/>
    </row>
    <row r="1973" spans="4:5">
      <c r="D1973" s="55"/>
      <c r="E1973" s="45"/>
    </row>
    <row r="1974" spans="4:5">
      <c r="D1974" s="55"/>
      <c r="E1974" s="45"/>
    </row>
    <row r="1975" spans="4:5">
      <c r="D1975" s="55"/>
      <c r="E1975" s="45"/>
    </row>
    <row r="1976" spans="4:5">
      <c r="D1976" s="55"/>
      <c r="E1976" s="45"/>
    </row>
    <row r="1977" spans="4:5">
      <c r="D1977" s="55"/>
      <c r="E1977" s="45"/>
    </row>
    <row r="1978" spans="4:5">
      <c r="D1978" s="55"/>
      <c r="E1978" s="45"/>
    </row>
    <row r="1979" spans="4:5">
      <c r="D1979" s="55"/>
      <c r="E1979" s="45"/>
    </row>
    <row r="1980" spans="4:5">
      <c r="D1980" s="55"/>
      <c r="E1980" s="45"/>
    </row>
    <row r="1981" spans="4:5">
      <c r="D1981" s="55"/>
      <c r="E1981" s="45"/>
    </row>
    <row r="1982" spans="4:5">
      <c r="D1982" s="55"/>
      <c r="E1982" s="45"/>
    </row>
    <row r="1983" spans="4:5">
      <c r="D1983" s="55"/>
      <c r="E1983" s="45"/>
    </row>
    <row r="1984" spans="4:5">
      <c r="D1984" s="55"/>
      <c r="E1984" s="45"/>
    </row>
    <row r="1985" spans="4:5">
      <c r="D1985" s="55"/>
      <c r="E1985" s="45"/>
    </row>
    <row r="1986" spans="4:5">
      <c r="D1986" s="55"/>
      <c r="E1986" s="45"/>
    </row>
    <row r="1987" spans="4:5">
      <c r="D1987" s="55"/>
      <c r="E1987" s="45"/>
    </row>
    <row r="1988" spans="4:5">
      <c r="D1988" s="55"/>
      <c r="E1988" s="45"/>
    </row>
    <row r="1989" spans="4:5">
      <c r="D1989" s="55"/>
      <c r="E1989" s="45"/>
    </row>
    <row r="1990" spans="4:5">
      <c r="D1990" s="55"/>
      <c r="E1990" s="45"/>
    </row>
    <row r="1991" spans="4:5">
      <c r="D1991" s="55"/>
      <c r="E1991" s="45"/>
    </row>
    <row r="1992" spans="4:5">
      <c r="D1992" s="55"/>
      <c r="E1992" s="45"/>
    </row>
    <row r="1993" spans="4:5">
      <c r="D1993" s="55"/>
      <c r="E1993" s="45"/>
    </row>
    <row r="1994" spans="4:5">
      <c r="D1994" s="55"/>
      <c r="E1994" s="45"/>
    </row>
    <row r="1995" spans="4:5">
      <c r="D1995" s="55"/>
      <c r="E1995" s="45"/>
    </row>
    <row r="1996" spans="4:5">
      <c r="D1996" s="55"/>
      <c r="E1996" s="45"/>
    </row>
    <row r="1997" spans="4:5">
      <c r="D1997" s="55"/>
      <c r="E1997" s="45"/>
    </row>
    <row r="1998" spans="4:5">
      <c r="D1998" s="55"/>
      <c r="E1998" s="45"/>
    </row>
    <row r="1999" spans="4:5">
      <c r="D1999" s="55"/>
      <c r="E1999" s="45"/>
    </row>
    <row r="2000" spans="4:5">
      <c r="D2000" s="55"/>
      <c r="E2000" s="45"/>
    </row>
    <row r="2001" spans="4:5">
      <c r="D2001" s="55"/>
      <c r="E2001" s="45"/>
    </row>
    <row r="2002" spans="4:5">
      <c r="D2002" s="55"/>
      <c r="E2002" s="45"/>
    </row>
    <row r="2003" spans="4:5">
      <c r="D2003" s="55"/>
      <c r="E2003" s="45"/>
    </row>
    <row r="2004" spans="4:5">
      <c r="D2004" s="55"/>
      <c r="E2004" s="45"/>
    </row>
    <row r="2005" spans="4:5">
      <c r="D2005" s="55"/>
      <c r="E2005" s="45"/>
    </row>
    <row r="2006" spans="4:5">
      <c r="D2006" s="55"/>
      <c r="E2006" s="45"/>
    </row>
    <row r="2007" spans="4:5">
      <c r="D2007" s="55"/>
      <c r="E2007" s="45"/>
    </row>
    <row r="2008" spans="4:5">
      <c r="D2008" s="55"/>
      <c r="E2008" s="45"/>
    </row>
    <row r="2009" spans="4:5">
      <c r="D2009" s="55"/>
      <c r="E2009" s="45"/>
    </row>
    <row r="2010" spans="4:5">
      <c r="D2010" s="55"/>
      <c r="E2010" s="45"/>
    </row>
    <row r="2011" spans="4:5">
      <c r="D2011" s="55"/>
      <c r="E2011" s="45"/>
    </row>
    <row r="2012" spans="4:5">
      <c r="D2012" s="55"/>
      <c r="E2012" s="45"/>
    </row>
    <row r="2013" spans="4:5">
      <c r="D2013" s="55"/>
      <c r="E2013" s="45"/>
    </row>
    <row r="2014" spans="4:5">
      <c r="D2014" s="55"/>
      <c r="E2014" s="45"/>
    </row>
    <row r="2015" spans="4:5">
      <c r="D2015" s="55"/>
      <c r="E2015" s="45"/>
    </row>
    <row r="2016" spans="4:5">
      <c r="D2016" s="55"/>
      <c r="E2016" s="45"/>
    </row>
    <row r="2017" spans="4:5">
      <c r="D2017" s="55"/>
      <c r="E2017" s="45"/>
    </row>
    <row r="2018" spans="4:5">
      <c r="D2018" s="55"/>
      <c r="E2018" s="45"/>
    </row>
    <row r="2019" spans="4:5">
      <c r="D2019" s="55"/>
      <c r="E2019" s="45"/>
    </row>
    <row r="2020" spans="4:5">
      <c r="D2020" s="55"/>
      <c r="E2020" s="45"/>
    </row>
    <row r="2021" spans="4:5">
      <c r="D2021" s="55"/>
      <c r="E2021" s="45"/>
    </row>
    <row r="2022" spans="4:5">
      <c r="D2022" s="55"/>
      <c r="E2022" s="45"/>
    </row>
    <row r="2023" spans="4:5">
      <c r="D2023" s="55"/>
      <c r="E2023" s="45"/>
    </row>
    <row r="2024" spans="4:5">
      <c r="D2024" s="55"/>
      <c r="E2024" s="45"/>
    </row>
    <row r="2025" spans="4:5">
      <c r="D2025" s="55"/>
      <c r="E2025" s="45"/>
    </row>
    <row r="2026" spans="4:5">
      <c r="D2026" s="55"/>
      <c r="E2026" s="45"/>
    </row>
    <row r="2027" spans="4:5">
      <c r="D2027" s="55"/>
      <c r="E2027" s="45"/>
    </row>
    <row r="2028" spans="4:5">
      <c r="D2028" s="55"/>
      <c r="E2028" s="45"/>
    </row>
    <row r="2029" spans="4:5">
      <c r="D2029" s="55"/>
      <c r="E2029" s="45"/>
    </row>
    <row r="2030" spans="4:5">
      <c r="D2030" s="55"/>
      <c r="E2030" s="45"/>
    </row>
    <row r="2031" spans="4:5">
      <c r="D2031" s="55"/>
      <c r="E2031" s="45"/>
    </row>
    <row r="2032" spans="4:5">
      <c r="D2032" s="55"/>
      <c r="E2032" s="45"/>
    </row>
    <row r="2033" spans="4:5">
      <c r="D2033" s="55"/>
      <c r="E2033" s="45"/>
    </row>
    <row r="2034" spans="4:5">
      <c r="D2034" s="55"/>
      <c r="E2034" s="45"/>
    </row>
    <row r="2035" spans="4:5">
      <c r="D2035" s="55"/>
      <c r="E2035" s="45"/>
    </row>
    <row r="2036" spans="4:5">
      <c r="D2036" s="55"/>
      <c r="E2036" s="45"/>
    </row>
    <row r="2037" spans="4:5">
      <c r="D2037" s="55"/>
      <c r="E2037" s="45"/>
    </row>
    <row r="2038" spans="4:5">
      <c r="D2038" s="55"/>
      <c r="E2038" s="45"/>
    </row>
    <row r="2039" spans="4:5">
      <c r="D2039" s="55"/>
      <c r="E2039" s="45"/>
    </row>
    <row r="2040" spans="4:5">
      <c r="D2040" s="55"/>
      <c r="E2040" s="45"/>
    </row>
    <row r="2041" spans="4:5">
      <c r="D2041" s="55"/>
      <c r="E2041" s="45"/>
    </row>
    <row r="2042" spans="4:5">
      <c r="D2042" s="55"/>
      <c r="E2042" s="45"/>
    </row>
    <row r="2043" spans="4:5">
      <c r="D2043" s="55"/>
      <c r="E2043" s="45"/>
    </row>
    <row r="2044" spans="4:5">
      <c r="D2044" s="55"/>
      <c r="E2044" s="45"/>
    </row>
    <row r="2045" spans="4:5">
      <c r="D2045" s="55"/>
      <c r="E2045" s="45"/>
    </row>
    <row r="2046" spans="4:5">
      <c r="D2046" s="55"/>
      <c r="E2046" s="45"/>
    </row>
    <row r="2047" spans="4:5">
      <c r="D2047" s="55"/>
      <c r="E2047" s="45"/>
    </row>
    <row r="2048" spans="4:5">
      <c r="D2048" s="55"/>
      <c r="E2048" s="45"/>
    </row>
    <row r="2049" spans="4:5">
      <c r="D2049" s="55"/>
      <c r="E2049" s="45"/>
    </row>
    <row r="2050" spans="4:5">
      <c r="D2050" s="55"/>
      <c r="E2050" s="45"/>
    </row>
    <row r="2051" spans="4:5">
      <c r="D2051" s="55"/>
      <c r="E2051" s="45"/>
    </row>
    <row r="2052" spans="4:5">
      <c r="D2052" s="55"/>
      <c r="E2052" s="45"/>
    </row>
    <row r="2053" spans="4:5">
      <c r="D2053" s="55"/>
      <c r="E2053" s="45"/>
    </row>
    <row r="2054" spans="4:5">
      <c r="D2054" s="55"/>
      <c r="E2054" s="45"/>
    </row>
    <row r="2055" spans="4:5">
      <c r="D2055" s="55"/>
      <c r="E2055" s="45"/>
    </row>
    <row r="2056" spans="4:5">
      <c r="D2056" s="55"/>
      <c r="E2056" s="45"/>
    </row>
    <row r="2057" spans="4:5">
      <c r="D2057" s="55"/>
      <c r="E2057" s="45"/>
    </row>
    <row r="2058" spans="4:5">
      <c r="D2058" s="55"/>
      <c r="E2058" s="45"/>
    </row>
    <row r="2059" spans="4:5">
      <c r="D2059" s="55"/>
      <c r="E2059" s="45"/>
    </row>
    <row r="2060" spans="4:5">
      <c r="D2060" s="55"/>
      <c r="E2060" s="45"/>
    </row>
    <row r="2061" spans="4:5">
      <c r="D2061" s="55"/>
      <c r="E2061" s="45"/>
    </row>
    <row r="2062" spans="4:5">
      <c r="D2062" s="55"/>
      <c r="E2062" s="45"/>
    </row>
    <row r="2063" spans="4:5">
      <c r="D2063" s="55"/>
      <c r="E2063" s="45"/>
    </row>
    <row r="2064" spans="4:5">
      <c r="D2064" s="55"/>
      <c r="E2064" s="45"/>
    </row>
    <row r="2065" spans="4:5">
      <c r="D2065" s="55"/>
      <c r="E2065" s="45"/>
    </row>
    <row r="2066" spans="4:5">
      <c r="D2066" s="55"/>
      <c r="E2066" s="45"/>
    </row>
    <row r="2067" spans="4:5">
      <c r="D2067" s="55"/>
      <c r="E2067" s="45"/>
    </row>
    <row r="2068" spans="4:5">
      <c r="D2068" s="55"/>
      <c r="E2068" s="45"/>
    </row>
    <row r="2069" spans="4:5">
      <c r="D2069" s="55"/>
      <c r="E2069" s="45"/>
    </row>
    <row r="2070" spans="4:5">
      <c r="D2070" s="55"/>
      <c r="E2070" s="45"/>
    </row>
    <row r="2071" spans="4:5">
      <c r="D2071" s="55"/>
      <c r="E2071" s="45"/>
    </row>
    <row r="2072" spans="4:5">
      <c r="D2072" s="55"/>
      <c r="E2072" s="45"/>
    </row>
    <row r="2073" spans="4:5">
      <c r="D2073" s="55"/>
      <c r="E2073" s="45"/>
    </row>
    <row r="2074" spans="4:5">
      <c r="D2074" s="55"/>
      <c r="E2074" s="45"/>
    </row>
    <row r="2075" spans="4:5">
      <c r="D2075" s="55"/>
      <c r="E2075" s="45"/>
    </row>
    <row r="2076" spans="4:5">
      <c r="D2076" s="55"/>
      <c r="E2076" s="45"/>
    </row>
    <row r="2077" spans="4:5">
      <c r="D2077" s="55"/>
      <c r="E2077" s="45"/>
    </row>
    <row r="2078" spans="4:5">
      <c r="D2078" s="55"/>
      <c r="E2078" s="45"/>
    </row>
    <row r="2079" spans="4:5">
      <c r="D2079" s="55"/>
      <c r="E2079" s="45"/>
    </row>
    <row r="2080" spans="4:5">
      <c r="D2080" s="55"/>
      <c r="E2080" s="45"/>
    </row>
    <row r="2081" spans="4:5">
      <c r="D2081" s="55"/>
      <c r="E2081" s="45"/>
    </row>
    <row r="2082" spans="4:5">
      <c r="D2082" s="55"/>
      <c r="E2082" s="45"/>
    </row>
    <row r="2083" spans="4:5">
      <c r="D2083" s="55"/>
      <c r="E2083" s="45"/>
    </row>
    <row r="2084" spans="4:5">
      <c r="D2084" s="55"/>
      <c r="E2084" s="45"/>
    </row>
    <row r="2085" spans="4:5">
      <c r="D2085" s="55"/>
      <c r="E2085" s="45"/>
    </row>
    <row r="2086" spans="4:5">
      <c r="D2086" s="55"/>
      <c r="E2086" s="45"/>
    </row>
    <row r="2087" spans="4:5">
      <c r="D2087" s="55"/>
      <c r="E2087" s="45"/>
    </row>
    <row r="2088" spans="4:5">
      <c r="D2088" s="55"/>
      <c r="E2088" s="45"/>
    </row>
    <row r="2089" spans="4:5">
      <c r="D2089" s="55"/>
      <c r="E2089" s="45"/>
    </row>
    <row r="2090" spans="4:5">
      <c r="D2090" s="55"/>
      <c r="E2090" s="45"/>
    </row>
    <row r="2091" spans="4:5">
      <c r="D2091" s="55"/>
      <c r="E2091" s="45"/>
    </row>
    <row r="2092" spans="4:5">
      <c r="D2092" s="55"/>
      <c r="E2092" s="45"/>
    </row>
    <row r="2093" spans="4:5">
      <c r="D2093" s="55"/>
      <c r="E2093" s="45"/>
    </row>
    <row r="2094" spans="4:5">
      <c r="D2094" s="55"/>
      <c r="E2094" s="45"/>
    </row>
    <row r="2095" spans="4:5">
      <c r="D2095" s="55"/>
      <c r="E2095" s="45"/>
    </row>
    <row r="2096" spans="4:5">
      <c r="D2096" s="55"/>
      <c r="E2096" s="45"/>
    </row>
    <row r="2097" spans="4:5">
      <c r="D2097" s="55"/>
      <c r="E2097" s="45"/>
    </row>
    <row r="2098" spans="4:5">
      <c r="D2098" s="55"/>
      <c r="E2098" s="45"/>
    </row>
    <row r="2099" spans="4:5">
      <c r="D2099" s="55"/>
      <c r="E2099" s="45"/>
    </row>
    <row r="2100" spans="4:5">
      <c r="D2100" s="55"/>
      <c r="E2100" s="45"/>
    </row>
    <row r="2101" spans="4:5">
      <c r="D2101" s="55"/>
      <c r="E2101" s="45"/>
    </row>
    <row r="2102" spans="4:5">
      <c r="D2102" s="55"/>
      <c r="E2102" s="45"/>
    </row>
    <row r="2103" spans="4:5">
      <c r="D2103" s="55"/>
      <c r="E2103" s="45"/>
    </row>
    <row r="2104" spans="4:5">
      <c r="D2104" s="55"/>
      <c r="E2104" s="45"/>
    </row>
    <row r="2105" spans="4:5">
      <c r="D2105" s="55"/>
      <c r="E2105" s="45"/>
    </row>
    <row r="2106" spans="4:5">
      <c r="D2106" s="55"/>
      <c r="E2106" s="45"/>
    </row>
    <row r="2107" spans="4:5">
      <c r="D2107" s="55"/>
      <c r="E2107" s="45"/>
    </row>
    <row r="2108" spans="4:5">
      <c r="D2108" s="55"/>
      <c r="E2108" s="45"/>
    </row>
    <row r="2109" spans="4:5">
      <c r="D2109" s="55"/>
      <c r="E2109" s="45"/>
    </row>
    <row r="2110" spans="4:5">
      <c r="D2110" s="55"/>
      <c r="E2110" s="45"/>
    </row>
    <row r="2111" spans="4:5">
      <c r="D2111" s="55"/>
      <c r="E2111" s="45"/>
    </row>
    <row r="2112" spans="4:5">
      <c r="D2112" s="55"/>
      <c r="E2112" s="45"/>
    </row>
    <row r="2113" spans="4:5">
      <c r="D2113" s="55"/>
      <c r="E2113" s="45"/>
    </row>
    <row r="2114" spans="4:5">
      <c r="D2114" s="55"/>
      <c r="E2114" s="45"/>
    </row>
    <row r="2115" spans="4:5">
      <c r="D2115" s="55"/>
      <c r="E2115" s="45"/>
    </row>
    <row r="2116" spans="4:5">
      <c r="D2116" s="55"/>
      <c r="E2116" s="45"/>
    </row>
    <row r="2117" spans="4:5">
      <c r="D2117" s="55"/>
      <c r="E2117" s="45"/>
    </row>
    <row r="2118" spans="4:5">
      <c r="D2118" s="55"/>
      <c r="E2118" s="45"/>
    </row>
    <row r="2119" spans="4:5">
      <c r="D2119" s="55"/>
      <c r="E2119" s="45"/>
    </row>
    <row r="2120" spans="4:5">
      <c r="D2120" s="55"/>
      <c r="E2120" s="45"/>
    </row>
    <row r="2121" spans="4:5">
      <c r="D2121" s="55"/>
      <c r="E2121" s="45"/>
    </row>
    <row r="2122" spans="4:5">
      <c r="D2122" s="55"/>
      <c r="E2122" s="45"/>
    </row>
    <row r="2123" spans="4:5">
      <c r="D2123" s="55"/>
      <c r="E2123" s="45"/>
    </row>
    <row r="2124" spans="4:5">
      <c r="D2124" s="55"/>
      <c r="E2124" s="45"/>
    </row>
    <row r="2125" spans="4:5">
      <c r="D2125" s="55"/>
      <c r="E2125" s="45"/>
    </row>
    <row r="2126" spans="4:5">
      <c r="D2126" s="55"/>
      <c r="E2126" s="45"/>
    </row>
    <row r="2127" spans="4:5">
      <c r="D2127" s="55"/>
      <c r="E2127" s="45"/>
    </row>
    <row r="2128" spans="4:5">
      <c r="D2128" s="55"/>
      <c r="E2128" s="45"/>
    </row>
    <row r="2129" spans="4:5">
      <c r="D2129" s="55"/>
      <c r="E2129" s="45"/>
    </row>
    <row r="2130" spans="4:5">
      <c r="D2130" s="55"/>
      <c r="E2130" s="45"/>
    </row>
    <row r="2131" spans="4:5">
      <c r="D2131" s="55"/>
      <c r="E2131" s="45"/>
    </row>
    <row r="2132" spans="4:5">
      <c r="D2132" s="55"/>
      <c r="E2132" s="45"/>
    </row>
    <row r="2133" spans="4:5">
      <c r="D2133" s="55"/>
      <c r="E2133" s="45"/>
    </row>
    <row r="2134" spans="4:5">
      <c r="D2134" s="55"/>
      <c r="E2134" s="45"/>
    </row>
    <row r="2135" spans="4:5">
      <c r="D2135" s="55"/>
      <c r="E2135" s="45"/>
    </row>
    <row r="2136" spans="4:5">
      <c r="D2136" s="55"/>
      <c r="E2136" s="45"/>
    </row>
    <row r="2137" spans="4:5">
      <c r="D2137" s="55"/>
      <c r="E2137" s="45"/>
    </row>
    <row r="2138" spans="4:5">
      <c r="D2138" s="55"/>
      <c r="E2138" s="45"/>
    </row>
    <row r="2139" spans="4:5">
      <c r="D2139" s="55"/>
      <c r="E2139" s="45"/>
    </row>
    <row r="2140" spans="4:5">
      <c r="D2140" s="55"/>
      <c r="E2140" s="45"/>
    </row>
    <row r="2141" spans="4:5">
      <c r="D2141" s="55"/>
      <c r="E2141" s="45"/>
    </row>
    <row r="2142" spans="4:5">
      <c r="D2142" s="55"/>
      <c r="E2142" s="45"/>
    </row>
    <row r="2143" spans="4:5">
      <c r="D2143" s="55"/>
      <c r="E2143" s="45"/>
    </row>
    <row r="2144" spans="4:5">
      <c r="D2144" s="55"/>
      <c r="E2144" s="45"/>
    </row>
    <row r="2145" spans="4:5">
      <c r="D2145" s="55"/>
      <c r="E2145" s="45"/>
    </row>
    <row r="2146" spans="4:5">
      <c r="D2146" s="55"/>
      <c r="E2146" s="45"/>
    </row>
    <row r="2147" spans="4:5">
      <c r="D2147" s="55"/>
      <c r="E2147" s="45"/>
    </row>
    <row r="2148" spans="4:5">
      <c r="D2148" s="55"/>
      <c r="E2148" s="45"/>
    </row>
    <row r="2149" spans="4:5">
      <c r="D2149" s="55"/>
      <c r="E2149" s="45"/>
    </row>
    <row r="2150" spans="4:5">
      <c r="D2150" s="55"/>
      <c r="E2150" s="45"/>
    </row>
    <row r="2151" spans="4:5">
      <c r="D2151" s="55"/>
      <c r="E2151" s="45"/>
    </row>
    <row r="2152" spans="4:5">
      <c r="D2152" s="55"/>
      <c r="E2152" s="45"/>
    </row>
    <row r="2153" spans="4:5">
      <c r="D2153" s="55"/>
      <c r="E2153" s="45"/>
    </row>
    <row r="2154" spans="4:5">
      <c r="D2154" s="55"/>
      <c r="E2154" s="45"/>
    </row>
    <row r="2155" spans="4:5">
      <c r="D2155" s="55"/>
      <c r="E2155" s="45"/>
    </row>
    <row r="2156" spans="4:5">
      <c r="D2156" s="55"/>
      <c r="E2156" s="45"/>
    </row>
    <row r="2157" spans="4:5">
      <c r="D2157" s="55"/>
      <c r="E2157" s="45"/>
    </row>
    <row r="2158" spans="4:5">
      <c r="D2158" s="55"/>
      <c r="E2158" s="45"/>
    </row>
    <row r="2159" spans="4:5">
      <c r="D2159" s="55"/>
      <c r="E2159" s="45"/>
    </row>
    <row r="2160" spans="4:5">
      <c r="D2160" s="55"/>
      <c r="E2160" s="45"/>
    </row>
    <row r="2161" spans="4:5">
      <c r="D2161" s="55"/>
      <c r="E2161" s="45"/>
    </row>
    <row r="2162" spans="4:5">
      <c r="D2162" s="55"/>
      <c r="E2162" s="45"/>
    </row>
    <row r="2163" spans="4:5">
      <c r="D2163" s="55"/>
      <c r="E2163" s="45"/>
    </row>
    <row r="2164" spans="4:5">
      <c r="D2164" s="55"/>
      <c r="E2164" s="45"/>
    </row>
    <row r="2165" spans="4:5">
      <c r="D2165" s="55"/>
      <c r="E2165" s="45"/>
    </row>
    <row r="2166" spans="4:5">
      <c r="D2166" s="55"/>
      <c r="E2166" s="45"/>
    </row>
    <row r="2167" spans="4:5">
      <c r="D2167" s="55"/>
      <c r="E2167" s="45"/>
    </row>
    <row r="2168" spans="4:5">
      <c r="D2168" s="55"/>
      <c r="E2168" s="45"/>
    </row>
    <row r="2169" spans="4:5">
      <c r="D2169" s="55"/>
      <c r="E2169" s="45"/>
    </row>
    <row r="2170" spans="4:5">
      <c r="D2170" s="55"/>
      <c r="E2170" s="45"/>
    </row>
    <row r="2171" spans="4:5">
      <c r="D2171" s="55"/>
      <c r="E2171" s="45"/>
    </row>
    <row r="2172" spans="4:5">
      <c r="D2172" s="55"/>
      <c r="E2172" s="45"/>
    </row>
    <row r="2173" spans="4:5">
      <c r="D2173" s="55"/>
      <c r="E2173" s="45"/>
    </row>
    <row r="2174" spans="4:5">
      <c r="D2174" s="55"/>
      <c r="E2174" s="45"/>
    </row>
    <row r="2175" spans="4:5">
      <c r="D2175" s="55"/>
      <c r="E2175" s="45"/>
    </row>
    <row r="2176" spans="4:5">
      <c r="D2176" s="55"/>
      <c r="E2176" s="45"/>
    </row>
    <row r="2177" spans="4:5">
      <c r="D2177" s="55"/>
      <c r="E2177" s="45"/>
    </row>
    <row r="2178" spans="4:5">
      <c r="D2178" s="55"/>
      <c r="E2178" s="45"/>
    </row>
    <row r="2179" spans="4:5">
      <c r="D2179" s="55"/>
      <c r="E2179" s="45"/>
    </row>
    <row r="2180" spans="4:5">
      <c r="D2180" s="55"/>
      <c r="E2180" s="45"/>
    </row>
    <row r="2181" spans="4:5">
      <c r="D2181" s="55"/>
      <c r="E2181" s="45"/>
    </row>
    <row r="2182" spans="4:5">
      <c r="D2182" s="55"/>
      <c r="E2182" s="45"/>
    </row>
    <row r="2183" spans="4:5">
      <c r="D2183" s="55"/>
      <c r="E2183" s="45"/>
    </row>
    <row r="2184" spans="4:5">
      <c r="D2184" s="55"/>
      <c r="E2184" s="45"/>
    </row>
    <row r="2185" spans="4:5">
      <c r="D2185" s="55"/>
      <c r="E2185" s="45"/>
    </row>
    <row r="2186" spans="4:5">
      <c r="D2186" s="55"/>
      <c r="E2186" s="45"/>
    </row>
    <row r="2187" spans="4:5">
      <c r="D2187" s="55"/>
      <c r="E2187" s="45"/>
    </row>
    <row r="2188" spans="4:5">
      <c r="D2188" s="55"/>
      <c r="E2188" s="45"/>
    </row>
    <row r="2189" spans="4:5">
      <c r="D2189" s="55"/>
      <c r="E2189" s="45"/>
    </row>
    <row r="2190" spans="4:5">
      <c r="D2190" s="55"/>
      <c r="E2190" s="45"/>
    </row>
    <row r="2191" spans="4:5">
      <c r="D2191" s="55"/>
      <c r="E2191" s="45"/>
    </row>
    <row r="2192" spans="4:5">
      <c r="D2192" s="55"/>
      <c r="E2192" s="45"/>
    </row>
    <row r="2193" spans="4:5">
      <c r="D2193" s="55"/>
      <c r="E2193" s="45"/>
    </row>
    <row r="2194" spans="4:5">
      <c r="D2194" s="55"/>
      <c r="E2194" s="45"/>
    </row>
    <row r="2195" spans="4:5">
      <c r="D2195" s="55"/>
      <c r="E2195" s="45"/>
    </row>
    <row r="2196" spans="4:5">
      <c r="D2196" s="55"/>
      <c r="E2196" s="45"/>
    </row>
    <row r="2197" spans="4:5">
      <c r="D2197" s="55"/>
      <c r="E2197" s="45"/>
    </row>
    <row r="2198" spans="4:5">
      <c r="D2198" s="55"/>
      <c r="E2198" s="45"/>
    </row>
    <row r="2199" spans="4:5">
      <c r="D2199" s="55"/>
      <c r="E2199" s="45"/>
    </row>
    <row r="2200" spans="4:5">
      <c r="D2200" s="55"/>
      <c r="E2200" s="45"/>
    </row>
    <row r="2201" spans="4:5">
      <c r="D2201" s="55"/>
      <c r="E2201" s="45"/>
    </row>
    <row r="2202" spans="4:5">
      <c r="D2202" s="55"/>
      <c r="E2202" s="45"/>
    </row>
    <row r="2203" spans="4:5">
      <c r="D2203" s="55"/>
      <c r="E2203" s="45"/>
    </row>
    <row r="2204" spans="4:5">
      <c r="D2204" s="55"/>
      <c r="E2204" s="45"/>
    </row>
    <row r="2205" spans="4:5">
      <c r="D2205" s="55"/>
      <c r="E2205" s="45"/>
    </row>
    <row r="2206" spans="4:5">
      <c r="D2206" s="55"/>
      <c r="E2206" s="45"/>
    </row>
    <row r="2207" spans="4:5">
      <c r="D2207" s="55"/>
      <c r="E2207" s="45"/>
    </row>
    <row r="2208" spans="4:5">
      <c r="D2208" s="55"/>
      <c r="E2208" s="45"/>
    </row>
    <row r="2209" spans="4:5">
      <c r="D2209" s="55"/>
      <c r="E2209" s="45"/>
    </row>
    <row r="2210" spans="4:5">
      <c r="D2210" s="55"/>
      <c r="E2210" s="45"/>
    </row>
    <row r="2211" spans="4:5">
      <c r="D2211" s="55"/>
      <c r="E2211" s="45"/>
    </row>
    <row r="2212" spans="4:5">
      <c r="D2212" s="55"/>
      <c r="E2212" s="45"/>
    </row>
    <row r="2213" spans="4:5">
      <c r="D2213" s="55"/>
      <c r="E2213" s="45"/>
    </row>
    <row r="2214" spans="4:5">
      <c r="D2214" s="55"/>
      <c r="E2214" s="45"/>
    </row>
    <row r="2215" spans="4:5">
      <c r="D2215" s="55"/>
      <c r="E2215" s="45"/>
    </row>
    <row r="2216" spans="4:5">
      <c r="D2216" s="55"/>
      <c r="E2216" s="45"/>
    </row>
    <row r="2217" spans="4:5">
      <c r="D2217" s="55"/>
      <c r="E2217" s="45"/>
    </row>
    <row r="2218" spans="4:5">
      <c r="D2218" s="55"/>
      <c r="E2218" s="45"/>
    </row>
    <row r="2219" spans="4:5">
      <c r="D2219" s="55"/>
      <c r="E2219" s="45"/>
    </row>
    <row r="2220" spans="4:5">
      <c r="D2220" s="55"/>
      <c r="E2220" s="45"/>
    </row>
    <row r="2221" spans="4:5">
      <c r="D2221" s="55"/>
      <c r="E2221" s="45"/>
    </row>
    <row r="2222" spans="4:5">
      <c r="D2222" s="55"/>
      <c r="E2222" s="45"/>
    </row>
    <row r="2223" spans="4:5">
      <c r="D2223" s="55"/>
      <c r="E2223" s="45"/>
    </row>
    <row r="2224" spans="4:5">
      <c r="D2224" s="55"/>
      <c r="E2224" s="45"/>
    </row>
    <row r="2225" spans="4:5">
      <c r="D2225" s="55"/>
      <c r="E2225" s="45"/>
    </row>
    <row r="2226" spans="4:5">
      <c r="D2226" s="55"/>
      <c r="E2226" s="45"/>
    </row>
    <row r="2227" spans="4:5">
      <c r="D2227" s="55"/>
      <c r="E2227" s="45"/>
    </row>
    <row r="2228" spans="4:5">
      <c r="D2228" s="55"/>
      <c r="E2228" s="45"/>
    </row>
    <row r="2229" spans="4:5">
      <c r="D2229" s="55"/>
      <c r="E2229" s="45"/>
    </row>
    <row r="2230" spans="4:5">
      <c r="D2230" s="55"/>
      <c r="E2230" s="45"/>
    </row>
    <row r="2231" spans="4:5">
      <c r="D2231" s="55"/>
      <c r="E2231" s="45"/>
    </row>
    <row r="2232" spans="4:5">
      <c r="D2232" s="55"/>
      <c r="E2232" s="45"/>
    </row>
    <row r="2233" spans="4:5">
      <c r="D2233" s="55"/>
      <c r="E2233" s="45"/>
    </row>
    <row r="2234" spans="4:5">
      <c r="D2234" s="55"/>
      <c r="E2234" s="45"/>
    </row>
    <row r="2235" spans="4:5">
      <c r="D2235" s="55"/>
      <c r="E2235" s="45"/>
    </row>
    <row r="2236" spans="4:5">
      <c r="D2236" s="55"/>
      <c r="E2236" s="45"/>
    </row>
    <row r="2237" spans="4:5">
      <c r="D2237" s="55"/>
      <c r="E2237" s="45"/>
    </row>
    <row r="2238" spans="4:5">
      <c r="D2238" s="55"/>
      <c r="E2238" s="45"/>
    </row>
    <row r="2239" spans="4:5">
      <c r="D2239" s="55"/>
      <c r="E2239" s="45"/>
    </row>
    <row r="2240" spans="4:5">
      <c r="D2240" s="55"/>
      <c r="E2240" s="45"/>
    </row>
    <row r="2241" spans="4:5">
      <c r="D2241" s="55"/>
      <c r="E2241" s="45"/>
    </row>
    <row r="2242" spans="4:5">
      <c r="D2242" s="55"/>
      <c r="E2242" s="45"/>
    </row>
    <row r="2243" spans="4:5">
      <c r="D2243" s="55"/>
      <c r="E2243" s="45"/>
    </row>
    <row r="2244" spans="4:5">
      <c r="D2244" s="55"/>
      <c r="E2244" s="45"/>
    </row>
    <row r="2245" spans="4:5">
      <c r="D2245" s="55"/>
      <c r="E2245" s="45"/>
    </row>
    <row r="2246" spans="4:5">
      <c r="D2246" s="55"/>
      <c r="E2246" s="45"/>
    </row>
    <row r="2247" spans="4:5">
      <c r="D2247" s="55"/>
      <c r="E2247" s="45"/>
    </row>
    <row r="2248" spans="4:5">
      <c r="D2248" s="55"/>
      <c r="E2248" s="45"/>
    </row>
    <row r="2249" spans="4:5">
      <c r="D2249" s="55"/>
      <c r="E2249" s="45"/>
    </row>
    <row r="2250" spans="4:5">
      <c r="D2250" s="55"/>
      <c r="E2250" s="45"/>
    </row>
    <row r="2251" spans="4:5">
      <c r="D2251" s="55"/>
      <c r="E2251" s="45"/>
    </row>
    <row r="2252" spans="4:5">
      <c r="D2252" s="55"/>
      <c r="E2252" s="45"/>
    </row>
    <row r="2253" spans="4:5">
      <c r="D2253" s="55"/>
      <c r="E2253" s="45"/>
    </row>
    <row r="2254" spans="4:5">
      <c r="D2254" s="55"/>
      <c r="E2254" s="45"/>
    </row>
    <row r="2255" spans="4:5">
      <c r="D2255" s="55"/>
      <c r="E2255" s="45"/>
    </row>
    <row r="2256" spans="4:5">
      <c r="D2256" s="55"/>
      <c r="E2256" s="45"/>
    </row>
    <row r="2257" spans="4:5">
      <c r="D2257" s="55"/>
      <c r="E2257" s="45"/>
    </row>
    <row r="2258" spans="4:5">
      <c r="D2258" s="55"/>
      <c r="E2258" s="45"/>
    </row>
    <row r="2259" spans="4:5">
      <c r="D2259" s="55"/>
      <c r="E2259" s="45"/>
    </row>
    <row r="2260" spans="4:5">
      <c r="D2260" s="55"/>
      <c r="E2260" s="45"/>
    </row>
    <row r="2261" spans="4:5">
      <c r="D2261" s="55"/>
      <c r="E2261" s="45"/>
    </row>
    <row r="2262" spans="4:5">
      <c r="D2262" s="55"/>
      <c r="E2262" s="45"/>
    </row>
    <row r="2263" spans="4:5">
      <c r="D2263" s="55"/>
      <c r="E2263" s="45"/>
    </row>
    <row r="2264" spans="4:5">
      <c r="D2264" s="55"/>
      <c r="E2264" s="45"/>
    </row>
    <row r="2265" spans="4:5">
      <c r="D2265" s="55"/>
      <c r="E2265" s="45"/>
    </row>
    <row r="2266" spans="4:5">
      <c r="D2266" s="55"/>
      <c r="E2266" s="45"/>
    </row>
    <row r="2267" spans="4:5">
      <c r="D2267" s="55"/>
      <c r="E2267" s="45"/>
    </row>
    <row r="2268" spans="4:5">
      <c r="D2268" s="55"/>
      <c r="E2268" s="45"/>
    </row>
    <row r="2269" spans="4:5">
      <c r="D2269" s="55"/>
      <c r="E2269" s="45"/>
    </row>
    <row r="2270" spans="4:5">
      <c r="D2270" s="55"/>
      <c r="E2270" s="45"/>
    </row>
    <row r="2271" spans="4:5">
      <c r="D2271" s="55"/>
      <c r="E2271" s="45"/>
    </row>
    <row r="2272" spans="4:5">
      <c r="D2272" s="55"/>
      <c r="E2272" s="45"/>
    </row>
    <row r="2273" spans="4:5">
      <c r="D2273" s="55"/>
      <c r="E2273" s="45"/>
    </row>
    <row r="2274" spans="4:5">
      <c r="D2274" s="55"/>
      <c r="E2274" s="45"/>
    </row>
    <row r="2275" spans="4:5">
      <c r="D2275" s="55"/>
      <c r="E2275" s="45"/>
    </row>
    <row r="2276" spans="4:5">
      <c r="D2276" s="55"/>
      <c r="E2276" s="45"/>
    </row>
    <row r="2277" spans="4:5">
      <c r="D2277" s="55"/>
      <c r="E2277" s="45"/>
    </row>
    <row r="2278" spans="4:5">
      <c r="D2278" s="55"/>
      <c r="E2278" s="45"/>
    </row>
    <row r="2279" spans="4:5">
      <c r="D2279" s="55"/>
      <c r="E2279" s="45"/>
    </row>
    <row r="2280" spans="4:5">
      <c r="D2280" s="55"/>
      <c r="E2280" s="45"/>
    </row>
    <row r="2281" spans="4:5">
      <c r="D2281" s="55"/>
      <c r="E2281" s="45"/>
    </row>
    <row r="2282" spans="4:5">
      <c r="D2282" s="55"/>
      <c r="E2282" s="45"/>
    </row>
    <row r="2283" spans="4:5">
      <c r="D2283" s="55"/>
      <c r="E2283" s="45"/>
    </row>
    <row r="2284" spans="4:5">
      <c r="D2284" s="55"/>
      <c r="E2284" s="45"/>
    </row>
    <row r="2285" spans="4:5">
      <c r="D2285" s="55"/>
      <c r="E2285" s="45"/>
    </row>
    <row r="2286" spans="4:5">
      <c r="D2286" s="55"/>
      <c r="E2286" s="45"/>
    </row>
    <row r="2287" spans="4:5">
      <c r="D2287" s="55"/>
      <c r="E2287" s="45"/>
    </row>
    <row r="2288" spans="4:5">
      <c r="D2288" s="55"/>
      <c r="E2288" s="45"/>
    </row>
    <row r="2289" spans="4:5">
      <c r="D2289" s="55"/>
      <c r="E2289" s="45"/>
    </row>
    <row r="2290" spans="4:5">
      <c r="D2290" s="55"/>
      <c r="E2290" s="45"/>
    </row>
    <row r="2291" spans="4:5">
      <c r="D2291" s="55"/>
      <c r="E2291" s="45"/>
    </row>
    <row r="2292" spans="4:5">
      <c r="D2292" s="55"/>
      <c r="E2292" s="45"/>
    </row>
    <row r="2293" spans="4:5">
      <c r="D2293" s="55"/>
      <c r="E2293" s="45"/>
    </row>
    <row r="2294" spans="4:5">
      <c r="D2294" s="55"/>
      <c r="E2294" s="45"/>
    </row>
    <row r="2295" spans="4:5">
      <c r="D2295" s="55"/>
      <c r="E2295" s="45"/>
    </row>
    <row r="2296" spans="4:5">
      <c r="D2296" s="55"/>
      <c r="E2296" s="45"/>
    </row>
    <row r="2297" spans="4:5">
      <c r="D2297" s="55"/>
      <c r="E2297" s="45"/>
    </row>
    <row r="2298" spans="4:5">
      <c r="D2298" s="55"/>
      <c r="E2298" s="45"/>
    </row>
    <row r="2299" spans="4:5">
      <c r="D2299" s="55"/>
      <c r="E2299" s="45"/>
    </row>
    <row r="2300" spans="4:5">
      <c r="D2300" s="55"/>
      <c r="E2300" s="45"/>
    </row>
    <row r="2301" spans="4:5">
      <c r="D2301" s="55"/>
      <c r="E2301" s="45"/>
    </row>
    <row r="2302" spans="4:5">
      <c r="D2302" s="55"/>
      <c r="E2302" s="45"/>
    </row>
    <row r="2303" spans="4:5">
      <c r="D2303" s="55"/>
      <c r="E2303" s="45"/>
    </row>
    <row r="2304" spans="4:5">
      <c r="D2304" s="55"/>
      <c r="E2304" s="45"/>
    </row>
    <row r="2305" spans="4:5">
      <c r="D2305" s="55"/>
      <c r="E2305" s="45"/>
    </row>
    <row r="2306" spans="4:5">
      <c r="D2306" s="55"/>
      <c r="E2306" s="45"/>
    </row>
    <row r="2307" spans="4:5">
      <c r="D2307" s="55"/>
      <c r="E2307" s="45"/>
    </row>
    <row r="2308" spans="4:5">
      <c r="D2308" s="55"/>
      <c r="E2308" s="45"/>
    </row>
    <row r="2309" spans="4:5">
      <c r="D2309" s="55"/>
      <c r="E2309" s="45"/>
    </row>
    <row r="2310" spans="4:5">
      <c r="D2310" s="55"/>
      <c r="E2310" s="45"/>
    </row>
    <row r="2311" spans="4:5">
      <c r="D2311" s="55"/>
      <c r="E2311" s="45"/>
    </row>
    <row r="2312" spans="4:5">
      <c r="D2312" s="55"/>
      <c r="E2312" s="45"/>
    </row>
    <row r="2313" spans="4:5">
      <c r="D2313" s="55"/>
      <c r="E2313" s="45"/>
    </row>
    <row r="2314" spans="4:5">
      <c r="D2314" s="55"/>
      <c r="E2314" s="45"/>
    </row>
    <row r="2315" spans="4:5">
      <c r="D2315" s="55"/>
      <c r="E2315" s="45"/>
    </row>
    <row r="2316" spans="4:5">
      <c r="D2316" s="55"/>
      <c r="E2316" s="45"/>
    </row>
    <row r="2317" spans="4:5">
      <c r="D2317" s="55"/>
      <c r="E2317" s="45"/>
    </row>
    <row r="2318" spans="4:5">
      <c r="D2318" s="55"/>
      <c r="E2318" s="45"/>
    </row>
    <row r="2319" spans="4:5">
      <c r="D2319" s="55"/>
      <c r="E2319" s="45"/>
    </row>
    <row r="2320" spans="4:5">
      <c r="D2320" s="55"/>
      <c r="E2320" s="45"/>
    </row>
    <row r="2321" spans="4:5">
      <c r="D2321" s="55"/>
      <c r="E2321" s="45"/>
    </row>
    <row r="2322" spans="4:5">
      <c r="D2322" s="55"/>
      <c r="E2322" s="45"/>
    </row>
    <row r="2323" spans="4:5">
      <c r="D2323" s="55"/>
      <c r="E2323" s="45"/>
    </row>
    <row r="2324" spans="4:5">
      <c r="D2324" s="55"/>
      <c r="E2324" s="45"/>
    </row>
    <row r="2325" spans="4:5">
      <c r="D2325" s="55"/>
      <c r="E2325" s="45"/>
    </row>
    <row r="2326" spans="4:5">
      <c r="D2326" s="55"/>
      <c r="E2326" s="45"/>
    </row>
    <row r="2327" spans="4:5">
      <c r="D2327" s="55"/>
      <c r="E2327" s="45"/>
    </row>
    <row r="2328" spans="4:5">
      <c r="D2328" s="55"/>
      <c r="E2328" s="45"/>
    </row>
    <row r="2329" spans="4:5">
      <c r="D2329" s="55"/>
      <c r="E2329" s="45"/>
    </row>
    <row r="2330" spans="4:5">
      <c r="D2330" s="55"/>
      <c r="E2330" s="45"/>
    </row>
    <row r="2331" spans="4:5">
      <c r="D2331" s="55"/>
      <c r="E2331" s="45"/>
    </row>
    <row r="2332" spans="4:5">
      <c r="D2332" s="55"/>
      <c r="E2332" s="45"/>
    </row>
    <row r="2333" spans="4:5">
      <c r="D2333" s="55"/>
      <c r="E2333" s="45"/>
    </row>
    <row r="2334" spans="4:5">
      <c r="D2334" s="55"/>
      <c r="E2334" s="45"/>
    </row>
    <row r="2335" spans="4:5">
      <c r="D2335" s="55"/>
      <c r="E2335" s="45"/>
    </row>
    <row r="2336" spans="4:5">
      <c r="D2336" s="55"/>
      <c r="E2336" s="45"/>
    </row>
    <row r="2337" spans="4:5">
      <c r="D2337" s="55"/>
      <c r="E2337" s="45"/>
    </row>
    <row r="2338" spans="4:5">
      <c r="D2338" s="55"/>
      <c r="E2338" s="45"/>
    </row>
    <row r="2339" spans="4:5">
      <c r="D2339" s="55"/>
      <c r="E2339" s="45"/>
    </row>
    <row r="2340" spans="4:5">
      <c r="D2340" s="55"/>
      <c r="E2340" s="45"/>
    </row>
    <row r="2341" spans="4:5">
      <c r="D2341" s="55"/>
      <c r="E2341" s="45"/>
    </row>
    <row r="2342" spans="4:5">
      <c r="D2342" s="55"/>
      <c r="E2342" s="45"/>
    </row>
    <row r="2343" spans="4:5">
      <c r="D2343" s="55"/>
      <c r="E2343" s="45"/>
    </row>
    <row r="2344" spans="4:5">
      <c r="D2344" s="55"/>
      <c r="E2344" s="45"/>
    </row>
    <row r="2345" spans="4:5">
      <c r="D2345" s="55"/>
      <c r="E2345" s="45"/>
    </row>
    <row r="2346" spans="4:5">
      <c r="D2346" s="55"/>
      <c r="E2346" s="45"/>
    </row>
    <row r="2347" spans="4:5">
      <c r="D2347" s="55"/>
      <c r="E2347" s="45"/>
    </row>
    <row r="2348" spans="4:5">
      <c r="D2348" s="55"/>
      <c r="E2348" s="45"/>
    </row>
    <row r="2349" spans="4:5">
      <c r="D2349" s="55"/>
      <c r="E2349" s="45"/>
    </row>
    <row r="2350" spans="4:5">
      <c r="D2350" s="55"/>
      <c r="E2350" s="45"/>
    </row>
    <row r="2351" spans="4:5">
      <c r="D2351" s="55"/>
      <c r="E2351" s="45"/>
    </row>
    <row r="2352" spans="4:5">
      <c r="D2352" s="55"/>
      <c r="E2352" s="45"/>
    </row>
    <row r="2353" spans="4:5">
      <c r="D2353" s="55"/>
      <c r="E2353" s="45"/>
    </row>
    <row r="2354" spans="4:5">
      <c r="D2354" s="55"/>
      <c r="E2354" s="45"/>
    </row>
    <row r="2355" spans="4:5">
      <c r="D2355" s="55"/>
      <c r="E2355" s="45"/>
    </row>
    <row r="2356" spans="4:5">
      <c r="D2356" s="55"/>
      <c r="E2356" s="45"/>
    </row>
    <row r="2357" spans="4:5">
      <c r="D2357" s="55"/>
      <c r="E2357" s="45"/>
    </row>
    <row r="2358" spans="4:5">
      <c r="D2358" s="55"/>
      <c r="E2358" s="45"/>
    </row>
    <row r="2359" spans="4:5">
      <c r="D2359" s="55"/>
      <c r="E2359" s="45"/>
    </row>
    <row r="2360" spans="4:5">
      <c r="D2360" s="55"/>
      <c r="E2360" s="45"/>
    </row>
    <row r="2361" spans="4:5">
      <c r="D2361" s="55"/>
      <c r="E2361" s="45"/>
    </row>
    <row r="2362" spans="4:5">
      <c r="D2362" s="55"/>
      <c r="E2362" s="45"/>
    </row>
    <row r="2363" spans="4:5">
      <c r="D2363" s="55"/>
      <c r="E2363" s="45"/>
    </row>
    <row r="2364" spans="4:5">
      <c r="D2364" s="55"/>
      <c r="E2364" s="45"/>
    </row>
    <row r="2365" spans="4:5">
      <c r="D2365" s="55"/>
      <c r="E2365" s="45"/>
    </row>
    <row r="2366" spans="4:5">
      <c r="D2366" s="55"/>
      <c r="E2366" s="45"/>
    </row>
    <row r="2367" spans="4:5">
      <c r="D2367" s="55"/>
      <c r="E2367" s="45"/>
    </row>
    <row r="2368" spans="4:5">
      <c r="D2368" s="55"/>
      <c r="E2368" s="45"/>
    </row>
    <row r="2369" spans="4:5">
      <c r="D2369" s="55"/>
      <c r="E2369" s="45"/>
    </row>
    <row r="2370" spans="4:5">
      <c r="D2370" s="55"/>
      <c r="E2370" s="45"/>
    </row>
    <row r="2371" spans="4:5">
      <c r="D2371" s="55"/>
      <c r="E2371" s="45"/>
    </row>
    <row r="2372" spans="4:5">
      <c r="D2372" s="55"/>
      <c r="E2372" s="45"/>
    </row>
    <row r="2373" spans="4:5">
      <c r="D2373" s="55"/>
      <c r="E2373" s="45"/>
    </row>
    <row r="2374" spans="4:5">
      <c r="D2374" s="55"/>
      <c r="E2374" s="45"/>
    </row>
    <row r="2375" spans="4:5">
      <c r="D2375" s="55"/>
      <c r="E2375" s="45"/>
    </row>
    <row r="2376" spans="4:5">
      <c r="D2376" s="55"/>
      <c r="E2376" s="45"/>
    </row>
    <row r="2377" spans="4:5">
      <c r="D2377" s="55"/>
      <c r="E2377" s="45"/>
    </row>
    <row r="2378" spans="4:5">
      <c r="D2378" s="55"/>
      <c r="E2378" s="45"/>
    </row>
    <row r="2379" spans="4:5">
      <c r="D2379" s="55"/>
      <c r="E2379" s="45"/>
    </row>
    <row r="2380" spans="4:5">
      <c r="D2380" s="55"/>
      <c r="E2380" s="45"/>
    </row>
    <row r="2381" spans="4:5">
      <c r="D2381" s="55"/>
      <c r="E2381" s="45"/>
    </row>
    <row r="2382" spans="4:5">
      <c r="D2382" s="55"/>
      <c r="E2382" s="45"/>
    </row>
    <row r="2383" spans="4:5">
      <c r="D2383" s="55"/>
      <c r="E2383" s="45"/>
    </row>
    <row r="2384" spans="4:5">
      <c r="D2384" s="55"/>
      <c r="E2384" s="45"/>
    </row>
    <row r="2385" spans="4:5">
      <c r="D2385" s="55"/>
      <c r="E2385" s="45"/>
    </row>
    <row r="2386" spans="4:5">
      <c r="D2386" s="55"/>
      <c r="E2386" s="45"/>
    </row>
    <row r="2387" spans="4:5">
      <c r="D2387" s="55"/>
      <c r="E2387" s="45"/>
    </row>
    <row r="2388" spans="4:5">
      <c r="D2388" s="55"/>
      <c r="E2388" s="45"/>
    </row>
    <row r="2389" spans="4:5">
      <c r="D2389" s="55"/>
      <c r="E2389" s="45"/>
    </row>
    <row r="2390" spans="4:5">
      <c r="D2390" s="55"/>
      <c r="E2390" s="45"/>
    </row>
    <row r="2391" spans="4:5">
      <c r="D2391" s="55"/>
      <c r="E2391" s="45"/>
    </row>
    <row r="2392" spans="4:5">
      <c r="D2392" s="55"/>
      <c r="E2392" s="45"/>
    </row>
    <row r="2393" spans="4:5">
      <c r="D2393" s="55"/>
      <c r="E2393" s="45"/>
    </row>
    <row r="2394" spans="4:5">
      <c r="D2394" s="55"/>
      <c r="E2394" s="45"/>
    </row>
    <row r="2395" spans="4:5">
      <c r="D2395" s="55"/>
      <c r="E2395" s="45"/>
    </row>
    <row r="2396" spans="4:5">
      <c r="D2396" s="55"/>
      <c r="E2396" s="45"/>
    </row>
    <row r="2397" spans="4:5">
      <c r="D2397" s="55"/>
      <c r="E2397" s="45"/>
    </row>
    <row r="2398" spans="4:5">
      <c r="D2398" s="55"/>
      <c r="E2398" s="45"/>
    </row>
    <row r="2399" spans="4:5">
      <c r="D2399" s="55"/>
      <c r="E2399" s="45"/>
    </row>
    <row r="2400" spans="4:5">
      <c r="D2400" s="55"/>
      <c r="E2400" s="45"/>
    </row>
    <row r="2401" spans="4:5">
      <c r="D2401" s="55"/>
      <c r="E2401" s="45"/>
    </row>
    <row r="2402" spans="4:5">
      <c r="D2402" s="55"/>
      <c r="E2402" s="45"/>
    </row>
    <row r="2403" spans="4:5">
      <c r="D2403" s="55"/>
      <c r="E2403" s="45"/>
    </row>
    <row r="2404" spans="4:5">
      <c r="D2404" s="55"/>
      <c r="E2404" s="45"/>
    </row>
    <row r="2405" spans="4:5">
      <c r="D2405" s="55"/>
      <c r="E2405" s="45"/>
    </row>
    <row r="2406" spans="4:5">
      <c r="D2406" s="55"/>
      <c r="E2406" s="45"/>
    </row>
    <row r="2407" spans="4:5">
      <c r="D2407" s="55"/>
      <c r="E2407" s="45"/>
    </row>
    <row r="2408" spans="4:5">
      <c r="D2408" s="55"/>
      <c r="E2408" s="45"/>
    </row>
    <row r="2409" spans="4:5">
      <c r="D2409" s="55"/>
      <c r="E2409" s="45"/>
    </row>
    <row r="2410" spans="4:5">
      <c r="D2410" s="55"/>
      <c r="E2410" s="45"/>
    </row>
    <row r="2411" spans="4:5">
      <c r="D2411" s="55"/>
      <c r="E2411" s="45"/>
    </row>
    <row r="2412" spans="4:5">
      <c r="D2412" s="55"/>
      <c r="E2412" s="45"/>
    </row>
    <row r="2413" spans="4:5">
      <c r="D2413" s="55"/>
      <c r="E2413" s="45"/>
    </row>
    <row r="2414" spans="4:5">
      <c r="D2414" s="55"/>
      <c r="E2414" s="45"/>
    </row>
    <row r="2415" spans="4:5">
      <c r="D2415" s="55"/>
      <c r="E2415" s="45"/>
    </row>
    <row r="2416" spans="4:5">
      <c r="D2416" s="55"/>
      <c r="E2416" s="45"/>
    </row>
    <row r="2417" spans="4:5">
      <c r="D2417" s="55"/>
      <c r="E2417" s="45"/>
    </row>
    <row r="2418" spans="4:5">
      <c r="D2418" s="55"/>
      <c r="E2418" s="45"/>
    </row>
    <row r="2419" spans="4:5">
      <c r="D2419" s="55"/>
      <c r="E2419" s="45"/>
    </row>
    <row r="2420" spans="4:5">
      <c r="D2420" s="55"/>
      <c r="E2420" s="45"/>
    </row>
    <row r="2421" spans="4:5">
      <c r="D2421" s="55"/>
      <c r="E2421" s="45"/>
    </row>
    <row r="2422" spans="4:5">
      <c r="D2422" s="55"/>
      <c r="E2422" s="45"/>
    </row>
    <row r="2423" spans="4:5">
      <c r="D2423" s="55"/>
      <c r="E2423" s="45"/>
    </row>
    <row r="2424" spans="4:5">
      <c r="D2424" s="55"/>
      <c r="E2424" s="45"/>
    </row>
    <row r="2425" spans="4:5">
      <c r="D2425" s="55"/>
      <c r="E2425" s="45"/>
    </row>
    <row r="2426" spans="4:5">
      <c r="D2426" s="55"/>
      <c r="E2426" s="45"/>
    </row>
    <row r="2427" spans="4:5">
      <c r="D2427" s="55"/>
      <c r="E2427" s="45"/>
    </row>
    <row r="2428" spans="4:5">
      <c r="D2428" s="55"/>
      <c r="E2428" s="45"/>
    </row>
    <row r="2429" spans="4:5">
      <c r="D2429" s="55"/>
      <c r="E2429" s="45"/>
    </row>
    <row r="2430" spans="4:5">
      <c r="D2430" s="55"/>
      <c r="E2430" s="45"/>
    </row>
    <row r="2431" spans="4:5">
      <c r="D2431" s="55"/>
      <c r="E2431" s="45"/>
    </row>
    <row r="2432" spans="4:5">
      <c r="D2432" s="55"/>
      <c r="E2432" s="45"/>
    </row>
    <row r="2433" spans="4:5">
      <c r="D2433" s="55"/>
      <c r="E2433" s="45"/>
    </row>
    <row r="2434" spans="4:5">
      <c r="D2434" s="55"/>
      <c r="E2434" s="45"/>
    </row>
    <row r="2435" spans="4:5">
      <c r="D2435" s="55"/>
      <c r="E2435" s="45"/>
    </row>
    <row r="2436" spans="4:5">
      <c r="D2436" s="55"/>
      <c r="E2436" s="45"/>
    </row>
    <row r="2437" spans="4:5">
      <c r="D2437" s="55"/>
      <c r="E2437" s="45"/>
    </row>
    <row r="2438" spans="4:5">
      <c r="D2438" s="55"/>
      <c r="E2438" s="45"/>
    </row>
    <row r="2439" spans="4:5">
      <c r="D2439" s="55"/>
      <c r="E2439" s="45"/>
    </row>
    <row r="2440" spans="4:5">
      <c r="D2440" s="55"/>
      <c r="E2440" s="45"/>
    </row>
    <row r="2441" spans="4:5">
      <c r="D2441" s="55"/>
      <c r="E2441" s="45"/>
    </row>
    <row r="2442" spans="4:5">
      <c r="D2442" s="55"/>
      <c r="E2442" s="45"/>
    </row>
    <row r="2443" spans="4:5">
      <c r="D2443" s="55"/>
      <c r="E2443" s="45"/>
    </row>
    <row r="2444" spans="4:5">
      <c r="D2444" s="55"/>
      <c r="E2444" s="45"/>
    </row>
    <row r="2445" spans="4:5">
      <c r="D2445" s="55"/>
      <c r="E2445" s="45"/>
    </row>
    <row r="2446" spans="4:5">
      <c r="D2446" s="55"/>
      <c r="E2446" s="45"/>
    </row>
    <row r="2447" spans="4:5">
      <c r="D2447" s="55"/>
      <c r="E2447" s="45"/>
    </row>
    <row r="2448" spans="4:5">
      <c r="D2448" s="55"/>
      <c r="E2448" s="45"/>
    </row>
    <row r="2449" spans="4:5">
      <c r="D2449" s="55"/>
      <c r="E2449" s="45"/>
    </row>
    <row r="2450" spans="4:5">
      <c r="D2450" s="55"/>
      <c r="E2450" s="45"/>
    </row>
    <row r="2451" spans="4:5">
      <c r="D2451" s="55"/>
      <c r="E2451" s="45"/>
    </row>
    <row r="2452" spans="4:5">
      <c r="D2452" s="55"/>
      <c r="E2452" s="45"/>
    </row>
    <row r="2453" spans="4:5">
      <c r="D2453" s="55"/>
      <c r="E2453" s="45"/>
    </row>
    <row r="2454" spans="4:5">
      <c r="D2454" s="55"/>
      <c r="E2454" s="45"/>
    </row>
    <row r="2455" spans="4:5">
      <c r="D2455" s="55"/>
      <c r="E2455" s="45"/>
    </row>
    <row r="2456" spans="4:5">
      <c r="D2456" s="55"/>
      <c r="E2456" s="45"/>
    </row>
    <row r="2457" spans="4:5">
      <c r="D2457" s="55"/>
      <c r="E2457" s="45"/>
    </row>
    <row r="2458" spans="4:5">
      <c r="D2458" s="55"/>
      <c r="E2458" s="45"/>
    </row>
    <row r="2459" spans="4:5">
      <c r="D2459" s="55"/>
      <c r="E2459" s="45"/>
    </row>
    <row r="2460" spans="4:5">
      <c r="D2460" s="55"/>
      <c r="E2460" s="45"/>
    </row>
    <row r="2461" spans="4:5">
      <c r="D2461" s="55"/>
      <c r="E2461" s="45"/>
    </row>
    <row r="2462" spans="4:5">
      <c r="D2462" s="55"/>
      <c r="E2462" s="45"/>
    </row>
    <row r="2463" spans="4:5">
      <c r="D2463" s="55"/>
      <c r="E2463" s="45"/>
    </row>
    <row r="2464" spans="4:5">
      <c r="D2464" s="55"/>
      <c r="E2464" s="45"/>
    </row>
    <row r="2465" spans="4:5">
      <c r="D2465" s="55"/>
      <c r="E2465" s="45"/>
    </row>
    <row r="2466" spans="4:5">
      <c r="D2466" s="55"/>
      <c r="E2466" s="45"/>
    </row>
    <row r="2467" spans="4:5">
      <c r="D2467" s="55"/>
      <c r="E2467" s="45"/>
    </row>
    <row r="2468" spans="4:5">
      <c r="D2468" s="55"/>
      <c r="E2468" s="45"/>
    </row>
    <row r="2469" spans="4:5">
      <c r="D2469" s="55"/>
      <c r="E2469" s="45"/>
    </row>
    <row r="2470" spans="4:5">
      <c r="D2470" s="55"/>
      <c r="E2470" s="45"/>
    </row>
    <row r="2471" spans="4:5">
      <c r="D2471" s="55"/>
      <c r="E2471" s="45"/>
    </row>
    <row r="2472" spans="4:5">
      <c r="D2472" s="55"/>
      <c r="E2472" s="45"/>
    </row>
    <row r="2473" spans="4:5">
      <c r="D2473" s="55"/>
      <c r="E2473" s="45"/>
    </row>
    <row r="2474" spans="4:5">
      <c r="D2474" s="55"/>
      <c r="E2474" s="45"/>
    </row>
    <row r="2475" spans="4:5">
      <c r="D2475" s="55"/>
      <c r="E2475" s="45"/>
    </row>
    <row r="2476" spans="4:5">
      <c r="D2476" s="55"/>
      <c r="E2476" s="45"/>
    </row>
    <row r="2477" spans="4:5">
      <c r="D2477" s="55"/>
      <c r="E2477" s="45"/>
    </row>
    <row r="2478" spans="4:5">
      <c r="D2478" s="55"/>
      <c r="E2478" s="45"/>
    </row>
    <row r="2479" spans="4:5">
      <c r="D2479" s="55"/>
      <c r="E2479" s="45"/>
    </row>
    <row r="2480" spans="4:5">
      <c r="D2480" s="55"/>
      <c r="E2480" s="45"/>
    </row>
    <row r="2481" spans="4:5">
      <c r="D2481" s="55"/>
      <c r="E2481" s="45"/>
    </row>
    <row r="2482" spans="4:5">
      <c r="D2482" s="55"/>
      <c r="E2482" s="45"/>
    </row>
    <row r="2483" spans="4:5">
      <c r="D2483" s="55"/>
      <c r="E2483" s="45"/>
    </row>
    <row r="2484" spans="4:5">
      <c r="D2484" s="55"/>
      <c r="E2484" s="45"/>
    </row>
    <row r="2485" spans="4:5">
      <c r="D2485" s="55"/>
      <c r="E2485" s="45"/>
    </row>
    <row r="2486" spans="4:5">
      <c r="D2486" s="55"/>
      <c r="E2486" s="45"/>
    </row>
    <row r="2487" spans="4:5">
      <c r="D2487" s="55"/>
      <c r="E2487" s="45"/>
    </row>
    <row r="2488" spans="4:5">
      <c r="D2488" s="55"/>
      <c r="E2488" s="45"/>
    </row>
    <row r="2489" spans="4:5">
      <c r="D2489" s="55"/>
      <c r="E2489" s="45"/>
    </row>
    <row r="2490" spans="4:5">
      <c r="D2490" s="55"/>
      <c r="E2490" s="45"/>
    </row>
    <row r="2491" spans="4:5">
      <c r="D2491" s="55"/>
      <c r="E2491" s="45"/>
    </row>
    <row r="2492" spans="4:5">
      <c r="D2492" s="55"/>
      <c r="E2492" s="45"/>
    </row>
    <row r="2493" spans="4:5">
      <c r="D2493" s="55"/>
      <c r="E2493" s="45"/>
    </row>
    <row r="2494" spans="4:5">
      <c r="D2494" s="55"/>
      <c r="E2494" s="45"/>
    </row>
    <row r="2495" spans="4:5">
      <c r="D2495" s="55"/>
      <c r="E2495" s="45"/>
    </row>
    <row r="2496" spans="4:5">
      <c r="D2496" s="55"/>
      <c r="E2496" s="45"/>
    </row>
    <row r="2497" spans="4:5">
      <c r="D2497" s="55"/>
      <c r="E2497" s="45"/>
    </row>
    <row r="2498" spans="4:5">
      <c r="D2498" s="55"/>
      <c r="E2498" s="45"/>
    </row>
    <row r="2499" spans="4:5">
      <c r="D2499" s="55"/>
      <c r="E2499" s="45"/>
    </row>
    <row r="2500" spans="4:5">
      <c r="D2500" s="55"/>
      <c r="E2500" s="45"/>
    </row>
    <row r="2501" spans="4:5">
      <c r="D2501" s="55"/>
      <c r="E2501" s="45"/>
    </row>
    <row r="2502" spans="4:5">
      <c r="D2502" s="55"/>
      <c r="E2502" s="45"/>
    </row>
    <row r="2503" spans="4:5">
      <c r="D2503" s="55"/>
      <c r="E2503" s="45"/>
    </row>
    <row r="2504" spans="4:5">
      <c r="D2504" s="55"/>
      <c r="E2504" s="45"/>
    </row>
    <row r="2505" spans="4:5">
      <c r="D2505" s="55"/>
      <c r="E2505" s="45"/>
    </row>
    <row r="2506" spans="4:5">
      <c r="D2506" s="55"/>
      <c r="E2506" s="45"/>
    </row>
    <row r="2507" spans="4:5">
      <c r="D2507" s="55"/>
      <c r="E2507" s="45"/>
    </row>
    <row r="2508" spans="4:5">
      <c r="D2508" s="55"/>
      <c r="E2508" s="45"/>
    </row>
    <row r="2509" spans="4:5">
      <c r="D2509" s="55"/>
      <c r="E2509" s="45"/>
    </row>
    <row r="2510" spans="4:5">
      <c r="D2510" s="55"/>
      <c r="E2510" s="45"/>
    </row>
    <row r="2511" spans="4:5">
      <c r="D2511" s="55"/>
      <c r="E2511" s="45"/>
    </row>
    <row r="2512" spans="4:5">
      <c r="D2512" s="55"/>
      <c r="E2512" s="45"/>
    </row>
    <row r="2513" spans="4:5">
      <c r="D2513" s="55"/>
      <c r="E2513" s="45"/>
    </row>
    <row r="2514" spans="4:5">
      <c r="D2514" s="55"/>
      <c r="E2514" s="45"/>
    </row>
    <row r="2515" spans="4:5">
      <c r="D2515" s="55"/>
      <c r="E2515" s="45"/>
    </row>
    <row r="2516" spans="4:5">
      <c r="D2516" s="55"/>
      <c r="E2516" s="45"/>
    </row>
    <row r="2517" spans="4:5">
      <c r="D2517" s="55"/>
      <c r="E2517" s="45"/>
    </row>
    <row r="2518" spans="4:5">
      <c r="D2518" s="55"/>
      <c r="E2518" s="45"/>
    </row>
    <row r="2519" spans="4:5">
      <c r="D2519" s="55"/>
      <c r="E2519" s="45"/>
    </row>
    <row r="2520" spans="4:5">
      <c r="D2520" s="55"/>
      <c r="E2520" s="45"/>
    </row>
    <row r="2521" spans="4:5">
      <c r="D2521" s="55"/>
      <c r="E2521" s="45"/>
    </row>
    <row r="2522" spans="4:5">
      <c r="D2522" s="55"/>
      <c r="E2522" s="45"/>
    </row>
    <row r="2523" spans="4:5">
      <c r="D2523" s="55"/>
      <c r="E2523" s="45"/>
    </row>
    <row r="2524" spans="4:5">
      <c r="D2524" s="55"/>
      <c r="E2524" s="45"/>
    </row>
    <row r="2525" spans="4:5">
      <c r="D2525" s="55"/>
      <c r="E2525" s="45"/>
    </row>
    <row r="2526" spans="4:5">
      <c r="D2526" s="55"/>
      <c r="E2526" s="45"/>
    </row>
    <row r="2527" spans="4:5">
      <c r="D2527" s="55"/>
      <c r="E2527" s="45"/>
    </row>
    <row r="2528" spans="4:5">
      <c r="D2528" s="55"/>
      <c r="E2528" s="45"/>
    </row>
    <row r="2529" spans="4:5">
      <c r="D2529" s="55"/>
      <c r="E2529" s="45"/>
    </row>
    <row r="2530" spans="4:5">
      <c r="D2530" s="55"/>
      <c r="E2530" s="45"/>
    </row>
    <row r="2531" spans="4:5">
      <c r="D2531" s="55"/>
      <c r="E2531" s="45"/>
    </row>
    <row r="2532" spans="4:5">
      <c r="D2532" s="55"/>
      <c r="E2532" s="45"/>
    </row>
    <row r="2533" spans="4:5">
      <c r="D2533" s="55"/>
      <c r="E2533" s="45"/>
    </row>
    <row r="2534" spans="4:5">
      <c r="D2534" s="55"/>
      <c r="E2534" s="45"/>
    </row>
    <row r="2535" spans="4:5">
      <c r="D2535" s="55"/>
      <c r="E2535" s="45"/>
    </row>
    <row r="2536" spans="4:5">
      <c r="D2536" s="55"/>
      <c r="E2536" s="45"/>
    </row>
    <row r="2537" spans="4:5">
      <c r="D2537" s="55"/>
      <c r="E2537" s="45"/>
    </row>
    <row r="2538" spans="4:5">
      <c r="D2538" s="55"/>
      <c r="E2538" s="45"/>
    </row>
    <row r="2539" spans="4:5">
      <c r="D2539" s="55"/>
      <c r="E2539" s="45"/>
    </row>
    <row r="2540" spans="4:5">
      <c r="D2540" s="55"/>
      <c r="E2540" s="45"/>
    </row>
    <row r="2541" spans="4:5">
      <c r="D2541" s="55"/>
      <c r="E2541" s="45"/>
    </row>
    <row r="2542" spans="4:5">
      <c r="D2542" s="55"/>
      <c r="E2542" s="45"/>
    </row>
    <row r="2543" spans="4:5">
      <c r="D2543" s="55"/>
      <c r="E2543" s="45"/>
    </row>
    <row r="2544" spans="4:5">
      <c r="D2544" s="55"/>
      <c r="E2544" s="45"/>
    </row>
    <row r="2545" spans="4:5">
      <c r="D2545" s="55"/>
      <c r="E2545" s="45"/>
    </row>
    <row r="2546" spans="4:5">
      <c r="D2546" s="55"/>
      <c r="E2546" s="45"/>
    </row>
    <row r="2547" spans="4:5">
      <c r="D2547" s="55"/>
      <c r="E2547" s="45"/>
    </row>
    <row r="2548" spans="4:5">
      <c r="D2548" s="55"/>
      <c r="E2548" s="45"/>
    </row>
    <row r="2549" spans="4:5">
      <c r="D2549" s="55"/>
      <c r="E2549" s="45"/>
    </row>
    <row r="2550" spans="4:5">
      <c r="D2550" s="55"/>
      <c r="E2550" s="45"/>
    </row>
    <row r="2551" spans="4:5">
      <c r="D2551" s="55"/>
      <c r="E2551" s="45"/>
    </row>
    <row r="2552" spans="4:5">
      <c r="D2552" s="55"/>
      <c r="E2552" s="45"/>
    </row>
    <row r="2553" spans="4:5">
      <c r="D2553" s="55"/>
      <c r="E2553" s="45"/>
    </row>
    <row r="2554" spans="4:5">
      <c r="D2554" s="55"/>
      <c r="E2554" s="45"/>
    </row>
    <row r="2555" spans="4:5">
      <c r="D2555" s="55"/>
      <c r="E2555" s="45"/>
    </row>
    <row r="2556" spans="4:5">
      <c r="D2556" s="55"/>
      <c r="E2556" s="45"/>
    </row>
    <row r="2557" spans="4:5">
      <c r="D2557" s="55"/>
      <c r="E2557" s="45"/>
    </row>
    <row r="2558" spans="4:5">
      <c r="D2558" s="55"/>
      <c r="E2558" s="45"/>
    </row>
    <row r="2559" spans="4:5">
      <c r="D2559" s="55"/>
      <c r="E2559" s="45"/>
    </row>
    <row r="2560" spans="4:5">
      <c r="D2560" s="55"/>
      <c r="E2560" s="45"/>
    </row>
    <row r="2561" spans="4:5">
      <c r="D2561" s="55"/>
      <c r="E2561" s="45"/>
    </row>
    <row r="2562" spans="4:5">
      <c r="D2562" s="55"/>
      <c r="E2562" s="45"/>
    </row>
    <row r="2563" spans="4:5">
      <c r="D2563" s="55"/>
      <c r="E2563" s="45"/>
    </row>
    <row r="2564" spans="4:5">
      <c r="D2564" s="55"/>
      <c r="E2564" s="45"/>
    </row>
    <row r="2565" spans="4:5">
      <c r="D2565" s="55"/>
      <c r="E2565" s="45"/>
    </row>
    <row r="2566" spans="4:5">
      <c r="D2566" s="55"/>
      <c r="E2566" s="45"/>
    </row>
    <row r="2567" spans="4:5">
      <c r="D2567" s="55"/>
      <c r="E2567" s="45"/>
    </row>
    <row r="2568" spans="4:5">
      <c r="D2568" s="55"/>
      <c r="E2568" s="45"/>
    </row>
    <row r="2569" spans="4:5">
      <c r="D2569" s="55"/>
      <c r="E2569" s="45"/>
    </row>
    <row r="2570" spans="4:5">
      <c r="D2570" s="55"/>
      <c r="E2570" s="45"/>
    </row>
    <row r="2571" spans="4:5">
      <c r="D2571" s="55"/>
      <c r="E2571" s="45"/>
    </row>
    <row r="2572" spans="4:5">
      <c r="D2572" s="55"/>
      <c r="E2572" s="45"/>
    </row>
    <row r="2573" spans="4:5">
      <c r="D2573" s="55"/>
      <c r="E2573" s="45"/>
    </row>
    <row r="2574" spans="4:5">
      <c r="D2574" s="55"/>
      <c r="E2574" s="45"/>
    </row>
    <row r="2575" spans="4:5">
      <c r="D2575" s="55"/>
      <c r="E2575" s="45"/>
    </row>
    <row r="2576" spans="4:5">
      <c r="D2576" s="55"/>
      <c r="E2576" s="45"/>
    </row>
    <row r="2577" spans="4:5">
      <c r="D2577" s="55"/>
      <c r="E2577" s="45"/>
    </row>
    <row r="2578" spans="4:5">
      <c r="D2578" s="55"/>
      <c r="E2578" s="45"/>
    </row>
    <row r="2579" spans="4:5">
      <c r="D2579" s="55"/>
      <c r="E2579" s="45"/>
    </row>
    <row r="2580" spans="4:5">
      <c r="D2580" s="55"/>
      <c r="E2580" s="45"/>
    </row>
    <row r="2581" spans="4:5">
      <c r="D2581" s="55"/>
      <c r="E2581" s="45"/>
    </row>
    <row r="2582" spans="4:5">
      <c r="D2582" s="55"/>
      <c r="E2582" s="45"/>
    </row>
    <row r="2583" spans="4:5">
      <c r="D2583" s="55"/>
      <c r="E2583" s="45"/>
    </row>
    <row r="2584" spans="4:5">
      <c r="D2584" s="55"/>
      <c r="E2584" s="45"/>
    </row>
    <row r="2585" spans="4:5">
      <c r="D2585" s="55"/>
      <c r="E2585" s="45"/>
    </row>
    <row r="2586" spans="4:5">
      <c r="D2586" s="55"/>
      <c r="E2586" s="45"/>
    </row>
    <row r="2587" spans="4:5">
      <c r="D2587" s="55"/>
      <c r="E2587" s="45"/>
    </row>
    <row r="2588" spans="4:5">
      <c r="D2588" s="55"/>
      <c r="E2588" s="45"/>
    </row>
    <row r="2589" spans="4:5">
      <c r="D2589" s="55"/>
      <c r="E2589" s="45"/>
    </row>
    <row r="2590" spans="4:5">
      <c r="D2590" s="55"/>
      <c r="E2590" s="45"/>
    </row>
    <row r="2591" spans="4:5">
      <c r="D2591" s="55"/>
      <c r="E2591" s="45"/>
    </row>
    <row r="2592" spans="4:5">
      <c r="D2592" s="55"/>
      <c r="E2592" s="45"/>
    </row>
    <row r="2593" spans="4:5">
      <c r="D2593" s="55"/>
      <c r="E2593" s="45"/>
    </row>
    <row r="2594" spans="4:5">
      <c r="D2594" s="55"/>
      <c r="E2594" s="45"/>
    </row>
    <row r="2595" spans="4:5">
      <c r="D2595" s="55"/>
      <c r="E2595" s="45"/>
    </row>
    <row r="2596" spans="4:5">
      <c r="D2596" s="55"/>
      <c r="E2596" s="45"/>
    </row>
    <row r="2597" spans="4:5">
      <c r="D2597" s="55"/>
      <c r="E2597" s="45"/>
    </row>
    <row r="2598" spans="4:5">
      <c r="D2598" s="55"/>
      <c r="E2598" s="45"/>
    </row>
    <row r="2599" spans="4:5">
      <c r="D2599" s="55"/>
      <c r="E2599" s="45"/>
    </row>
    <row r="2600" spans="4:5">
      <c r="D2600" s="55"/>
      <c r="E2600" s="45"/>
    </row>
    <row r="2601" spans="4:5">
      <c r="D2601" s="55"/>
      <c r="E2601" s="45"/>
    </row>
    <row r="2602" spans="4:5">
      <c r="D2602" s="55"/>
      <c r="E2602" s="45"/>
    </row>
    <row r="2603" spans="4:5">
      <c r="D2603" s="55"/>
      <c r="E2603" s="45"/>
    </row>
    <row r="2604" spans="4:5">
      <c r="D2604" s="55"/>
      <c r="E2604" s="45"/>
    </row>
    <row r="2605" spans="4:5">
      <c r="D2605" s="55"/>
      <c r="E2605" s="45"/>
    </row>
    <row r="2606" spans="4:5">
      <c r="D2606" s="55"/>
      <c r="E2606" s="45"/>
    </row>
    <row r="2607" spans="4:5">
      <c r="D2607" s="55"/>
      <c r="E2607" s="45"/>
    </row>
    <row r="2608" spans="4:5">
      <c r="D2608" s="55"/>
      <c r="E2608" s="45"/>
    </row>
    <row r="2609" spans="4:5">
      <c r="D2609" s="55"/>
      <c r="E2609" s="45"/>
    </row>
    <row r="2610" spans="4:5">
      <c r="D2610" s="55"/>
      <c r="E2610" s="45"/>
    </row>
    <row r="2611" spans="4:5">
      <c r="D2611" s="55"/>
      <c r="E2611" s="45"/>
    </row>
    <row r="2612" spans="4:5">
      <c r="D2612" s="55"/>
      <c r="E2612" s="45"/>
    </row>
    <row r="2613" spans="4:5">
      <c r="D2613" s="55"/>
      <c r="E2613" s="45"/>
    </row>
    <row r="2614" spans="4:5">
      <c r="D2614" s="55"/>
      <c r="E2614" s="45"/>
    </row>
    <row r="2615" spans="4:5">
      <c r="D2615" s="55"/>
      <c r="E2615" s="45"/>
    </row>
    <row r="2616" spans="4:5">
      <c r="D2616" s="55"/>
      <c r="E2616" s="45"/>
    </row>
    <row r="2617" spans="4:5">
      <c r="D2617" s="55"/>
      <c r="E2617" s="45"/>
    </row>
    <row r="2618" spans="4:5">
      <c r="D2618" s="55"/>
      <c r="E2618" s="45"/>
    </row>
    <row r="2619" spans="4:5">
      <c r="D2619" s="55"/>
      <c r="E2619" s="45"/>
    </row>
    <row r="2620" spans="4:5">
      <c r="D2620" s="55"/>
      <c r="E2620" s="45"/>
    </row>
    <row r="2621" spans="4:5">
      <c r="D2621" s="55"/>
      <c r="E2621" s="45"/>
    </row>
    <row r="2622" spans="4:5">
      <c r="D2622" s="55"/>
      <c r="E2622" s="45"/>
    </row>
    <row r="2623" spans="4:5">
      <c r="D2623" s="55"/>
      <c r="E2623" s="45"/>
    </row>
    <row r="2624" spans="4:5">
      <c r="D2624" s="55"/>
      <c r="E2624" s="45"/>
    </row>
    <row r="2625" spans="4:5">
      <c r="D2625" s="55"/>
      <c r="E2625" s="45"/>
    </row>
    <row r="2626" spans="4:5">
      <c r="D2626" s="55"/>
      <c r="E2626" s="45"/>
    </row>
    <row r="2627" spans="4:5">
      <c r="D2627" s="55"/>
      <c r="E2627" s="45"/>
    </row>
    <row r="2628" spans="4:5">
      <c r="D2628" s="55"/>
      <c r="E2628" s="45"/>
    </row>
    <row r="2629" spans="4:5">
      <c r="D2629" s="55"/>
      <c r="E2629" s="45"/>
    </row>
    <row r="2630" spans="4:5">
      <c r="D2630" s="55"/>
      <c r="E2630" s="45"/>
    </row>
    <row r="2631" spans="4:5">
      <c r="D2631" s="55"/>
      <c r="E2631" s="45"/>
    </row>
    <row r="2632" spans="4:5">
      <c r="D2632" s="55"/>
      <c r="E2632" s="45"/>
    </row>
    <row r="2633" spans="4:5">
      <c r="D2633" s="55"/>
      <c r="E2633" s="45"/>
    </row>
    <row r="2634" spans="4:5">
      <c r="D2634" s="55"/>
      <c r="E2634" s="45"/>
    </row>
    <row r="2635" spans="4:5">
      <c r="D2635" s="55"/>
      <c r="E2635" s="45"/>
    </row>
    <row r="2636" spans="4:5">
      <c r="D2636" s="55"/>
      <c r="E2636" s="45"/>
    </row>
    <row r="2637" spans="4:5">
      <c r="D2637" s="55"/>
      <c r="E2637" s="45"/>
    </row>
    <row r="2638" spans="4:5">
      <c r="D2638" s="55"/>
      <c r="E2638" s="45"/>
    </row>
    <row r="2639" spans="4:5">
      <c r="D2639" s="55"/>
      <c r="E2639" s="45"/>
    </row>
    <row r="2640" spans="4:5">
      <c r="D2640" s="55"/>
      <c r="E2640" s="45"/>
    </row>
    <row r="2641" spans="4:5">
      <c r="D2641" s="55"/>
      <c r="E2641" s="45"/>
    </row>
    <row r="2642" spans="4:5">
      <c r="D2642" s="55"/>
      <c r="E2642" s="45"/>
    </row>
    <row r="2643" spans="4:5">
      <c r="D2643" s="55"/>
      <c r="E2643" s="45"/>
    </row>
    <row r="2644" spans="4:5">
      <c r="D2644" s="55"/>
      <c r="E2644" s="45"/>
    </row>
    <row r="2645" spans="4:5">
      <c r="D2645" s="55"/>
      <c r="E2645" s="45"/>
    </row>
    <row r="2646" spans="4:5">
      <c r="D2646" s="55"/>
      <c r="E2646" s="45"/>
    </row>
    <row r="2647" spans="4:5">
      <c r="D2647" s="55"/>
      <c r="E2647" s="45"/>
    </row>
    <row r="2648" spans="4:5">
      <c r="D2648" s="55"/>
      <c r="E2648" s="45"/>
    </row>
    <row r="2649" spans="4:5">
      <c r="D2649" s="55"/>
      <c r="E2649" s="45"/>
    </row>
    <row r="2650" spans="4:5">
      <c r="D2650" s="55"/>
      <c r="E2650" s="45"/>
    </row>
    <row r="2651" spans="4:5">
      <c r="D2651" s="55"/>
      <c r="E2651" s="45"/>
    </row>
    <row r="2652" spans="4:5">
      <c r="D2652" s="55"/>
      <c r="E2652" s="45"/>
    </row>
    <row r="2653" spans="4:5">
      <c r="D2653" s="55"/>
      <c r="E2653" s="45"/>
    </row>
    <row r="2654" spans="4:5">
      <c r="D2654" s="55"/>
      <c r="E2654" s="45"/>
    </row>
    <row r="2655" spans="4:5">
      <c r="D2655" s="55"/>
      <c r="E2655" s="45"/>
    </row>
    <row r="2656" spans="4:5">
      <c r="D2656" s="55"/>
      <c r="E2656" s="45"/>
    </row>
    <row r="2657" spans="4:5">
      <c r="D2657" s="55"/>
      <c r="E2657" s="45"/>
    </row>
    <row r="2658" spans="4:5">
      <c r="D2658" s="55"/>
      <c r="E2658" s="45"/>
    </row>
    <row r="2659" spans="4:5">
      <c r="D2659" s="55"/>
      <c r="E2659" s="45"/>
    </row>
    <row r="2660" spans="4:5">
      <c r="D2660" s="55"/>
      <c r="E2660" s="45"/>
    </row>
    <row r="2661" spans="4:5">
      <c r="D2661" s="55"/>
      <c r="E2661" s="45"/>
    </row>
    <row r="2662" spans="4:5">
      <c r="D2662" s="55"/>
      <c r="E2662" s="45"/>
    </row>
    <row r="2663" spans="4:5">
      <c r="D2663" s="55"/>
      <c r="E2663" s="45"/>
    </row>
    <row r="2664" spans="4:5">
      <c r="D2664" s="55"/>
      <c r="E2664" s="45"/>
    </row>
    <row r="2665" spans="4:5">
      <c r="D2665" s="55"/>
      <c r="E2665" s="45"/>
    </row>
    <row r="2666" spans="4:5">
      <c r="D2666" s="55"/>
      <c r="E2666" s="45"/>
    </row>
    <row r="2667" spans="4:5">
      <c r="D2667" s="55"/>
      <c r="E2667" s="45"/>
    </row>
    <row r="2668" spans="4:5">
      <c r="D2668" s="55"/>
      <c r="E2668" s="45"/>
    </row>
    <row r="2669" spans="4:5">
      <c r="D2669" s="55"/>
      <c r="E2669" s="45"/>
    </row>
    <row r="2670" spans="4:5">
      <c r="D2670" s="55"/>
      <c r="E2670" s="45"/>
    </row>
    <row r="2671" spans="4:5">
      <c r="D2671" s="55"/>
      <c r="E2671" s="45"/>
    </row>
    <row r="2672" spans="4:5">
      <c r="D2672" s="55"/>
      <c r="E2672" s="45"/>
    </row>
    <row r="2673" spans="4:5">
      <c r="D2673" s="55"/>
      <c r="E2673" s="45"/>
    </row>
    <row r="2674" spans="4:5">
      <c r="D2674" s="55"/>
      <c r="E2674" s="45"/>
    </row>
    <row r="2675" spans="4:5">
      <c r="D2675" s="55"/>
      <c r="E2675" s="45"/>
    </row>
    <row r="2676" spans="4:5">
      <c r="D2676" s="55"/>
      <c r="E2676" s="45"/>
    </row>
    <row r="2677" spans="4:5">
      <c r="D2677" s="55"/>
      <c r="E2677" s="45"/>
    </row>
    <row r="2678" spans="4:5">
      <c r="D2678" s="55"/>
      <c r="E2678" s="45"/>
    </row>
    <row r="2679" spans="4:5">
      <c r="D2679" s="55"/>
      <c r="E2679" s="45"/>
    </row>
    <row r="2680" spans="4:5">
      <c r="D2680" s="55"/>
      <c r="E2680" s="45"/>
    </row>
    <row r="2681" spans="4:5">
      <c r="D2681" s="55"/>
      <c r="E2681" s="45"/>
    </row>
    <row r="2682" spans="4:5">
      <c r="D2682" s="55"/>
      <c r="E2682" s="45"/>
    </row>
    <row r="2683" spans="4:5">
      <c r="D2683" s="55"/>
      <c r="E2683" s="45"/>
    </row>
    <row r="2684" spans="4:5">
      <c r="D2684" s="55"/>
      <c r="E2684" s="45"/>
    </row>
    <row r="2685" spans="4:5">
      <c r="D2685" s="55"/>
      <c r="E2685" s="45"/>
    </row>
    <row r="2686" spans="4:5">
      <c r="D2686" s="55"/>
      <c r="E2686" s="45"/>
    </row>
    <row r="2687" spans="4:5">
      <c r="D2687" s="55"/>
      <c r="E2687" s="45"/>
    </row>
    <row r="2688" spans="4:5">
      <c r="D2688" s="55"/>
      <c r="E2688" s="45"/>
    </row>
    <row r="2689" spans="4:5">
      <c r="D2689" s="55"/>
      <c r="E2689" s="45"/>
    </row>
    <row r="2690" spans="4:5">
      <c r="D2690" s="55"/>
      <c r="E2690" s="45"/>
    </row>
    <row r="2691" spans="4:5">
      <c r="D2691" s="55"/>
      <c r="E2691" s="45"/>
    </row>
    <row r="2692" spans="4:5">
      <c r="D2692" s="55"/>
      <c r="E2692" s="45"/>
    </row>
    <row r="2693" spans="4:5">
      <c r="D2693" s="55"/>
      <c r="E2693" s="45"/>
    </row>
    <row r="2694" spans="4:5">
      <c r="D2694" s="55"/>
      <c r="E2694" s="45"/>
    </row>
    <row r="2695" spans="4:5">
      <c r="D2695" s="55"/>
      <c r="E2695" s="45"/>
    </row>
    <row r="2696" spans="4:5">
      <c r="D2696" s="55"/>
      <c r="E2696" s="45"/>
    </row>
    <row r="2697" spans="4:5">
      <c r="D2697" s="55"/>
      <c r="E2697" s="45"/>
    </row>
    <row r="2698" spans="4:5">
      <c r="D2698" s="55"/>
      <c r="E2698" s="45"/>
    </row>
    <row r="2699" spans="4:5">
      <c r="D2699" s="55"/>
      <c r="E2699" s="45"/>
    </row>
    <row r="2700" spans="4:5">
      <c r="D2700" s="55"/>
      <c r="E2700" s="45"/>
    </row>
    <row r="2701" spans="4:5">
      <c r="D2701" s="55"/>
      <c r="E2701" s="45"/>
    </row>
    <row r="2702" spans="4:5">
      <c r="D2702" s="55"/>
      <c r="E2702" s="45"/>
    </row>
    <row r="2703" spans="4:5">
      <c r="D2703" s="55"/>
      <c r="E2703" s="45"/>
    </row>
    <row r="2704" spans="4:5">
      <c r="D2704" s="55"/>
      <c r="E2704" s="45"/>
    </row>
    <row r="2705" spans="4:5">
      <c r="D2705" s="55"/>
      <c r="E2705" s="45"/>
    </row>
    <row r="2706" spans="4:5">
      <c r="D2706" s="55"/>
      <c r="E2706" s="45"/>
    </row>
    <row r="2707" spans="4:5">
      <c r="D2707" s="55"/>
      <c r="E2707" s="45"/>
    </row>
    <row r="2708" spans="4:5">
      <c r="D2708" s="55"/>
      <c r="E2708" s="45"/>
    </row>
    <row r="2709" spans="4:5">
      <c r="D2709" s="55"/>
      <c r="E2709" s="45"/>
    </row>
    <row r="2710" spans="4:5">
      <c r="D2710" s="55"/>
      <c r="E2710" s="45"/>
    </row>
    <row r="2711" spans="4:5">
      <c r="D2711" s="55"/>
      <c r="E2711" s="45"/>
    </row>
    <row r="2712" spans="4:5">
      <c r="D2712" s="55"/>
      <c r="E2712" s="45"/>
    </row>
    <row r="2713" spans="4:5">
      <c r="D2713" s="55"/>
      <c r="E2713" s="45"/>
    </row>
    <row r="2714" spans="4:5">
      <c r="D2714" s="55"/>
      <c r="E2714" s="45"/>
    </row>
    <row r="2715" spans="4:5">
      <c r="D2715" s="55"/>
      <c r="E2715" s="45"/>
    </row>
    <row r="2716" spans="4:5">
      <c r="D2716" s="55"/>
      <c r="E2716" s="45"/>
    </row>
    <row r="2717" spans="4:5">
      <c r="D2717" s="55"/>
      <c r="E2717" s="45"/>
    </row>
    <row r="2718" spans="4:5">
      <c r="D2718" s="55"/>
      <c r="E2718" s="45"/>
    </row>
    <row r="2719" spans="4:5">
      <c r="D2719" s="55"/>
      <c r="E2719" s="45"/>
    </row>
    <row r="2720" spans="4:5">
      <c r="D2720" s="55"/>
      <c r="E2720" s="45"/>
    </row>
    <row r="2721" spans="4:5">
      <c r="D2721" s="55"/>
      <c r="E2721" s="45"/>
    </row>
    <row r="2722" spans="4:5">
      <c r="D2722" s="55"/>
      <c r="E2722" s="45"/>
    </row>
    <row r="2723" spans="4:5">
      <c r="D2723" s="55"/>
      <c r="E2723" s="45"/>
    </row>
    <row r="2724" spans="4:5">
      <c r="D2724" s="55"/>
      <c r="E2724" s="45"/>
    </row>
    <row r="2725" spans="4:5">
      <c r="D2725" s="55"/>
      <c r="E2725" s="45"/>
    </row>
    <row r="2726" spans="4:5">
      <c r="D2726" s="55"/>
      <c r="E2726" s="45"/>
    </row>
    <row r="2727" spans="4:5">
      <c r="D2727" s="55"/>
      <c r="E2727" s="45"/>
    </row>
    <row r="2728" spans="4:5">
      <c r="D2728" s="55"/>
      <c r="E2728" s="45"/>
    </row>
    <row r="2729" spans="4:5">
      <c r="D2729" s="55"/>
      <c r="E2729" s="45"/>
    </row>
    <row r="2730" spans="4:5">
      <c r="D2730" s="55"/>
      <c r="E2730" s="45"/>
    </row>
    <row r="2731" spans="4:5">
      <c r="D2731" s="55"/>
      <c r="E2731" s="45"/>
    </row>
    <row r="2732" spans="4:5">
      <c r="D2732" s="55"/>
      <c r="E2732" s="45"/>
    </row>
    <row r="2733" spans="4:5">
      <c r="D2733" s="55"/>
      <c r="E2733" s="45"/>
    </row>
    <row r="2734" spans="4:5">
      <c r="D2734" s="55"/>
      <c r="E2734" s="45"/>
    </row>
    <row r="2735" spans="4:5">
      <c r="D2735" s="55"/>
      <c r="E2735" s="45"/>
    </row>
    <row r="2736" spans="4:5">
      <c r="D2736" s="55"/>
      <c r="E2736" s="45"/>
    </row>
    <row r="2737" spans="4:5">
      <c r="D2737" s="55"/>
      <c r="E2737" s="45"/>
    </row>
    <row r="2738" spans="4:5">
      <c r="D2738" s="55"/>
      <c r="E2738" s="45"/>
    </row>
    <row r="2739" spans="4:5">
      <c r="D2739" s="55"/>
      <c r="E2739" s="45"/>
    </row>
    <row r="2740" spans="4:5">
      <c r="D2740" s="55"/>
      <c r="E2740" s="45"/>
    </row>
    <row r="2741" spans="4:5">
      <c r="D2741" s="55"/>
      <c r="E2741" s="45"/>
    </row>
    <row r="2742" spans="4:5">
      <c r="D2742" s="55"/>
      <c r="E2742" s="45"/>
    </row>
    <row r="2743" spans="4:5">
      <c r="D2743" s="55"/>
      <c r="E2743" s="45"/>
    </row>
    <row r="2744" spans="4:5">
      <c r="D2744" s="55"/>
      <c r="E2744" s="45"/>
    </row>
    <row r="2745" spans="4:5">
      <c r="D2745" s="55"/>
      <c r="E2745" s="45"/>
    </row>
    <row r="2746" spans="4:5">
      <c r="D2746" s="55"/>
      <c r="E2746" s="45"/>
    </row>
    <row r="2747" spans="4:5">
      <c r="D2747" s="55"/>
      <c r="E2747" s="45"/>
    </row>
    <row r="2748" spans="4:5">
      <c r="D2748" s="55"/>
      <c r="E2748" s="45"/>
    </row>
    <row r="2749" spans="4:5">
      <c r="D2749" s="55"/>
      <c r="E2749" s="45"/>
    </row>
    <row r="2750" spans="4:5">
      <c r="D2750" s="55"/>
      <c r="E2750" s="45"/>
    </row>
    <row r="2751" spans="4:5">
      <c r="D2751" s="55"/>
      <c r="E2751" s="45"/>
    </row>
    <row r="2752" spans="4:5">
      <c r="D2752" s="55"/>
      <c r="E2752" s="45"/>
    </row>
    <row r="2753" spans="4:5">
      <c r="D2753" s="55"/>
      <c r="E2753" s="45"/>
    </row>
    <row r="2754" spans="4:5">
      <c r="D2754" s="55"/>
      <c r="E2754" s="45"/>
    </row>
    <row r="2755" spans="4:5">
      <c r="D2755" s="55"/>
      <c r="E2755" s="45"/>
    </row>
    <row r="2756" spans="4:5">
      <c r="D2756" s="55"/>
      <c r="E2756" s="45"/>
    </row>
    <row r="2757" spans="4:5">
      <c r="D2757" s="55"/>
      <c r="E2757" s="45"/>
    </row>
    <row r="2758" spans="4:5">
      <c r="D2758" s="55"/>
      <c r="E2758" s="45"/>
    </row>
    <row r="2759" spans="4:5">
      <c r="D2759" s="55"/>
      <c r="E2759" s="45"/>
    </row>
    <row r="2760" spans="4:5">
      <c r="D2760" s="55"/>
      <c r="E2760" s="45"/>
    </row>
    <row r="2761" spans="4:5">
      <c r="D2761" s="55"/>
      <c r="E2761" s="45"/>
    </row>
    <row r="2762" spans="4:5">
      <c r="D2762" s="55"/>
      <c r="E2762" s="45"/>
    </row>
    <row r="2763" spans="4:5">
      <c r="D2763" s="55"/>
      <c r="E2763" s="45"/>
    </row>
    <row r="2764" spans="4:5">
      <c r="D2764" s="55"/>
      <c r="E2764" s="45"/>
    </row>
    <row r="2765" spans="4:5">
      <c r="D2765" s="55"/>
      <c r="E2765" s="45"/>
    </row>
    <row r="2766" spans="4:5">
      <c r="D2766" s="55"/>
      <c r="E2766" s="45"/>
    </row>
    <row r="2767" spans="4:5">
      <c r="D2767" s="55"/>
      <c r="E2767" s="45"/>
    </row>
    <row r="2768" spans="4:5">
      <c r="D2768" s="55"/>
      <c r="E2768" s="45"/>
    </row>
    <row r="2769" spans="4:5">
      <c r="D2769" s="55"/>
      <c r="E2769" s="45"/>
    </row>
    <row r="2770" spans="4:5">
      <c r="D2770" s="55"/>
      <c r="E2770" s="45"/>
    </row>
    <row r="2771" spans="4:5">
      <c r="D2771" s="55"/>
      <c r="E2771" s="45"/>
    </row>
    <row r="2772" spans="4:5">
      <c r="D2772" s="55"/>
      <c r="E2772" s="45"/>
    </row>
    <row r="2773" spans="4:5">
      <c r="D2773" s="55"/>
      <c r="E2773" s="45"/>
    </row>
    <row r="2774" spans="4:5">
      <c r="D2774" s="55"/>
      <c r="E2774" s="45"/>
    </row>
    <row r="2775" spans="4:5">
      <c r="D2775" s="55"/>
      <c r="E2775" s="45"/>
    </row>
    <row r="2776" spans="4:5">
      <c r="D2776" s="55"/>
      <c r="E2776" s="45"/>
    </row>
    <row r="2777" spans="4:5">
      <c r="D2777" s="55"/>
      <c r="E2777" s="45"/>
    </row>
    <row r="2778" spans="4:5">
      <c r="D2778" s="55"/>
      <c r="E2778" s="45"/>
    </row>
    <row r="2779" spans="4:5">
      <c r="D2779" s="55"/>
      <c r="E2779" s="45"/>
    </row>
    <row r="2780" spans="4:5">
      <c r="D2780" s="55"/>
      <c r="E2780" s="45"/>
    </row>
    <row r="2781" spans="4:5">
      <c r="D2781" s="55"/>
      <c r="E2781" s="45"/>
    </row>
    <row r="2782" spans="4:5">
      <c r="D2782" s="55"/>
      <c r="E2782" s="45"/>
    </row>
    <row r="2783" spans="4:5">
      <c r="D2783" s="55"/>
      <c r="E2783" s="45"/>
    </row>
    <row r="2784" spans="4:5">
      <c r="D2784" s="55"/>
      <c r="E2784" s="45"/>
    </row>
    <row r="2785" spans="4:5">
      <c r="D2785" s="55"/>
      <c r="E2785" s="45"/>
    </row>
    <row r="2786" spans="4:5">
      <c r="D2786" s="55"/>
      <c r="E2786" s="45"/>
    </row>
    <row r="2787" spans="4:5">
      <c r="D2787" s="55"/>
      <c r="E2787" s="45"/>
    </row>
    <row r="2788" spans="4:5">
      <c r="D2788" s="55"/>
      <c r="E2788" s="45"/>
    </row>
    <row r="2789" spans="4:5">
      <c r="D2789" s="55"/>
      <c r="E2789" s="45"/>
    </row>
    <row r="2790" spans="4:5">
      <c r="D2790" s="55"/>
      <c r="E2790" s="45"/>
    </row>
    <row r="2791" spans="4:5">
      <c r="D2791" s="55"/>
      <c r="E2791" s="45"/>
    </row>
    <row r="2792" spans="4:5">
      <c r="D2792" s="55"/>
      <c r="E2792" s="45"/>
    </row>
    <row r="2793" spans="4:5">
      <c r="D2793" s="55"/>
      <c r="E2793" s="45"/>
    </row>
    <row r="2794" spans="4:5">
      <c r="D2794" s="55"/>
      <c r="E2794" s="45"/>
    </row>
    <row r="2795" spans="4:5">
      <c r="D2795" s="55"/>
      <c r="E2795" s="45"/>
    </row>
    <row r="2796" spans="4:5">
      <c r="D2796" s="55"/>
      <c r="E2796" s="45"/>
    </row>
    <row r="2797" spans="4:5">
      <c r="D2797" s="55"/>
      <c r="E2797" s="45"/>
    </row>
    <row r="2798" spans="4:5">
      <c r="D2798" s="55"/>
      <c r="E2798" s="45"/>
    </row>
    <row r="2799" spans="4:5">
      <c r="D2799" s="55"/>
      <c r="E2799" s="45"/>
    </row>
    <row r="2800" spans="4:5">
      <c r="D2800" s="55"/>
      <c r="E2800" s="45"/>
    </row>
    <row r="2801" spans="4:5">
      <c r="D2801" s="55"/>
      <c r="E2801" s="45"/>
    </row>
    <row r="2802" spans="4:5">
      <c r="D2802" s="55"/>
      <c r="E2802" s="45"/>
    </row>
    <row r="2803" spans="4:5">
      <c r="D2803" s="55"/>
      <c r="E2803" s="45"/>
    </row>
    <row r="2804" spans="4:5">
      <c r="D2804" s="55"/>
      <c r="E2804" s="45"/>
    </row>
    <row r="2805" spans="4:5">
      <c r="D2805" s="55"/>
      <c r="E2805" s="45"/>
    </row>
    <row r="2806" spans="4:5">
      <c r="D2806" s="55"/>
      <c r="E2806" s="45"/>
    </row>
    <row r="2807" spans="4:5">
      <c r="D2807" s="55"/>
      <c r="E2807" s="45"/>
    </row>
    <row r="2808" spans="4:5">
      <c r="D2808" s="55"/>
      <c r="E2808" s="45"/>
    </row>
    <row r="2809" spans="4:5">
      <c r="D2809" s="55"/>
      <c r="E2809" s="45"/>
    </row>
    <row r="2810" spans="4:5">
      <c r="D2810" s="55"/>
      <c r="E2810" s="45"/>
    </row>
    <row r="2811" spans="4:5">
      <c r="D2811" s="55"/>
      <c r="E2811" s="45"/>
    </row>
    <row r="2812" spans="4:5">
      <c r="D2812" s="55"/>
      <c r="E2812" s="45"/>
    </row>
    <row r="2813" spans="4:5">
      <c r="D2813" s="55"/>
      <c r="E2813" s="45"/>
    </row>
    <row r="2814" spans="4:5">
      <c r="D2814" s="55"/>
      <c r="E2814" s="45"/>
    </row>
    <row r="2815" spans="4:5">
      <c r="D2815" s="55"/>
      <c r="E2815" s="45"/>
    </row>
    <row r="2816" spans="4:5">
      <c r="D2816" s="55"/>
      <c r="E2816" s="45"/>
    </row>
    <row r="2817" spans="4:5">
      <c r="D2817" s="55"/>
      <c r="E2817" s="45"/>
    </row>
    <row r="2818" spans="4:5">
      <c r="D2818" s="55"/>
      <c r="E2818" s="45"/>
    </row>
    <row r="2819" spans="4:5">
      <c r="D2819" s="55"/>
      <c r="E2819" s="45"/>
    </row>
    <row r="2820" spans="4:5">
      <c r="D2820" s="55"/>
      <c r="E2820" s="45"/>
    </row>
    <row r="2821" spans="4:5">
      <c r="D2821" s="55"/>
      <c r="E2821" s="45"/>
    </row>
    <row r="2822" spans="4:5">
      <c r="D2822" s="55"/>
      <c r="E2822" s="45"/>
    </row>
    <row r="2823" spans="4:5">
      <c r="D2823" s="55"/>
      <c r="E2823" s="45"/>
    </row>
    <row r="2824" spans="4:5">
      <c r="D2824" s="55"/>
      <c r="E2824" s="45"/>
    </row>
    <row r="2825" spans="4:5">
      <c r="D2825" s="55"/>
      <c r="E2825" s="45"/>
    </row>
    <row r="2826" spans="4:5">
      <c r="D2826" s="55"/>
      <c r="E2826" s="45"/>
    </row>
    <row r="2827" spans="4:5">
      <c r="D2827" s="55"/>
      <c r="E2827" s="45"/>
    </row>
    <row r="2828" spans="4:5">
      <c r="D2828" s="55"/>
      <c r="E2828" s="45"/>
    </row>
    <row r="2829" spans="4:5">
      <c r="D2829" s="55"/>
      <c r="E2829" s="45"/>
    </row>
    <row r="2830" spans="4:5">
      <c r="D2830" s="55"/>
      <c r="E2830" s="45"/>
    </row>
    <row r="2831" spans="4:5">
      <c r="D2831" s="55"/>
      <c r="E2831" s="45"/>
    </row>
    <row r="2832" spans="4:5">
      <c r="D2832" s="55"/>
      <c r="E2832" s="45"/>
    </row>
    <row r="2833" spans="4:5">
      <c r="D2833" s="55"/>
      <c r="E2833" s="45"/>
    </row>
    <row r="2834" spans="4:5">
      <c r="D2834" s="55"/>
      <c r="E2834" s="45"/>
    </row>
    <row r="2835" spans="4:5">
      <c r="D2835" s="55"/>
      <c r="E2835" s="45"/>
    </row>
    <row r="2836" spans="4:5">
      <c r="D2836" s="55"/>
      <c r="E2836" s="45"/>
    </row>
    <row r="2837" spans="4:5">
      <c r="D2837" s="55"/>
      <c r="E2837" s="45"/>
    </row>
    <row r="2838" spans="4:5">
      <c r="D2838" s="55"/>
      <c r="E2838" s="45"/>
    </row>
    <row r="2839" spans="4:5">
      <c r="D2839" s="55"/>
      <c r="E2839" s="45"/>
    </row>
    <row r="2840" spans="4:5">
      <c r="D2840" s="55"/>
      <c r="E2840" s="45"/>
    </row>
    <row r="2841" spans="4:5">
      <c r="D2841" s="55"/>
      <c r="E2841" s="45"/>
    </row>
    <row r="2842" spans="4:5">
      <c r="D2842" s="55"/>
      <c r="E2842" s="45"/>
    </row>
    <row r="2843" spans="4:5">
      <c r="D2843" s="55"/>
      <c r="E2843" s="45"/>
    </row>
    <row r="2844" spans="4:5">
      <c r="D2844" s="55"/>
      <c r="E2844" s="45"/>
    </row>
    <row r="2845" spans="4:5">
      <c r="D2845" s="55"/>
      <c r="E2845" s="45"/>
    </row>
    <row r="2846" spans="4:5">
      <c r="D2846" s="55"/>
      <c r="E2846" s="45"/>
    </row>
    <row r="2847" spans="4:5">
      <c r="D2847" s="55"/>
      <c r="E2847" s="45"/>
    </row>
    <row r="2848" spans="4:5">
      <c r="D2848" s="55"/>
      <c r="E2848" s="45"/>
    </row>
    <row r="2849" spans="4:5">
      <c r="D2849" s="55"/>
      <c r="E2849" s="45"/>
    </row>
    <row r="2850" spans="4:5">
      <c r="D2850" s="55"/>
      <c r="E2850" s="45"/>
    </row>
    <row r="2851" spans="4:5">
      <c r="D2851" s="55"/>
      <c r="E2851" s="45"/>
    </row>
    <row r="2852" spans="4:5">
      <c r="D2852" s="55"/>
      <c r="E2852" s="45"/>
    </row>
    <row r="2853" spans="4:5">
      <c r="D2853" s="55"/>
      <c r="E2853" s="45"/>
    </row>
    <row r="2854" spans="4:5">
      <c r="D2854" s="55"/>
      <c r="E2854" s="45"/>
    </row>
    <row r="2855" spans="4:5">
      <c r="D2855" s="55"/>
      <c r="E2855" s="45"/>
    </row>
    <row r="2856" spans="4:5">
      <c r="D2856" s="55"/>
      <c r="E2856" s="45"/>
    </row>
    <row r="2857" spans="4:5">
      <c r="D2857" s="55"/>
      <c r="E2857" s="45"/>
    </row>
    <row r="2858" spans="4:5">
      <c r="D2858" s="55"/>
      <c r="E2858" s="45"/>
    </row>
    <row r="2859" spans="4:5">
      <c r="D2859" s="55"/>
      <c r="E2859" s="45"/>
    </row>
    <row r="2860" spans="4:5">
      <c r="D2860" s="55"/>
      <c r="E2860" s="45"/>
    </row>
    <row r="2861" spans="4:5">
      <c r="D2861" s="55"/>
      <c r="E2861" s="45"/>
    </row>
    <row r="2862" spans="4:5">
      <c r="D2862" s="55"/>
      <c r="E2862" s="45"/>
    </row>
    <row r="2863" spans="4:5">
      <c r="D2863" s="55"/>
      <c r="E2863" s="45"/>
    </row>
    <row r="2864" spans="4:5">
      <c r="D2864" s="55"/>
      <c r="E2864" s="45"/>
    </row>
    <row r="2865" spans="4:5">
      <c r="D2865" s="55"/>
      <c r="E2865" s="45"/>
    </row>
    <row r="2866" spans="4:5">
      <c r="D2866" s="55"/>
      <c r="E2866" s="45"/>
    </row>
    <row r="2867" spans="4:5">
      <c r="D2867" s="55"/>
      <c r="E2867" s="45"/>
    </row>
    <row r="2868" spans="4:5">
      <c r="D2868" s="55"/>
      <c r="E2868" s="45"/>
    </row>
    <row r="2869" spans="4:5">
      <c r="D2869" s="55"/>
      <c r="E2869" s="45"/>
    </row>
    <row r="2870" spans="4:5">
      <c r="D2870" s="55"/>
      <c r="E2870" s="45"/>
    </row>
    <row r="2871" spans="4:5">
      <c r="D2871" s="55"/>
      <c r="E2871" s="45"/>
    </row>
    <row r="2872" spans="4:5">
      <c r="D2872" s="55"/>
      <c r="E2872" s="45"/>
    </row>
    <row r="2873" spans="4:5">
      <c r="D2873" s="55"/>
      <c r="E2873" s="45"/>
    </row>
    <row r="2874" spans="4:5">
      <c r="D2874" s="55"/>
      <c r="E2874" s="45"/>
    </row>
    <row r="2875" spans="4:5">
      <c r="D2875" s="55"/>
      <c r="E2875" s="45"/>
    </row>
    <row r="2876" spans="4:5">
      <c r="D2876" s="55"/>
      <c r="E2876" s="45"/>
    </row>
    <row r="2877" spans="4:5">
      <c r="D2877" s="55"/>
      <c r="E2877" s="45"/>
    </row>
    <row r="2878" spans="4:5">
      <c r="D2878" s="55"/>
      <c r="E2878" s="45"/>
    </row>
    <row r="2879" spans="4:5">
      <c r="D2879" s="55"/>
      <c r="E2879" s="45"/>
    </row>
    <row r="2880" spans="4:5">
      <c r="D2880" s="55"/>
      <c r="E2880" s="45"/>
    </row>
    <row r="2881" spans="4:5">
      <c r="D2881" s="55"/>
      <c r="E2881" s="45"/>
    </row>
    <row r="2882" spans="4:5">
      <c r="D2882" s="55"/>
      <c r="E2882" s="45"/>
    </row>
    <row r="2883" spans="4:5">
      <c r="D2883" s="55"/>
      <c r="E2883" s="45"/>
    </row>
    <row r="2884" spans="4:5">
      <c r="D2884" s="55"/>
      <c r="E2884" s="45"/>
    </row>
    <row r="2885" spans="4:5">
      <c r="D2885" s="55"/>
      <c r="E2885" s="45"/>
    </row>
    <row r="2886" spans="4:5">
      <c r="D2886" s="55"/>
      <c r="E2886" s="45"/>
    </row>
    <row r="2887" spans="4:5">
      <c r="D2887" s="55"/>
      <c r="E2887" s="45"/>
    </row>
    <row r="2888" spans="4:5">
      <c r="D2888" s="55"/>
      <c r="E2888" s="45"/>
    </row>
    <row r="2889" spans="4:5">
      <c r="D2889" s="55"/>
      <c r="E2889" s="45"/>
    </row>
    <row r="2890" spans="4:5">
      <c r="D2890" s="55"/>
      <c r="E2890" s="45"/>
    </row>
    <row r="2891" spans="4:5">
      <c r="D2891" s="55"/>
      <c r="E2891" s="45"/>
    </row>
    <row r="2892" spans="4:5">
      <c r="D2892" s="55"/>
      <c r="E2892" s="45"/>
    </row>
    <row r="2893" spans="4:5">
      <c r="D2893" s="55"/>
      <c r="E2893" s="45"/>
    </row>
    <row r="2894" spans="4:5">
      <c r="D2894" s="55"/>
      <c r="E2894" s="45"/>
    </row>
    <row r="2895" spans="4:5">
      <c r="D2895" s="55"/>
      <c r="E2895" s="45"/>
    </row>
    <row r="2896" spans="4:5">
      <c r="D2896" s="55"/>
      <c r="E2896" s="45"/>
    </row>
    <row r="2897" spans="4:5">
      <c r="D2897" s="55"/>
      <c r="E2897" s="45"/>
    </row>
    <row r="2898" spans="4:5">
      <c r="D2898" s="55"/>
      <c r="E2898" s="45"/>
    </row>
    <row r="2899" spans="4:5">
      <c r="D2899" s="55"/>
      <c r="E2899" s="45"/>
    </row>
    <row r="2900" spans="4:5">
      <c r="D2900" s="55"/>
      <c r="E2900" s="45"/>
    </row>
    <row r="2901" spans="4:5">
      <c r="D2901" s="55"/>
      <c r="E2901" s="45"/>
    </row>
    <row r="2902" spans="4:5">
      <c r="D2902" s="55"/>
      <c r="E2902" s="45"/>
    </row>
    <row r="2903" spans="4:5">
      <c r="D2903" s="55"/>
      <c r="E2903" s="45"/>
    </row>
    <row r="2904" spans="4:5">
      <c r="D2904" s="55"/>
      <c r="E2904" s="45"/>
    </row>
    <row r="2905" spans="4:5">
      <c r="D2905" s="55"/>
      <c r="E2905" s="45"/>
    </row>
    <row r="2906" spans="4:5">
      <c r="D2906" s="55"/>
      <c r="E2906" s="45"/>
    </row>
    <row r="2907" spans="4:5">
      <c r="D2907" s="55"/>
      <c r="E2907" s="45"/>
    </row>
    <row r="2908" spans="4:5">
      <c r="D2908" s="55"/>
      <c r="E2908" s="45"/>
    </row>
    <row r="2909" spans="4:5">
      <c r="D2909" s="55"/>
      <c r="E2909" s="45"/>
    </row>
    <row r="2910" spans="4:5">
      <c r="D2910" s="55"/>
      <c r="E2910" s="45"/>
    </row>
    <row r="2911" spans="4:5">
      <c r="D2911" s="55"/>
      <c r="E2911" s="45"/>
    </row>
    <row r="2912" spans="4:5">
      <c r="D2912" s="55"/>
      <c r="E2912" s="45"/>
    </row>
    <row r="2913" spans="4:5">
      <c r="D2913" s="55"/>
      <c r="E2913" s="45"/>
    </row>
    <row r="2914" spans="4:5">
      <c r="D2914" s="55"/>
      <c r="E2914" s="45"/>
    </row>
    <row r="2915" spans="4:5">
      <c r="D2915" s="55"/>
      <c r="E2915" s="45"/>
    </row>
    <row r="2916" spans="4:5">
      <c r="D2916" s="55"/>
      <c r="E2916" s="45"/>
    </row>
    <row r="2917" spans="4:5">
      <c r="D2917" s="55"/>
      <c r="E2917" s="45"/>
    </row>
    <row r="2918" spans="4:5">
      <c r="D2918" s="55"/>
      <c r="E2918" s="45"/>
    </row>
    <row r="2919" spans="4:5">
      <c r="D2919" s="55"/>
      <c r="E2919" s="45"/>
    </row>
    <row r="2920" spans="4:5">
      <c r="D2920" s="55"/>
      <c r="E2920" s="45"/>
    </row>
    <row r="2921" spans="4:5">
      <c r="D2921" s="55"/>
      <c r="E2921" s="45"/>
    </row>
    <row r="2922" spans="4:5">
      <c r="D2922" s="55"/>
      <c r="E2922" s="45"/>
    </row>
    <row r="2923" spans="4:5">
      <c r="D2923" s="55"/>
      <c r="E2923" s="45"/>
    </row>
    <row r="2924" spans="4:5">
      <c r="D2924" s="55"/>
      <c r="E2924" s="45"/>
    </row>
    <row r="2925" spans="4:5">
      <c r="D2925" s="55"/>
      <c r="E2925" s="45"/>
    </row>
    <row r="2926" spans="4:5">
      <c r="D2926" s="55"/>
      <c r="E2926" s="45"/>
    </row>
    <row r="2927" spans="4:5">
      <c r="D2927" s="55"/>
      <c r="E2927" s="45"/>
    </row>
    <row r="2928" spans="4:5">
      <c r="D2928" s="55"/>
      <c r="E2928" s="45"/>
    </row>
    <row r="2929" spans="4:5">
      <c r="D2929" s="55"/>
      <c r="E2929" s="45"/>
    </row>
    <row r="2930" spans="4:5">
      <c r="D2930" s="55"/>
      <c r="E2930" s="45"/>
    </row>
    <row r="2931" spans="4:5">
      <c r="D2931" s="55"/>
      <c r="E2931" s="45"/>
    </row>
    <row r="2932" spans="4:5">
      <c r="D2932" s="55"/>
      <c r="E2932" s="45"/>
    </row>
    <row r="2933" spans="4:5">
      <c r="D2933" s="55"/>
      <c r="E2933" s="45"/>
    </row>
    <row r="2934" spans="4:5">
      <c r="D2934" s="55"/>
      <c r="E2934" s="45"/>
    </row>
    <row r="2935" spans="4:5">
      <c r="D2935" s="55"/>
      <c r="E2935" s="45"/>
    </row>
    <row r="2936" spans="4:5">
      <c r="D2936" s="55"/>
      <c r="E2936" s="45"/>
    </row>
    <row r="2937" spans="4:5">
      <c r="D2937" s="55"/>
      <c r="E2937" s="45"/>
    </row>
    <row r="2938" spans="4:5">
      <c r="D2938" s="55"/>
      <c r="E2938" s="45"/>
    </row>
    <row r="2939" spans="4:5">
      <c r="D2939" s="55"/>
      <c r="E2939" s="45"/>
    </row>
    <row r="2940" spans="4:5">
      <c r="D2940" s="55"/>
      <c r="E2940" s="45"/>
    </row>
    <row r="2941" spans="4:5">
      <c r="D2941" s="55"/>
      <c r="E2941" s="45"/>
    </row>
    <row r="2942" spans="4:5">
      <c r="D2942" s="55"/>
      <c r="E2942" s="45"/>
    </row>
    <row r="2943" spans="4:5">
      <c r="D2943" s="55"/>
      <c r="E2943" s="45"/>
    </row>
    <row r="2944" spans="4:5">
      <c r="D2944" s="55"/>
      <c r="E2944" s="45"/>
    </row>
    <row r="2945" spans="4:5">
      <c r="D2945" s="55"/>
      <c r="E2945" s="45"/>
    </row>
    <row r="2946" spans="4:5">
      <c r="D2946" s="55"/>
      <c r="E2946" s="45"/>
    </row>
    <row r="2947" spans="4:5">
      <c r="D2947" s="55"/>
      <c r="E2947" s="45"/>
    </row>
    <row r="2948" spans="4:5">
      <c r="D2948" s="55"/>
      <c r="E2948" s="45"/>
    </row>
    <row r="2949" spans="4:5">
      <c r="D2949" s="55"/>
      <c r="E2949" s="45"/>
    </row>
    <row r="2950" spans="4:5">
      <c r="D2950" s="55"/>
      <c r="E2950" s="45"/>
    </row>
    <row r="2951" spans="4:5">
      <c r="D2951" s="55"/>
      <c r="E2951" s="45"/>
    </row>
    <row r="2952" spans="4:5">
      <c r="D2952" s="55"/>
      <c r="E2952" s="45"/>
    </row>
    <row r="2953" spans="4:5">
      <c r="D2953" s="55"/>
      <c r="E2953" s="45"/>
    </row>
    <row r="2954" spans="4:5">
      <c r="D2954" s="55"/>
      <c r="E2954" s="45"/>
    </row>
    <row r="2955" spans="4:5">
      <c r="D2955" s="55"/>
      <c r="E2955" s="45"/>
    </row>
    <row r="2956" spans="4:5">
      <c r="D2956" s="55"/>
      <c r="E2956" s="45"/>
    </row>
    <row r="2957" spans="4:5">
      <c r="D2957" s="55"/>
      <c r="E2957" s="45"/>
    </row>
    <row r="2958" spans="4:5">
      <c r="D2958" s="55"/>
      <c r="E2958" s="45"/>
    </row>
    <row r="2959" spans="4:5">
      <c r="D2959" s="55"/>
      <c r="E2959" s="45"/>
    </row>
    <row r="2960" spans="4:5">
      <c r="D2960" s="55"/>
      <c r="E2960" s="45"/>
    </row>
    <row r="2961" spans="4:5">
      <c r="D2961" s="55"/>
      <c r="E2961" s="45"/>
    </row>
    <row r="2962" spans="4:5">
      <c r="D2962" s="55"/>
      <c r="E2962" s="45"/>
    </row>
    <row r="2963" spans="4:5">
      <c r="D2963" s="55"/>
      <c r="E2963" s="45"/>
    </row>
    <row r="2964" spans="4:5">
      <c r="D2964" s="55"/>
      <c r="E2964" s="45"/>
    </row>
    <row r="2965" spans="4:5">
      <c r="D2965" s="55"/>
      <c r="E2965" s="45"/>
    </row>
    <row r="2966" spans="4:5">
      <c r="D2966" s="55"/>
      <c r="E2966" s="45"/>
    </row>
    <row r="2967" spans="4:5">
      <c r="D2967" s="55"/>
      <c r="E2967" s="45"/>
    </row>
    <row r="2968" spans="4:5">
      <c r="D2968" s="55"/>
      <c r="E2968" s="45"/>
    </row>
    <row r="2969" spans="4:5">
      <c r="D2969" s="55"/>
      <c r="E2969" s="45"/>
    </row>
    <row r="2970" spans="4:5">
      <c r="D2970" s="55"/>
      <c r="E2970" s="45"/>
    </row>
    <row r="2971" spans="4:5">
      <c r="D2971" s="55"/>
      <c r="E2971" s="45"/>
    </row>
    <row r="2972" spans="4:5">
      <c r="D2972" s="55"/>
      <c r="E2972" s="45"/>
    </row>
    <row r="2973" spans="4:5">
      <c r="D2973" s="55"/>
      <c r="E2973" s="45"/>
    </row>
    <row r="2974" spans="4:5">
      <c r="D2974" s="55"/>
      <c r="E2974" s="45"/>
    </row>
    <row r="2975" spans="4:5">
      <c r="D2975" s="55"/>
      <c r="E2975" s="45"/>
    </row>
    <row r="2976" spans="4:5">
      <c r="D2976" s="55"/>
      <c r="E2976" s="45"/>
    </row>
    <row r="2977" spans="4:5">
      <c r="D2977" s="55"/>
      <c r="E2977" s="45"/>
    </row>
    <row r="2978" spans="4:5">
      <c r="D2978" s="55"/>
      <c r="E2978" s="45"/>
    </row>
    <row r="2979" spans="4:5">
      <c r="D2979" s="55"/>
      <c r="E2979" s="45"/>
    </row>
    <row r="2980" spans="4:5">
      <c r="D2980" s="55"/>
      <c r="E2980" s="45"/>
    </row>
    <row r="2981" spans="4:5">
      <c r="D2981" s="55"/>
      <c r="E2981" s="45"/>
    </row>
    <row r="2982" spans="4:5">
      <c r="D2982" s="55"/>
      <c r="E2982" s="45"/>
    </row>
    <row r="2983" spans="4:5">
      <c r="D2983" s="55"/>
      <c r="E2983" s="45"/>
    </row>
    <row r="2984" spans="4:5">
      <c r="D2984" s="55"/>
      <c r="E2984" s="45"/>
    </row>
    <row r="2985" spans="4:5">
      <c r="D2985" s="55"/>
      <c r="E2985" s="45"/>
    </row>
    <row r="2986" spans="4:5">
      <c r="D2986" s="55"/>
      <c r="E2986" s="45"/>
    </row>
    <row r="2987" spans="4:5">
      <c r="D2987" s="55"/>
      <c r="E2987" s="45"/>
    </row>
    <row r="2988" spans="4:5">
      <c r="D2988" s="55"/>
      <c r="E2988" s="45"/>
    </row>
    <row r="2989" spans="4:5">
      <c r="D2989" s="55"/>
      <c r="E2989" s="45"/>
    </row>
    <row r="2990" spans="4:5">
      <c r="D2990" s="55"/>
      <c r="E2990" s="45"/>
    </row>
    <row r="2991" spans="4:5">
      <c r="D2991" s="55"/>
      <c r="E2991" s="45"/>
    </row>
    <row r="2992" spans="4:5">
      <c r="D2992" s="55"/>
      <c r="E2992" s="45"/>
    </row>
    <row r="2993" spans="4:5">
      <c r="D2993" s="55"/>
      <c r="E2993" s="45"/>
    </row>
    <row r="2994" spans="4:5">
      <c r="D2994" s="55"/>
      <c r="E2994" s="45"/>
    </row>
    <row r="2995" spans="4:5">
      <c r="D2995" s="55"/>
      <c r="E2995" s="45"/>
    </row>
    <row r="2996" spans="4:5">
      <c r="D2996" s="55"/>
      <c r="E2996" s="45"/>
    </row>
    <row r="2997" spans="4:5">
      <c r="D2997" s="55"/>
      <c r="E2997" s="45"/>
    </row>
    <row r="2998" spans="4:5">
      <c r="D2998" s="55"/>
      <c r="E2998" s="45"/>
    </row>
    <row r="2999" spans="4:5">
      <c r="D2999" s="55"/>
      <c r="E2999" s="45"/>
    </row>
    <row r="3000" spans="4:5">
      <c r="D3000" s="55"/>
      <c r="E3000" s="45"/>
    </row>
    <row r="3001" spans="4:5">
      <c r="D3001" s="55"/>
      <c r="E3001" s="45"/>
    </row>
    <row r="3002" spans="4:5">
      <c r="D3002" s="55"/>
      <c r="E3002" s="45"/>
    </row>
    <row r="3003" spans="4:5">
      <c r="D3003" s="55"/>
      <c r="E3003" s="45"/>
    </row>
    <row r="3004" spans="4:5">
      <c r="D3004" s="55"/>
      <c r="E3004" s="45"/>
    </row>
    <row r="3005" spans="4:5">
      <c r="D3005" s="55"/>
      <c r="E3005" s="45"/>
    </row>
    <row r="3006" spans="4:5">
      <c r="D3006" s="55"/>
      <c r="E3006" s="45"/>
    </row>
    <row r="3007" spans="4:5">
      <c r="D3007" s="55"/>
      <c r="E3007" s="45"/>
    </row>
    <row r="3008" spans="4:5">
      <c r="D3008" s="55"/>
      <c r="E3008" s="45"/>
    </row>
    <row r="3009" spans="4:5">
      <c r="D3009" s="55"/>
      <c r="E3009" s="45"/>
    </row>
    <row r="3010" spans="4:5">
      <c r="D3010" s="55"/>
      <c r="E3010" s="45"/>
    </row>
    <row r="3011" spans="4:5">
      <c r="D3011" s="55"/>
      <c r="E3011" s="45"/>
    </row>
    <row r="3012" spans="4:5">
      <c r="D3012" s="55"/>
      <c r="E3012" s="45"/>
    </row>
    <row r="3013" spans="4:5">
      <c r="D3013" s="55"/>
      <c r="E3013" s="45"/>
    </row>
    <row r="3014" spans="4:5">
      <c r="D3014" s="55"/>
      <c r="E3014" s="45"/>
    </row>
    <row r="3015" spans="4:5">
      <c r="D3015" s="55"/>
      <c r="E3015" s="45"/>
    </row>
    <row r="3016" spans="4:5">
      <c r="D3016" s="55"/>
      <c r="E3016" s="45"/>
    </row>
    <row r="3017" spans="4:5">
      <c r="D3017" s="55"/>
      <c r="E3017" s="45"/>
    </row>
    <row r="3018" spans="4:5">
      <c r="D3018" s="55"/>
      <c r="E3018" s="45"/>
    </row>
    <row r="3019" spans="4:5">
      <c r="D3019" s="55"/>
      <c r="E3019" s="45"/>
    </row>
    <row r="3020" spans="4:5">
      <c r="D3020" s="55"/>
      <c r="E3020" s="45"/>
    </row>
    <row r="3021" spans="4:5">
      <c r="D3021" s="55"/>
      <c r="E3021" s="45"/>
    </row>
    <row r="3022" spans="4:5">
      <c r="D3022" s="55"/>
      <c r="E3022" s="45"/>
    </row>
    <row r="3023" spans="4:5">
      <c r="D3023" s="55"/>
      <c r="E3023" s="45"/>
    </row>
    <row r="3024" spans="4:5">
      <c r="D3024" s="55"/>
      <c r="E3024" s="45"/>
    </row>
    <row r="3025" spans="4:5">
      <c r="D3025" s="55"/>
      <c r="E3025" s="45"/>
    </row>
    <row r="3026" spans="4:5">
      <c r="D3026" s="55"/>
      <c r="E3026" s="45"/>
    </row>
    <row r="3027" spans="4:5">
      <c r="D3027" s="55"/>
      <c r="E3027" s="45"/>
    </row>
    <row r="3028" spans="4:5">
      <c r="D3028" s="55"/>
      <c r="E3028" s="45"/>
    </row>
    <row r="3029" spans="4:5">
      <c r="D3029" s="55"/>
      <c r="E3029" s="45"/>
    </row>
    <row r="3030" spans="4:5">
      <c r="D3030" s="55"/>
      <c r="E3030" s="45"/>
    </row>
    <row r="3031" spans="4:5">
      <c r="D3031" s="55"/>
      <c r="E3031" s="45"/>
    </row>
    <row r="3032" spans="4:5">
      <c r="D3032" s="55"/>
      <c r="E3032" s="45"/>
    </row>
    <row r="3033" spans="4:5">
      <c r="D3033" s="55"/>
      <c r="E3033" s="45"/>
    </row>
    <row r="3034" spans="4:5">
      <c r="D3034" s="55"/>
      <c r="E3034" s="45"/>
    </row>
    <row r="3035" spans="4:5">
      <c r="D3035" s="55"/>
      <c r="E3035" s="45"/>
    </row>
    <row r="3036" spans="4:5">
      <c r="D3036" s="55"/>
      <c r="E3036" s="45"/>
    </row>
    <row r="3037" spans="4:5">
      <c r="D3037" s="55"/>
      <c r="E3037" s="45"/>
    </row>
    <row r="3038" spans="4:5">
      <c r="D3038" s="55"/>
      <c r="E3038" s="45"/>
    </row>
    <row r="3039" spans="4:5">
      <c r="D3039" s="55"/>
      <c r="E3039" s="45"/>
    </row>
    <row r="3040" spans="4:5">
      <c r="D3040" s="55"/>
      <c r="E3040" s="45"/>
    </row>
    <row r="3041" spans="4:5">
      <c r="D3041" s="55"/>
      <c r="E3041" s="45"/>
    </row>
    <row r="3042" spans="4:5">
      <c r="D3042" s="55"/>
      <c r="E3042" s="45"/>
    </row>
    <row r="3043" spans="4:5">
      <c r="D3043" s="55"/>
      <c r="E3043" s="45"/>
    </row>
    <row r="3044" spans="4:5">
      <c r="D3044" s="55"/>
      <c r="E3044" s="45"/>
    </row>
    <row r="3045" spans="4:5">
      <c r="D3045" s="55"/>
      <c r="E3045" s="45"/>
    </row>
    <row r="3046" spans="4:5">
      <c r="D3046" s="55"/>
      <c r="E3046" s="45"/>
    </row>
    <row r="3047" spans="4:5">
      <c r="D3047" s="55"/>
      <c r="E3047" s="45"/>
    </row>
    <row r="3048" spans="4:5">
      <c r="D3048" s="55"/>
      <c r="E3048" s="45"/>
    </row>
    <row r="3049" spans="4:5">
      <c r="D3049" s="55"/>
      <c r="E3049" s="45"/>
    </row>
    <row r="3050" spans="4:5">
      <c r="D3050" s="55"/>
      <c r="E3050" s="45"/>
    </row>
    <row r="3051" spans="4:5">
      <c r="D3051" s="55"/>
      <c r="E3051" s="45"/>
    </row>
    <row r="3052" spans="4:5">
      <c r="D3052" s="55"/>
      <c r="E3052" s="45"/>
    </row>
    <row r="3053" spans="4:5">
      <c r="D3053" s="55"/>
      <c r="E3053" s="45"/>
    </row>
    <row r="3054" spans="4:5">
      <c r="D3054" s="55"/>
      <c r="E3054" s="45"/>
    </row>
    <row r="3055" spans="4:5">
      <c r="D3055" s="55"/>
      <c r="E3055" s="45"/>
    </row>
    <row r="3056" spans="4:5">
      <c r="D3056" s="55"/>
      <c r="E3056" s="45"/>
    </row>
    <row r="3057" spans="4:5">
      <c r="D3057" s="55"/>
      <c r="E3057" s="45"/>
    </row>
    <row r="3058" spans="4:5">
      <c r="D3058" s="55"/>
      <c r="E3058" s="45"/>
    </row>
    <row r="3059" spans="4:5">
      <c r="D3059" s="55"/>
      <c r="E3059" s="45"/>
    </row>
    <row r="3060" spans="4:5">
      <c r="D3060" s="55"/>
      <c r="E3060" s="45"/>
    </row>
    <row r="3061" spans="4:5">
      <c r="D3061" s="55"/>
      <c r="E3061" s="45"/>
    </row>
    <row r="3062" spans="4:5">
      <c r="D3062" s="55"/>
      <c r="E3062" s="45"/>
    </row>
    <row r="3063" spans="4:5">
      <c r="D3063" s="55"/>
      <c r="E3063" s="45"/>
    </row>
    <row r="3064" spans="4:5">
      <c r="D3064" s="55"/>
      <c r="E3064" s="45"/>
    </row>
    <row r="3065" spans="4:5">
      <c r="D3065" s="55"/>
      <c r="E3065" s="45"/>
    </row>
    <row r="3066" spans="4:5">
      <c r="D3066" s="55"/>
      <c r="E3066" s="45"/>
    </row>
    <row r="3067" spans="4:5">
      <c r="D3067" s="55"/>
      <c r="E3067" s="45"/>
    </row>
    <row r="3068" spans="4:5">
      <c r="D3068" s="55"/>
      <c r="E3068" s="45"/>
    </row>
    <row r="3069" spans="4:5">
      <c r="D3069" s="55"/>
      <c r="E3069" s="45"/>
    </row>
    <row r="3070" spans="4:5">
      <c r="D3070" s="55"/>
      <c r="E3070" s="45"/>
    </row>
    <row r="3071" spans="4:5">
      <c r="D3071" s="55"/>
      <c r="E3071" s="45"/>
    </row>
    <row r="3072" spans="4:5">
      <c r="D3072" s="55"/>
      <c r="E3072" s="45"/>
    </row>
    <row r="3073" spans="4:5">
      <c r="D3073" s="55"/>
      <c r="E3073" s="45"/>
    </row>
    <row r="3074" spans="4:5">
      <c r="D3074" s="55"/>
      <c r="E3074" s="45"/>
    </row>
    <row r="3075" spans="4:5">
      <c r="D3075" s="55"/>
      <c r="E3075" s="45"/>
    </row>
    <row r="3076" spans="4:5">
      <c r="D3076" s="55"/>
      <c r="E3076" s="45"/>
    </row>
    <row r="3077" spans="4:5">
      <c r="D3077" s="55"/>
      <c r="E3077" s="45"/>
    </row>
    <row r="3078" spans="4:5">
      <c r="D3078" s="55"/>
      <c r="E3078" s="45"/>
    </row>
    <row r="3079" spans="4:5">
      <c r="D3079" s="55"/>
      <c r="E3079" s="45"/>
    </row>
    <row r="3080" spans="4:5">
      <c r="D3080" s="55"/>
      <c r="E3080" s="45"/>
    </row>
    <row r="3081" spans="4:5">
      <c r="D3081" s="55"/>
      <c r="E3081" s="45"/>
    </row>
    <row r="3082" spans="4:5">
      <c r="D3082" s="55"/>
      <c r="E3082" s="45"/>
    </row>
    <row r="3083" spans="4:5">
      <c r="D3083" s="55"/>
      <c r="E3083" s="45"/>
    </row>
    <row r="3084" spans="4:5">
      <c r="D3084" s="55"/>
      <c r="E3084" s="45"/>
    </row>
    <row r="3085" spans="4:5">
      <c r="D3085" s="55"/>
      <c r="E3085" s="45"/>
    </row>
    <row r="3086" spans="4:5">
      <c r="D3086" s="55"/>
      <c r="E3086" s="45"/>
    </row>
    <row r="3087" spans="4:5">
      <c r="D3087" s="55"/>
      <c r="E3087" s="45"/>
    </row>
    <row r="3088" spans="4:5">
      <c r="D3088" s="55"/>
      <c r="E3088" s="45"/>
    </row>
    <row r="3089" spans="4:5">
      <c r="D3089" s="55"/>
      <c r="E3089" s="45"/>
    </row>
    <row r="3090" spans="4:5">
      <c r="D3090" s="55"/>
      <c r="E3090" s="45"/>
    </row>
    <row r="3091" spans="4:5">
      <c r="D3091" s="55"/>
      <c r="E3091" s="45"/>
    </row>
    <row r="3092" spans="4:5">
      <c r="D3092" s="55"/>
      <c r="E3092" s="45"/>
    </row>
    <row r="3093" spans="4:5">
      <c r="D3093" s="55"/>
      <c r="E3093" s="45"/>
    </row>
    <row r="3094" spans="4:5">
      <c r="D3094" s="55"/>
      <c r="E3094" s="45"/>
    </row>
    <row r="3095" spans="4:5">
      <c r="D3095" s="55"/>
      <c r="E3095" s="45"/>
    </row>
    <row r="3096" spans="4:5">
      <c r="D3096" s="55"/>
      <c r="E3096" s="45"/>
    </row>
    <row r="3097" spans="4:5">
      <c r="D3097" s="55"/>
      <c r="E3097" s="45"/>
    </row>
    <row r="3098" spans="4:5">
      <c r="D3098" s="55"/>
      <c r="E3098" s="45"/>
    </row>
    <row r="3099" spans="4:5">
      <c r="D3099" s="55"/>
      <c r="E3099" s="45"/>
    </row>
    <row r="3100" spans="4:5">
      <c r="D3100" s="55"/>
      <c r="E3100" s="45"/>
    </row>
    <row r="3101" spans="4:5">
      <c r="D3101" s="55"/>
      <c r="E3101" s="45"/>
    </row>
    <row r="3102" spans="4:5">
      <c r="D3102" s="55"/>
      <c r="E3102" s="45"/>
    </row>
    <row r="3103" spans="4:5">
      <c r="D3103" s="55"/>
      <c r="E3103" s="45"/>
    </row>
    <row r="3104" spans="4:5">
      <c r="D3104" s="55"/>
      <c r="E3104" s="45"/>
    </row>
    <row r="3105" spans="4:5">
      <c r="D3105" s="55"/>
      <c r="E3105" s="45"/>
    </row>
    <row r="3106" spans="4:5">
      <c r="D3106" s="55"/>
      <c r="E3106" s="45"/>
    </row>
    <row r="3107" spans="4:5">
      <c r="D3107" s="55"/>
      <c r="E3107" s="45"/>
    </row>
    <row r="3108" spans="4:5">
      <c r="D3108" s="55"/>
      <c r="E3108" s="45"/>
    </row>
    <row r="3109" spans="4:5">
      <c r="D3109" s="55"/>
      <c r="E3109" s="45"/>
    </row>
    <row r="3110" spans="4:5">
      <c r="D3110" s="55"/>
      <c r="E3110" s="45"/>
    </row>
    <row r="3111" spans="4:5">
      <c r="D3111" s="55"/>
      <c r="E3111" s="45"/>
    </row>
    <row r="3112" spans="4:5">
      <c r="D3112" s="55"/>
      <c r="E3112" s="45"/>
    </row>
    <row r="3113" spans="4:5">
      <c r="D3113" s="55"/>
      <c r="E3113" s="45"/>
    </row>
    <row r="3114" spans="4:5">
      <c r="D3114" s="55"/>
      <c r="E3114" s="45"/>
    </row>
    <row r="3115" spans="4:5">
      <c r="D3115" s="55"/>
      <c r="E3115" s="45"/>
    </row>
    <row r="3116" spans="4:5">
      <c r="D3116" s="55"/>
      <c r="E3116" s="45"/>
    </row>
    <row r="3117" spans="4:5">
      <c r="D3117" s="55"/>
      <c r="E3117" s="45"/>
    </row>
    <row r="3118" spans="4:5">
      <c r="D3118" s="55"/>
      <c r="E3118" s="45"/>
    </row>
    <row r="3119" spans="4:5">
      <c r="D3119" s="55"/>
      <c r="E3119" s="45"/>
    </row>
    <row r="3120" spans="4:5">
      <c r="D3120" s="55"/>
      <c r="E3120" s="45"/>
    </row>
    <row r="3121" spans="4:5">
      <c r="D3121" s="55"/>
      <c r="E3121" s="45"/>
    </row>
    <row r="3122" spans="4:5">
      <c r="D3122" s="55"/>
      <c r="E3122" s="45"/>
    </row>
    <row r="3123" spans="4:5">
      <c r="D3123" s="55"/>
      <c r="E3123" s="45"/>
    </row>
    <row r="3124" spans="4:5">
      <c r="D3124" s="55"/>
      <c r="E3124" s="45"/>
    </row>
    <row r="3125" spans="4:5">
      <c r="D3125" s="55"/>
      <c r="E3125" s="45"/>
    </row>
    <row r="3126" spans="4:5">
      <c r="D3126" s="55"/>
      <c r="E3126" s="45"/>
    </row>
    <row r="3127" spans="4:5">
      <c r="D3127" s="55"/>
      <c r="E3127" s="45"/>
    </row>
    <row r="3128" spans="4:5">
      <c r="D3128" s="55"/>
      <c r="E3128" s="45"/>
    </row>
    <row r="3129" spans="4:5">
      <c r="D3129" s="55"/>
      <c r="E3129" s="45"/>
    </row>
    <row r="3130" spans="4:5">
      <c r="D3130" s="55"/>
      <c r="E3130" s="45"/>
    </row>
    <row r="3131" spans="4:5">
      <c r="D3131" s="55"/>
      <c r="E3131" s="45"/>
    </row>
    <row r="3132" spans="4:5">
      <c r="D3132" s="55"/>
      <c r="E3132" s="45"/>
    </row>
    <row r="3133" spans="4:5">
      <c r="D3133" s="55"/>
      <c r="E3133" s="45"/>
    </row>
    <row r="3134" spans="4:5">
      <c r="D3134" s="55"/>
      <c r="E3134" s="45"/>
    </row>
    <row r="3135" spans="4:5">
      <c r="D3135" s="55"/>
      <c r="E3135" s="45"/>
    </row>
    <row r="3136" spans="4:5">
      <c r="D3136" s="55"/>
      <c r="E3136" s="45"/>
    </row>
    <row r="3137" spans="4:5">
      <c r="D3137" s="55"/>
      <c r="E3137" s="45"/>
    </row>
    <row r="3138" spans="4:5">
      <c r="D3138" s="55"/>
      <c r="E3138" s="45"/>
    </row>
    <row r="3139" spans="4:5">
      <c r="D3139" s="55"/>
      <c r="E3139" s="45"/>
    </row>
    <row r="3140" spans="4:5">
      <c r="D3140" s="55"/>
      <c r="E3140" s="45"/>
    </row>
    <row r="3141" spans="4:5">
      <c r="D3141" s="55"/>
      <c r="E3141" s="45"/>
    </row>
    <row r="3142" spans="4:5">
      <c r="D3142" s="55"/>
      <c r="E3142" s="45"/>
    </row>
    <row r="3143" spans="4:5">
      <c r="D3143" s="55"/>
      <c r="E3143" s="45"/>
    </row>
    <row r="3144" spans="4:5">
      <c r="D3144" s="55"/>
      <c r="E3144" s="45"/>
    </row>
    <row r="3145" spans="4:5">
      <c r="D3145" s="55"/>
      <c r="E3145" s="45"/>
    </row>
    <row r="3146" spans="4:5">
      <c r="D3146" s="55"/>
      <c r="E3146" s="45"/>
    </row>
    <row r="3147" spans="4:5">
      <c r="D3147" s="55"/>
      <c r="E3147" s="45"/>
    </row>
    <row r="3148" spans="4:5">
      <c r="D3148" s="55"/>
      <c r="E3148" s="45"/>
    </row>
    <row r="3149" spans="4:5">
      <c r="D3149" s="55"/>
      <c r="E3149" s="45"/>
    </row>
    <row r="3150" spans="4:5">
      <c r="D3150" s="55"/>
      <c r="E3150" s="45"/>
    </row>
    <row r="3151" spans="4:5">
      <c r="D3151" s="55"/>
      <c r="E3151" s="45"/>
    </row>
    <row r="3152" spans="4:5">
      <c r="D3152" s="55"/>
      <c r="E3152" s="45"/>
    </row>
    <row r="3153" spans="4:5">
      <c r="D3153" s="55"/>
      <c r="E3153" s="45"/>
    </row>
    <row r="3154" spans="4:5">
      <c r="D3154" s="55"/>
      <c r="E3154" s="45"/>
    </row>
    <row r="3155" spans="4:5">
      <c r="D3155" s="55"/>
      <c r="E3155" s="45"/>
    </row>
    <row r="3156" spans="4:5">
      <c r="D3156" s="55"/>
      <c r="E3156" s="45"/>
    </row>
    <row r="3157" spans="4:5">
      <c r="D3157" s="55"/>
      <c r="E3157" s="45"/>
    </row>
    <row r="3158" spans="4:5">
      <c r="D3158" s="55"/>
      <c r="E3158" s="45"/>
    </row>
    <row r="3159" spans="4:5">
      <c r="D3159" s="55"/>
      <c r="E3159" s="45"/>
    </row>
    <row r="3160" spans="4:5">
      <c r="D3160" s="55"/>
      <c r="E3160" s="45"/>
    </row>
    <row r="3161" spans="4:5">
      <c r="D3161" s="55"/>
      <c r="E3161" s="45"/>
    </row>
    <row r="3162" spans="4:5">
      <c r="D3162" s="55"/>
      <c r="E3162" s="45"/>
    </row>
    <row r="3163" spans="4:5">
      <c r="D3163" s="55"/>
      <c r="E3163" s="45"/>
    </row>
    <row r="3164" spans="4:5">
      <c r="D3164" s="55"/>
      <c r="E3164" s="45"/>
    </row>
    <row r="3165" spans="4:5">
      <c r="D3165" s="55"/>
      <c r="E3165" s="45"/>
    </row>
    <row r="3166" spans="4:5">
      <c r="D3166" s="55"/>
      <c r="E3166" s="45"/>
    </row>
    <row r="3167" spans="4:5">
      <c r="D3167" s="55"/>
      <c r="E3167" s="45"/>
    </row>
    <row r="3168" spans="4:5">
      <c r="D3168" s="55"/>
      <c r="E3168" s="45"/>
    </row>
    <row r="3169" spans="4:5">
      <c r="D3169" s="55"/>
      <c r="E3169" s="45"/>
    </row>
    <row r="3170" spans="4:5">
      <c r="D3170" s="55"/>
      <c r="E3170" s="45"/>
    </row>
    <row r="3171" spans="4:5">
      <c r="D3171" s="55"/>
      <c r="E3171" s="45"/>
    </row>
    <row r="3172" spans="4:5">
      <c r="D3172" s="55"/>
      <c r="E3172" s="45"/>
    </row>
    <row r="3173" spans="4:5">
      <c r="D3173" s="55"/>
      <c r="E3173" s="45"/>
    </row>
    <row r="3174" spans="4:5">
      <c r="D3174" s="55"/>
      <c r="E3174" s="45"/>
    </row>
    <row r="3175" spans="4:5">
      <c r="D3175" s="55"/>
      <c r="E3175" s="45"/>
    </row>
    <row r="3176" spans="4:5">
      <c r="D3176" s="55"/>
      <c r="E3176" s="45"/>
    </row>
    <row r="3177" spans="4:5">
      <c r="D3177" s="55"/>
      <c r="E3177" s="45"/>
    </row>
    <row r="3178" spans="4:5">
      <c r="D3178" s="55"/>
      <c r="E3178" s="45"/>
    </row>
    <row r="3179" spans="4:5">
      <c r="D3179" s="55"/>
      <c r="E3179" s="45"/>
    </row>
    <row r="3180" spans="4:5">
      <c r="D3180" s="55"/>
      <c r="E3180" s="45"/>
    </row>
    <row r="3181" spans="4:5">
      <c r="D3181" s="55"/>
      <c r="E3181" s="45"/>
    </row>
    <row r="3182" spans="4:5">
      <c r="D3182" s="55"/>
      <c r="E3182" s="45"/>
    </row>
    <row r="3183" spans="4:5">
      <c r="D3183" s="55"/>
      <c r="E3183" s="45"/>
    </row>
    <row r="3184" spans="4:5">
      <c r="D3184" s="55"/>
      <c r="E3184" s="45"/>
    </row>
    <row r="3185" spans="4:5">
      <c r="D3185" s="55"/>
      <c r="E3185" s="45"/>
    </row>
    <row r="3186" spans="4:5">
      <c r="D3186" s="55"/>
      <c r="E3186" s="45"/>
    </row>
    <row r="3187" spans="4:5">
      <c r="D3187" s="55"/>
      <c r="E3187" s="45"/>
    </row>
    <row r="3188" spans="4:5">
      <c r="D3188" s="55"/>
      <c r="E3188" s="45"/>
    </row>
    <row r="3189" spans="4:5">
      <c r="D3189" s="55"/>
      <c r="E3189" s="45"/>
    </row>
    <row r="3190" spans="4:5">
      <c r="D3190" s="55"/>
      <c r="E3190" s="45"/>
    </row>
    <row r="3191" spans="4:5">
      <c r="D3191" s="55"/>
      <c r="E3191" s="45"/>
    </row>
    <row r="3192" spans="4:5">
      <c r="D3192" s="55"/>
      <c r="E3192" s="45"/>
    </row>
    <row r="3193" spans="4:5">
      <c r="D3193" s="55"/>
      <c r="E3193" s="45"/>
    </row>
    <row r="3194" spans="4:5">
      <c r="D3194" s="55"/>
      <c r="E3194" s="45"/>
    </row>
    <row r="3195" spans="4:5">
      <c r="D3195" s="55"/>
      <c r="E3195" s="45"/>
    </row>
    <row r="3196" spans="4:5">
      <c r="D3196" s="55"/>
      <c r="E3196" s="45"/>
    </row>
    <row r="3197" spans="4:5">
      <c r="D3197" s="55"/>
      <c r="E3197" s="45"/>
    </row>
    <row r="3198" spans="4:5">
      <c r="D3198" s="55"/>
      <c r="E3198" s="45"/>
    </row>
    <row r="3199" spans="4:5">
      <c r="D3199" s="55"/>
      <c r="E3199" s="45"/>
    </row>
    <row r="3200" spans="4:5">
      <c r="D3200" s="55"/>
      <c r="E3200" s="45"/>
    </row>
    <row r="3201" spans="4:5">
      <c r="D3201" s="55"/>
      <c r="E3201" s="45"/>
    </row>
    <row r="3202" spans="4:5">
      <c r="D3202" s="55"/>
      <c r="E3202" s="45"/>
    </row>
    <row r="3203" spans="4:5">
      <c r="D3203" s="55"/>
      <c r="E3203" s="45"/>
    </row>
    <row r="3204" spans="4:5">
      <c r="D3204" s="55"/>
      <c r="E3204" s="45"/>
    </row>
    <row r="3205" spans="4:5">
      <c r="D3205" s="55"/>
      <c r="E3205" s="45"/>
    </row>
    <row r="3206" spans="4:5">
      <c r="D3206" s="55"/>
      <c r="E3206" s="45"/>
    </row>
    <row r="3207" spans="4:5">
      <c r="D3207" s="55"/>
      <c r="E3207" s="45"/>
    </row>
    <row r="3208" spans="4:5">
      <c r="D3208" s="55"/>
      <c r="E3208" s="45"/>
    </row>
    <row r="3209" spans="4:5">
      <c r="D3209" s="55"/>
      <c r="E3209" s="45"/>
    </row>
    <row r="3210" spans="4:5">
      <c r="D3210" s="55"/>
      <c r="E3210" s="45"/>
    </row>
    <row r="3211" spans="4:5">
      <c r="D3211" s="55"/>
      <c r="E3211" s="45"/>
    </row>
    <row r="3212" spans="4:5">
      <c r="D3212" s="55"/>
      <c r="E3212" s="45"/>
    </row>
    <row r="3213" spans="4:5">
      <c r="D3213" s="55"/>
      <c r="E3213" s="45"/>
    </row>
    <row r="3214" spans="4:5">
      <c r="D3214" s="55"/>
      <c r="E3214" s="45"/>
    </row>
    <row r="3215" spans="4:5">
      <c r="D3215" s="55"/>
      <c r="E3215" s="45"/>
    </row>
    <row r="3216" spans="4:5">
      <c r="D3216" s="55"/>
      <c r="E3216" s="45"/>
    </row>
    <row r="3217" spans="4:5">
      <c r="D3217" s="55"/>
      <c r="E3217" s="45"/>
    </row>
    <row r="3218" spans="4:5">
      <c r="D3218" s="55"/>
      <c r="E3218" s="45"/>
    </row>
    <row r="3219" spans="4:5">
      <c r="D3219" s="55"/>
      <c r="E3219" s="45"/>
    </row>
    <row r="3220" spans="4:5">
      <c r="D3220" s="55"/>
      <c r="E3220" s="45"/>
    </row>
    <row r="3221" spans="4:5">
      <c r="D3221" s="55"/>
      <c r="E3221" s="45"/>
    </row>
    <row r="3222" spans="4:5">
      <c r="D3222" s="55"/>
      <c r="E3222" s="45"/>
    </row>
    <row r="3223" spans="4:5">
      <c r="D3223" s="55"/>
      <c r="E3223" s="45"/>
    </row>
    <row r="3224" spans="4:5">
      <c r="D3224" s="55"/>
      <c r="E3224" s="45"/>
    </row>
    <row r="3225" spans="4:5">
      <c r="D3225" s="55"/>
      <c r="E3225" s="45"/>
    </row>
    <row r="3226" spans="4:5">
      <c r="D3226" s="55"/>
      <c r="E3226" s="45"/>
    </row>
    <row r="3227" spans="4:5">
      <c r="D3227" s="55"/>
      <c r="E3227" s="45"/>
    </row>
    <row r="3228" spans="4:5">
      <c r="D3228" s="55"/>
      <c r="E3228" s="45"/>
    </row>
    <row r="3229" spans="4:5">
      <c r="D3229" s="55"/>
      <c r="E3229" s="45"/>
    </row>
    <row r="3230" spans="4:5">
      <c r="D3230" s="55"/>
      <c r="E3230" s="45"/>
    </row>
    <row r="3231" spans="4:5">
      <c r="D3231" s="55"/>
      <c r="E3231" s="45"/>
    </row>
    <row r="3232" spans="4:5">
      <c r="D3232" s="55"/>
      <c r="E3232" s="45"/>
    </row>
    <row r="3233" spans="4:5">
      <c r="D3233" s="55"/>
      <c r="E3233" s="45"/>
    </row>
    <row r="3234" spans="4:5">
      <c r="D3234" s="55"/>
      <c r="E3234" s="45"/>
    </row>
    <row r="3235" spans="4:5">
      <c r="D3235" s="55"/>
      <c r="E3235" s="45"/>
    </row>
    <row r="3236" spans="4:5">
      <c r="D3236" s="55"/>
      <c r="E3236" s="45"/>
    </row>
    <row r="3237" spans="4:5">
      <c r="D3237" s="55"/>
      <c r="E3237" s="45"/>
    </row>
    <row r="3238" spans="4:5">
      <c r="D3238" s="55"/>
      <c r="E3238" s="45"/>
    </row>
    <row r="3239" spans="4:5">
      <c r="D3239" s="55"/>
      <c r="E3239" s="45"/>
    </row>
    <row r="3240" spans="4:5">
      <c r="D3240" s="55"/>
      <c r="E3240" s="45"/>
    </row>
    <row r="3241" spans="4:5">
      <c r="D3241" s="55"/>
      <c r="E3241" s="45"/>
    </row>
    <row r="3242" spans="4:5">
      <c r="D3242" s="55"/>
      <c r="E3242" s="45"/>
    </row>
    <row r="3243" spans="4:5">
      <c r="D3243" s="55"/>
      <c r="E3243" s="45"/>
    </row>
    <row r="3244" spans="4:5">
      <c r="D3244" s="55"/>
      <c r="E3244" s="45"/>
    </row>
    <row r="3245" spans="4:5">
      <c r="D3245" s="55"/>
      <c r="E3245" s="45"/>
    </row>
    <row r="3246" spans="4:5">
      <c r="D3246" s="55"/>
      <c r="E3246" s="45"/>
    </row>
    <row r="3247" spans="4:5">
      <c r="D3247" s="55"/>
      <c r="E3247" s="45"/>
    </row>
    <row r="3248" spans="4:5">
      <c r="D3248" s="55"/>
      <c r="E3248" s="45"/>
    </row>
    <row r="3249" spans="4:5">
      <c r="D3249" s="55"/>
      <c r="E3249" s="45"/>
    </row>
    <row r="3250" spans="4:5">
      <c r="D3250" s="55"/>
      <c r="E3250" s="45"/>
    </row>
    <row r="3251" spans="4:5">
      <c r="D3251" s="55"/>
      <c r="E3251" s="45"/>
    </row>
    <row r="3252" spans="4:5">
      <c r="D3252" s="55"/>
      <c r="E3252" s="45"/>
    </row>
    <row r="3253" spans="4:5">
      <c r="D3253" s="55"/>
      <c r="E3253" s="45"/>
    </row>
    <row r="3254" spans="4:5">
      <c r="D3254" s="55"/>
      <c r="E3254" s="45"/>
    </row>
    <row r="3255" spans="4:5">
      <c r="D3255" s="55"/>
      <c r="E3255" s="45"/>
    </row>
    <row r="3256" spans="4:5">
      <c r="D3256" s="55"/>
      <c r="E3256" s="45"/>
    </row>
    <row r="3257" spans="4:5">
      <c r="D3257" s="55"/>
      <c r="E3257" s="45"/>
    </row>
    <row r="3258" spans="4:5">
      <c r="D3258" s="55"/>
      <c r="E3258" s="45"/>
    </row>
    <row r="3259" spans="4:5">
      <c r="D3259" s="55"/>
      <c r="E3259" s="45"/>
    </row>
    <row r="3260" spans="4:5">
      <c r="D3260" s="55"/>
      <c r="E3260" s="45"/>
    </row>
    <row r="3261" spans="4:5">
      <c r="D3261" s="55"/>
      <c r="E3261" s="45"/>
    </row>
    <row r="3262" spans="4:5">
      <c r="D3262" s="55"/>
      <c r="E3262" s="45"/>
    </row>
    <row r="3263" spans="4:5">
      <c r="D3263" s="55"/>
      <c r="E3263" s="45"/>
    </row>
    <row r="3264" spans="4:5">
      <c r="D3264" s="55"/>
      <c r="E3264" s="45"/>
    </row>
    <row r="3265" spans="4:5">
      <c r="D3265" s="55"/>
      <c r="E3265" s="45"/>
    </row>
    <row r="3266" spans="4:5">
      <c r="D3266" s="55"/>
      <c r="E3266" s="45"/>
    </row>
    <row r="3267" spans="4:5">
      <c r="D3267" s="55"/>
      <c r="E3267" s="45"/>
    </row>
    <row r="3268" spans="4:5">
      <c r="D3268" s="55"/>
      <c r="E3268" s="45"/>
    </row>
    <row r="3269" spans="4:5">
      <c r="D3269" s="55"/>
      <c r="E3269" s="45"/>
    </row>
    <row r="3270" spans="4:5">
      <c r="D3270" s="55"/>
      <c r="E3270" s="45"/>
    </row>
    <row r="3271" spans="4:5">
      <c r="D3271" s="55"/>
      <c r="E3271" s="45"/>
    </row>
    <row r="3272" spans="4:5">
      <c r="D3272" s="55"/>
      <c r="E3272" s="45"/>
    </row>
    <row r="3273" spans="4:5">
      <c r="D3273" s="55"/>
      <c r="E3273" s="45"/>
    </row>
    <row r="3274" spans="4:5">
      <c r="D3274" s="55"/>
      <c r="E3274" s="45"/>
    </row>
    <row r="3275" spans="4:5">
      <c r="D3275" s="55"/>
      <c r="E3275" s="45"/>
    </row>
    <row r="3276" spans="4:5">
      <c r="D3276" s="55"/>
      <c r="E3276" s="45"/>
    </row>
    <row r="3277" spans="4:5">
      <c r="D3277" s="55"/>
      <c r="E3277" s="45"/>
    </row>
    <row r="3278" spans="4:5">
      <c r="D3278" s="55"/>
      <c r="E3278" s="45"/>
    </row>
    <row r="3279" spans="4:5">
      <c r="D3279" s="55"/>
      <c r="E3279" s="45"/>
    </row>
    <row r="3280" spans="4:5">
      <c r="D3280" s="55"/>
      <c r="E3280" s="45"/>
    </row>
    <row r="3281" spans="4:5">
      <c r="D3281" s="55"/>
      <c r="E3281" s="45"/>
    </row>
    <row r="3282" spans="4:5">
      <c r="D3282" s="55"/>
      <c r="E3282" s="45"/>
    </row>
    <row r="3283" spans="4:5">
      <c r="D3283" s="55"/>
      <c r="E3283" s="45"/>
    </row>
    <row r="3284" spans="4:5">
      <c r="D3284" s="55"/>
      <c r="E3284" s="45"/>
    </row>
    <row r="3285" spans="4:5">
      <c r="D3285" s="55"/>
      <c r="E3285" s="45"/>
    </row>
    <row r="3286" spans="4:5">
      <c r="D3286" s="55"/>
      <c r="E3286" s="45"/>
    </row>
    <row r="3287" spans="4:5">
      <c r="D3287" s="55"/>
      <c r="E3287" s="45"/>
    </row>
    <row r="3288" spans="4:5">
      <c r="D3288" s="55"/>
      <c r="E3288" s="45"/>
    </row>
    <row r="3289" spans="4:5">
      <c r="D3289" s="55"/>
      <c r="E3289" s="45"/>
    </row>
    <row r="3290" spans="4:5">
      <c r="D3290" s="55"/>
      <c r="E3290" s="45"/>
    </row>
    <row r="3291" spans="4:5">
      <c r="D3291" s="55"/>
      <c r="E3291" s="45"/>
    </row>
    <row r="3292" spans="4:5">
      <c r="D3292" s="55"/>
      <c r="E3292" s="45"/>
    </row>
    <row r="3293" spans="4:5">
      <c r="D3293" s="55"/>
      <c r="E3293" s="45"/>
    </row>
    <row r="3294" spans="4:5">
      <c r="D3294" s="55"/>
      <c r="E3294" s="45"/>
    </row>
    <row r="3295" spans="4:5">
      <c r="D3295" s="55"/>
      <c r="E3295" s="45"/>
    </row>
    <row r="3296" spans="4:5">
      <c r="D3296" s="55"/>
      <c r="E3296" s="45"/>
    </row>
    <row r="3297" spans="4:5">
      <c r="D3297" s="55"/>
      <c r="E3297" s="45"/>
    </row>
    <row r="3298" spans="4:5">
      <c r="D3298" s="55"/>
      <c r="E3298" s="45"/>
    </row>
    <row r="3299" spans="4:5">
      <c r="D3299" s="55"/>
      <c r="E3299" s="45"/>
    </row>
    <row r="3300" spans="4:5">
      <c r="D3300" s="55"/>
      <c r="E3300" s="45"/>
    </row>
    <row r="3301" spans="4:5">
      <c r="D3301" s="55"/>
      <c r="E3301" s="45"/>
    </row>
    <row r="3302" spans="4:5">
      <c r="D3302" s="55"/>
      <c r="E3302" s="45"/>
    </row>
    <row r="3303" spans="4:5">
      <c r="D3303" s="55"/>
      <c r="E3303" s="45"/>
    </row>
    <row r="3304" spans="4:5">
      <c r="D3304" s="55"/>
      <c r="E3304" s="45"/>
    </row>
    <row r="3305" spans="4:5">
      <c r="D3305" s="55"/>
      <c r="E3305" s="45"/>
    </row>
    <row r="3306" spans="4:5">
      <c r="D3306" s="55"/>
      <c r="E3306" s="45"/>
    </row>
    <row r="3307" spans="4:5">
      <c r="D3307" s="55"/>
      <c r="E3307" s="45"/>
    </row>
    <row r="3308" spans="4:5">
      <c r="D3308" s="55"/>
      <c r="E3308" s="45"/>
    </row>
    <row r="3309" spans="4:5">
      <c r="D3309" s="55"/>
      <c r="E3309" s="45"/>
    </row>
    <row r="3310" spans="4:5">
      <c r="D3310" s="55"/>
      <c r="E3310" s="45"/>
    </row>
    <row r="3311" spans="4:5">
      <c r="D3311" s="55"/>
      <c r="E3311" s="45"/>
    </row>
    <row r="3312" spans="4:5">
      <c r="D3312" s="55"/>
      <c r="E3312" s="45"/>
    </row>
    <row r="3313" spans="4:5">
      <c r="D3313" s="55"/>
      <c r="E3313" s="45"/>
    </row>
    <row r="3314" spans="4:5">
      <c r="D3314" s="55"/>
      <c r="E3314" s="45"/>
    </row>
    <row r="3315" spans="4:5">
      <c r="D3315" s="55"/>
      <c r="E3315" s="45"/>
    </row>
    <row r="3316" spans="4:5">
      <c r="D3316" s="55"/>
      <c r="E3316" s="45"/>
    </row>
    <row r="3317" spans="4:5">
      <c r="D3317" s="55"/>
      <c r="E3317" s="45"/>
    </row>
    <row r="3318" spans="4:5">
      <c r="D3318" s="55"/>
      <c r="E3318" s="45"/>
    </row>
    <row r="3319" spans="4:5">
      <c r="D3319" s="55"/>
      <c r="E3319" s="45"/>
    </row>
    <row r="3320" spans="4:5">
      <c r="D3320" s="55"/>
      <c r="E3320" s="45"/>
    </row>
    <row r="3321" spans="4:5">
      <c r="D3321" s="55"/>
      <c r="E3321" s="45"/>
    </row>
    <row r="3322" spans="4:5">
      <c r="D3322" s="55"/>
      <c r="E3322" s="45"/>
    </row>
    <row r="3323" spans="4:5">
      <c r="D3323" s="55"/>
      <c r="E3323" s="45"/>
    </row>
    <row r="3324" spans="4:5">
      <c r="D3324" s="55"/>
      <c r="E3324" s="45"/>
    </row>
    <row r="3325" spans="4:5">
      <c r="D3325" s="55"/>
      <c r="E3325" s="45"/>
    </row>
    <row r="3326" spans="4:5">
      <c r="D3326" s="55"/>
      <c r="E3326" s="45"/>
    </row>
    <row r="3327" spans="4:5">
      <c r="D3327" s="55"/>
      <c r="E3327" s="45"/>
    </row>
    <row r="3328" spans="4:5">
      <c r="D3328" s="55"/>
      <c r="E3328" s="45"/>
    </row>
    <row r="3329" spans="4:5">
      <c r="D3329" s="55"/>
      <c r="E3329" s="45"/>
    </row>
    <row r="3330" spans="4:5">
      <c r="D3330" s="55"/>
      <c r="E3330" s="45"/>
    </row>
    <row r="3331" spans="4:5">
      <c r="D3331" s="55"/>
      <c r="E3331" s="45"/>
    </row>
    <row r="3332" spans="4:5">
      <c r="D3332" s="55"/>
      <c r="E3332" s="45"/>
    </row>
    <row r="3333" spans="4:5">
      <c r="D3333" s="55"/>
      <c r="E3333" s="45"/>
    </row>
    <row r="3334" spans="4:5">
      <c r="D3334" s="55"/>
      <c r="E3334" s="45"/>
    </row>
    <row r="3335" spans="4:5">
      <c r="D3335" s="55"/>
      <c r="E3335" s="45"/>
    </row>
    <row r="3336" spans="4:5">
      <c r="D3336" s="55"/>
      <c r="E3336" s="45"/>
    </row>
    <row r="3337" spans="4:5">
      <c r="D3337" s="55"/>
      <c r="E3337" s="45"/>
    </row>
    <row r="3338" spans="4:5">
      <c r="D3338" s="55"/>
      <c r="E3338" s="45"/>
    </row>
    <row r="3339" spans="4:5">
      <c r="D3339" s="55"/>
      <c r="E3339" s="45"/>
    </row>
    <row r="3340" spans="4:5">
      <c r="D3340" s="55"/>
      <c r="E3340" s="45"/>
    </row>
    <row r="3341" spans="4:5">
      <c r="D3341" s="55"/>
      <c r="E3341" s="45"/>
    </row>
    <row r="3342" spans="4:5">
      <c r="D3342" s="55"/>
      <c r="E3342" s="45"/>
    </row>
    <row r="3343" spans="4:5">
      <c r="D3343" s="55"/>
      <c r="E3343" s="45"/>
    </row>
    <row r="3344" spans="4:5">
      <c r="D3344" s="55"/>
      <c r="E3344" s="45"/>
    </row>
    <row r="3345" spans="4:5">
      <c r="D3345" s="55"/>
      <c r="E3345" s="45"/>
    </row>
    <row r="3346" spans="4:5">
      <c r="D3346" s="55"/>
      <c r="E3346" s="45"/>
    </row>
    <row r="3347" spans="4:5">
      <c r="D3347" s="55"/>
      <c r="E3347" s="45"/>
    </row>
    <row r="3348" spans="4:5">
      <c r="D3348" s="55"/>
      <c r="E3348" s="45"/>
    </row>
    <row r="3349" spans="4:5">
      <c r="D3349" s="55"/>
      <c r="E3349" s="45"/>
    </row>
    <row r="3350" spans="4:5">
      <c r="D3350" s="55"/>
      <c r="E3350" s="45"/>
    </row>
    <row r="3351" spans="4:5">
      <c r="D3351" s="55"/>
      <c r="E3351" s="45"/>
    </row>
    <row r="3352" spans="4:5">
      <c r="D3352" s="55"/>
      <c r="E3352" s="45"/>
    </row>
    <row r="3353" spans="4:5">
      <c r="D3353" s="55"/>
      <c r="E3353" s="45"/>
    </row>
    <row r="3354" spans="4:5">
      <c r="D3354" s="55"/>
      <c r="E3354" s="45"/>
    </row>
    <row r="3355" spans="4:5">
      <c r="D3355" s="55"/>
      <c r="E3355" s="45"/>
    </row>
    <row r="3356" spans="4:5">
      <c r="D3356" s="55"/>
      <c r="E3356" s="45"/>
    </row>
    <row r="3357" spans="4:5">
      <c r="D3357" s="55"/>
      <c r="E3357" s="45"/>
    </row>
    <row r="3358" spans="4:5">
      <c r="D3358" s="55"/>
      <c r="E3358" s="45"/>
    </row>
    <row r="3359" spans="4:5">
      <c r="D3359" s="55"/>
      <c r="E3359" s="45"/>
    </row>
    <row r="3360" spans="4:5">
      <c r="D3360" s="55"/>
      <c r="E3360" s="45"/>
    </row>
    <row r="3361" spans="4:5">
      <c r="D3361" s="55"/>
      <c r="E3361" s="45"/>
    </row>
    <row r="3362" spans="4:5">
      <c r="D3362" s="55"/>
      <c r="E3362" s="45"/>
    </row>
    <row r="3363" spans="4:5">
      <c r="D3363" s="55"/>
      <c r="E3363" s="45"/>
    </row>
    <row r="3364" spans="4:5">
      <c r="D3364" s="55"/>
      <c r="E3364" s="45"/>
    </row>
    <row r="3365" spans="4:5">
      <c r="D3365" s="55"/>
      <c r="E3365" s="45"/>
    </row>
    <row r="3366" spans="4:5">
      <c r="D3366" s="55"/>
      <c r="E3366" s="45"/>
    </row>
    <row r="3367" spans="4:5">
      <c r="D3367" s="55"/>
      <c r="E3367" s="45"/>
    </row>
    <row r="3368" spans="4:5">
      <c r="D3368" s="55"/>
      <c r="E3368" s="45"/>
    </row>
    <row r="3369" spans="4:5">
      <c r="D3369" s="55"/>
      <c r="E3369" s="45"/>
    </row>
    <row r="3370" spans="4:5">
      <c r="D3370" s="55"/>
      <c r="E3370" s="45"/>
    </row>
    <row r="3371" spans="4:5">
      <c r="D3371" s="55"/>
      <c r="E3371" s="45"/>
    </row>
    <row r="3372" spans="4:5">
      <c r="D3372" s="55"/>
      <c r="E3372" s="45"/>
    </row>
    <row r="3373" spans="4:5">
      <c r="D3373" s="55"/>
      <c r="E3373" s="45"/>
    </row>
    <row r="3374" spans="4:5">
      <c r="D3374" s="55"/>
      <c r="E3374" s="45"/>
    </row>
    <row r="3375" spans="4:5">
      <c r="D3375" s="55"/>
      <c r="E3375" s="45"/>
    </row>
    <row r="3376" spans="4:5">
      <c r="D3376" s="55"/>
      <c r="E3376" s="45"/>
    </row>
    <row r="3377" spans="4:5">
      <c r="D3377" s="55"/>
      <c r="E3377" s="45"/>
    </row>
    <row r="3378" spans="4:5">
      <c r="D3378" s="55"/>
      <c r="E3378" s="45"/>
    </row>
    <row r="3379" spans="4:5">
      <c r="D3379" s="55"/>
      <c r="E3379" s="45"/>
    </row>
    <row r="3380" spans="4:5">
      <c r="D3380" s="55"/>
      <c r="E3380" s="45"/>
    </row>
    <row r="3381" spans="4:5">
      <c r="D3381" s="55"/>
      <c r="E3381" s="45"/>
    </row>
    <row r="3382" spans="4:5">
      <c r="D3382" s="55"/>
      <c r="E3382" s="45"/>
    </row>
    <row r="3383" spans="4:5">
      <c r="D3383" s="55"/>
      <c r="E3383" s="45"/>
    </row>
    <row r="3384" spans="4:5">
      <c r="D3384" s="55"/>
      <c r="E3384" s="45"/>
    </row>
    <row r="3385" spans="4:5">
      <c r="D3385" s="55"/>
      <c r="E3385" s="45"/>
    </row>
    <row r="3386" spans="4:5">
      <c r="D3386" s="55"/>
      <c r="E3386" s="45"/>
    </row>
    <row r="3387" spans="4:5">
      <c r="D3387" s="55"/>
      <c r="E3387" s="45"/>
    </row>
    <row r="3388" spans="4:5">
      <c r="D3388" s="55"/>
      <c r="E3388" s="45"/>
    </row>
    <row r="3389" spans="4:5">
      <c r="D3389" s="55"/>
      <c r="E3389" s="45"/>
    </row>
    <row r="3390" spans="4:5">
      <c r="D3390" s="55"/>
      <c r="E3390" s="45"/>
    </row>
    <row r="3391" spans="4:5">
      <c r="D3391" s="55"/>
      <c r="E3391" s="45"/>
    </row>
    <row r="3392" spans="4:5">
      <c r="D3392" s="55"/>
      <c r="E3392" s="45"/>
    </row>
    <row r="3393" spans="4:5">
      <c r="D3393" s="55"/>
      <c r="E3393" s="45"/>
    </row>
    <row r="3394" spans="4:5">
      <c r="D3394" s="55"/>
      <c r="E3394" s="45"/>
    </row>
    <row r="3395" spans="4:5">
      <c r="D3395" s="55"/>
      <c r="E3395" s="45"/>
    </row>
    <row r="3396" spans="4:5">
      <c r="D3396" s="55"/>
      <c r="E3396" s="45"/>
    </row>
    <row r="3397" spans="4:5">
      <c r="D3397" s="55"/>
      <c r="E3397" s="45"/>
    </row>
    <row r="3398" spans="4:5">
      <c r="D3398" s="55"/>
      <c r="E3398" s="45"/>
    </row>
    <row r="3399" spans="4:5">
      <c r="D3399" s="55"/>
      <c r="E3399" s="45"/>
    </row>
    <row r="3400" spans="4:5">
      <c r="D3400" s="55"/>
      <c r="E3400" s="45"/>
    </row>
    <row r="3401" spans="4:5">
      <c r="D3401" s="55"/>
      <c r="E3401" s="45"/>
    </row>
    <row r="3402" spans="4:5">
      <c r="D3402" s="55"/>
      <c r="E3402" s="45"/>
    </row>
    <row r="3403" spans="4:5">
      <c r="D3403" s="55"/>
      <c r="E3403" s="45"/>
    </row>
    <row r="3404" spans="4:5">
      <c r="D3404" s="55"/>
      <c r="E3404" s="45"/>
    </row>
    <row r="3405" spans="4:5">
      <c r="D3405" s="55"/>
      <c r="E3405" s="45"/>
    </row>
    <row r="3406" spans="4:5">
      <c r="D3406" s="55"/>
      <c r="E3406" s="45"/>
    </row>
    <row r="3407" spans="4:5">
      <c r="D3407" s="55"/>
      <c r="E3407" s="45"/>
    </row>
    <row r="3408" spans="4:5">
      <c r="D3408" s="55"/>
      <c r="E3408" s="45"/>
    </row>
    <row r="3409" spans="4:5">
      <c r="D3409" s="55"/>
      <c r="E3409" s="45"/>
    </row>
    <row r="3410" spans="4:5">
      <c r="D3410" s="55"/>
      <c r="E3410" s="45"/>
    </row>
    <row r="3411" spans="4:5">
      <c r="D3411" s="55"/>
      <c r="E3411" s="45"/>
    </row>
    <row r="3412" spans="4:5">
      <c r="D3412" s="55"/>
      <c r="E3412" s="45"/>
    </row>
    <row r="3413" spans="4:5">
      <c r="D3413" s="55"/>
      <c r="E3413" s="45"/>
    </row>
    <row r="3414" spans="4:5">
      <c r="D3414" s="55"/>
      <c r="E3414" s="45"/>
    </row>
    <row r="3415" spans="4:5">
      <c r="D3415" s="55"/>
      <c r="E3415" s="45"/>
    </row>
    <row r="3416" spans="4:5">
      <c r="D3416" s="55"/>
      <c r="E3416" s="45"/>
    </row>
    <row r="3417" spans="4:5">
      <c r="D3417" s="55"/>
      <c r="E3417" s="45"/>
    </row>
    <row r="3418" spans="4:5">
      <c r="D3418" s="55"/>
      <c r="E3418" s="45"/>
    </row>
    <row r="3419" spans="4:5">
      <c r="D3419" s="55"/>
      <c r="E3419" s="45"/>
    </row>
    <row r="3420" spans="4:5">
      <c r="D3420" s="55"/>
      <c r="E3420" s="45"/>
    </row>
    <row r="3421" spans="4:5">
      <c r="D3421" s="55"/>
      <c r="E3421" s="45"/>
    </row>
    <row r="3422" spans="4:5">
      <c r="D3422" s="55"/>
      <c r="E3422" s="45"/>
    </row>
    <row r="3423" spans="4:5">
      <c r="D3423" s="55"/>
      <c r="E3423" s="45"/>
    </row>
    <row r="3424" spans="4:5">
      <c r="D3424" s="55"/>
      <c r="E3424" s="45"/>
    </row>
    <row r="3425" spans="4:5">
      <c r="D3425" s="55"/>
      <c r="E3425" s="45"/>
    </row>
    <row r="3426" spans="4:5">
      <c r="D3426" s="55"/>
      <c r="E3426" s="45"/>
    </row>
    <row r="3427" spans="4:5">
      <c r="D3427" s="55"/>
      <c r="E3427" s="45"/>
    </row>
    <row r="3428" spans="4:5">
      <c r="D3428" s="55"/>
      <c r="E3428" s="45"/>
    </row>
    <row r="3429" spans="4:5">
      <c r="D3429" s="55"/>
      <c r="E3429" s="45"/>
    </row>
    <row r="3430" spans="4:5">
      <c r="D3430" s="55"/>
      <c r="E3430" s="45"/>
    </row>
    <row r="3431" spans="4:5">
      <c r="D3431" s="55"/>
      <c r="E3431" s="45"/>
    </row>
    <row r="3432" spans="4:5">
      <c r="D3432" s="55"/>
      <c r="E3432" s="45"/>
    </row>
    <row r="3433" spans="4:5">
      <c r="D3433" s="55"/>
      <c r="E3433" s="45"/>
    </row>
    <row r="3434" spans="4:5">
      <c r="D3434" s="55"/>
      <c r="E3434" s="45"/>
    </row>
    <row r="3435" spans="4:5">
      <c r="D3435" s="55"/>
      <c r="E3435" s="45"/>
    </row>
    <row r="3436" spans="4:5">
      <c r="D3436" s="55"/>
      <c r="E3436" s="45"/>
    </row>
    <row r="3437" spans="4:5">
      <c r="D3437" s="55"/>
      <c r="E3437" s="45"/>
    </row>
    <row r="3438" spans="4:5">
      <c r="D3438" s="55"/>
      <c r="E3438" s="45"/>
    </row>
    <row r="3439" spans="4:5">
      <c r="D3439" s="55"/>
      <c r="E3439" s="45"/>
    </row>
    <row r="3440" spans="4:5">
      <c r="D3440" s="55"/>
      <c r="E3440" s="45"/>
    </row>
    <row r="3441" spans="4:5">
      <c r="D3441" s="55"/>
      <c r="E3441" s="45"/>
    </row>
    <row r="3442" spans="4:5">
      <c r="D3442" s="55"/>
      <c r="E3442" s="45"/>
    </row>
    <row r="3443" spans="4:5">
      <c r="D3443" s="55"/>
      <c r="E3443" s="45"/>
    </row>
    <row r="3444" spans="4:5">
      <c r="D3444" s="55"/>
      <c r="E3444" s="45"/>
    </row>
    <row r="3445" spans="4:5">
      <c r="D3445" s="55"/>
      <c r="E3445" s="45"/>
    </row>
    <row r="3446" spans="4:5">
      <c r="D3446" s="55"/>
      <c r="E3446" s="45"/>
    </row>
    <row r="3447" spans="4:5">
      <c r="D3447" s="55"/>
      <c r="E3447" s="45"/>
    </row>
    <row r="3448" spans="4:5">
      <c r="D3448" s="55"/>
      <c r="E3448" s="45"/>
    </row>
    <row r="3449" spans="4:5">
      <c r="D3449" s="55"/>
      <c r="E3449" s="45"/>
    </row>
    <row r="3450" spans="4:5">
      <c r="D3450" s="55"/>
      <c r="E3450" s="45"/>
    </row>
    <row r="3451" spans="4:5">
      <c r="D3451" s="55"/>
      <c r="E3451" s="45"/>
    </row>
    <row r="3452" spans="4:5">
      <c r="D3452" s="55"/>
      <c r="E3452" s="45"/>
    </row>
    <row r="3453" spans="4:5">
      <c r="D3453" s="55"/>
      <c r="E3453" s="45"/>
    </row>
    <row r="3454" spans="4:5">
      <c r="D3454" s="55"/>
      <c r="E3454" s="45"/>
    </row>
    <row r="3455" spans="4:5">
      <c r="D3455" s="55"/>
      <c r="E3455" s="45"/>
    </row>
    <row r="3456" spans="4:5">
      <c r="D3456" s="55"/>
      <c r="E3456" s="45"/>
    </row>
    <row r="3457" spans="4:5">
      <c r="D3457" s="55"/>
      <c r="E3457" s="45"/>
    </row>
    <row r="3458" spans="4:5">
      <c r="D3458" s="55"/>
      <c r="E3458" s="45"/>
    </row>
    <row r="3459" spans="4:5">
      <c r="D3459" s="55"/>
      <c r="E3459" s="45"/>
    </row>
    <row r="3460" spans="4:5">
      <c r="D3460" s="55"/>
      <c r="E3460" s="45"/>
    </row>
    <row r="3461" spans="4:5">
      <c r="D3461" s="55"/>
      <c r="E3461" s="45"/>
    </row>
    <row r="3462" spans="4:5">
      <c r="D3462" s="55"/>
      <c r="E3462" s="45"/>
    </row>
    <row r="3463" spans="4:5">
      <c r="D3463" s="55"/>
      <c r="E3463" s="45"/>
    </row>
    <row r="3464" spans="4:5">
      <c r="D3464" s="55"/>
      <c r="E3464" s="45"/>
    </row>
    <row r="3465" spans="4:5">
      <c r="D3465" s="55"/>
      <c r="E3465" s="45"/>
    </row>
    <row r="3466" spans="4:5">
      <c r="D3466" s="55"/>
      <c r="E3466" s="45"/>
    </row>
    <row r="3467" spans="4:5">
      <c r="D3467" s="55"/>
      <c r="E3467" s="45"/>
    </row>
    <row r="3468" spans="4:5">
      <c r="D3468" s="55"/>
      <c r="E3468" s="45"/>
    </row>
    <row r="3469" spans="4:5">
      <c r="D3469" s="55"/>
      <c r="E3469" s="45"/>
    </row>
    <row r="3470" spans="4:5">
      <c r="D3470" s="55"/>
      <c r="E3470" s="45"/>
    </row>
    <row r="3471" spans="4:5">
      <c r="D3471" s="55"/>
      <c r="E3471" s="45"/>
    </row>
    <row r="3472" spans="4:5">
      <c r="D3472" s="55"/>
      <c r="E3472" s="45"/>
    </row>
    <row r="3473" spans="4:5">
      <c r="D3473" s="55"/>
      <c r="E3473" s="45"/>
    </row>
    <row r="3474" spans="4:5">
      <c r="D3474" s="55"/>
      <c r="E3474" s="45"/>
    </row>
    <row r="3475" spans="4:5">
      <c r="D3475" s="55"/>
      <c r="E3475" s="45"/>
    </row>
    <row r="3476" spans="4:5">
      <c r="D3476" s="55"/>
      <c r="E3476" s="45"/>
    </row>
    <row r="3477" spans="4:5">
      <c r="D3477" s="55"/>
      <c r="E3477" s="45"/>
    </row>
    <row r="3478" spans="4:5">
      <c r="D3478" s="55"/>
      <c r="E3478" s="45"/>
    </row>
    <row r="3479" spans="4:5">
      <c r="D3479" s="55"/>
      <c r="E3479" s="45"/>
    </row>
    <row r="3480" spans="4:5">
      <c r="D3480" s="55"/>
      <c r="E3480" s="45"/>
    </row>
    <row r="3481" spans="4:5">
      <c r="D3481" s="55"/>
      <c r="E3481" s="45"/>
    </row>
    <row r="3482" spans="4:5">
      <c r="D3482" s="55"/>
      <c r="E3482" s="45"/>
    </row>
    <row r="3483" spans="4:5">
      <c r="D3483" s="55"/>
      <c r="E3483" s="45"/>
    </row>
    <row r="3484" spans="4:5">
      <c r="D3484" s="55"/>
      <c r="E3484" s="45"/>
    </row>
    <row r="3485" spans="4:5">
      <c r="D3485" s="55"/>
      <c r="E3485" s="45"/>
    </row>
    <row r="3486" spans="4:5">
      <c r="D3486" s="55"/>
      <c r="E3486" s="45"/>
    </row>
    <row r="3487" spans="4:5">
      <c r="D3487" s="55"/>
      <c r="E3487" s="45"/>
    </row>
    <row r="3488" spans="4:5">
      <c r="D3488" s="55"/>
      <c r="E3488" s="45"/>
    </row>
    <row r="3489" spans="4:5">
      <c r="D3489" s="55"/>
      <c r="E3489" s="45"/>
    </row>
    <row r="3490" spans="4:5">
      <c r="D3490" s="55"/>
      <c r="E3490" s="45"/>
    </row>
    <row r="3491" spans="4:5">
      <c r="D3491" s="55"/>
      <c r="E3491" s="45"/>
    </row>
    <row r="3492" spans="4:5">
      <c r="D3492" s="55"/>
      <c r="E3492" s="45"/>
    </row>
    <row r="3493" spans="4:5">
      <c r="D3493" s="55"/>
      <c r="E3493" s="45"/>
    </row>
    <row r="3494" spans="4:5">
      <c r="D3494" s="55"/>
      <c r="E3494" s="45"/>
    </row>
    <row r="3495" spans="4:5">
      <c r="D3495" s="55"/>
      <c r="E3495" s="45"/>
    </row>
    <row r="3496" spans="4:5">
      <c r="D3496" s="55"/>
      <c r="E3496" s="45"/>
    </row>
    <row r="3497" spans="4:5">
      <c r="D3497" s="55"/>
      <c r="E3497" s="45"/>
    </row>
    <row r="3498" spans="4:5">
      <c r="D3498" s="55"/>
      <c r="E3498" s="45"/>
    </row>
    <row r="3499" spans="4:5">
      <c r="D3499" s="55"/>
      <c r="E3499" s="45"/>
    </row>
    <row r="3500" spans="4:5">
      <c r="D3500" s="55"/>
      <c r="E3500" s="45"/>
    </row>
    <row r="3501" spans="4:5">
      <c r="D3501" s="55"/>
      <c r="E3501" s="45"/>
    </row>
    <row r="3502" spans="4:5">
      <c r="D3502" s="55"/>
      <c r="E3502" s="45"/>
    </row>
    <row r="3503" spans="4:5">
      <c r="D3503" s="55"/>
      <c r="E3503" s="45"/>
    </row>
    <row r="3504" spans="4:5">
      <c r="D3504" s="55"/>
      <c r="E3504" s="45"/>
    </row>
    <row r="3505" spans="4:5">
      <c r="D3505" s="55"/>
      <c r="E3505" s="45"/>
    </row>
    <row r="3506" spans="4:5">
      <c r="D3506" s="55"/>
      <c r="E3506" s="45"/>
    </row>
    <row r="3507" spans="4:5">
      <c r="D3507" s="55"/>
      <c r="E3507" s="45"/>
    </row>
    <row r="3508" spans="4:5">
      <c r="D3508" s="55"/>
      <c r="E3508" s="45"/>
    </row>
    <row r="3509" spans="4:5">
      <c r="D3509" s="55"/>
      <c r="E3509" s="45"/>
    </row>
    <row r="3510" spans="4:5">
      <c r="D3510" s="55"/>
      <c r="E3510" s="45"/>
    </row>
    <row r="3511" spans="4:5">
      <c r="D3511" s="55"/>
      <c r="E3511" s="45"/>
    </row>
    <row r="3512" spans="4:5">
      <c r="D3512" s="55"/>
      <c r="E3512" s="45"/>
    </row>
    <row r="3513" spans="4:5">
      <c r="D3513" s="55"/>
      <c r="E3513" s="45"/>
    </row>
    <row r="3514" spans="4:5">
      <c r="D3514" s="55"/>
      <c r="E3514" s="45"/>
    </row>
    <row r="3515" spans="4:5">
      <c r="D3515" s="55"/>
      <c r="E3515" s="45"/>
    </row>
    <row r="3516" spans="4:5">
      <c r="D3516" s="55"/>
      <c r="E3516" s="45"/>
    </row>
    <row r="3517" spans="4:5">
      <c r="D3517" s="55"/>
      <c r="E3517" s="45"/>
    </row>
    <row r="3518" spans="4:5">
      <c r="D3518" s="55"/>
      <c r="E3518" s="45"/>
    </row>
    <row r="3519" spans="4:5">
      <c r="D3519" s="55"/>
      <c r="E3519" s="45"/>
    </row>
    <row r="3520" spans="4:5">
      <c r="D3520" s="55"/>
      <c r="E3520" s="45"/>
    </row>
    <row r="3521" spans="4:5">
      <c r="D3521" s="55"/>
      <c r="E3521" s="45"/>
    </row>
    <row r="3522" spans="4:5">
      <c r="D3522" s="55"/>
      <c r="E3522" s="45"/>
    </row>
    <row r="3523" spans="4:5">
      <c r="D3523" s="55"/>
      <c r="E3523" s="45"/>
    </row>
    <row r="3524" spans="4:5">
      <c r="D3524" s="55"/>
      <c r="E3524" s="45"/>
    </row>
    <row r="3525" spans="4:5">
      <c r="D3525" s="55"/>
      <c r="E3525" s="45"/>
    </row>
    <row r="3526" spans="4:5">
      <c r="D3526" s="55"/>
      <c r="E3526" s="45"/>
    </row>
    <row r="3527" spans="4:5">
      <c r="D3527" s="55"/>
      <c r="E3527" s="45"/>
    </row>
    <row r="3528" spans="4:5">
      <c r="D3528" s="55"/>
      <c r="E3528" s="45"/>
    </row>
    <row r="3529" spans="4:5">
      <c r="D3529" s="55"/>
      <c r="E3529" s="45"/>
    </row>
    <row r="3530" spans="4:5">
      <c r="D3530" s="55"/>
      <c r="E3530" s="45"/>
    </row>
    <row r="3531" spans="4:5">
      <c r="D3531" s="55"/>
      <c r="E3531" s="45"/>
    </row>
    <row r="3532" spans="4:5">
      <c r="D3532" s="55"/>
      <c r="E3532" s="45"/>
    </row>
    <row r="3533" spans="4:5">
      <c r="D3533" s="55"/>
      <c r="E3533" s="45"/>
    </row>
    <row r="3534" spans="4:5">
      <c r="D3534" s="55"/>
      <c r="E3534" s="45"/>
    </row>
    <row r="3535" spans="4:5">
      <c r="D3535" s="55"/>
      <c r="E3535" s="45"/>
    </row>
    <row r="3536" spans="4:5">
      <c r="D3536" s="55"/>
      <c r="E3536" s="45"/>
    </row>
    <row r="3537" spans="4:5">
      <c r="D3537" s="55"/>
      <c r="E3537" s="45"/>
    </row>
    <row r="3538" spans="4:5">
      <c r="D3538" s="55"/>
      <c r="E3538" s="45"/>
    </row>
    <row r="3539" spans="4:5">
      <c r="D3539" s="55"/>
      <c r="E3539" s="45"/>
    </row>
    <row r="3540" spans="4:5">
      <c r="D3540" s="55"/>
      <c r="E3540" s="45"/>
    </row>
    <row r="3541" spans="4:5">
      <c r="D3541" s="55"/>
      <c r="E3541" s="45"/>
    </row>
    <row r="3542" spans="4:5">
      <c r="D3542" s="55"/>
      <c r="E3542" s="45"/>
    </row>
    <row r="3543" spans="4:5">
      <c r="D3543" s="55"/>
      <c r="E3543" s="45"/>
    </row>
    <row r="3544" spans="4:5">
      <c r="D3544" s="55"/>
      <c r="E3544" s="45"/>
    </row>
    <row r="3545" spans="4:5">
      <c r="D3545" s="55"/>
      <c r="E3545" s="45"/>
    </row>
    <row r="3546" spans="4:5">
      <c r="D3546" s="55"/>
      <c r="E3546" s="45"/>
    </row>
    <row r="3547" spans="4:5">
      <c r="D3547" s="55"/>
      <c r="E3547" s="45"/>
    </row>
    <row r="3548" spans="4:5">
      <c r="D3548" s="55"/>
      <c r="E3548" s="45"/>
    </row>
    <row r="3549" spans="4:5">
      <c r="D3549" s="55"/>
      <c r="E3549" s="45"/>
    </row>
    <row r="3550" spans="4:5">
      <c r="D3550" s="55"/>
      <c r="E3550" s="45"/>
    </row>
    <row r="3551" spans="4:5">
      <c r="D3551" s="55"/>
      <c r="E3551" s="45"/>
    </row>
    <row r="3552" spans="4:5">
      <c r="D3552" s="55"/>
      <c r="E3552" s="45"/>
    </row>
    <row r="3553" spans="4:5">
      <c r="D3553" s="55"/>
      <c r="E3553" s="45"/>
    </row>
    <row r="3554" spans="4:5">
      <c r="D3554" s="55"/>
      <c r="E3554" s="45"/>
    </row>
    <row r="3555" spans="4:5">
      <c r="D3555" s="55"/>
      <c r="E3555" s="45"/>
    </row>
    <row r="3556" spans="4:5">
      <c r="D3556" s="55"/>
      <c r="E3556" s="45"/>
    </row>
    <row r="3557" spans="4:5">
      <c r="D3557" s="55"/>
      <c r="E3557" s="45"/>
    </row>
    <row r="3558" spans="4:5">
      <c r="D3558" s="55"/>
      <c r="E3558" s="45"/>
    </row>
    <row r="3559" spans="4:5">
      <c r="D3559" s="55"/>
      <c r="E3559" s="45"/>
    </row>
    <row r="3560" spans="4:5">
      <c r="D3560" s="55"/>
      <c r="E3560" s="45"/>
    </row>
    <row r="3561" spans="4:5">
      <c r="D3561" s="55"/>
      <c r="E3561" s="45"/>
    </row>
    <row r="3562" spans="4:5">
      <c r="D3562" s="55"/>
      <c r="E3562" s="45"/>
    </row>
    <row r="3563" spans="4:5">
      <c r="D3563" s="55"/>
      <c r="E3563" s="45"/>
    </row>
    <row r="3564" spans="4:5">
      <c r="D3564" s="55"/>
      <c r="E3564" s="45"/>
    </row>
    <row r="3565" spans="4:5">
      <c r="D3565" s="55"/>
      <c r="E3565" s="45"/>
    </row>
    <row r="3566" spans="4:5">
      <c r="D3566" s="55"/>
      <c r="E3566" s="45"/>
    </row>
    <row r="3567" spans="4:5">
      <c r="D3567" s="55"/>
      <c r="E3567" s="45"/>
    </row>
    <row r="3568" spans="4:5">
      <c r="D3568" s="55"/>
      <c r="E3568" s="45"/>
    </row>
    <row r="3569" spans="4:5">
      <c r="D3569" s="55"/>
      <c r="E3569" s="45"/>
    </row>
    <row r="3570" spans="4:5">
      <c r="D3570" s="55"/>
      <c r="E3570" s="45"/>
    </row>
    <row r="3571" spans="4:5">
      <c r="D3571" s="55"/>
      <c r="E3571" s="45"/>
    </row>
    <row r="3572" spans="4:5">
      <c r="D3572" s="55"/>
      <c r="E3572" s="45"/>
    </row>
    <row r="3573" spans="4:5">
      <c r="D3573" s="55"/>
      <c r="E3573" s="45"/>
    </row>
    <row r="3574" spans="4:5">
      <c r="D3574" s="55"/>
      <c r="E3574" s="45"/>
    </row>
    <row r="3575" spans="4:5">
      <c r="D3575" s="55"/>
      <c r="E3575" s="45"/>
    </row>
    <row r="3576" spans="4:5">
      <c r="D3576" s="55"/>
      <c r="E3576" s="45"/>
    </row>
    <row r="3577" spans="4:5">
      <c r="D3577" s="55"/>
      <c r="E3577" s="45"/>
    </row>
    <row r="3578" spans="4:5">
      <c r="D3578" s="55"/>
      <c r="E3578" s="45"/>
    </row>
    <row r="3579" spans="4:5">
      <c r="D3579" s="55"/>
      <c r="E3579" s="45"/>
    </row>
    <row r="3580" spans="4:5">
      <c r="D3580" s="55"/>
      <c r="E3580" s="45"/>
    </row>
    <row r="3581" spans="4:5">
      <c r="D3581" s="55"/>
      <c r="E3581" s="45"/>
    </row>
    <row r="3582" spans="4:5">
      <c r="D3582" s="55"/>
      <c r="E3582" s="45"/>
    </row>
    <row r="3583" spans="4:5">
      <c r="D3583" s="55"/>
      <c r="E3583" s="45"/>
    </row>
    <row r="3584" spans="4:5">
      <c r="D3584" s="55"/>
      <c r="E3584" s="45"/>
    </row>
    <row r="3585" spans="4:5">
      <c r="D3585" s="55"/>
      <c r="E3585" s="45"/>
    </row>
    <row r="3586" spans="4:5">
      <c r="D3586" s="55"/>
      <c r="E3586" s="45"/>
    </row>
    <row r="3587" spans="4:5">
      <c r="D3587" s="55"/>
      <c r="E3587" s="45"/>
    </row>
    <row r="3588" spans="4:5">
      <c r="D3588" s="55"/>
      <c r="E3588" s="45"/>
    </row>
    <row r="3589" spans="4:5">
      <c r="D3589" s="55"/>
      <c r="E3589" s="45"/>
    </row>
    <row r="3590" spans="4:5">
      <c r="D3590" s="55"/>
      <c r="E3590" s="45"/>
    </row>
    <row r="3591" spans="4:5">
      <c r="D3591" s="55"/>
      <c r="E3591" s="45"/>
    </row>
    <row r="3592" spans="4:5">
      <c r="D3592" s="55"/>
      <c r="E3592" s="45"/>
    </row>
    <row r="3593" spans="4:5">
      <c r="D3593" s="55"/>
      <c r="E3593" s="45"/>
    </row>
    <row r="3594" spans="4:5">
      <c r="D3594" s="55"/>
      <c r="E3594" s="45"/>
    </row>
    <row r="3595" spans="4:5">
      <c r="D3595" s="55"/>
      <c r="E3595" s="45"/>
    </row>
    <row r="3596" spans="4:5">
      <c r="D3596" s="55"/>
      <c r="E3596" s="45"/>
    </row>
    <row r="3597" spans="4:5">
      <c r="D3597" s="55"/>
      <c r="E3597" s="45"/>
    </row>
    <row r="3598" spans="4:5">
      <c r="D3598" s="55"/>
      <c r="E3598" s="45"/>
    </row>
    <row r="3599" spans="4:5">
      <c r="D3599" s="55"/>
      <c r="E3599" s="45"/>
    </row>
    <row r="3600" spans="4:5">
      <c r="D3600" s="55"/>
      <c r="E3600" s="45"/>
    </row>
    <row r="3601" spans="4:5">
      <c r="D3601" s="55"/>
      <c r="E3601" s="45"/>
    </row>
    <row r="3602" spans="4:5">
      <c r="D3602" s="55"/>
      <c r="E3602" s="45"/>
    </row>
    <row r="3603" spans="4:5">
      <c r="D3603" s="55"/>
      <c r="E3603" s="45"/>
    </row>
    <row r="3604" spans="4:5">
      <c r="D3604" s="55"/>
      <c r="E3604" s="45"/>
    </row>
    <row r="3605" spans="4:5">
      <c r="D3605" s="55"/>
      <c r="E3605" s="45"/>
    </row>
    <row r="3606" spans="4:5">
      <c r="D3606" s="55"/>
      <c r="E3606" s="45"/>
    </row>
    <row r="3607" spans="4:5">
      <c r="D3607" s="55"/>
      <c r="E3607" s="45"/>
    </row>
    <row r="3608" spans="4:5">
      <c r="D3608" s="55"/>
      <c r="E3608" s="45"/>
    </row>
    <row r="3609" spans="4:5">
      <c r="D3609" s="55"/>
      <c r="E3609" s="45"/>
    </row>
    <row r="3610" spans="4:5">
      <c r="D3610" s="55"/>
      <c r="E3610" s="45"/>
    </row>
    <row r="3611" spans="4:5">
      <c r="D3611" s="55"/>
      <c r="E3611" s="45"/>
    </row>
    <row r="3612" spans="4:5">
      <c r="D3612" s="55"/>
      <c r="E3612" s="45"/>
    </row>
    <row r="3613" spans="4:5">
      <c r="D3613" s="55"/>
      <c r="E3613" s="45"/>
    </row>
    <row r="3614" spans="4:5">
      <c r="D3614" s="55"/>
      <c r="E3614" s="45"/>
    </row>
    <row r="3615" spans="4:5">
      <c r="D3615" s="55"/>
      <c r="E3615" s="45"/>
    </row>
    <row r="3616" spans="4:5">
      <c r="D3616" s="55"/>
      <c r="E3616" s="45"/>
    </row>
    <row r="3617" spans="4:5">
      <c r="D3617" s="55"/>
      <c r="E3617" s="45"/>
    </row>
    <row r="3618" spans="4:5">
      <c r="D3618" s="55"/>
      <c r="E3618" s="45"/>
    </row>
    <row r="3619" spans="4:5">
      <c r="D3619" s="55"/>
      <c r="E3619" s="45"/>
    </row>
    <row r="3620" spans="4:5">
      <c r="D3620" s="55"/>
      <c r="E3620" s="45"/>
    </row>
    <row r="3621" spans="4:5">
      <c r="D3621" s="55"/>
      <c r="E3621" s="45"/>
    </row>
    <row r="3622" spans="4:5">
      <c r="D3622" s="55"/>
      <c r="E3622" s="45"/>
    </row>
    <row r="3623" spans="4:5">
      <c r="D3623" s="55"/>
      <c r="E3623" s="45"/>
    </row>
    <row r="3624" spans="4:5">
      <c r="D3624" s="55"/>
      <c r="E3624" s="45"/>
    </row>
    <row r="3625" spans="4:5">
      <c r="D3625" s="55"/>
      <c r="E3625" s="45"/>
    </row>
    <row r="3626" spans="4:5">
      <c r="D3626" s="55"/>
      <c r="E3626" s="45"/>
    </row>
    <row r="3627" spans="4:5">
      <c r="D3627" s="55"/>
      <c r="E3627" s="45"/>
    </row>
    <row r="3628" spans="4:5">
      <c r="D3628" s="55"/>
      <c r="E3628" s="45"/>
    </row>
    <row r="3629" spans="4:5">
      <c r="D3629" s="55"/>
      <c r="E3629" s="45"/>
    </row>
    <row r="3630" spans="4:5">
      <c r="D3630" s="55"/>
      <c r="E3630" s="45"/>
    </row>
    <row r="3631" spans="4:5">
      <c r="D3631" s="55"/>
      <c r="E3631" s="45"/>
    </row>
    <row r="3632" spans="4:5">
      <c r="D3632" s="55"/>
      <c r="E3632" s="45"/>
    </row>
    <row r="3633" spans="4:5">
      <c r="D3633" s="55"/>
      <c r="E3633" s="45"/>
    </row>
    <row r="3634" spans="4:5">
      <c r="D3634" s="55"/>
      <c r="E3634" s="45"/>
    </row>
    <row r="3635" spans="4:5">
      <c r="D3635" s="55"/>
      <c r="E3635" s="45"/>
    </row>
    <row r="3636" spans="4:5">
      <c r="D3636" s="55"/>
      <c r="E3636" s="45"/>
    </row>
    <row r="3637" spans="4:5">
      <c r="D3637" s="55"/>
      <c r="E3637" s="45"/>
    </row>
    <row r="3638" spans="4:5">
      <c r="D3638" s="55"/>
      <c r="E3638" s="45"/>
    </row>
    <row r="3639" spans="4:5">
      <c r="D3639" s="55"/>
      <c r="E3639" s="45"/>
    </row>
    <row r="3640" spans="4:5">
      <c r="D3640" s="55"/>
      <c r="E3640" s="45"/>
    </row>
    <row r="3641" spans="4:5">
      <c r="D3641" s="55"/>
      <c r="E3641" s="45"/>
    </row>
    <row r="3642" spans="4:5">
      <c r="D3642" s="55"/>
      <c r="E3642" s="45"/>
    </row>
    <row r="3643" spans="4:5">
      <c r="D3643" s="55"/>
      <c r="E3643" s="45"/>
    </row>
    <row r="3644" spans="4:5">
      <c r="D3644" s="55"/>
      <c r="E3644" s="45"/>
    </row>
    <row r="3645" spans="4:5">
      <c r="D3645" s="55"/>
      <c r="E3645" s="45"/>
    </row>
    <row r="3646" spans="4:5">
      <c r="D3646" s="55"/>
      <c r="E3646" s="45"/>
    </row>
    <row r="3647" spans="4:5">
      <c r="D3647" s="55"/>
      <c r="E3647" s="45"/>
    </row>
    <row r="3648" spans="4:5">
      <c r="D3648" s="55"/>
      <c r="E3648" s="45"/>
    </row>
    <row r="3649" spans="4:5">
      <c r="D3649" s="55"/>
      <c r="E3649" s="45"/>
    </row>
    <row r="3650" spans="4:5">
      <c r="D3650" s="55"/>
      <c r="E3650" s="45"/>
    </row>
    <row r="3651" spans="4:5">
      <c r="D3651" s="55"/>
      <c r="E3651" s="45"/>
    </row>
    <row r="3652" spans="4:5">
      <c r="D3652" s="55"/>
      <c r="E3652" s="45"/>
    </row>
    <row r="3653" spans="4:5">
      <c r="D3653" s="55"/>
      <c r="E3653" s="45"/>
    </row>
    <row r="3654" spans="4:5">
      <c r="D3654" s="55"/>
      <c r="E3654" s="45"/>
    </row>
    <row r="3655" spans="4:5">
      <c r="D3655" s="55"/>
      <c r="E3655" s="45"/>
    </row>
    <row r="3656" spans="4:5">
      <c r="D3656" s="55"/>
      <c r="E3656" s="45"/>
    </row>
    <row r="3657" spans="4:5">
      <c r="D3657" s="55"/>
      <c r="E3657" s="45"/>
    </row>
    <row r="3658" spans="4:5">
      <c r="D3658" s="55"/>
      <c r="E3658" s="45"/>
    </row>
    <row r="3659" spans="4:5">
      <c r="D3659" s="55"/>
      <c r="E3659" s="45"/>
    </row>
    <row r="3660" spans="4:5">
      <c r="D3660" s="55"/>
      <c r="E3660" s="45"/>
    </row>
    <row r="3661" spans="4:5">
      <c r="D3661" s="55"/>
      <c r="E3661" s="45"/>
    </row>
    <row r="3662" spans="4:5">
      <c r="D3662" s="55"/>
      <c r="E3662" s="45"/>
    </row>
    <row r="3663" spans="4:5">
      <c r="D3663" s="55"/>
      <c r="E3663" s="45"/>
    </row>
    <row r="3664" spans="4:5">
      <c r="D3664" s="55"/>
      <c r="E3664" s="45"/>
    </row>
    <row r="3665" spans="4:5">
      <c r="D3665" s="55"/>
      <c r="E3665" s="45"/>
    </row>
    <row r="3666" spans="4:5">
      <c r="D3666" s="55"/>
      <c r="E3666" s="45"/>
    </row>
    <row r="3667" spans="4:5">
      <c r="D3667" s="55"/>
      <c r="E3667" s="45"/>
    </row>
    <row r="3668" spans="4:5">
      <c r="D3668" s="55"/>
      <c r="E3668" s="45"/>
    </row>
    <row r="3669" spans="4:5">
      <c r="D3669" s="55"/>
      <c r="E3669" s="45"/>
    </row>
    <row r="3670" spans="4:5">
      <c r="D3670" s="55"/>
      <c r="E3670" s="45"/>
    </row>
    <row r="3671" spans="4:5">
      <c r="D3671" s="55"/>
      <c r="E3671" s="45"/>
    </row>
    <row r="3672" spans="4:5">
      <c r="D3672" s="55"/>
      <c r="E3672" s="45"/>
    </row>
    <row r="3673" spans="4:5">
      <c r="D3673" s="55"/>
      <c r="E3673" s="45"/>
    </row>
    <row r="3674" spans="4:5">
      <c r="D3674" s="55"/>
      <c r="E3674" s="45"/>
    </row>
    <row r="3675" spans="4:5">
      <c r="D3675" s="55"/>
      <c r="E3675" s="45"/>
    </row>
    <row r="3676" spans="4:5">
      <c r="D3676" s="55"/>
      <c r="E3676" s="45"/>
    </row>
    <row r="3677" spans="4:5">
      <c r="D3677" s="55"/>
      <c r="E3677" s="45"/>
    </row>
    <row r="3678" spans="4:5">
      <c r="D3678" s="55"/>
      <c r="E3678" s="45"/>
    </row>
    <row r="3679" spans="4:5">
      <c r="D3679" s="55"/>
      <c r="E3679" s="45"/>
    </row>
    <row r="3680" spans="4:5">
      <c r="D3680" s="55"/>
      <c r="E3680" s="45"/>
    </row>
    <row r="3681" spans="4:5">
      <c r="D3681" s="55"/>
      <c r="E3681" s="45"/>
    </row>
    <row r="3682" spans="4:5">
      <c r="D3682" s="55"/>
      <c r="E3682" s="45"/>
    </row>
    <row r="3683" spans="4:5">
      <c r="D3683" s="55"/>
      <c r="E3683" s="45"/>
    </row>
    <row r="3684" spans="4:5">
      <c r="D3684" s="55"/>
      <c r="E3684" s="45"/>
    </row>
    <row r="3685" spans="4:5">
      <c r="D3685" s="55"/>
      <c r="E3685" s="45"/>
    </row>
    <row r="3686" spans="4:5">
      <c r="D3686" s="55"/>
      <c r="E3686" s="45"/>
    </row>
    <row r="3687" spans="4:5">
      <c r="D3687" s="55"/>
      <c r="E3687" s="45"/>
    </row>
    <row r="3688" spans="4:5">
      <c r="D3688" s="55"/>
      <c r="E3688" s="45"/>
    </row>
    <row r="3689" spans="4:5">
      <c r="D3689" s="55"/>
      <c r="E3689" s="45"/>
    </row>
    <row r="3690" spans="4:5">
      <c r="D3690" s="55"/>
      <c r="E3690" s="45"/>
    </row>
    <row r="3691" spans="4:5">
      <c r="D3691" s="55"/>
      <c r="E3691" s="45"/>
    </row>
    <row r="3692" spans="4:5">
      <c r="D3692" s="55"/>
      <c r="E3692" s="45"/>
    </row>
    <row r="3693" spans="4:5">
      <c r="D3693" s="55"/>
      <c r="E3693" s="45"/>
    </row>
    <row r="3694" spans="4:5">
      <c r="D3694" s="55"/>
      <c r="E3694" s="45"/>
    </row>
    <row r="3695" spans="4:5">
      <c r="D3695" s="55"/>
      <c r="E3695" s="45"/>
    </row>
    <row r="3696" spans="4:5">
      <c r="D3696" s="55"/>
      <c r="E3696" s="45"/>
    </row>
    <row r="3697" spans="4:5">
      <c r="D3697" s="55"/>
      <c r="E3697" s="45"/>
    </row>
    <row r="3698" spans="4:5">
      <c r="D3698" s="55"/>
      <c r="E3698" s="45"/>
    </row>
    <row r="3699" spans="4:5">
      <c r="D3699" s="55"/>
      <c r="E3699" s="45"/>
    </row>
    <row r="3700" spans="4:5">
      <c r="D3700" s="55"/>
      <c r="E3700" s="45"/>
    </row>
    <row r="3701" spans="4:5">
      <c r="D3701" s="55"/>
      <c r="E3701" s="45"/>
    </row>
    <row r="3702" spans="4:5">
      <c r="D3702" s="55"/>
      <c r="E3702" s="45"/>
    </row>
    <row r="3703" spans="4:5">
      <c r="D3703" s="55"/>
      <c r="E3703" s="45"/>
    </row>
    <row r="3704" spans="4:5">
      <c r="D3704" s="55"/>
      <c r="E3704" s="45"/>
    </row>
    <row r="3705" spans="4:5">
      <c r="D3705" s="55"/>
      <c r="E3705" s="45"/>
    </row>
    <row r="3706" spans="4:5">
      <c r="D3706" s="55"/>
      <c r="E3706" s="45"/>
    </row>
    <row r="3707" spans="4:5">
      <c r="D3707" s="55"/>
      <c r="E3707" s="45"/>
    </row>
    <row r="3708" spans="4:5">
      <c r="D3708" s="55"/>
      <c r="E3708" s="45"/>
    </row>
    <row r="3709" spans="4:5">
      <c r="D3709" s="55"/>
      <c r="E3709" s="45"/>
    </row>
    <row r="3710" spans="4:5">
      <c r="D3710" s="55"/>
      <c r="E3710" s="45"/>
    </row>
    <row r="3711" spans="4:5">
      <c r="D3711" s="55"/>
      <c r="E3711" s="45"/>
    </row>
    <row r="3712" spans="4:5">
      <c r="D3712" s="55"/>
      <c r="E3712" s="45"/>
    </row>
    <row r="3713" spans="4:5">
      <c r="D3713" s="55"/>
      <c r="E3713" s="45"/>
    </row>
    <row r="3714" spans="4:5">
      <c r="D3714" s="55"/>
      <c r="E3714" s="45"/>
    </row>
    <row r="3715" spans="4:5">
      <c r="D3715" s="55"/>
      <c r="E3715" s="45"/>
    </row>
    <row r="3716" spans="4:5">
      <c r="D3716" s="55"/>
      <c r="E3716" s="45"/>
    </row>
    <row r="3717" spans="4:5">
      <c r="D3717" s="55"/>
      <c r="E3717" s="45"/>
    </row>
    <row r="3718" spans="4:5">
      <c r="D3718" s="55"/>
      <c r="E3718" s="45"/>
    </row>
    <row r="3719" spans="4:5">
      <c r="D3719" s="55"/>
      <c r="E3719" s="45"/>
    </row>
    <row r="3720" spans="4:5">
      <c r="D3720" s="55"/>
      <c r="E3720" s="45"/>
    </row>
    <row r="3721" spans="4:5">
      <c r="D3721" s="55"/>
      <c r="E3721" s="45"/>
    </row>
    <row r="3722" spans="4:5">
      <c r="D3722" s="55"/>
      <c r="E3722" s="45"/>
    </row>
    <row r="3723" spans="4:5">
      <c r="D3723" s="55"/>
      <c r="E3723" s="45"/>
    </row>
    <row r="3724" spans="4:5">
      <c r="D3724" s="55"/>
      <c r="E3724" s="45"/>
    </row>
    <row r="3725" spans="4:5">
      <c r="D3725" s="55"/>
      <c r="E3725" s="45"/>
    </row>
    <row r="3726" spans="4:5">
      <c r="D3726" s="55"/>
      <c r="E3726" s="45"/>
    </row>
    <row r="3727" spans="4:5">
      <c r="D3727" s="55"/>
      <c r="E3727" s="45"/>
    </row>
    <row r="3728" spans="4:5">
      <c r="D3728" s="55"/>
      <c r="E3728" s="45"/>
    </row>
    <row r="3729" spans="4:5">
      <c r="D3729" s="55"/>
      <c r="E3729" s="45"/>
    </row>
    <row r="3730" spans="4:5">
      <c r="D3730" s="55"/>
      <c r="E3730" s="45"/>
    </row>
    <row r="3731" spans="4:5">
      <c r="D3731" s="55"/>
      <c r="E3731" s="45"/>
    </row>
    <row r="3732" spans="4:5">
      <c r="D3732" s="55"/>
      <c r="E3732" s="45"/>
    </row>
    <row r="3733" spans="4:5">
      <c r="D3733" s="55"/>
      <c r="E3733" s="45"/>
    </row>
    <row r="3734" spans="4:5">
      <c r="D3734" s="55"/>
      <c r="E3734" s="45"/>
    </row>
    <row r="3735" spans="4:5">
      <c r="D3735" s="55"/>
      <c r="E3735" s="45"/>
    </row>
    <row r="3736" spans="4:5">
      <c r="D3736" s="55"/>
      <c r="E3736" s="45"/>
    </row>
    <row r="3737" spans="4:5">
      <c r="D3737" s="55"/>
      <c r="E3737" s="45"/>
    </row>
    <row r="3738" spans="4:5">
      <c r="D3738" s="55"/>
      <c r="E3738" s="45"/>
    </row>
    <row r="3739" spans="4:5">
      <c r="D3739" s="55"/>
      <c r="E3739" s="45"/>
    </row>
    <row r="3740" spans="4:5">
      <c r="D3740" s="55"/>
      <c r="E3740" s="45"/>
    </row>
    <row r="3741" spans="4:5">
      <c r="D3741" s="55"/>
      <c r="E3741" s="45"/>
    </row>
    <row r="3742" spans="4:5">
      <c r="D3742" s="55"/>
      <c r="E3742" s="45"/>
    </row>
    <row r="3743" spans="4:5">
      <c r="D3743" s="55"/>
      <c r="E3743" s="45"/>
    </row>
    <row r="3744" spans="4:5">
      <c r="D3744" s="55"/>
      <c r="E3744" s="45"/>
    </row>
    <row r="3745" spans="4:5">
      <c r="D3745" s="55"/>
      <c r="E3745" s="45"/>
    </row>
    <row r="3746" spans="4:5">
      <c r="D3746" s="55"/>
      <c r="E3746" s="45"/>
    </row>
    <row r="3747" spans="4:5">
      <c r="D3747" s="55"/>
      <c r="E3747" s="45"/>
    </row>
    <row r="3748" spans="4:5">
      <c r="D3748" s="55"/>
      <c r="E3748" s="45"/>
    </row>
    <row r="3749" spans="4:5">
      <c r="D3749" s="55"/>
      <c r="E3749" s="45"/>
    </row>
    <row r="3750" spans="4:5">
      <c r="D3750" s="55"/>
      <c r="E3750" s="45"/>
    </row>
    <row r="3751" spans="4:5">
      <c r="D3751" s="55"/>
      <c r="E3751" s="45"/>
    </row>
    <row r="3752" spans="4:5">
      <c r="D3752" s="55"/>
      <c r="E3752" s="45"/>
    </row>
    <row r="3753" spans="4:5">
      <c r="D3753" s="55"/>
      <c r="E3753" s="45"/>
    </row>
    <row r="3754" spans="4:5">
      <c r="D3754" s="55"/>
      <c r="E3754" s="45"/>
    </row>
    <row r="3755" spans="4:5">
      <c r="D3755" s="55"/>
      <c r="E3755" s="45"/>
    </row>
    <row r="3756" spans="4:5">
      <c r="D3756" s="55"/>
      <c r="E3756" s="45"/>
    </row>
    <row r="3757" spans="4:5">
      <c r="D3757" s="55"/>
      <c r="E3757" s="45"/>
    </row>
    <row r="3758" spans="4:5">
      <c r="D3758" s="55"/>
      <c r="E3758" s="45"/>
    </row>
    <row r="3759" spans="4:5">
      <c r="D3759" s="55"/>
      <c r="E3759" s="45"/>
    </row>
    <row r="3760" spans="4:5">
      <c r="D3760" s="55"/>
      <c r="E3760" s="45"/>
    </row>
    <row r="3761" spans="4:5">
      <c r="D3761" s="55"/>
      <c r="E3761" s="45"/>
    </row>
    <row r="3762" spans="4:5">
      <c r="D3762" s="55"/>
      <c r="E3762" s="45"/>
    </row>
    <row r="3763" spans="4:5">
      <c r="D3763" s="55"/>
      <c r="E3763" s="45"/>
    </row>
    <row r="3764" spans="4:5">
      <c r="D3764" s="55"/>
      <c r="E3764" s="45"/>
    </row>
    <row r="3765" spans="4:5">
      <c r="D3765" s="55"/>
      <c r="E3765" s="45"/>
    </row>
    <row r="3766" spans="4:5">
      <c r="D3766" s="55"/>
      <c r="E3766" s="45"/>
    </row>
    <row r="3767" spans="4:5">
      <c r="D3767" s="55"/>
      <c r="E3767" s="45"/>
    </row>
    <row r="3768" spans="4:5">
      <c r="D3768" s="55"/>
      <c r="E3768" s="45"/>
    </row>
    <row r="3769" spans="4:5">
      <c r="D3769" s="55"/>
      <c r="E3769" s="45"/>
    </row>
    <row r="3770" spans="4:5">
      <c r="D3770" s="55"/>
      <c r="E3770" s="45"/>
    </row>
    <row r="3771" spans="4:5">
      <c r="D3771" s="55"/>
      <c r="E3771" s="45"/>
    </row>
    <row r="3772" spans="4:5">
      <c r="D3772" s="55"/>
      <c r="E3772" s="45"/>
    </row>
    <row r="3773" spans="4:5">
      <c r="D3773" s="55"/>
      <c r="E3773" s="45"/>
    </row>
    <row r="3774" spans="4:5">
      <c r="D3774" s="55"/>
      <c r="E3774" s="45"/>
    </row>
    <row r="3775" spans="4:5">
      <c r="D3775" s="55"/>
      <c r="E3775" s="45"/>
    </row>
    <row r="3776" spans="4:5">
      <c r="D3776" s="55"/>
      <c r="E3776" s="45"/>
    </row>
    <row r="3777" spans="4:5">
      <c r="D3777" s="55"/>
      <c r="E3777" s="45"/>
    </row>
    <row r="3778" spans="4:5">
      <c r="D3778" s="55"/>
      <c r="E3778" s="45"/>
    </row>
    <row r="3779" spans="4:5">
      <c r="D3779" s="55"/>
      <c r="E3779" s="45"/>
    </row>
    <row r="3780" spans="4:5">
      <c r="D3780" s="55"/>
      <c r="E3780" s="45"/>
    </row>
    <row r="3781" spans="4:5">
      <c r="D3781" s="55"/>
      <c r="E3781" s="45"/>
    </row>
    <row r="3782" spans="4:5">
      <c r="D3782" s="55"/>
      <c r="E3782" s="45"/>
    </row>
    <row r="3783" spans="4:5">
      <c r="D3783" s="55"/>
      <c r="E3783" s="45"/>
    </row>
    <row r="3784" spans="4:5">
      <c r="D3784" s="55"/>
      <c r="E3784" s="45"/>
    </row>
    <row r="3785" spans="4:5">
      <c r="D3785" s="55"/>
      <c r="E3785" s="45"/>
    </row>
    <row r="3786" spans="4:5">
      <c r="D3786" s="55"/>
      <c r="E3786" s="45"/>
    </row>
    <row r="3787" spans="4:5">
      <c r="D3787" s="55"/>
      <c r="E3787" s="45"/>
    </row>
    <row r="3788" spans="4:5">
      <c r="D3788" s="55"/>
      <c r="E3788" s="45"/>
    </row>
    <row r="3789" spans="4:5">
      <c r="D3789" s="55"/>
      <c r="E3789" s="45"/>
    </row>
    <row r="3790" spans="4:5">
      <c r="D3790" s="55"/>
      <c r="E3790" s="45"/>
    </row>
    <row r="3791" spans="4:5">
      <c r="D3791" s="55"/>
      <c r="E3791" s="45"/>
    </row>
    <row r="3792" spans="4:5">
      <c r="D3792" s="55"/>
      <c r="E3792" s="45"/>
    </row>
    <row r="3793" spans="4:5">
      <c r="D3793" s="55"/>
      <c r="E3793" s="45"/>
    </row>
    <row r="3794" spans="4:5">
      <c r="D3794" s="55"/>
      <c r="E3794" s="45"/>
    </row>
    <row r="3795" spans="4:5">
      <c r="D3795" s="55"/>
      <c r="E3795" s="45"/>
    </row>
    <row r="3796" spans="4:5">
      <c r="D3796" s="55"/>
      <c r="E3796" s="45"/>
    </row>
    <row r="3797" spans="4:5">
      <c r="D3797" s="55"/>
      <c r="E3797" s="45"/>
    </row>
    <row r="3798" spans="4:5">
      <c r="D3798" s="55"/>
      <c r="E3798" s="45"/>
    </row>
    <row r="3799" spans="4:5">
      <c r="D3799" s="55"/>
      <c r="E3799" s="45"/>
    </row>
    <row r="3800" spans="4:5">
      <c r="D3800" s="55"/>
      <c r="E3800" s="45"/>
    </row>
    <row r="3801" spans="4:5">
      <c r="D3801" s="55"/>
      <c r="E3801" s="45"/>
    </row>
    <row r="3802" spans="4:5">
      <c r="D3802" s="55"/>
      <c r="E3802" s="45"/>
    </row>
    <row r="3803" spans="4:5">
      <c r="D3803" s="55"/>
      <c r="E3803" s="45"/>
    </row>
    <row r="3804" spans="4:5">
      <c r="D3804" s="55"/>
      <c r="E3804" s="45"/>
    </row>
    <row r="3805" spans="4:5">
      <c r="D3805" s="55"/>
      <c r="E3805" s="45"/>
    </row>
    <row r="3806" spans="4:5">
      <c r="D3806" s="55"/>
      <c r="E3806" s="45"/>
    </row>
    <row r="3807" spans="4:5">
      <c r="D3807" s="55"/>
      <c r="E3807" s="45"/>
    </row>
    <row r="3808" spans="4:5">
      <c r="D3808" s="55"/>
      <c r="E3808" s="45"/>
    </row>
    <row r="3809" spans="4:5">
      <c r="D3809" s="55"/>
      <c r="E3809" s="45"/>
    </row>
    <row r="3810" spans="4:5">
      <c r="D3810" s="55"/>
      <c r="E3810" s="45"/>
    </row>
    <row r="3811" spans="4:5">
      <c r="D3811" s="55"/>
      <c r="E3811" s="45"/>
    </row>
    <row r="3812" spans="4:5">
      <c r="D3812" s="55"/>
      <c r="E3812" s="45"/>
    </row>
    <row r="3813" spans="4:5">
      <c r="D3813" s="55"/>
      <c r="E3813" s="45"/>
    </row>
    <row r="3814" spans="4:5">
      <c r="D3814" s="55"/>
      <c r="E3814" s="45"/>
    </row>
    <row r="3815" spans="4:5">
      <c r="D3815" s="55"/>
      <c r="E3815" s="45"/>
    </row>
    <row r="3816" spans="4:5">
      <c r="D3816" s="55"/>
      <c r="E3816" s="45"/>
    </row>
    <row r="3817" spans="4:5">
      <c r="D3817" s="55"/>
      <c r="E3817" s="45"/>
    </row>
    <row r="3818" spans="4:5">
      <c r="D3818" s="55"/>
      <c r="E3818" s="45"/>
    </row>
    <row r="3819" spans="4:5">
      <c r="D3819" s="55"/>
      <c r="E3819" s="45"/>
    </row>
    <row r="3820" spans="4:5">
      <c r="D3820" s="55"/>
      <c r="E3820" s="45"/>
    </row>
    <row r="3821" spans="4:5">
      <c r="D3821" s="55"/>
      <c r="E3821" s="45"/>
    </row>
    <row r="3822" spans="4:5">
      <c r="D3822" s="55"/>
      <c r="E3822" s="45"/>
    </row>
    <row r="3823" spans="4:5">
      <c r="D3823" s="55"/>
      <c r="E3823" s="45"/>
    </row>
    <row r="3824" spans="4:5">
      <c r="D3824" s="55"/>
      <c r="E3824" s="45"/>
    </row>
    <row r="3825" spans="4:5">
      <c r="D3825" s="55"/>
      <c r="E3825" s="45"/>
    </row>
    <row r="3826" spans="4:5">
      <c r="D3826" s="55"/>
      <c r="E3826" s="45"/>
    </row>
    <row r="3827" spans="4:5">
      <c r="D3827" s="55"/>
      <c r="E3827" s="45"/>
    </row>
    <row r="3828" spans="4:5">
      <c r="D3828" s="55"/>
      <c r="E3828" s="45"/>
    </row>
    <row r="3829" spans="4:5">
      <c r="D3829" s="55"/>
      <c r="E3829" s="45"/>
    </row>
    <row r="3830" spans="4:5">
      <c r="D3830" s="55"/>
      <c r="E3830" s="45"/>
    </row>
    <row r="3831" spans="4:5">
      <c r="D3831" s="55"/>
      <c r="E3831" s="45"/>
    </row>
    <row r="3832" spans="4:5">
      <c r="D3832" s="55"/>
      <c r="E3832" s="45"/>
    </row>
    <row r="3833" spans="4:5">
      <c r="D3833" s="55"/>
      <c r="E3833" s="45"/>
    </row>
    <row r="3834" spans="4:5">
      <c r="D3834" s="55"/>
      <c r="E3834" s="45"/>
    </row>
    <row r="3835" spans="4:5">
      <c r="D3835" s="55"/>
      <c r="E3835" s="45"/>
    </row>
    <row r="3836" spans="4:5">
      <c r="D3836" s="55"/>
      <c r="E3836" s="45"/>
    </row>
    <row r="3837" spans="4:5">
      <c r="D3837" s="55"/>
      <c r="E3837" s="45"/>
    </row>
    <row r="3838" spans="4:5">
      <c r="D3838" s="55"/>
      <c r="E3838" s="45"/>
    </row>
    <row r="3839" spans="4:5">
      <c r="D3839" s="55"/>
      <c r="E3839" s="45"/>
    </row>
    <row r="3840" spans="4:5">
      <c r="D3840" s="55"/>
      <c r="E3840" s="45"/>
    </row>
    <row r="3841" spans="4:5">
      <c r="D3841" s="55"/>
      <c r="E3841" s="45"/>
    </row>
    <row r="3842" spans="4:5">
      <c r="D3842" s="55"/>
      <c r="E3842" s="45"/>
    </row>
    <row r="3843" spans="4:5">
      <c r="D3843" s="55"/>
      <c r="E3843" s="45"/>
    </row>
    <row r="3844" spans="4:5">
      <c r="D3844" s="55"/>
      <c r="E3844" s="45"/>
    </row>
    <row r="3845" spans="4:5">
      <c r="D3845" s="55"/>
      <c r="E3845" s="45"/>
    </row>
    <row r="3846" spans="4:5">
      <c r="D3846" s="55"/>
      <c r="E3846" s="45"/>
    </row>
    <row r="3847" spans="4:5">
      <c r="D3847" s="55"/>
      <c r="E3847" s="45"/>
    </row>
    <row r="3848" spans="4:5">
      <c r="D3848" s="55"/>
      <c r="E3848" s="45"/>
    </row>
    <row r="3849" spans="4:5">
      <c r="D3849" s="55"/>
      <c r="E3849" s="45"/>
    </row>
    <row r="3850" spans="4:5">
      <c r="D3850" s="55"/>
      <c r="E3850" s="45"/>
    </row>
    <row r="3851" spans="4:5">
      <c r="D3851" s="55"/>
      <c r="E3851" s="45"/>
    </row>
    <row r="3852" spans="4:5">
      <c r="D3852" s="55"/>
      <c r="E3852" s="45"/>
    </row>
    <row r="3853" spans="4:5">
      <c r="D3853" s="55"/>
      <c r="E3853" s="45"/>
    </row>
    <row r="3854" spans="4:5">
      <c r="D3854" s="55"/>
      <c r="E3854" s="45"/>
    </row>
    <row r="3855" spans="4:5">
      <c r="D3855" s="55"/>
      <c r="E3855" s="45"/>
    </row>
    <row r="3856" spans="4:5">
      <c r="D3856" s="55"/>
      <c r="E3856" s="45"/>
    </row>
    <row r="3857" spans="4:5">
      <c r="D3857" s="55"/>
      <c r="E3857" s="45"/>
    </row>
    <row r="3858" spans="4:5">
      <c r="D3858" s="55"/>
      <c r="E3858" s="45"/>
    </row>
    <row r="3859" spans="4:5">
      <c r="D3859" s="55"/>
      <c r="E3859" s="45"/>
    </row>
    <row r="3860" spans="4:5">
      <c r="D3860" s="55"/>
      <c r="E3860" s="45"/>
    </row>
    <row r="3861" spans="4:5">
      <c r="D3861" s="55"/>
      <c r="E3861" s="45"/>
    </row>
    <row r="3862" spans="4:5">
      <c r="D3862" s="55"/>
      <c r="E3862" s="45"/>
    </row>
    <row r="3863" spans="4:5">
      <c r="D3863" s="55"/>
      <c r="E3863" s="45"/>
    </row>
    <row r="3864" spans="4:5">
      <c r="D3864" s="55"/>
      <c r="E3864" s="45"/>
    </row>
    <row r="3865" spans="4:5">
      <c r="D3865" s="55"/>
      <c r="E3865" s="45"/>
    </row>
    <row r="3866" spans="4:5">
      <c r="D3866" s="55"/>
      <c r="E3866" s="45"/>
    </row>
    <row r="3867" spans="4:5">
      <c r="D3867" s="55"/>
      <c r="E3867" s="45"/>
    </row>
    <row r="3868" spans="4:5">
      <c r="D3868" s="55"/>
      <c r="E3868" s="45"/>
    </row>
    <row r="3869" spans="4:5">
      <c r="D3869" s="55"/>
      <c r="E3869" s="45"/>
    </row>
    <row r="3870" spans="4:5">
      <c r="D3870" s="55"/>
      <c r="E3870" s="45"/>
    </row>
    <row r="3871" spans="4:5">
      <c r="D3871" s="55"/>
      <c r="E3871" s="45"/>
    </row>
    <row r="3872" spans="4:5">
      <c r="D3872" s="55"/>
      <c r="E3872" s="45"/>
    </row>
    <row r="3873" spans="4:5">
      <c r="D3873" s="55"/>
      <c r="E3873" s="45"/>
    </row>
    <row r="3874" spans="4:5">
      <c r="D3874" s="55"/>
      <c r="E3874" s="45"/>
    </row>
    <row r="3875" spans="4:5">
      <c r="D3875" s="55"/>
      <c r="E3875" s="45"/>
    </row>
    <row r="3876" spans="4:5">
      <c r="D3876" s="55"/>
      <c r="E3876" s="45"/>
    </row>
    <row r="3877" spans="4:5">
      <c r="D3877" s="55"/>
      <c r="E3877" s="45"/>
    </row>
    <row r="3878" spans="4:5">
      <c r="D3878" s="55"/>
      <c r="E3878" s="45"/>
    </row>
    <row r="3879" spans="4:5">
      <c r="D3879" s="55"/>
      <c r="E3879" s="45"/>
    </row>
    <row r="3880" spans="4:5">
      <c r="D3880" s="55"/>
      <c r="E3880" s="45"/>
    </row>
    <row r="3881" spans="4:5">
      <c r="D3881" s="55"/>
      <c r="E3881" s="45"/>
    </row>
    <row r="3882" spans="4:5">
      <c r="D3882" s="55"/>
      <c r="E3882" s="45"/>
    </row>
    <row r="3883" spans="4:5">
      <c r="D3883" s="55"/>
      <c r="E3883" s="45"/>
    </row>
    <row r="3884" spans="4:5">
      <c r="D3884" s="55"/>
      <c r="E3884" s="45"/>
    </row>
    <row r="3885" spans="4:5">
      <c r="D3885" s="55"/>
      <c r="E3885" s="45"/>
    </row>
    <row r="3886" spans="4:5">
      <c r="D3886" s="55"/>
      <c r="E3886" s="45"/>
    </row>
    <row r="3887" spans="4:5">
      <c r="D3887" s="55"/>
      <c r="E3887" s="45"/>
    </row>
    <row r="3888" spans="4:5">
      <c r="D3888" s="55"/>
      <c r="E3888" s="45"/>
    </row>
    <row r="3889" spans="4:5">
      <c r="D3889" s="55"/>
      <c r="E3889" s="45"/>
    </row>
    <row r="3890" spans="4:5">
      <c r="D3890" s="55"/>
      <c r="E3890" s="45"/>
    </row>
    <row r="3891" spans="4:5">
      <c r="D3891" s="55"/>
      <c r="E3891" s="45"/>
    </row>
    <row r="3892" spans="4:5">
      <c r="D3892" s="55"/>
      <c r="E3892" s="45"/>
    </row>
    <row r="3893" spans="4:5">
      <c r="D3893" s="55"/>
      <c r="E3893" s="45"/>
    </row>
    <row r="3894" spans="4:5">
      <c r="D3894" s="55"/>
      <c r="E3894" s="45"/>
    </row>
    <row r="3895" spans="4:5">
      <c r="D3895" s="55"/>
      <c r="E3895" s="45"/>
    </row>
    <row r="3896" spans="4:5">
      <c r="D3896" s="55"/>
      <c r="E3896" s="45"/>
    </row>
    <row r="3897" spans="4:5">
      <c r="D3897" s="55"/>
      <c r="E3897" s="45"/>
    </row>
    <row r="3898" spans="4:5">
      <c r="D3898" s="55"/>
      <c r="E3898" s="45"/>
    </row>
    <row r="3899" spans="4:5">
      <c r="D3899" s="55"/>
      <c r="E3899" s="45"/>
    </row>
    <row r="3900" spans="4:5">
      <c r="D3900" s="55"/>
      <c r="E3900" s="45"/>
    </row>
    <row r="3901" spans="4:5">
      <c r="D3901" s="55"/>
      <c r="E3901" s="45"/>
    </row>
    <row r="3902" spans="4:5">
      <c r="D3902" s="55"/>
      <c r="E3902" s="45"/>
    </row>
    <row r="3903" spans="4:5">
      <c r="D3903" s="55"/>
      <c r="E3903" s="45"/>
    </row>
    <row r="3904" spans="4:5">
      <c r="D3904" s="55"/>
      <c r="E3904" s="45"/>
    </row>
    <row r="3905" spans="4:5">
      <c r="D3905" s="55"/>
      <c r="E3905" s="45"/>
    </row>
    <row r="3906" spans="4:5">
      <c r="D3906" s="55"/>
      <c r="E3906" s="45"/>
    </row>
    <row r="3907" spans="4:5">
      <c r="D3907" s="55"/>
      <c r="E3907" s="45"/>
    </row>
    <row r="3908" spans="4:5">
      <c r="D3908" s="55"/>
      <c r="E3908" s="45"/>
    </row>
    <row r="3909" spans="4:5">
      <c r="D3909" s="55"/>
      <c r="E3909" s="45"/>
    </row>
    <row r="3910" spans="4:5">
      <c r="D3910" s="55"/>
      <c r="E3910" s="45"/>
    </row>
    <row r="3911" spans="4:5">
      <c r="D3911" s="55"/>
      <c r="E3911" s="45"/>
    </row>
    <row r="3912" spans="4:5">
      <c r="D3912" s="55"/>
      <c r="E3912" s="45"/>
    </row>
    <row r="3913" spans="4:5">
      <c r="D3913" s="55"/>
      <c r="E3913" s="45"/>
    </row>
    <row r="3914" spans="4:5">
      <c r="D3914" s="55"/>
      <c r="E3914" s="45"/>
    </row>
    <row r="3915" spans="4:5">
      <c r="D3915" s="55"/>
      <c r="E3915" s="45"/>
    </row>
    <row r="3916" spans="4:5">
      <c r="D3916" s="55"/>
      <c r="E3916" s="45"/>
    </row>
    <row r="3917" spans="4:5">
      <c r="D3917" s="55"/>
      <c r="E3917" s="45"/>
    </row>
    <row r="3918" spans="4:5">
      <c r="D3918" s="55"/>
      <c r="E3918" s="45"/>
    </row>
    <row r="3919" spans="4:5">
      <c r="D3919" s="55"/>
      <c r="E3919" s="45"/>
    </row>
    <row r="3920" spans="4:5">
      <c r="D3920" s="55"/>
      <c r="E3920" s="45"/>
    </row>
    <row r="3921" spans="4:5">
      <c r="D3921" s="55"/>
      <c r="E3921" s="45"/>
    </row>
    <row r="3922" spans="4:5">
      <c r="D3922" s="55"/>
      <c r="E3922" s="45"/>
    </row>
    <row r="3923" spans="4:5">
      <c r="D3923" s="55"/>
      <c r="E3923" s="45"/>
    </row>
    <row r="3924" spans="4:5">
      <c r="D3924" s="55"/>
      <c r="E3924" s="45"/>
    </row>
    <row r="3925" spans="4:5">
      <c r="D3925" s="55"/>
      <c r="E3925" s="45"/>
    </row>
    <row r="3926" spans="4:5">
      <c r="D3926" s="55"/>
      <c r="E3926" s="45"/>
    </row>
    <row r="3927" spans="4:5">
      <c r="D3927" s="55"/>
      <c r="E3927" s="45"/>
    </row>
    <row r="3928" spans="4:5">
      <c r="D3928" s="55"/>
      <c r="E3928" s="45"/>
    </row>
    <row r="3929" spans="4:5">
      <c r="D3929" s="55"/>
      <c r="E3929" s="45"/>
    </row>
    <row r="3930" spans="4:5">
      <c r="D3930" s="55"/>
      <c r="E3930" s="45"/>
    </row>
    <row r="3931" spans="4:5">
      <c r="D3931" s="55"/>
      <c r="E3931" s="45"/>
    </row>
    <row r="3932" spans="4:5">
      <c r="D3932" s="55"/>
      <c r="E3932" s="45"/>
    </row>
    <row r="3933" spans="4:5">
      <c r="D3933" s="55"/>
      <c r="E3933" s="45"/>
    </row>
    <row r="3934" spans="4:5">
      <c r="D3934" s="55"/>
      <c r="E3934" s="45"/>
    </row>
    <row r="3935" spans="4:5">
      <c r="D3935" s="55"/>
      <c r="E3935" s="45"/>
    </row>
    <row r="3936" spans="4:5">
      <c r="D3936" s="55"/>
      <c r="E3936" s="45"/>
    </row>
    <row r="3937" spans="4:5">
      <c r="D3937" s="55"/>
      <c r="E3937" s="45"/>
    </row>
    <row r="3938" spans="4:5">
      <c r="D3938" s="55"/>
      <c r="E3938" s="45"/>
    </row>
    <row r="3939" spans="4:5">
      <c r="D3939" s="55"/>
      <c r="E3939" s="45"/>
    </row>
    <row r="3940" spans="4:5">
      <c r="D3940" s="55"/>
      <c r="E3940" s="45"/>
    </row>
    <row r="3941" spans="4:5">
      <c r="D3941" s="55"/>
      <c r="E3941" s="45"/>
    </row>
    <row r="3942" spans="4:5">
      <c r="D3942" s="55"/>
      <c r="E3942" s="45"/>
    </row>
    <row r="3943" spans="4:5">
      <c r="D3943" s="55"/>
      <c r="E3943" s="45"/>
    </row>
    <row r="3944" spans="4:5">
      <c r="D3944" s="55"/>
      <c r="E3944" s="45"/>
    </row>
    <row r="3945" spans="4:5">
      <c r="D3945" s="55"/>
      <c r="E3945" s="45"/>
    </row>
    <row r="3946" spans="4:5">
      <c r="D3946" s="55"/>
      <c r="E3946" s="45"/>
    </row>
    <row r="3947" spans="4:5">
      <c r="D3947" s="55"/>
      <c r="E3947" s="45"/>
    </row>
    <row r="3948" spans="4:5">
      <c r="D3948" s="55"/>
      <c r="E3948" s="45"/>
    </row>
    <row r="3949" spans="4:5">
      <c r="D3949" s="55"/>
      <c r="E3949" s="45"/>
    </row>
    <row r="3950" spans="4:5">
      <c r="D3950" s="55"/>
      <c r="E3950" s="45"/>
    </row>
    <row r="3951" spans="4:5">
      <c r="D3951" s="55"/>
      <c r="E3951" s="45"/>
    </row>
    <row r="3952" spans="4:5">
      <c r="D3952" s="55"/>
      <c r="E3952" s="45"/>
    </row>
    <row r="3953" spans="4:5">
      <c r="D3953" s="55"/>
      <c r="E3953" s="45"/>
    </row>
    <row r="3954" spans="4:5">
      <c r="D3954" s="55"/>
      <c r="E3954" s="45"/>
    </row>
    <row r="3955" spans="4:5">
      <c r="D3955" s="55"/>
      <c r="E3955" s="45"/>
    </row>
    <row r="3956" spans="4:5">
      <c r="D3956" s="55"/>
      <c r="E3956" s="45"/>
    </row>
    <row r="3957" spans="4:5">
      <c r="D3957" s="55"/>
      <c r="E3957" s="45"/>
    </row>
    <row r="3958" spans="4:5">
      <c r="D3958" s="55"/>
      <c r="E3958" s="45"/>
    </row>
    <row r="3959" spans="4:5">
      <c r="D3959" s="55"/>
      <c r="E3959" s="45"/>
    </row>
    <row r="3960" spans="4:5">
      <c r="D3960" s="55"/>
      <c r="E3960" s="45"/>
    </row>
    <row r="3961" spans="4:5">
      <c r="D3961" s="55"/>
      <c r="E3961" s="45"/>
    </row>
    <row r="3962" spans="4:5">
      <c r="D3962" s="55"/>
      <c r="E3962" s="45"/>
    </row>
    <row r="3963" spans="4:5">
      <c r="D3963" s="55"/>
      <c r="E3963" s="45"/>
    </row>
    <row r="3964" spans="4:5">
      <c r="D3964" s="55"/>
      <c r="E3964" s="45"/>
    </row>
    <row r="3965" spans="4:5">
      <c r="D3965" s="55"/>
      <c r="E3965" s="45"/>
    </row>
    <row r="3966" spans="4:5">
      <c r="D3966" s="55"/>
      <c r="E3966" s="45"/>
    </row>
    <row r="3967" spans="4:5">
      <c r="D3967" s="55"/>
      <c r="E3967" s="45"/>
    </row>
    <row r="3968" spans="4:5">
      <c r="D3968" s="55"/>
      <c r="E3968" s="45"/>
    </row>
    <row r="3969" spans="4:5">
      <c r="D3969" s="55"/>
      <c r="E3969" s="45"/>
    </row>
    <row r="3970" spans="4:5">
      <c r="D3970" s="55"/>
      <c r="E3970" s="45"/>
    </row>
    <row r="3971" spans="4:5">
      <c r="D3971" s="55"/>
      <c r="E3971" s="45"/>
    </row>
    <row r="3972" spans="4:5">
      <c r="D3972" s="55"/>
      <c r="E3972" s="45"/>
    </row>
    <row r="3973" spans="4:5">
      <c r="D3973" s="55"/>
      <c r="E3973" s="45"/>
    </row>
    <row r="3974" spans="4:5">
      <c r="D3974" s="55"/>
      <c r="E3974" s="45"/>
    </row>
    <row r="3975" spans="4:5">
      <c r="D3975" s="55"/>
      <c r="E3975" s="45"/>
    </row>
    <row r="3976" spans="4:5">
      <c r="D3976" s="55"/>
      <c r="E3976" s="45"/>
    </row>
    <row r="3977" spans="4:5">
      <c r="D3977" s="55"/>
      <c r="E3977" s="45"/>
    </row>
    <row r="3978" spans="4:5">
      <c r="D3978" s="55"/>
      <c r="E3978" s="45"/>
    </row>
    <row r="3979" spans="4:5">
      <c r="D3979" s="55"/>
      <c r="E3979" s="45"/>
    </row>
    <row r="3980" spans="4:5">
      <c r="D3980" s="55"/>
      <c r="E3980" s="45"/>
    </row>
    <row r="3981" spans="4:5">
      <c r="D3981" s="55"/>
      <c r="E3981" s="45"/>
    </row>
    <row r="3982" spans="4:5">
      <c r="D3982" s="55"/>
      <c r="E3982" s="45"/>
    </row>
    <row r="3983" spans="4:5">
      <c r="D3983" s="55"/>
      <c r="E3983" s="45"/>
    </row>
    <row r="3984" spans="4:5">
      <c r="D3984" s="55"/>
      <c r="E3984" s="45"/>
    </row>
    <row r="3985" spans="4:5">
      <c r="D3985" s="55"/>
      <c r="E3985" s="45"/>
    </row>
    <row r="3986" spans="4:5">
      <c r="D3986" s="55"/>
      <c r="E3986" s="45"/>
    </row>
    <row r="3987" spans="4:5">
      <c r="D3987" s="55"/>
      <c r="E3987" s="45"/>
    </row>
    <row r="3988" spans="4:5">
      <c r="D3988" s="55"/>
      <c r="E3988" s="45"/>
    </row>
    <row r="3989" spans="4:5">
      <c r="D3989" s="55"/>
      <c r="E3989" s="45"/>
    </row>
    <row r="3990" spans="4:5">
      <c r="D3990" s="55"/>
      <c r="E3990" s="45"/>
    </row>
    <row r="3991" spans="4:5">
      <c r="D3991" s="55"/>
      <c r="E3991" s="45"/>
    </row>
    <row r="3992" spans="4:5">
      <c r="D3992" s="55"/>
      <c r="E3992" s="45"/>
    </row>
    <row r="3993" spans="4:5">
      <c r="D3993" s="55"/>
      <c r="E3993" s="45"/>
    </row>
    <row r="3994" spans="4:5">
      <c r="D3994" s="55"/>
      <c r="E3994" s="45"/>
    </row>
    <row r="3995" spans="4:5">
      <c r="D3995" s="55"/>
      <c r="E3995" s="45"/>
    </row>
    <row r="3996" spans="4:5">
      <c r="D3996" s="55"/>
      <c r="E3996" s="45"/>
    </row>
    <row r="3997" spans="4:5">
      <c r="D3997" s="55"/>
      <c r="E3997" s="45"/>
    </row>
    <row r="3998" spans="4:5">
      <c r="D3998" s="55"/>
      <c r="E3998" s="45"/>
    </row>
    <row r="3999" spans="4:5">
      <c r="D3999" s="55"/>
      <c r="E3999" s="45"/>
    </row>
    <row r="4000" spans="4:5">
      <c r="D4000" s="55"/>
      <c r="E4000" s="45"/>
    </row>
    <row r="4001" spans="4:5">
      <c r="D4001" s="55"/>
      <c r="E4001" s="45"/>
    </row>
    <row r="4002" spans="4:5">
      <c r="D4002" s="55"/>
      <c r="E4002" s="45"/>
    </row>
    <row r="4003" spans="4:5">
      <c r="D4003" s="55"/>
      <c r="E4003" s="45"/>
    </row>
    <row r="4004" spans="4:5">
      <c r="D4004" s="55"/>
      <c r="E4004" s="45"/>
    </row>
    <row r="4005" spans="4:5">
      <c r="D4005" s="55"/>
      <c r="E4005" s="45"/>
    </row>
    <row r="4006" spans="4:5">
      <c r="D4006" s="55"/>
      <c r="E4006" s="45"/>
    </row>
    <row r="4007" spans="4:5">
      <c r="D4007" s="55"/>
      <c r="E4007" s="45"/>
    </row>
    <row r="4008" spans="4:5">
      <c r="D4008" s="55"/>
      <c r="E4008" s="45"/>
    </row>
    <row r="4009" spans="4:5">
      <c r="D4009" s="55"/>
      <c r="E4009" s="45"/>
    </row>
    <row r="4010" spans="4:5">
      <c r="D4010" s="55"/>
      <c r="E4010" s="45"/>
    </row>
    <row r="4011" spans="4:5">
      <c r="D4011" s="55"/>
      <c r="E4011" s="45"/>
    </row>
    <row r="4012" spans="4:5">
      <c r="D4012" s="55"/>
      <c r="E4012" s="45"/>
    </row>
    <row r="4013" spans="4:5">
      <c r="D4013" s="55"/>
      <c r="E4013" s="45"/>
    </row>
    <row r="4014" spans="4:5">
      <c r="D4014" s="55"/>
      <c r="E4014" s="45"/>
    </row>
    <row r="4015" spans="4:5">
      <c r="D4015" s="55"/>
      <c r="E4015" s="45"/>
    </row>
    <row r="4016" spans="4:5">
      <c r="D4016" s="55"/>
      <c r="E4016" s="45"/>
    </row>
    <row r="4017" spans="4:5">
      <c r="D4017" s="55"/>
      <c r="E4017" s="45"/>
    </row>
    <row r="4018" spans="4:5">
      <c r="D4018" s="55"/>
      <c r="E4018" s="45"/>
    </row>
    <row r="4019" spans="4:5">
      <c r="D4019" s="55"/>
      <c r="E4019" s="45"/>
    </row>
  </sheetData>
  <autoFilter ref="B5:F1429" xr:uid="{00000000-0009-0000-0000-000004000000}"/>
  <pageMargins left="0" right="0" top="0" bottom="0" header="0" footer="0"/>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6EF7C577FD7BAC488D2F8E4D6F48713C" ma:contentTypeVersion="4" ma:contentTypeDescription="Create a new document." ma:contentTypeScope="" ma:versionID="9c430e8bb2eb468cbe8f7fdc5e01ab39">
  <xsd:schema xmlns:xsd="http://www.w3.org/2001/XMLSchema" xmlns:xs="http://www.w3.org/2001/XMLSchema" xmlns:p="http://schemas.microsoft.com/office/2006/metadata/properties" xmlns:ns2="68703f29-14b5-4b42-b992-67f11311acd6" targetNamespace="http://schemas.microsoft.com/office/2006/metadata/properties" ma:root="true" ma:fieldsID="069e451cb0bc4a920fcea5b5911ac3e1" ns2:_="">
    <xsd:import namespace="68703f29-14b5-4b42-b992-67f11311acd6"/>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8703f29-14b5-4b42-b992-67f11311acd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D6D51B8-F738-4E68-A176-8523F8AFF361}">
  <ds:schemaRefs>
    <ds:schemaRef ds:uri="http://schemas.microsoft.com/sharepoint/v3/contenttype/forms"/>
  </ds:schemaRefs>
</ds:datastoreItem>
</file>

<file path=customXml/itemProps2.xml><?xml version="1.0" encoding="utf-8"?>
<ds:datastoreItem xmlns:ds="http://schemas.openxmlformats.org/officeDocument/2006/customXml" ds:itemID="{7818AE9A-C841-4998-BDCB-47504D5233BF}">
  <ds:schemaRefs>
    <ds:schemaRef ds:uri="http://schemas.openxmlformats.org/package/2006/metadata/core-properties"/>
    <ds:schemaRef ds:uri="http://schemas.microsoft.com/office/2006/documentManagement/types"/>
    <ds:schemaRef ds:uri="http://www.w3.org/XML/1998/namespace"/>
    <ds:schemaRef ds:uri="68703f29-14b5-4b42-b992-67f11311acd6"/>
    <ds:schemaRef ds:uri="http://purl.org/dc/terms/"/>
    <ds:schemaRef ds:uri="http://purl.org/dc/elements/1.1/"/>
    <ds:schemaRef ds:uri="http://schemas.microsoft.com/office/infopath/2007/PartnerControls"/>
    <ds:schemaRef ds:uri="http://schemas.microsoft.com/office/2006/metadata/properties"/>
    <ds:schemaRef ds:uri="http://purl.org/dc/dcmitype/"/>
  </ds:schemaRefs>
</ds:datastoreItem>
</file>

<file path=customXml/itemProps3.xml><?xml version="1.0" encoding="utf-8"?>
<ds:datastoreItem xmlns:ds="http://schemas.openxmlformats.org/officeDocument/2006/customXml" ds:itemID="{FCB9B993-D07D-4B41-B86E-2C4891FC6F7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8703f29-14b5-4b42-b992-67f11311acd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About Visible Alpha</vt:lpstr>
      <vt:lpstr>Revenue Model Diagrams</vt:lpstr>
      <vt:lpstr>List of KPIs and Counts</vt:lpstr>
      <vt:lpstr>List of Companies</vt:lpstr>
      <vt:lpstr>Company and KPI Intersection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Scott Stanley</cp:lastModifiedBy>
  <cp:revision/>
  <dcterms:created xsi:type="dcterms:W3CDTF">2022-06-07T20:36:20Z</dcterms:created>
  <dcterms:modified xsi:type="dcterms:W3CDTF">2022-06-10T18:12:20Z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0x0101006EF7C577FD7BAC488D2F8E4D6F48713C</vt:lpwstr>
  </property>
</Properties>
</file>