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rogramacao\GitHub\microprocessador-vhdl\"/>
    </mc:Choice>
  </mc:AlternateContent>
  <xr:revisionPtr revIDLastSave="0" documentId="13_ncr:1_{2488C0AF-DE70-482D-8499-2AA43B32C2E5}" xr6:coauthVersionLast="47" xr6:coauthVersionMax="47" xr10:uidLastSave="{00000000-0000-0000-0000-000000000000}"/>
  <bookViews>
    <workbookView xWindow="-120" yWindow="-120" windowWidth="29040" windowHeight="15840" xr2:uid="{A16B788D-4377-4090-92D8-166B7D093E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G11" i="1"/>
  <c r="G10" i="1"/>
  <c r="G15" i="1"/>
  <c r="G14" i="1"/>
  <c r="G17" i="1"/>
  <c r="G13" i="1"/>
  <c r="G9" i="1"/>
  <c r="G8" i="1"/>
  <c r="G7" i="1"/>
  <c r="E15" i="1"/>
  <c r="E14" i="1"/>
  <c r="E8" i="1"/>
  <c r="E6" i="1"/>
  <c r="G12" i="1"/>
  <c r="E7" i="1"/>
  <c r="E9" i="1"/>
  <c r="E10" i="1"/>
  <c r="E11" i="1"/>
  <c r="E12" i="1"/>
  <c r="E13" i="1"/>
  <c r="E5" i="1"/>
  <c r="E4" i="1"/>
  <c r="E3" i="1"/>
  <c r="E2" i="1"/>
  <c r="G16" i="1"/>
  <c r="G5" i="1"/>
  <c r="G6" i="1"/>
  <c r="G4" i="1"/>
  <c r="G3" i="1"/>
  <c r="G2" i="1"/>
</calcChain>
</file>

<file path=xl/sharedStrings.xml><?xml version="1.0" encoding="utf-8"?>
<sst xmlns="http://schemas.openxmlformats.org/spreadsheetml/2006/main" count="104" uniqueCount="74">
  <si>
    <t>ADD</t>
  </si>
  <si>
    <t>SBC</t>
  </si>
  <si>
    <t>LD</t>
  </si>
  <si>
    <t>reg</t>
  </si>
  <si>
    <t>regA</t>
  </si>
  <si>
    <t>regB</t>
  </si>
  <si>
    <t>cte</t>
  </si>
  <si>
    <t>opcode</t>
  </si>
  <si>
    <t>JP</t>
  </si>
  <si>
    <t>JR</t>
  </si>
  <si>
    <r>
      <t xml:space="preserve">Carrega 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</t>
    </r>
  </si>
  <si>
    <r>
      <t xml:space="preserve">Carrega 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regA</t>
    </r>
  </si>
  <si>
    <r>
      <t xml:space="preserve">Subtrai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</t>
    </r>
  </si>
  <si>
    <r>
      <t xml:space="preserve">Soma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</t>
    </r>
  </si>
  <si>
    <r>
      <t xml:space="preserve">Soma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com 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regA</t>
    </r>
  </si>
  <si>
    <r>
      <t xml:space="preserve">Subtrai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do valor do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guarda em </t>
    </r>
    <r>
      <rPr>
        <b/>
        <sz val="11"/>
        <color theme="1"/>
        <rFont val="Calibri"/>
        <family val="2"/>
        <scheme val="minor"/>
      </rPr>
      <t>regA</t>
    </r>
  </si>
  <si>
    <t>Realiza um jump relativo ao endereço atual para frente ou para trás</t>
  </si>
  <si>
    <t>(ram_address)</t>
  </si>
  <si>
    <r>
      <t xml:space="preserve">Carrega o valor do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para o endereço </t>
    </r>
    <r>
      <rPr>
        <b/>
        <sz val="11"/>
        <color theme="1"/>
        <rFont val="Calibri"/>
        <family val="2"/>
        <scheme val="minor"/>
      </rPr>
      <t>ram_add</t>
    </r>
    <r>
      <rPr>
        <sz val="11"/>
        <color theme="1"/>
        <rFont val="Calibri"/>
        <family val="2"/>
        <scheme val="minor"/>
      </rPr>
      <t xml:space="preserve"> da RAM</t>
    </r>
  </si>
  <si>
    <r>
      <t xml:space="preserve">Carrega o valor do endereço da </t>
    </r>
    <r>
      <rPr>
        <b/>
        <sz val="11"/>
        <color theme="1"/>
        <rFont val="Calibri"/>
        <family val="2"/>
        <scheme val="minor"/>
      </rPr>
      <t>RAM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</t>
    </r>
  </si>
  <si>
    <t>01000</t>
  </si>
  <si>
    <t>00100</t>
  </si>
  <si>
    <t>01100</t>
  </si>
  <si>
    <t>01010</t>
  </si>
  <si>
    <t>11110</t>
  </si>
  <si>
    <t>00001</t>
  </si>
  <si>
    <t>00111</t>
  </si>
  <si>
    <t>00010</t>
  </si>
  <si>
    <t>00011</t>
  </si>
  <si>
    <t>00110</t>
  </si>
  <si>
    <t>00101</t>
  </si>
  <si>
    <t>11111</t>
  </si>
  <si>
    <t>LD B, A</t>
  </si>
  <si>
    <t>LD A, 1</t>
  </si>
  <si>
    <t>LD (0x7), A</t>
  </si>
  <si>
    <t>LD B, (0x7)</t>
  </si>
  <si>
    <t>ADD B, 8</t>
  </si>
  <si>
    <t>ADD B, A</t>
  </si>
  <si>
    <t>SBC A, 7</t>
  </si>
  <si>
    <t>JP 1</t>
  </si>
  <si>
    <t>SUB</t>
  </si>
  <si>
    <t>ADC</t>
  </si>
  <si>
    <t>01001</t>
  </si>
  <si>
    <t>01011</t>
  </si>
  <si>
    <r>
      <t xml:space="preserve">Subtrai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carry_sub</t>
    </r>
  </si>
  <si>
    <r>
      <t xml:space="preserve">Subtrai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do valor do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carry_sub</t>
    </r>
  </si>
  <si>
    <r>
      <t xml:space="preserve">Soma o valor da constante </t>
    </r>
    <r>
      <rPr>
        <b/>
        <sz val="11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 xml:space="preserve"> no registrador </t>
    </r>
    <r>
      <rPr>
        <b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carry_sum</t>
    </r>
  </si>
  <si>
    <r>
      <t xml:space="preserve">Soma o valor do registrador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com o registrador </t>
    </r>
    <r>
      <rPr>
        <b/>
        <sz val="11"/>
        <color theme="1"/>
        <rFont val="Calibri"/>
        <family val="2"/>
        <scheme val="minor"/>
      </rPr>
      <t>regA</t>
    </r>
    <r>
      <rPr>
        <sz val="11"/>
        <color theme="1"/>
        <rFont val="Calibri"/>
        <family val="2"/>
        <scheme val="minor"/>
      </rPr>
      <t xml:space="preserve"> e escreve a flag </t>
    </r>
    <r>
      <rPr>
        <b/>
        <sz val="11"/>
        <color theme="1"/>
        <rFont val="Calibri"/>
        <family val="2"/>
        <scheme val="minor"/>
      </rPr>
      <t>carry_sum</t>
    </r>
  </si>
  <si>
    <t>Descrição</t>
  </si>
  <si>
    <t>Formato</t>
  </si>
  <si>
    <t>-</t>
  </si>
  <si>
    <t>Binário</t>
  </si>
  <si>
    <t>Assembly</t>
  </si>
  <si>
    <t>Operando2</t>
  </si>
  <si>
    <t>Operando1</t>
  </si>
  <si>
    <t>Operação</t>
  </si>
  <si>
    <t>01101</t>
  </si>
  <si>
    <t>(regA)</t>
  </si>
  <si>
    <r>
      <t xml:space="preserve">Carrega o valor de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para o endereço apontado por </t>
    </r>
    <r>
      <rPr>
        <b/>
        <sz val="11"/>
        <color theme="1"/>
        <rFont val="Calibri"/>
        <family val="2"/>
        <scheme val="minor"/>
      </rPr>
      <t xml:space="preserve">regA </t>
    </r>
    <r>
      <rPr>
        <sz val="11"/>
        <color theme="1"/>
        <rFont val="Calibri"/>
        <family val="2"/>
        <scheme val="minor"/>
      </rPr>
      <t>na RAM.</t>
    </r>
  </si>
  <si>
    <t>LD (A), B</t>
  </si>
  <si>
    <t>01110</t>
  </si>
  <si>
    <r>
      <t xml:space="preserve">Carrega o valor do endereço da RAM apontado por </t>
    </r>
    <r>
      <rPr>
        <b/>
        <sz val="11"/>
        <color theme="1"/>
        <rFont val="Calibri"/>
        <family val="2"/>
        <scheme val="minor"/>
      </rPr>
      <t>regB</t>
    </r>
    <r>
      <rPr>
        <sz val="11"/>
        <color theme="1"/>
        <rFont val="Calibri"/>
        <family val="2"/>
        <scheme val="minor"/>
      </rPr>
      <t xml:space="preserve"> para o registrador </t>
    </r>
    <r>
      <rPr>
        <b/>
        <sz val="11"/>
        <color theme="1"/>
        <rFont val="Calibri"/>
        <family val="2"/>
        <scheme val="minor"/>
      </rPr>
      <t>regA</t>
    </r>
  </si>
  <si>
    <t>(regB)</t>
  </si>
  <si>
    <t>ADC A, 7</t>
  </si>
  <si>
    <t>ADC A, B</t>
  </si>
  <si>
    <t>SUB A, B</t>
  </si>
  <si>
    <t>SBC A, B</t>
  </si>
  <si>
    <t>LD A, (B)</t>
  </si>
  <si>
    <t>SUB A, 7</t>
  </si>
  <si>
    <t>mn</t>
  </si>
  <si>
    <t>e</t>
  </si>
  <si>
    <t>M</t>
  </si>
  <si>
    <r>
      <t xml:space="preserve">Realiza um jump absoluto para o endereço </t>
    </r>
    <r>
      <rPr>
        <b/>
        <sz val="11"/>
        <color theme="1"/>
        <rFont val="Calibri"/>
        <family val="2"/>
        <scheme val="minor"/>
      </rPr>
      <t>mn</t>
    </r>
    <r>
      <rPr>
        <sz val="11"/>
        <color theme="1"/>
        <rFont val="Calibri"/>
        <family val="2"/>
        <scheme val="minor"/>
      </rPr>
      <t xml:space="preserve"> de 7 bits especificado.</t>
    </r>
  </si>
  <si>
    <t>JR M,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</si>
</sst>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C753-731F-4D10-BFBE-D7BBF0771F98}">
  <dimension ref="A1:I17"/>
  <sheetViews>
    <sheetView tabSelected="1" topLeftCell="A10" zoomScale="115" zoomScaleNormal="115" workbookViewId="0">
      <selection activeCell="F13" sqref="F13"/>
    </sheetView>
  </sheetViews>
  <sheetFormatPr defaultRowHeight="15" x14ac:dyDescent="0.25"/>
  <cols>
    <col min="1" max="1" width="11.28515625" style="1" bestFit="1" customWidth="1"/>
    <col min="2" max="2" width="9.140625" style="2" bestFit="1" customWidth="1"/>
    <col min="3" max="4" width="13.85546875" style="2" bestFit="1" customWidth="1"/>
    <col min="5" max="5" width="20.5703125" customWidth="1"/>
    <col min="6" max="6" width="18.28515625" style="3" customWidth="1"/>
    <col min="7" max="7" width="24.85546875" customWidth="1"/>
    <col min="8" max="8" width="15.42578125" style="2" customWidth="1"/>
    <col min="9" max="9" width="10.42578125" customWidth="1"/>
  </cols>
  <sheetData>
    <row r="1" spans="1:9" x14ac:dyDescent="0.25">
      <c r="A1" s="4" t="s">
        <v>7</v>
      </c>
      <c r="B1" s="5" t="s">
        <v>55</v>
      </c>
      <c r="C1" s="5" t="s">
        <v>54</v>
      </c>
      <c r="D1" s="5" t="s">
        <v>53</v>
      </c>
      <c r="E1" s="5" t="s">
        <v>49</v>
      </c>
      <c r="F1" s="5" t="s">
        <v>48</v>
      </c>
      <c r="G1" s="5" t="s">
        <v>51</v>
      </c>
      <c r="H1" s="11" t="s">
        <v>52</v>
      </c>
    </row>
    <row r="2" spans="1:9" ht="45" x14ac:dyDescent="0.25">
      <c r="A2" s="6" t="s">
        <v>25</v>
      </c>
      <c r="B2" s="7" t="s">
        <v>2</v>
      </c>
      <c r="C2" s="7" t="s">
        <v>3</v>
      </c>
      <c r="D2" s="7" t="s">
        <v>6</v>
      </c>
      <c r="E2" s="7" t="str">
        <f>_xlfn.CONCAT(B2, " ", C2, ", ",D2)</f>
        <v>LD reg, cte</v>
      </c>
      <c r="F2" s="8" t="s">
        <v>10</v>
      </c>
      <c r="G2" s="7" t="str">
        <f>_xlfn.CONCAT(A2,"_001_000001")</f>
        <v>00001_001_000001</v>
      </c>
      <c r="H2" s="7" t="s">
        <v>33</v>
      </c>
    </row>
    <row r="3" spans="1:9" ht="60" x14ac:dyDescent="0.25">
      <c r="A3" s="6" t="s">
        <v>27</v>
      </c>
      <c r="B3" s="7" t="s">
        <v>2</v>
      </c>
      <c r="C3" s="7" t="s">
        <v>4</v>
      </c>
      <c r="D3" s="7" t="s">
        <v>5</v>
      </c>
      <c r="E3" s="7" t="str">
        <f>_xlfn.CONCAT(B3, " ", C3, ", ",D3)</f>
        <v>LD regA, regB</v>
      </c>
      <c r="F3" s="8" t="s">
        <v>11</v>
      </c>
      <c r="G3" s="7" t="str">
        <f>_xlfn.CONCAT(A3,"_010_001_0000")</f>
        <v>00010_010_001_0000</v>
      </c>
      <c r="H3" s="7" t="s">
        <v>32</v>
      </c>
    </row>
    <row r="4" spans="1:9" ht="60" x14ac:dyDescent="0.25">
      <c r="A4" s="6" t="s">
        <v>28</v>
      </c>
      <c r="B4" s="7" t="s">
        <v>2</v>
      </c>
      <c r="C4" s="7" t="s">
        <v>17</v>
      </c>
      <c r="D4" s="7" t="s">
        <v>3</v>
      </c>
      <c r="E4" s="10" t="str">
        <f>_xlfn.CONCAT(B4, " ", C4, ", ",D4)</f>
        <v>LD (ram_address), reg</v>
      </c>
      <c r="F4" s="9" t="s">
        <v>18</v>
      </c>
      <c r="G4" s="7" t="str">
        <f>_xlfn.CONCAT(A4,"_001_0000111")</f>
        <v>00011_001_0000111</v>
      </c>
      <c r="H4" s="7" t="s">
        <v>34</v>
      </c>
    </row>
    <row r="5" spans="1:9" ht="62.25" customHeight="1" x14ac:dyDescent="0.25">
      <c r="A5" s="6" t="s">
        <v>21</v>
      </c>
      <c r="B5" s="7" t="s">
        <v>2</v>
      </c>
      <c r="C5" s="7" t="s">
        <v>3</v>
      </c>
      <c r="D5" s="7" t="s">
        <v>17</v>
      </c>
      <c r="E5" s="10" t="str">
        <f>_xlfn.CONCAT(B5, " ", C5, ", ",D5)</f>
        <v>LD reg, (ram_address)</v>
      </c>
      <c r="F5" s="8" t="s">
        <v>19</v>
      </c>
      <c r="G5" s="7" t="str">
        <f>_xlfn.CONCAT(A5,"_001_0000111")</f>
        <v>00100_001_0000111</v>
      </c>
      <c r="H5" s="7" t="s">
        <v>35</v>
      </c>
    </row>
    <row r="6" spans="1:9" ht="60" x14ac:dyDescent="0.25">
      <c r="A6" s="6" t="s">
        <v>30</v>
      </c>
      <c r="B6" s="7" t="s">
        <v>0</v>
      </c>
      <c r="C6" s="7" t="s">
        <v>3</v>
      </c>
      <c r="D6" s="7" t="s">
        <v>6</v>
      </c>
      <c r="E6" s="7" t="str">
        <f>_xlfn.CONCAT(B6, " ", C6, ", ",D6)</f>
        <v>ADD reg, cte</v>
      </c>
      <c r="F6" s="8" t="s">
        <v>13</v>
      </c>
      <c r="G6" s="7" t="str">
        <f>_xlfn.CONCAT(A6,"_010_0001000")</f>
        <v>00101_010_0001000</v>
      </c>
      <c r="H6" s="7" t="s">
        <v>36</v>
      </c>
      <c r="I6" s="2"/>
    </row>
    <row r="7" spans="1:9" ht="75" x14ac:dyDescent="0.25">
      <c r="A7" s="6" t="s">
        <v>29</v>
      </c>
      <c r="B7" s="7" t="s">
        <v>0</v>
      </c>
      <c r="C7" s="7" t="s">
        <v>4</v>
      </c>
      <c r="D7" s="7" t="s">
        <v>5</v>
      </c>
      <c r="E7" s="7" t="str">
        <f t="shared" ref="E7:E13" si="0">_xlfn.CONCAT(B7, " ", C7, ", ",D7)</f>
        <v>ADD regA, regB</v>
      </c>
      <c r="F7" s="8" t="s">
        <v>14</v>
      </c>
      <c r="G7" s="7" t="str">
        <f>_xlfn.CONCAT(A7,"_010_001_0000")</f>
        <v>00110_010_001_0000</v>
      </c>
      <c r="H7" s="7" t="s">
        <v>37</v>
      </c>
      <c r="I7" s="2"/>
    </row>
    <row r="8" spans="1:9" ht="75" x14ac:dyDescent="0.25">
      <c r="A8" s="6" t="s">
        <v>26</v>
      </c>
      <c r="B8" s="7" t="s">
        <v>41</v>
      </c>
      <c r="C8" s="7" t="s">
        <v>3</v>
      </c>
      <c r="D8" s="7" t="s">
        <v>6</v>
      </c>
      <c r="E8" s="7" t="str">
        <f>_xlfn.CONCAT(B8, " ", C8, ", ",D8)</f>
        <v>ADC reg, cte</v>
      </c>
      <c r="F8" s="8" t="s">
        <v>46</v>
      </c>
      <c r="G8" s="7" t="str">
        <f>_xlfn.CONCAT(A8,"_001_0000111")</f>
        <v>00111_001_0000111</v>
      </c>
      <c r="H8" s="7" t="s">
        <v>63</v>
      </c>
    </row>
    <row r="9" spans="1:9" ht="75" x14ac:dyDescent="0.25">
      <c r="A9" s="6" t="s">
        <v>20</v>
      </c>
      <c r="B9" s="7" t="s">
        <v>41</v>
      </c>
      <c r="C9" s="7" t="s">
        <v>4</v>
      </c>
      <c r="D9" s="7" t="s">
        <v>5</v>
      </c>
      <c r="E9" s="7" t="str">
        <f t="shared" si="0"/>
        <v>ADC regA, regB</v>
      </c>
      <c r="F9" s="8" t="s">
        <v>47</v>
      </c>
      <c r="G9" s="10" t="str">
        <f>_xlfn.CONCAT(A9,"_001_010_0000")</f>
        <v>01000_001_010_0000</v>
      </c>
      <c r="H9" s="7" t="s">
        <v>64</v>
      </c>
    </row>
    <row r="10" spans="1:9" ht="60" x14ac:dyDescent="0.25">
      <c r="A10" s="6" t="s">
        <v>42</v>
      </c>
      <c r="B10" s="7" t="s">
        <v>40</v>
      </c>
      <c r="C10" s="7" t="s">
        <v>3</v>
      </c>
      <c r="D10" s="7" t="s">
        <v>6</v>
      </c>
      <c r="E10" s="7" t="str">
        <f t="shared" si="0"/>
        <v>SUB reg, cte</v>
      </c>
      <c r="F10" s="8" t="s">
        <v>12</v>
      </c>
      <c r="G10" s="7" t="str">
        <f>_xlfn.CONCAT(A10,"_001_0000111")</f>
        <v>01001_001_0000111</v>
      </c>
      <c r="H10" s="7" t="s">
        <v>68</v>
      </c>
    </row>
    <row r="11" spans="1:9" ht="75" x14ac:dyDescent="0.25">
      <c r="A11" s="6" t="s">
        <v>23</v>
      </c>
      <c r="B11" s="7" t="s">
        <v>40</v>
      </c>
      <c r="C11" s="7" t="s">
        <v>4</v>
      </c>
      <c r="D11" s="7" t="s">
        <v>5</v>
      </c>
      <c r="E11" s="7" t="str">
        <f t="shared" si="0"/>
        <v>SUB regA, regB</v>
      </c>
      <c r="F11" s="8" t="s">
        <v>15</v>
      </c>
      <c r="G11" s="7" t="str">
        <f>_xlfn.CONCAT(A11,"_001_010_0000")</f>
        <v>01010_001_010_0000</v>
      </c>
      <c r="H11" s="7" t="s">
        <v>65</v>
      </c>
    </row>
    <row r="12" spans="1:9" ht="75" x14ac:dyDescent="0.25">
      <c r="A12" s="6" t="s">
        <v>43</v>
      </c>
      <c r="B12" s="7" t="s">
        <v>1</v>
      </c>
      <c r="C12" s="7" t="s">
        <v>3</v>
      </c>
      <c r="D12" s="7" t="s">
        <v>6</v>
      </c>
      <c r="E12" s="7" t="str">
        <f t="shared" si="0"/>
        <v>SBC reg, cte</v>
      </c>
      <c r="F12" s="8" t="s">
        <v>44</v>
      </c>
      <c r="G12" s="7" t="str">
        <f>_xlfn.CONCAT(A12,"_001_0000001")</f>
        <v>01011_001_0000001</v>
      </c>
      <c r="H12" s="7" t="s">
        <v>38</v>
      </c>
    </row>
    <row r="13" spans="1:9" ht="90" x14ac:dyDescent="0.25">
      <c r="A13" s="6" t="s">
        <v>22</v>
      </c>
      <c r="B13" s="10" t="s">
        <v>1</v>
      </c>
      <c r="C13" s="7" t="s">
        <v>4</v>
      </c>
      <c r="D13" s="10" t="s">
        <v>5</v>
      </c>
      <c r="E13" s="7" t="str">
        <f t="shared" si="0"/>
        <v>SBC regA, regB</v>
      </c>
      <c r="F13" s="8" t="s">
        <v>45</v>
      </c>
      <c r="G13" s="7" t="str">
        <f>_xlfn.CONCAT(A13,"_001_010_0000")</f>
        <v>01100_001_010_0000</v>
      </c>
      <c r="H13" s="7" t="s">
        <v>66</v>
      </c>
    </row>
    <row r="14" spans="1:9" ht="75" x14ac:dyDescent="0.25">
      <c r="A14" s="6" t="s">
        <v>56</v>
      </c>
      <c r="B14" s="7" t="s">
        <v>2</v>
      </c>
      <c r="C14" s="7" t="s">
        <v>57</v>
      </c>
      <c r="D14" s="7" t="s">
        <v>5</v>
      </c>
      <c r="E14" s="7" t="str">
        <f t="shared" ref="E14:E15" si="1">_xlfn.CONCAT(B14, " ", C14, ", ",D14)</f>
        <v>LD (regA), regB</v>
      </c>
      <c r="F14" s="9" t="s">
        <v>58</v>
      </c>
      <c r="G14" s="7" t="str">
        <f>_xlfn.CONCAT(A14,"_001_010_0000")</f>
        <v>01101_001_010_0000</v>
      </c>
      <c r="H14" s="7" t="s">
        <v>59</v>
      </c>
    </row>
    <row r="15" spans="1:9" ht="75" x14ac:dyDescent="0.25">
      <c r="A15" s="6" t="s">
        <v>60</v>
      </c>
      <c r="B15" s="7" t="s">
        <v>2</v>
      </c>
      <c r="C15" s="7" t="s">
        <v>4</v>
      </c>
      <c r="D15" s="7" t="s">
        <v>62</v>
      </c>
      <c r="E15" s="7" t="str">
        <f t="shared" si="1"/>
        <v>LD regA, (regB)</v>
      </c>
      <c r="F15" s="9" t="s">
        <v>61</v>
      </c>
      <c r="G15" s="7" t="str">
        <f>_xlfn.CONCAT(A15,"_001_010_0000")</f>
        <v>01110_001_010_0000</v>
      </c>
      <c r="H15" s="7" t="s">
        <v>67</v>
      </c>
    </row>
    <row r="16" spans="1:9" ht="60" x14ac:dyDescent="0.25">
      <c r="A16" s="6" t="s">
        <v>24</v>
      </c>
      <c r="B16" s="7" t="s">
        <v>8</v>
      </c>
      <c r="C16" s="7" t="s">
        <v>69</v>
      </c>
      <c r="D16" s="2" t="s">
        <v>50</v>
      </c>
      <c r="E16" s="7" t="str">
        <f>_xlfn.CONCAT(B16, " ", C16,)</f>
        <v>JP mn</v>
      </c>
      <c r="F16" s="8" t="s">
        <v>72</v>
      </c>
      <c r="G16" s="7" t="str">
        <f>_xlfn.CONCAT(A16,"_000_0000001")</f>
        <v>11110_000_0000001</v>
      </c>
      <c r="H16" s="7" t="s">
        <v>39</v>
      </c>
    </row>
    <row r="17" spans="1:8" ht="75" x14ac:dyDescent="0.25">
      <c r="A17" s="6" t="s">
        <v>31</v>
      </c>
      <c r="B17" s="7" t="s">
        <v>9</v>
      </c>
      <c r="C17" s="7" t="s">
        <v>71</v>
      </c>
      <c r="D17" s="7" t="s">
        <v>70</v>
      </c>
      <c r="E17" s="7" t="str">
        <f>_xlfn.CONCAT(B17, " ", C17, ", ", D17,)</f>
        <v>JR M, e</v>
      </c>
      <c r="F17" s="8" t="s">
        <v>16</v>
      </c>
      <c r="G17" s="7" t="str">
        <f>_xlfn.CONCAT(A17,"_000_1111011")</f>
        <v>11111_000_1111011</v>
      </c>
      <c r="H17" s="7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2022-06-05T01:12:08Z</dcterms:created>
  <dcterms:modified xsi:type="dcterms:W3CDTF">2022-06-19T00:34:20Z</dcterms:modified>
</cp:coreProperties>
</file>