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Training\Recruiting\Interview\"/>
    </mc:Choice>
  </mc:AlternateContent>
  <xr:revisionPtr revIDLastSave="0" documentId="13_ncr:1_{A5D1418C-6BE0-4309-BE96-5D41E9C9ED11}" xr6:coauthVersionLast="47" xr6:coauthVersionMax="47" xr10:uidLastSave="{00000000-0000-0000-0000-000000000000}"/>
  <bookViews>
    <workbookView xWindow="-28920" yWindow="750" windowWidth="29040" windowHeight="15720" activeTab="6" xr2:uid="{00000000-000D-0000-FFFF-FFFF00000000}"/>
  </bookViews>
  <sheets>
    <sheet name="Sheet1" sheetId="7" r:id="rId1"/>
    <sheet name="Excel" sheetId="1" r:id="rId2"/>
    <sheet name="SQL" sheetId="2" r:id="rId3"/>
    <sheet name="B" sheetId="3" r:id="rId4"/>
    <sheet name="C" sheetId="4" r:id="rId5"/>
    <sheet name="D" sheetId="5" r:id="rId6"/>
    <sheet name="Python" sheetId="6" r:id="rId7"/>
  </sheets>
  <definedNames>
    <definedName name="_xlnm._FilterDatabase" localSheetId="5" hidden="1">D!$D$3:$E$3</definedName>
    <definedName name="_xlnm._FilterDatabase" localSheetId="1" hidden="1">Excel!$A$1:$G$219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calcMode="manual"/>
  <pivotCaches>
    <pivotCache cacheId="1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" l="1"/>
  <c r="F8" i="3"/>
  <c r="F4" i="3"/>
  <c r="F16" i="3"/>
  <c r="E4" i="6" a="1"/>
  <c r="F20" i="3" l="1"/>
  <c r="E4" i="6"/>
  <c r="K4" i="6" a="1"/>
  <c r="K4" i="6" l="1"/>
  <c r="N4" i="6" a="1"/>
  <c r="N4" i="6" l="1"/>
  <c r="O10" i="6"/>
  <c r="Q4" i="6" a="1"/>
  <c r="Q4" i="6" l="1"/>
  <c r="E5" i="4"/>
  <c r="E6" i="4"/>
  <c r="E4" i="4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" i="1"/>
  <c r="F5" i="4"/>
  <c r="F6" i="4"/>
  <c r="F4" i="4"/>
  <c r="D8" i="3"/>
  <c r="D16" i="3"/>
  <c r="D4" i="3"/>
  <c r="D12" i="3"/>
  <c r="T4" i="6" a="1"/>
  <c r="T4" i="6" l="1"/>
  <c r="X4" i="6" a="1"/>
  <c r="X4" i="6" l="1"/>
  <c r="AB4" i="6" a="1"/>
  <c r="AB4" i="6" l="1"/>
  <c r="AE4" i="6" a="1"/>
  <c r="AE4" i="6" l="1"/>
  <c r="AJ7" i="6"/>
  <c r="AJ9" i="6"/>
  <c r="AJ10" i="6"/>
  <c r="AJ11" i="6"/>
  <c r="AJ16" i="6"/>
  <c r="AJ13" i="6"/>
  <c r="AJ15" i="6"/>
  <c r="AJ6" i="6"/>
  <c r="AJ14" i="6"/>
  <c r="AJ5" i="6"/>
  <c r="AJ8" i="6"/>
  <c r="AJ1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</futureMetadata>
  <cellMetadata count="1">
    <bk>
      <rc t="1" v="0"/>
    </bk>
  </cellMetadata>
  <valueMetadata count="5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dataframe = xl(%P2%, headers=True)
</code>
    </pythonScript>
    <pythonScript>
      <code>dataframe[['paid_loss']].describe()</code>
    </pythonScript>
    <pythonScript>
      <code>dataframe.groupby('product_key')['paid_loss'].mean()</code>
    </pythonScript>
    <pythonScript>
      <code>dataframe.groupby('coverage_type')['paid_loss'].sum()</code>
    </pythonScript>
    <pythonScript>
      <code>dataframe.groupby(['coverage_type','product_key'])['paid_loss'].sum()</code>
    </pythonScript>
    <pythonScript>
      <code xml:space="preserve">dataframe['accident_date'] = pd.to_datetime(
  arg=dataframe['accident_date'],
  format='%%d-%%b-%%y')
dataframe.groupby([dataframe['accident_date'].dt.year,dataframe['accident_date'].dt.month])['paid_loss'].sum()
</code>
    </pythonScript>
    <pythonScript>
      <code>dataframe['accident_date'] = pd.to_datetime(
  arg=dataframe['accident_date'],
  format='%%d-%%b-%%y')
dataframe.groupby([dataframe['accident_date'].dt.year])['paid_loss'].sum()</code>
    </pythonScript>
    <pythonScript>
      <code xml:space="preserve">dataframe['accident_date'] = pd.to_datetime(
  arg=dataframe['accident_date'],
  format='%%d-%%b-%%y')
dataframe.groupby([dataframe['coverage_type'],dataframe['accident_date'].dt.year,dataframe['accident_date'].dt.month])['paid_loss'].sum()
</code>
    </pythonScript>
  </pythonScripts>
</python>
</file>

<file path=xl/sharedStrings.xml><?xml version="1.0" encoding="utf-8"?>
<sst xmlns="http://schemas.openxmlformats.org/spreadsheetml/2006/main" count="1652" uniqueCount="309">
  <si>
    <t>accident_date</t>
  </si>
  <si>
    <t>A</t>
  </si>
  <si>
    <t>B</t>
  </si>
  <si>
    <t>C</t>
  </si>
  <si>
    <t>IM</t>
  </si>
  <si>
    <t>paid_loss</t>
  </si>
  <si>
    <t>Paid Loss Data as of 12/31/2012</t>
  </si>
  <si>
    <t>product_key</t>
  </si>
  <si>
    <t>coverage_type</t>
  </si>
  <si>
    <t>NA</t>
  </si>
  <si>
    <t>Product Lookup</t>
  </si>
  <si>
    <t>Product Type</t>
  </si>
  <si>
    <t>homeowners_basic</t>
  </si>
  <si>
    <t>homeowners_select</t>
  </si>
  <si>
    <t>homeowners_elite</t>
  </si>
  <si>
    <t>claim_number</t>
  </si>
  <si>
    <t>C0012-1</t>
  </si>
  <si>
    <t>C0012-2</t>
  </si>
  <si>
    <t>C0012-3</t>
  </si>
  <si>
    <t>C0012-4</t>
  </si>
  <si>
    <t>C0012-5</t>
  </si>
  <si>
    <t>C0012-6</t>
  </si>
  <si>
    <t>C0012-8</t>
  </si>
  <si>
    <t>C0012-9</t>
  </si>
  <si>
    <t>C0012-10</t>
  </si>
  <si>
    <t>C0012-12</t>
  </si>
  <si>
    <t>C0012-13</t>
  </si>
  <si>
    <t>C0012-14</t>
  </si>
  <si>
    <t>C0012-15</t>
  </si>
  <si>
    <t>C0012-16</t>
  </si>
  <si>
    <t>C0012-17</t>
  </si>
  <si>
    <t>C0012-18</t>
  </si>
  <si>
    <t>C0012-19</t>
  </si>
  <si>
    <t>C0012-20</t>
  </si>
  <si>
    <t>C0012-21</t>
  </si>
  <si>
    <t>C0012-22</t>
  </si>
  <si>
    <t>C0012-23</t>
  </si>
  <si>
    <t>C0012-24</t>
  </si>
  <si>
    <t>C0012-25</t>
  </si>
  <si>
    <t>C0012-26</t>
  </si>
  <si>
    <t>C0012-27</t>
  </si>
  <si>
    <t>C0012-28</t>
  </si>
  <si>
    <t>C0012-29</t>
  </si>
  <si>
    <t>C0012-30</t>
  </si>
  <si>
    <t>C0012-32</t>
  </si>
  <si>
    <t>C0012-33</t>
  </si>
  <si>
    <t>C0012-34</t>
  </si>
  <si>
    <t>C0012-35</t>
  </si>
  <si>
    <t>C0012-36</t>
  </si>
  <si>
    <t>C0012-37</t>
  </si>
  <si>
    <t>C0012-38</t>
  </si>
  <si>
    <t>C0012-39</t>
  </si>
  <si>
    <t>C0012-40</t>
  </si>
  <si>
    <t>C0012-41</t>
  </si>
  <si>
    <t>C0012-42</t>
  </si>
  <si>
    <t>C0012-43</t>
  </si>
  <si>
    <t>C0012-44</t>
  </si>
  <si>
    <t>C0012-45</t>
  </si>
  <si>
    <t>C0012-46</t>
  </si>
  <si>
    <t>C0012-47</t>
  </si>
  <si>
    <t>C0012-48</t>
  </si>
  <si>
    <t>C0012-49</t>
  </si>
  <si>
    <t>C0012-50</t>
  </si>
  <si>
    <t>C0012-51</t>
  </si>
  <si>
    <t>C0012-52</t>
  </si>
  <si>
    <t>C0012-53</t>
  </si>
  <si>
    <t>C0012-54</t>
  </si>
  <si>
    <t>C0012-55</t>
  </si>
  <si>
    <t>C0012-56</t>
  </si>
  <si>
    <t>C0012-57</t>
  </si>
  <si>
    <t>C0012-58</t>
  </si>
  <si>
    <t>C0012-59</t>
  </si>
  <si>
    <t>C0012-60</t>
  </si>
  <si>
    <t>C0012-61</t>
  </si>
  <si>
    <t>C0012-62</t>
  </si>
  <si>
    <t>C0012-63</t>
  </si>
  <si>
    <t>C0012-64</t>
  </si>
  <si>
    <t>C0012-65</t>
  </si>
  <si>
    <t>C0012-66</t>
  </si>
  <si>
    <t>C0012-67</t>
  </si>
  <si>
    <t>C0012-68</t>
  </si>
  <si>
    <t>C0012-69</t>
  </si>
  <si>
    <t>C0012-70</t>
  </si>
  <si>
    <t>C0012-71</t>
  </si>
  <si>
    <t>C0012-72</t>
  </si>
  <si>
    <t>C0012-73</t>
  </si>
  <si>
    <t>C0012-74</t>
  </si>
  <si>
    <t>C0012-75</t>
  </si>
  <si>
    <t>C0012-76</t>
  </si>
  <si>
    <t>C0012-77</t>
  </si>
  <si>
    <t>C0012-78</t>
  </si>
  <si>
    <t>C0012-79</t>
  </si>
  <si>
    <t>C0012-80</t>
  </si>
  <si>
    <t>C0012-81</t>
  </si>
  <si>
    <t>C0012-82</t>
  </si>
  <si>
    <t>C0012-83</t>
  </si>
  <si>
    <t>C0012-84</t>
  </si>
  <si>
    <t>C0012-85</t>
  </si>
  <si>
    <t>C0012-86</t>
  </si>
  <si>
    <t>C0012-87</t>
  </si>
  <si>
    <t>C0012-88</t>
  </si>
  <si>
    <t>C0012-89</t>
  </si>
  <si>
    <t>C0012-90</t>
  </si>
  <si>
    <t>C0012-91</t>
  </si>
  <si>
    <t>C0012-92</t>
  </si>
  <si>
    <t>C0012-93</t>
  </si>
  <si>
    <t>C0012-94</t>
  </si>
  <si>
    <t>C0012-95</t>
  </si>
  <si>
    <t>C0012-96</t>
  </si>
  <si>
    <t>C0012-97</t>
  </si>
  <si>
    <t>C0012-98</t>
  </si>
  <si>
    <t>C0012-99</t>
  </si>
  <si>
    <t>C0012-100</t>
  </si>
  <si>
    <t>C0012-101</t>
  </si>
  <si>
    <t>C0012-102</t>
  </si>
  <si>
    <t>C0012-103</t>
  </si>
  <si>
    <t>C0012-104</t>
  </si>
  <si>
    <t>C0012-105</t>
  </si>
  <si>
    <t>C0012-106</t>
  </si>
  <si>
    <t>C0012-107</t>
  </si>
  <si>
    <t>C0012-108</t>
  </si>
  <si>
    <t>C0012-109</t>
  </si>
  <si>
    <t>C0012-110</t>
  </si>
  <si>
    <t>C0012-111</t>
  </si>
  <si>
    <t>C0012-112</t>
  </si>
  <si>
    <t>C0012-113</t>
  </si>
  <si>
    <t>C0012-114</t>
  </si>
  <si>
    <t>C0012-115</t>
  </si>
  <si>
    <t>C0012-116</t>
  </si>
  <si>
    <t>C0012-117</t>
  </si>
  <si>
    <t>C0012-118</t>
  </si>
  <si>
    <t>C0012-119</t>
  </si>
  <si>
    <t>C0012-120</t>
  </si>
  <si>
    <t>C0012-121</t>
  </si>
  <si>
    <t>C0012-122</t>
  </si>
  <si>
    <t>C0012-123</t>
  </si>
  <si>
    <t>C0012-124</t>
  </si>
  <si>
    <t>C0012-125</t>
  </si>
  <si>
    <t>C0012-126</t>
  </si>
  <si>
    <t>C0012-127</t>
  </si>
  <si>
    <t>C0012-128</t>
  </si>
  <si>
    <t>C0012-129</t>
  </si>
  <si>
    <t>C0012-130</t>
  </si>
  <si>
    <t>C0012-131</t>
  </si>
  <si>
    <t>C0012-132</t>
  </si>
  <si>
    <t>C0012-133</t>
  </si>
  <si>
    <t>C0012-134</t>
  </si>
  <si>
    <t>C0012-135</t>
  </si>
  <si>
    <t>C0012-136</t>
  </si>
  <si>
    <t>C0012-137</t>
  </si>
  <si>
    <t>C0012-138</t>
  </si>
  <si>
    <t>C0012-139</t>
  </si>
  <si>
    <t>C0012-141</t>
  </si>
  <si>
    <t>C0012-142</t>
  </si>
  <si>
    <t>C0012-143</t>
  </si>
  <si>
    <t>C0012-144</t>
  </si>
  <si>
    <t>C0012-145</t>
  </si>
  <si>
    <t>C0012-148</t>
  </si>
  <si>
    <t>C0012-149</t>
  </si>
  <si>
    <t>C0012-150</t>
  </si>
  <si>
    <t>C0012-151</t>
  </si>
  <si>
    <t>C0012-152</t>
  </si>
  <si>
    <t>C0012-153</t>
  </si>
  <si>
    <t>C0012-154</t>
  </si>
  <si>
    <t>C0012-155</t>
  </si>
  <si>
    <t>C0012-156</t>
  </si>
  <si>
    <t>C0012-157</t>
  </si>
  <si>
    <t>C0012-158</t>
  </si>
  <si>
    <t>C0012-159</t>
  </si>
  <si>
    <t>C0012-160</t>
  </si>
  <si>
    <t>C0012-161</t>
  </si>
  <si>
    <t>C0012-162</t>
  </si>
  <si>
    <t>C0012-163</t>
  </si>
  <si>
    <t>C0012-164</t>
  </si>
  <si>
    <t>C0012-165</t>
  </si>
  <si>
    <t>C0012-166</t>
  </si>
  <si>
    <t>C0012-167</t>
  </si>
  <si>
    <t>C0012-169</t>
  </si>
  <si>
    <t>C0012-170</t>
  </si>
  <si>
    <t>C0012-171</t>
  </si>
  <si>
    <t>C0012-172</t>
  </si>
  <si>
    <t>C0012-173</t>
  </si>
  <si>
    <t>C0012-174</t>
  </si>
  <si>
    <t>C0012-175</t>
  </si>
  <si>
    <t>C0012-176</t>
  </si>
  <si>
    <t>C0012-177</t>
  </si>
  <si>
    <t>C0012-178</t>
  </si>
  <si>
    <t>C0012-179</t>
  </si>
  <si>
    <t>C0012-180</t>
  </si>
  <si>
    <t>C0012-181</t>
  </si>
  <si>
    <t>C0012-182</t>
  </si>
  <si>
    <t>C0012-183</t>
  </si>
  <si>
    <t>C0012-184</t>
  </si>
  <si>
    <t>C0012-185</t>
  </si>
  <si>
    <t>C0012-186</t>
  </si>
  <si>
    <t>C0012-187</t>
  </si>
  <si>
    <t>C0012-188</t>
  </si>
  <si>
    <t>C0012-189</t>
  </si>
  <si>
    <t>C0012-190</t>
  </si>
  <si>
    <t>C0012-191</t>
  </si>
  <si>
    <t>C0012-192</t>
  </si>
  <si>
    <t>C0012-194</t>
  </si>
  <si>
    <t>C0012-195</t>
  </si>
  <si>
    <t>C0012-196</t>
  </si>
  <si>
    <t>C0012-197</t>
  </si>
  <si>
    <t>C0012-198</t>
  </si>
  <si>
    <t>C0012-199</t>
  </si>
  <si>
    <t>C0012-200</t>
  </si>
  <si>
    <t>C0012-201</t>
  </si>
  <si>
    <t>C0012-202</t>
  </si>
  <si>
    <t>C0012-203</t>
  </si>
  <si>
    <t>C0012-204</t>
  </si>
  <si>
    <t>C0012-205</t>
  </si>
  <si>
    <t>C0012-206</t>
  </si>
  <si>
    <t>C0012-207</t>
  </si>
  <si>
    <t>C0012-208</t>
  </si>
  <si>
    <t>C0012-209</t>
  </si>
  <si>
    <t>C0012-210</t>
  </si>
  <si>
    <t>C0012-211</t>
  </si>
  <si>
    <t>C0012-212</t>
  </si>
  <si>
    <t>C0012-213</t>
  </si>
  <si>
    <t>C0012-214</t>
  </si>
  <si>
    <t>C0012-215</t>
  </si>
  <si>
    <t>C0012-216</t>
  </si>
  <si>
    <t>C0012-218</t>
  </si>
  <si>
    <t>A)</t>
  </si>
  <si>
    <t>Use a lookup function to bring product_type into the table</t>
  </si>
  <si>
    <t xml:space="preserve">B) </t>
  </si>
  <si>
    <t>Create a pivot table to look at total paid loss by accident month and coverage type</t>
  </si>
  <si>
    <t>C)</t>
  </si>
  <si>
    <t>Using a method of your choice, look at claim severity by accident month.</t>
  </si>
  <si>
    <t>D)</t>
  </si>
  <si>
    <t xml:space="preserve">Create a list of the top 5 largest claims in terms of severity. </t>
  </si>
  <si>
    <t xml:space="preserve">TABLE 1 – </t>
  </si>
  <si>
    <t>fact_loss_financial</t>
  </si>
  <si>
    <t xml:space="preserve">TABLE 2 – </t>
  </si>
  <si>
    <t>dim_date</t>
  </si>
  <si>
    <t>policy_number</t>
  </si>
  <si>
    <t>date_k</t>
  </si>
  <si>
    <t>policy_term_k</t>
  </si>
  <si>
    <t>date_actual</t>
  </si>
  <si>
    <t>policy_term_tenure</t>
  </si>
  <si>
    <t>last_day_of_month</t>
  </si>
  <si>
    <t>line_of_business</t>
  </si>
  <si>
    <t>accident_date_k</t>
  </si>
  <si>
    <t>last_day_of_year</t>
  </si>
  <si>
    <t>number_of_vehicles</t>
  </si>
  <si>
    <t>transaction_date_k</t>
  </si>
  <si>
    <t>number_of_drivers</t>
  </si>
  <si>
    <t>open_claim_count</t>
  </si>
  <si>
    <t>case_reserves</t>
  </si>
  <si>
    <t>paid_amount</t>
  </si>
  <si>
    <t>dcc_paid</t>
  </si>
  <si>
    <t>salvage_received</t>
  </si>
  <si>
    <t>TABLE 3 – 
dim_policy_term_characteristics</t>
  </si>
  <si>
    <t xml:space="preserve">Explain your thought process as you go through the exercise. </t>
  </si>
  <si>
    <t>Write a query using the following tables to pull paid losses, reported losses (paid + case), and paid DCC as of 12/31/2022, by accident month, for only “private_passenger_auto” line of business.</t>
  </si>
  <si>
    <t>Row Labels</t>
  </si>
  <si>
    <t>Grand Total</t>
  </si>
  <si>
    <t>Jan</t>
  </si>
  <si>
    <t>Feb</t>
  </si>
  <si>
    <t>Mar</t>
  </si>
  <si>
    <t>Sum of paid_loss</t>
  </si>
  <si>
    <t>Loss Count</t>
  </si>
  <si>
    <t>Count of claim_number</t>
  </si>
  <si>
    <t>Acc Month</t>
  </si>
  <si>
    <t>Severity</t>
  </si>
  <si>
    <t>Claim Number</t>
  </si>
  <si>
    <t>Paid Loss</t>
  </si>
  <si>
    <t>1)</t>
  </si>
  <si>
    <t xml:space="preserve">A) </t>
  </si>
  <si>
    <t>Create a "Data Frame" from the data in "Excel" sheet  columns A - F.</t>
  </si>
  <si>
    <t>Pull the desciptive statistics from data frame for paid_loss</t>
  </si>
  <si>
    <t>Pull the average (mean) of paid loss by product_key</t>
  </si>
  <si>
    <t>Sum the paid_loss by coverage_type</t>
  </si>
  <si>
    <t>D</t>
  </si>
  <si>
    <t>Why would it be important to know the coverage_type of the loss?</t>
  </si>
  <si>
    <t>2)</t>
  </si>
  <si>
    <t>Why might there be duplicate claim_numbers in the data set?</t>
  </si>
  <si>
    <t>3)</t>
  </si>
  <si>
    <t>Is there any trend in claim severity by accident month (part C)</t>
  </si>
  <si>
    <t>4)</t>
  </si>
  <si>
    <t>% of total loss</t>
  </si>
  <si>
    <t>Check Against Python</t>
  </si>
  <si>
    <t>This is a homeonwers book of business with Coverages A, B, C, IM. Are the loss amounts reasonable for these coverages?</t>
  </si>
  <si>
    <t>Other useful questions (Andy Hufford's ideas):</t>
  </si>
  <si>
    <t>Adding in Date, which is a little more advanced…</t>
  </si>
  <si>
    <r>
      <t xml:space="preserve">Python Version Excel Part B </t>
    </r>
    <r>
      <rPr>
        <b/>
        <i/>
        <sz val="11"/>
        <color theme="1"/>
        <rFont val="Calibri"/>
        <family val="2"/>
        <scheme val="minor"/>
      </rPr>
      <t>(date portion is more difficult syntax coding)</t>
    </r>
  </si>
  <si>
    <r>
      <t>Potential Python Technical Problems (</t>
    </r>
    <r>
      <rPr>
        <i/>
        <sz val="11"/>
        <color theme="1"/>
        <rFont val="Calibri"/>
        <family val="2"/>
        <scheme val="minor"/>
      </rPr>
      <t>Andy Hufford</t>
    </r>
    <r>
      <rPr>
        <b/>
        <sz val="11"/>
        <color theme="1"/>
        <rFont val="Calibri"/>
        <family val="2"/>
        <scheme val="minor"/>
      </rPr>
      <t>):</t>
    </r>
  </si>
  <si>
    <t>Select</t>
  </si>
  <si>
    <t>a.paid_amount,</t>
  </si>
  <si>
    <t>a.case_reserve,</t>
  </si>
  <si>
    <t>from fact_loss_finacial a</t>
  </si>
  <si>
    <t>Create Table PPA_Loss_Monthly as</t>
  </si>
  <si>
    <t>left join dim_policy_term_characteristics c on</t>
  </si>
  <si>
    <t>c.line_of_business,</t>
  </si>
  <si>
    <t>where</t>
  </si>
  <si>
    <t>c.line_of_business  = "private_passenger_auto"</t>
  </si>
  <si>
    <t>&lt;&lt;&lt; we need to add "policy_number" to table 3 for this to actually work.</t>
  </si>
  <si>
    <t>group by</t>
  </si>
  <si>
    <t>month(a.accident_date_k) as Accident_Month,</t>
  </si>
  <si>
    <t>calculated Accident_Month</t>
  </si>
  <si>
    <t>;</t>
  </si>
  <si>
    <t>Proc SQL;</t>
  </si>
  <si>
    <t>a.policy_term_k = c.policy_term_k AND</t>
  </si>
  <si>
    <t>a.policy_number = c.policy_number</t>
  </si>
  <si>
    <t>order by</t>
  </si>
  <si>
    <t>sum(a.paid_amount, a.case_reserve) as Reported_Loss</t>
  </si>
  <si>
    <t>/* Andy Hufford solution and addition*/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</si>
</sst>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left" indent="1"/>
    </xf>
    <xf numFmtId="164" fontId="0" fillId="0" borderId="0" xfId="1" applyNumberFormat="1" applyFont="1"/>
    <xf numFmtId="0" fontId="0" fillId="2" borderId="0" xfId="0" applyFill="1" applyAlignment="1">
      <alignment horizontal="left"/>
    </xf>
    <xf numFmtId="164" fontId="0" fillId="2" borderId="0" xfId="0" applyNumberFormat="1" applyFill="1"/>
    <xf numFmtId="0" fontId="1" fillId="2" borderId="0" xfId="0" applyFont="1" applyFill="1" applyAlignment="1">
      <alignment horizontal="center"/>
    </xf>
    <xf numFmtId="0" fontId="4" fillId="0" borderId="0" xfId="0" applyFont="1"/>
    <xf numFmtId="165" fontId="0" fillId="0" borderId="0" xfId="2" applyNumberFormat="1" applyFont="1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3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y Hufford" refreshedDate="45621.401458101849" createdVersion="8" refreshedVersion="8" minRefreshableVersion="3" recordCount="218" xr:uid="{E4C87A09-E862-415F-95F7-3AB222063870}">
  <cacheSource type="worksheet">
    <worksheetSource ref="A1:F219" sheet="Excel"/>
  </cacheSource>
  <cacheFields count="8">
    <cacheField name="claim_number" numFmtId="0">
      <sharedItems count="209">
        <s v="C0012-1"/>
        <s v="C0012-2"/>
        <s v="C0012-3"/>
        <s v="C0012-4"/>
        <s v="C0012-5"/>
        <s v="C0012-6"/>
        <s v="C0012-8"/>
        <s v="C0012-9"/>
        <s v="C0012-10"/>
        <s v="C0012-12"/>
        <s v="C0012-13"/>
        <s v="C0012-14"/>
        <s v="C0012-15"/>
        <s v="C0012-16"/>
        <s v="C0012-17"/>
        <s v="C0012-18"/>
        <s v="C0012-19"/>
        <s v="C0012-20"/>
        <s v="C0012-21"/>
        <s v="C0012-22"/>
        <s v="C0012-23"/>
        <s v="C0012-24"/>
        <s v="C0012-25"/>
        <s v="C0012-26"/>
        <s v="C0012-27"/>
        <s v="C0012-28"/>
        <s v="C0012-29"/>
        <s v="C0012-30"/>
        <s v="C0012-32"/>
        <s v="C0012-33"/>
        <s v="C0012-34"/>
        <s v="C0012-35"/>
        <s v="C0012-36"/>
        <s v="C0012-37"/>
        <s v="C0012-38"/>
        <s v="C0012-39"/>
        <s v="C0012-40"/>
        <s v="C0012-41"/>
        <s v="C0012-42"/>
        <s v="C0012-43"/>
        <s v="C0012-44"/>
        <s v="C0012-45"/>
        <s v="C0012-46"/>
        <s v="C0012-47"/>
        <s v="C0012-48"/>
        <s v="C0012-49"/>
        <s v="C0012-50"/>
        <s v="C0012-51"/>
        <s v="C0012-52"/>
        <s v="C0012-53"/>
        <s v="C0012-54"/>
        <s v="C0012-55"/>
        <s v="C0012-56"/>
        <s v="C0012-57"/>
        <s v="C0012-58"/>
        <s v="C0012-59"/>
        <s v="C0012-60"/>
        <s v="C0012-61"/>
        <s v="C0012-62"/>
        <s v="C0012-63"/>
        <s v="C0012-64"/>
        <s v="C0012-65"/>
        <s v="C0012-66"/>
        <s v="C0012-67"/>
        <s v="C0012-68"/>
        <s v="C0012-69"/>
        <s v="C0012-70"/>
        <s v="C0012-71"/>
        <s v="C0012-72"/>
        <s v="C0012-73"/>
        <s v="C0012-74"/>
        <s v="C0012-75"/>
        <s v="C0012-76"/>
        <s v="C0012-77"/>
        <s v="C0012-78"/>
        <s v="C0012-79"/>
        <s v="C0012-80"/>
        <s v="C0012-81"/>
        <s v="C0012-82"/>
        <s v="C0012-83"/>
        <s v="C0012-84"/>
        <s v="C0012-85"/>
        <s v="C0012-86"/>
        <s v="C0012-87"/>
        <s v="C0012-88"/>
        <s v="C0012-89"/>
        <s v="C0012-90"/>
        <s v="C0012-91"/>
        <s v="C0012-92"/>
        <s v="C0012-93"/>
        <s v="C0012-94"/>
        <s v="C0012-95"/>
        <s v="C0012-96"/>
        <s v="C0012-97"/>
        <s v="C0012-98"/>
        <s v="C0012-99"/>
        <s v="C0012-100"/>
        <s v="C0012-101"/>
        <s v="C0012-102"/>
        <s v="C0012-103"/>
        <s v="C0012-104"/>
        <s v="C0012-105"/>
        <s v="C0012-106"/>
        <s v="C0012-107"/>
        <s v="C0012-108"/>
        <s v="C0012-109"/>
        <s v="C0012-110"/>
        <s v="C0012-111"/>
        <s v="C0012-112"/>
        <s v="C0012-113"/>
        <s v="C0012-114"/>
        <s v="C0012-115"/>
        <s v="C0012-116"/>
        <s v="C0012-117"/>
        <s v="C0012-118"/>
        <s v="C0012-119"/>
        <s v="C0012-120"/>
        <s v="C0012-121"/>
        <s v="C0012-122"/>
        <s v="C0012-123"/>
        <s v="C0012-124"/>
        <s v="C0012-125"/>
        <s v="C0012-126"/>
        <s v="C0012-127"/>
        <s v="C0012-128"/>
        <s v="C0012-129"/>
        <s v="C0012-130"/>
        <s v="C0012-131"/>
        <s v="C0012-132"/>
        <s v="C0012-133"/>
        <s v="C0012-134"/>
        <s v="C0012-135"/>
        <s v="C0012-136"/>
        <s v="C0012-137"/>
        <s v="C0012-138"/>
        <s v="C0012-139"/>
        <s v="C0012-141"/>
        <s v="C0012-142"/>
        <s v="C0012-143"/>
        <s v="C0012-144"/>
        <s v="C0012-145"/>
        <s v="C0012-148"/>
        <s v="C0012-149"/>
        <s v="C0012-150"/>
        <s v="C0012-151"/>
        <s v="C0012-152"/>
        <s v="C0012-153"/>
        <s v="C0012-154"/>
        <s v="C0012-155"/>
        <s v="C0012-156"/>
        <s v="C0012-157"/>
        <s v="C0012-158"/>
        <s v="C0012-159"/>
        <s v="C0012-160"/>
        <s v="C0012-161"/>
        <s v="C0012-162"/>
        <s v="C0012-163"/>
        <s v="C0012-164"/>
        <s v="C0012-165"/>
        <s v="C0012-166"/>
        <s v="C0012-167"/>
        <s v="C0012-169"/>
        <s v="C0012-170"/>
        <s v="C0012-171"/>
        <s v="C0012-172"/>
        <s v="C0012-173"/>
        <s v="C0012-174"/>
        <s v="C0012-175"/>
        <s v="C0012-176"/>
        <s v="C0012-177"/>
        <s v="C0012-178"/>
        <s v="C0012-179"/>
        <s v="C0012-180"/>
        <s v="C0012-181"/>
        <s v="C0012-182"/>
        <s v="C0012-183"/>
        <s v="C0012-184"/>
        <s v="C0012-185"/>
        <s v="C0012-186"/>
        <s v="C0012-187"/>
        <s v="C0012-188"/>
        <s v="C0012-189"/>
        <s v="C0012-190"/>
        <s v="C0012-191"/>
        <s v="C0012-192"/>
        <s v="C0012-194"/>
        <s v="C0012-195"/>
        <s v="C0012-196"/>
        <s v="C0012-197"/>
        <s v="C0012-198"/>
        <s v="C0012-199"/>
        <s v="C0012-200"/>
        <s v="C0012-201"/>
        <s v="C0012-202"/>
        <s v="C0012-203"/>
        <s v="C0012-204"/>
        <s v="C0012-205"/>
        <s v="C0012-206"/>
        <s v="C0012-207"/>
        <s v="C0012-208"/>
        <s v="C0012-209"/>
        <s v="C0012-210"/>
        <s v="C0012-211"/>
        <s v="C0012-212"/>
        <s v="C0012-213"/>
        <s v="C0012-214"/>
        <s v="C0012-215"/>
        <s v="C0012-216"/>
        <s v="C0012-218"/>
      </sharedItems>
    </cacheField>
    <cacheField name="accident_date" numFmtId="14">
      <sharedItems containsSemiMixedTypes="0" containsNonDate="0" containsDate="1" containsString="0" minDate="2012-01-01T00:00:00" maxDate="2012-03-30T00:00:00" count="52">
        <d v="2012-01-01T00:00:00"/>
        <d v="2012-01-04T00:00:00"/>
        <d v="2012-01-08T00:00:00"/>
        <d v="2012-01-13T00:00:00"/>
        <d v="2012-01-14T00:00:00"/>
        <d v="2012-01-22T00:00:00"/>
        <d v="2012-01-23T00:00:00"/>
        <d v="2012-01-09T00:00:00"/>
        <d v="2012-01-25T00:00:00"/>
        <d v="2012-01-20T00:00:00"/>
        <d v="2012-01-27T00:00:00"/>
        <d v="2012-01-29T00:00:00"/>
        <d v="2012-01-31T00:00:00"/>
        <d v="2012-02-05T00:00:00"/>
        <d v="2012-02-06T00:00:00"/>
        <d v="2012-01-10T00:00:00"/>
        <d v="2012-02-10T00:00:00"/>
        <d v="2012-02-01T00:00:00"/>
        <d v="2012-02-12T00:00:00"/>
        <d v="2012-02-02T00:00:00"/>
        <d v="2012-02-15T00:00:00"/>
        <d v="2012-02-17T00:00:00"/>
        <d v="2012-02-20T00:00:00"/>
        <d v="2012-02-22T00:00:00"/>
        <d v="2012-02-23T00:00:00"/>
        <d v="2012-02-18T00:00:00"/>
        <d v="2012-02-26T00:00:00"/>
        <d v="2012-02-28T00:00:00"/>
        <d v="2012-02-29T00:00:00"/>
        <d v="2012-02-27T00:00:00"/>
        <d v="2012-03-01T00:00:00"/>
        <d v="2012-03-04T00:00:00"/>
        <d v="2012-03-06T00:00:00"/>
        <d v="2012-03-05T00:00:00"/>
        <d v="2012-03-02T00:00:00"/>
        <d v="2012-03-07T00:00:00"/>
        <d v="2012-03-10T00:00:00"/>
        <d v="2012-02-19T00:00:00"/>
        <d v="2012-03-16T00:00:00"/>
        <d v="2012-03-18T00:00:00"/>
        <d v="2012-03-14T00:00:00"/>
        <d v="2012-03-19T00:00:00"/>
        <d v="2012-03-22T00:00:00"/>
        <d v="2012-03-24T00:00:00"/>
        <d v="2012-03-21T00:00:00"/>
        <d v="2012-03-26T00:00:00"/>
        <d v="2012-03-27T00:00:00"/>
        <d v="2012-03-25T00:00:00"/>
        <d v="2012-03-28T00:00:00"/>
        <d v="2012-01-05T00:00:00"/>
        <d v="2012-03-08T00:00:00"/>
        <d v="2012-03-29T00:00:00"/>
      </sharedItems>
      <fieldGroup par="7"/>
    </cacheField>
    <cacheField name="coverage_type" numFmtId="0">
      <sharedItems count="4">
        <s v="A"/>
        <s v="B"/>
        <s v="C"/>
        <s v="IM"/>
      </sharedItems>
    </cacheField>
    <cacheField name="paid_loss" numFmtId="0">
      <sharedItems containsSemiMixedTypes="0" containsString="0" containsNumber="1" containsInteger="1" minValue="213" maxValue="100056"/>
    </cacheField>
    <cacheField name="product_key" numFmtId="0">
      <sharedItems containsMixedTypes="1" containsNumber="1" containsInteger="1" minValue="1" maxValue="3"/>
    </cacheField>
    <cacheField name="Product Type" numFmtId="0">
      <sharedItems/>
    </cacheField>
    <cacheField name="Days (accident_date)" numFmtId="0" databaseField="0">
      <fieldGroup base="1">
        <rangePr groupBy="days" startDate="2012-01-01T00:00:00" endDate="2012-03-30T00:00:00"/>
        <groupItems count="368">
          <s v="&lt;1/1/201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30/2012"/>
        </groupItems>
      </fieldGroup>
    </cacheField>
    <cacheField name="Months (accident_date)" numFmtId="0" databaseField="0">
      <fieldGroup base="1">
        <rangePr groupBy="months" startDate="2012-01-01T00:00:00" endDate="2012-03-30T00:00:00"/>
        <groupItems count="14">
          <s v="&lt;1/1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30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8">
  <r>
    <x v="0"/>
    <x v="0"/>
    <x v="0"/>
    <n v="25000"/>
    <n v="3"/>
    <s v="homeowners_elite"/>
  </r>
  <r>
    <x v="1"/>
    <x v="1"/>
    <x v="1"/>
    <n v="2000"/>
    <n v="2"/>
    <s v="homeowners_select"/>
  </r>
  <r>
    <x v="2"/>
    <x v="1"/>
    <x v="2"/>
    <n v="566"/>
    <n v="1"/>
    <s v="homeowners_basic"/>
  </r>
  <r>
    <x v="3"/>
    <x v="1"/>
    <x v="3"/>
    <n v="275"/>
    <n v="2"/>
    <s v="homeowners_select"/>
  </r>
  <r>
    <x v="4"/>
    <x v="0"/>
    <x v="3"/>
    <n v="621"/>
    <n v="1"/>
    <s v="homeowners_basic"/>
  </r>
  <r>
    <x v="5"/>
    <x v="2"/>
    <x v="1"/>
    <n v="3400"/>
    <n v="3"/>
    <s v="homeowners_elite"/>
  </r>
  <r>
    <x v="5"/>
    <x v="2"/>
    <x v="0"/>
    <n v="50000"/>
    <n v="3"/>
    <s v="homeowners_elite"/>
  </r>
  <r>
    <x v="6"/>
    <x v="3"/>
    <x v="2"/>
    <n v="452"/>
    <n v="2"/>
    <s v="homeowners_select"/>
  </r>
  <r>
    <x v="7"/>
    <x v="3"/>
    <x v="0"/>
    <n v="23400"/>
    <n v="1"/>
    <s v="homeowners_basic"/>
  </r>
  <r>
    <x v="8"/>
    <x v="3"/>
    <x v="0"/>
    <n v="87222"/>
    <n v="2"/>
    <s v="homeowners_select"/>
  </r>
  <r>
    <x v="8"/>
    <x v="3"/>
    <x v="1"/>
    <n v="4300"/>
    <n v="2"/>
    <s v="homeowners_select"/>
  </r>
  <r>
    <x v="9"/>
    <x v="4"/>
    <x v="3"/>
    <n v="235"/>
    <n v="1"/>
    <s v="homeowners_basic"/>
  </r>
  <r>
    <x v="10"/>
    <x v="4"/>
    <x v="2"/>
    <n v="237"/>
    <n v="3"/>
    <s v="homeowners_elite"/>
  </r>
  <r>
    <x v="11"/>
    <x v="4"/>
    <x v="1"/>
    <n v="7623"/>
    <n v="1"/>
    <s v="homeowners_basic"/>
  </r>
  <r>
    <x v="12"/>
    <x v="4"/>
    <x v="0"/>
    <n v="23679"/>
    <n v="1"/>
    <s v="homeowners_basic"/>
  </r>
  <r>
    <x v="13"/>
    <x v="5"/>
    <x v="2"/>
    <n v="342"/>
    <n v="2"/>
    <s v="homeowners_select"/>
  </r>
  <r>
    <x v="14"/>
    <x v="5"/>
    <x v="3"/>
    <n v="213"/>
    <n v="3"/>
    <s v="homeowners_elite"/>
  </r>
  <r>
    <x v="15"/>
    <x v="5"/>
    <x v="1"/>
    <n v="2349"/>
    <n v="2"/>
    <s v="homeowners_select"/>
  </r>
  <r>
    <x v="16"/>
    <x v="5"/>
    <x v="0"/>
    <n v="63408"/>
    <n v="1"/>
    <s v="homeowners_basic"/>
  </r>
  <r>
    <x v="17"/>
    <x v="5"/>
    <x v="0"/>
    <n v="99822"/>
    <n v="2"/>
    <s v="homeowners_select"/>
  </r>
  <r>
    <x v="18"/>
    <x v="6"/>
    <x v="2"/>
    <n v="743"/>
    <n v="3"/>
    <s v="homeowners_elite"/>
  </r>
  <r>
    <x v="19"/>
    <x v="6"/>
    <x v="3"/>
    <n v="923"/>
    <n v="3"/>
    <s v="homeowners_elite"/>
  </r>
  <r>
    <x v="20"/>
    <x v="7"/>
    <x v="0"/>
    <n v="45699"/>
    <n v="1"/>
    <s v="homeowners_basic"/>
  </r>
  <r>
    <x v="21"/>
    <x v="8"/>
    <x v="1"/>
    <n v="24590"/>
    <n v="2"/>
    <s v="homeowners_select"/>
  </r>
  <r>
    <x v="22"/>
    <x v="8"/>
    <x v="2"/>
    <n v="721"/>
    <n v="3"/>
    <s v="homeowners_elite"/>
  </r>
  <r>
    <x v="23"/>
    <x v="8"/>
    <x v="3"/>
    <n v="512"/>
    <n v="1"/>
    <s v="homeowners_basic"/>
  </r>
  <r>
    <x v="24"/>
    <x v="9"/>
    <x v="3"/>
    <n v="223"/>
    <n v="2"/>
    <s v="homeowners_select"/>
  </r>
  <r>
    <x v="25"/>
    <x v="10"/>
    <x v="1"/>
    <n v="2543"/>
    <n v="2"/>
    <s v="homeowners_select"/>
  </r>
  <r>
    <x v="26"/>
    <x v="10"/>
    <x v="0"/>
    <n v="48572"/>
    <n v="3"/>
    <s v="homeowners_elite"/>
  </r>
  <r>
    <x v="27"/>
    <x v="10"/>
    <x v="2"/>
    <n v="1423"/>
    <n v="1"/>
    <s v="homeowners_basic"/>
  </r>
  <r>
    <x v="27"/>
    <x v="10"/>
    <x v="0"/>
    <n v="54468"/>
    <n v="1"/>
    <s v="homeowners_basic"/>
  </r>
  <r>
    <x v="28"/>
    <x v="11"/>
    <x v="0"/>
    <n v="48759"/>
    <n v="3"/>
    <s v="homeowners_elite"/>
  </r>
  <r>
    <x v="29"/>
    <x v="11"/>
    <x v="1"/>
    <n v="13465"/>
    <n v="2"/>
    <s v="homeowners_select"/>
  </r>
  <r>
    <x v="30"/>
    <x v="11"/>
    <x v="3"/>
    <n v="453"/>
    <n v="1"/>
    <s v="homeowners_basic"/>
  </r>
  <r>
    <x v="31"/>
    <x v="11"/>
    <x v="2"/>
    <n v="1368"/>
    <n v="3"/>
    <s v="homeowners_elite"/>
  </r>
  <r>
    <x v="32"/>
    <x v="11"/>
    <x v="1"/>
    <n v="1358"/>
    <n v="2"/>
    <s v="homeowners_select"/>
  </r>
  <r>
    <x v="33"/>
    <x v="11"/>
    <x v="0"/>
    <n v="87631"/>
    <n v="1"/>
    <s v="homeowners_basic"/>
  </r>
  <r>
    <x v="34"/>
    <x v="11"/>
    <x v="2"/>
    <n v="736"/>
    <n v="2"/>
    <s v="homeowners_select"/>
  </r>
  <r>
    <x v="35"/>
    <x v="11"/>
    <x v="3"/>
    <n v="8234"/>
    <n v="3"/>
    <s v="homeowners_elite"/>
  </r>
  <r>
    <x v="36"/>
    <x v="11"/>
    <x v="1"/>
    <n v="3876"/>
    <n v="1"/>
    <s v="homeowners_basic"/>
  </r>
  <r>
    <x v="37"/>
    <x v="11"/>
    <x v="0"/>
    <n v="85443"/>
    <s v="NA"/>
    <e v="#N/A"/>
  </r>
  <r>
    <x v="38"/>
    <x v="11"/>
    <x v="0"/>
    <n v="92172"/>
    <n v="2"/>
    <s v="homeowners_select"/>
  </r>
  <r>
    <x v="39"/>
    <x v="11"/>
    <x v="2"/>
    <n v="3725"/>
    <n v="3"/>
    <s v="homeowners_elite"/>
  </r>
  <r>
    <x v="40"/>
    <x v="11"/>
    <x v="3"/>
    <n v="876"/>
    <n v="1"/>
    <s v="homeowners_basic"/>
  </r>
  <r>
    <x v="41"/>
    <x v="11"/>
    <x v="0"/>
    <n v="25234"/>
    <n v="2"/>
    <s v="homeowners_select"/>
  </r>
  <r>
    <x v="42"/>
    <x v="11"/>
    <x v="1"/>
    <n v="2234"/>
    <n v="3"/>
    <s v="homeowners_elite"/>
  </r>
  <r>
    <x v="43"/>
    <x v="11"/>
    <x v="2"/>
    <n v="800"/>
    <n v="1"/>
    <s v="homeowners_basic"/>
  </r>
  <r>
    <x v="44"/>
    <x v="11"/>
    <x v="3"/>
    <n v="509"/>
    <n v="1"/>
    <s v="homeowners_basic"/>
  </r>
  <r>
    <x v="45"/>
    <x v="10"/>
    <x v="3"/>
    <n v="855"/>
    <n v="3"/>
    <s v="homeowners_elite"/>
  </r>
  <r>
    <x v="46"/>
    <x v="10"/>
    <x v="1"/>
    <n v="3634"/>
    <n v="1"/>
    <s v="homeowners_basic"/>
  </r>
  <r>
    <x v="47"/>
    <x v="12"/>
    <x v="0"/>
    <n v="50234"/>
    <n v="3"/>
    <s v="homeowners_elite"/>
  </r>
  <r>
    <x v="48"/>
    <x v="12"/>
    <x v="2"/>
    <n v="686"/>
    <n v="2"/>
    <s v="homeowners_select"/>
  </r>
  <r>
    <x v="49"/>
    <x v="12"/>
    <x v="0"/>
    <n v="23634"/>
    <n v="3"/>
    <s v="homeowners_elite"/>
  </r>
  <r>
    <x v="50"/>
    <x v="12"/>
    <x v="0"/>
    <n v="87456"/>
    <n v="1"/>
    <s v="homeowners_basic"/>
  </r>
  <r>
    <x v="51"/>
    <x v="12"/>
    <x v="1"/>
    <n v="4534"/>
    <n v="2"/>
    <s v="homeowners_select"/>
  </r>
  <r>
    <x v="52"/>
    <x v="13"/>
    <x v="3"/>
    <n v="469"/>
    <n v="1"/>
    <s v="homeowners_basic"/>
  </r>
  <r>
    <x v="53"/>
    <x v="14"/>
    <x v="2"/>
    <n v="471"/>
    <n v="3"/>
    <s v="homeowners_elite"/>
  </r>
  <r>
    <x v="54"/>
    <x v="14"/>
    <x v="1"/>
    <n v="7857"/>
    <n v="3"/>
    <s v="homeowners_elite"/>
  </r>
  <r>
    <x v="55"/>
    <x v="15"/>
    <x v="0"/>
    <n v="23913"/>
    <n v="2"/>
    <s v="homeowners_select"/>
  </r>
  <r>
    <x v="56"/>
    <x v="15"/>
    <x v="2"/>
    <n v="576"/>
    <s v="NA"/>
    <e v="#N/A"/>
  </r>
  <r>
    <x v="57"/>
    <x v="16"/>
    <x v="3"/>
    <n v="447"/>
    <n v="1"/>
    <s v="homeowners_basic"/>
  </r>
  <r>
    <x v="58"/>
    <x v="16"/>
    <x v="1"/>
    <n v="2583"/>
    <n v="2"/>
    <s v="homeowners_select"/>
  </r>
  <r>
    <x v="59"/>
    <x v="17"/>
    <x v="0"/>
    <n v="63642"/>
    <n v="3"/>
    <s v="homeowners_elite"/>
  </r>
  <r>
    <x v="60"/>
    <x v="4"/>
    <x v="0"/>
    <n v="100056"/>
    <n v="1"/>
    <s v="homeowners_basic"/>
  </r>
  <r>
    <x v="61"/>
    <x v="4"/>
    <x v="2"/>
    <n v="977"/>
    <n v="1"/>
    <s v="homeowners_basic"/>
  </r>
  <r>
    <x v="62"/>
    <x v="4"/>
    <x v="3"/>
    <n v="1157"/>
    <n v="2"/>
    <s v="homeowners_select"/>
  </r>
  <r>
    <x v="63"/>
    <x v="18"/>
    <x v="0"/>
    <n v="45933"/>
    <n v="3"/>
    <s v="homeowners_elite"/>
  </r>
  <r>
    <x v="64"/>
    <x v="18"/>
    <x v="1"/>
    <n v="24824"/>
    <n v="2"/>
    <s v="homeowners_select"/>
  </r>
  <r>
    <x v="65"/>
    <x v="18"/>
    <x v="2"/>
    <n v="955"/>
    <n v="1"/>
    <s v="homeowners_basic"/>
  </r>
  <r>
    <x v="66"/>
    <x v="19"/>
    <x v="3"/>
    <n v="746"/>
    <n v="2"/>
    <s v="homeowners_select"/>
  </r>
  <r>
    <x v="67"/>
    <x v="20"/>
    <x v="3"/>
    <n v="457"/>
    <n v="1"/>
    <s v="homeowners_basic"/>
  </r>
  <r>
    <x v="68"/>
    <x v="20"/>
    <x v="1"/>
    <n v="2777"/>
    <n v="3"/>
    <s v="homeowners_elite"/>
  </r>
  <r>
    <x v="69"/>
    <x v="20"/>
    <x v="0"/>
    <n v="48806"/>
    <n v="3"/>
    <s v="homeowners_elite"/>
  </r>
  <r>
    <x v="70"/>
    <x v="21"/>
    <x v="2"/>
    <n v="1657"/>
    <n v="2"/>
    <s v="homeowners_select"/>
  </r>
  <r>
    <x v="71"/>
    <x v="21"/>
    <x v="0"/>
    <n v="54702"/>
    <n v="1"/>
    <s v="homeowners_basic"/>
  </r>
  <r>
    <x v="72"/>
    <x v="21"/>
    <x v="0"/>
    <n v="48993"/>
    <n v="2"/>
    <s v="homeowners_select"/>
  </r>
  <r>
    <x v="73"/>
    <x v="21"/>
    <x v="1"/>
    <n v="13699"/>
    <n v="2"/>
    <s v="homeowners_select"/>
  </r>
  <r>
    <x v="74"/>
    <x v="22"/>
    <x v="3"/>
    <n v="687"/>
    <n v="1"/>
    <s v="homeowners_basic"/>
  </r>
  <r>
    <x v="75"/>
    <x v="23"/>
    <x v="2"/>
    <n v="1602"/>
    <n v="3"/>
    <s v="homeowners_elite"/>
  </r>
  <r>
    <x v="76"/>
    <x v="23"/>
    <x v="1"/>
    <n v="1592"/>
    <n v="1"/>
    <s v="homeowners_basic"/>
  </r>
  <r>
    <x v="77"/>
    <x v="23"/>
    <x v="0"/>
    <n v="87865"/>
    <n v="1"/>
    <s v="homeowners_basic"/>
  </r>
  <r>
    <x v="78"/>
    <x v="24"/>
    <x v="2"/>
    <n v="970"/>
    <n v="2"/>
    <s v="homeowners_select"/>
  </r>
  <r>
    <x v="79"/>
    <x v="24"/>
    <x v="3"/>
    <n v="8468"/>
    <n v="3"/>
    <s v="homeowners_elite"/>
  </r>
  <r>
    <x v="80"/>
    <x v="24"/>
    <x v="1"/>
    <n v="4110"/>
    <n v="2"/>
    <s v="homeowners_select"/>
  </r>
  <r>
    <x v="81"/>
    <x v="24"/>
    <x v="0"/>
    <n v="85677"/>
    <n v="1"/>
    <s v="homeowners_basic"/>
  </r>
  <r>
    <x v="82"/>
    <x v="24"/>
    <x v="0"/>
    <n v="92406"/>
    <n v="2"/>
    <s v="homeowners_select"/>
  </r>
  <r>
    <x v="83"/>
    <x v="24"/>
    <x v="2"/>
    <n v="3959"/>
    <n v="3"/>
    <s v="homeowners_elite"/>
  </r>
  <r>
    <x v="84"/>
    <x v="24"/>
    <x v="3"/>
    <n v="1110"/>
    <n v="3"/>
    <s v="homeowners_elite"/>
  </r>
  <r>
    <x v="85"/>
    <x v="24"/>
    <x v="0"/>
    <n v="20700"/>
    <n v="1"/>
    <s v="homeowners_basic"/>
  </r>
  <r>
    <x v="86"/>
    <x v="24"/>
    <x v="1"/>
    <n v="6874"/>
    <n v="2"/>
    <s v="homeowners_select"/>
  </r>
  <r>
    <x v="87"/>
    <x v="24"/>
    <x v="2"/>
    <n v="213"/>
    <n v="3"/>
    <s v="homeowners_elite"/>
  </r>
  <r>
    <x v="88"/>
    <x v="24"/>
    <x v="3"/>
    <n v="5436"/>
    <n v="1"/>
    <s v="homeowners_basic"/>
  </r>
  <r>
    <x v="89"/>
    <x v="24"/>
    <x v="3"/>
    <n v="436"/>
    <n v="2"/>
    <s v="homeowners_select"/>
  </r>
  <r>
    <x v="90"/>
    <x v="24"/>
    <x v="1"/>
    <n v="1547"/>
    <n v="2"/>
    <s v="homeowners_select"/>
  </r>
  <r>
    <x v="91"/>
    <x v="24"/>
    <x v="0"/>
    <n v="45700"/>
    <n v="3"/>
    <s v="homeowners_elite"/>
  </r>
  <r>
    <x v="92"/>
    <x v="24"/>
    <x v="2"/>
    <n v="354"/>
    <n v="1"/>
    <s v="homeowners_basic"/>
  </r>
  <r>
    <x v="93"/>
    <x v="25"/>
    <x v="0"/>
    <n v="19100"/>
    <n v="3"/>
    <s v="homeowners_elite"/>
  </r>
  <r>
    <x v="94"/>
    <x v="26"/>
    <x v="0"/>
    <n v="82922"/>
    <n v="3"/>
    <s v="homeowners_elite"/>
  </r>
  <r>
    <x v="95"/>
    <x v="26"/>
    <x v="1"/>
    <n v="2777"/>
    <n v="2"/>
    <s v="homeowners_select"/>
  </r>
  <r>
    <x v="96"/>
    <x v="26"/>
    <x v="3"/>
    <n v="546"/>
    <n v="1"/>
    <s v="homeowners_basic"/>
  </r>
  <r>
    <x v="97"/>
    <x v="26"/>
    <x v="2"/>
    <n v="346"/>
    <n v="3"/>
    <s v="homeowners_elite"/>
  </r>
  <r>
    <x v="98"/>
    <x v="26"/>
    <x v="1"/>
    <n v="3323"/>
    <n v="2"/>
    <s v="homeowners_select"/>
  </r>
  <r>
    <x v="99"/>
    <x v="23"/>
    <x v="0"/>
    <n v="19379"/>
    <n v="1"/>
    <s v="homeowners_basic"/>
  </r>
  <r>
    <x v="100"/>
    <x v="23"/>
    <x v="2"/>
    <n v="358"/>
    <n v="2"/>
    <s v="homeowners_select"/>
  </r>
  <r>
    <x v="101"/>
    <x v="23"/>
    <x v="3"/>
    <n v="645"/>
    <n v="3"/>
    <s v="homeowners_elite"/>
  </r>
  <r>
    <x v="102"/>
    <x v="23"/>
    <x v="1"/>
    <n v="4659"/>
    <n v="1"/>
    <s v="homeowners_basic"/>
  </r>
  <r>
    <x v="103"/>
    <x v="23"/>
    <x v="0"/>
    <n v="59108"/>
    <s v="NA"/>
    <e v="#N/A"/>
  </r>
  <r>
    <x v="104"/>
    <x v="26"/>
    <x v="0"/>
    <n v="95522"/>
    <n v="2"/>
    <s v="homeowners_select"/>
  </r>
  <r>
    <x v="105"/>
    <x v="26"/>
    <x v="2"/>
    <n v="687"/>
    <n v="3"/>
    <s v="homeowners_elite"/>
  </r>
  <r>
    <x v="106"/>
    <x v="26"/>
    <x v="3"/>
    <n v="689"/>
    <n v="1"/>
    <s v="homeowners_basic"/>
  </r>
  <r>
    <x v="107"/>
    <x v="26"/>
    <x v="0"/>
    <n v="41399"/>
    <n v="2"/>
    <s v="homeowners_select"/>
  </r>
  <r>
    <x v="108"/>
    <x v="26"/>
    <x v="1"/>
    <n v="20290"/>
    <n v="3"/>
    <s v="homeowners_elite"/>
  </r>
  <r>
    <x v="109"/>
    <x v="26"/>
    <x v="2"/>
    <n v="486"/>
    <n v="1"/>
    <s v="homeowners_basic"/>
  </r>
  <r>
    <x v="110"/>
    <x v="26"/>
    <x v="3"/>
    <n v="245"/>
    <n v="1"/>
    <s v="homeowners_basic"/>
  </r>
  <r>
    <x v="111"/>
    <x v="26"/>
    <x v="3"/>
    <n v="987"/>
    <n v="3"/>
    <s v="homeowners_elite"/>
  </r>
  <r>
    <x v="112"/>
    <x v="27"/>
    <x v="1"/>
    <n v="2687"/>
    <n v="1"/>
    <s v="homeowners_basic"/>
  </r>
  <r>
    <x v="113"/>
    <x v="27"/>
    <x v="0"/>
    <n v="44272"/>
    <n v="3"/>
    <s v="homeowners_elite"/>
  </r>
  <r>
    <x v="114"/>
    <x v="27"/>
    <x v="2"/>
    <n v="758"/>
    <n v="2"/>
    <s v="homeowners_select"/>
  </r>
  <r>
    <x v="115"/>
    <x v="22"/>
    <x v="0"/>
    <n v="50168"/>
    <n v="3"/>
    <s v="homeowners_elite"/>
  </r>
  <r>
    <x v="116"/>
    <x v="22"/>
    <x v="0"/>
    <n v="44459"/>
    <n v="1"/>
    <s v="homeowners_basic"/>
  </r>
  <r>
    <x v="117"/>
    <x v="22"/>
    <x v="1"/>
    <n v="9165"/>
    <n v="2"/>
    <s v="homeowners_select"/>
  </r>
  <r>
    <x v="118"/>
    <x v="22"/>
    <x v="3"/>
    <n v="987"/>
    <n v="1"/>
    <s v="homeowners_basic"/>
  </r>
  <r>
    <x v="119"/>
    <x v="28"/>
    <x v="2"/>
    <n v="456"/>
    <n v="3"/>
    <s v="homeowners_elite"/>
  </r>
  <r>
    <x v="120"/>
    <x v="28"/>
    <x v="1"/>
    <n v="2678"/>
    <n v="3"/>
    <s v="homeowners_elite"/>
  </r>
  <r>
    <x v="121"/>
    <x v="28"/>
    <x v="0"/>
    <n v="83331"/>
    <n v="2"/>
    <s v="homeowners_select"/>
  </r>
  <r>
    <x v="122"/>
    <x v="28"/>
    <x v="2"/>
    <n v="549"/>
    <s v="NA"/>
    <e v="#N/A"/>
  </r>
  <r>
    <x v="123"/>
    <x v="28"/>
    <x v="3"/>
    <n v="3934"/>
    <n v="1"/>
    <s v="homeowners_basic"/>
  </r>
  <r>
    <x v="124"/>
    <x v="28"/>
    <x v="1"/>
    <n v="3587"/>
    <n v="2"/>
    <s v="homeowners_select"/>
  </r>
  <r>
    <x v="125"/>
    <x v="28"/>
    <x v="0"/>
    <n v="81143"/>
    <n v="3"/>
    <s v="homeowners_elite"/>
  </r>
  <r>
    <x v="126"/>
    <x v="28"/>
    <x v="0"/>
    <n v="87872"/>
    <n v="1"/>
    <s v="homeowners_basic"/>
  </r>
  <r>
    <x v="127"/>
    <x v="29"/>
    <x v="2"/>
    <n v="268"/>
    <n v="1"/>
    <s v="homeowners_basic"/>
  </r>
  <r>
    <x v="128"/>
    <x v="29"/>
    <x v="3"/>
    <n v="549"/>
    <n v="2"/>
    <s v="homeowners_select"/>
  </r>
  <r>
    <x v="129"/>
    <x v="30"/>
    <x v="0"/>
    <n v="21246"/>
    <n v="3"/>
    <s v="homeowners_elite"/>
  </r>
  <r>
    <x v="130"/>
    <x v="30"/>
    <x v="1"/>
    <n v="7420"/>
    <n v="2"/>
    <s v="homeowners_select"/>
  </r>
  <r>
    <x v="131"/>
    <x v="31"/>
    <x v="2"/>
    <n v="759"/>
    <n v="1"/>
    <s v="homeowners_basic"/>
  </r>
  <r>
    <x v="132"/>
    <x v="31"/>
    <x v="3"/>
    <n v="5982"/>
    <n v="2"/>
    <s v="homeowners_select"/>
  </r>
  <r>
    <x v="133"/>
    <x v="28"/>
    <x v="3"/>
    <n v="982"/>
    <n v="1"/>
    <s v="homeowners_basic"/>
  </r>
  <r>
    <x v="134"/>
    <x v="28"/>
    <x v="1"/>
    <n v="2093"/>
    <n v="3"/>
    <s v="homeowners_elite"/>
  </r>
  <r>
    <x v="135"/>
    <x v="32"/>
    <x v="0"/>
    <n v="46246"/>
    <n v="3"/>
    <s v="homeowners_elite"/>
  </r>
  <r>
    <x v="136"/>
    <x v="32"/>
    <x v="2"/>
    <n v="900"/>
    <n v="2"/>
    <s v="homeowners_select"/>
  </r>
  <r>
    <x v="136"/>
    <x v="26"/>
    <x v="0"/>
    <n v="19646"/>
    <n v="2"/>
    <s v="homeowners_select"/>
  </r>
  <r>
    <x v="137"/>
    <x v="26"/>
    <x v="0"/>
    <n v="83468"/>
    <n v="2"/>
    <s v="homeowners_select"/>
  </r>
  <r>
    <x v="138"/>
    <x v="26"/>
    <x v="1"/>
    <n v="3323"/>
    <n v="2"/>
    <s v="homeowners_select"/>
  </r>
  <r>
    <x v="139"/>
    <x v="33"/>
    <x v="3"/>
    <n v="1092"/>
    <n v="1"/>
    <s v="homeowners_basic"/>
  </r>
  <r>
    <x v="140"/>
    <x v="34"/>
    <x v="2"/>
    <n v="892"/>
    <n v="3"/>
    <s v="homeowners_elite"/>
  </r>
  <r>
    <x v="141"/>
    <x v="34"/>
    <x v="1"/>
    <n v="3869"/>
    <n v="1"/>
    <s v="homeowners_basic"/>
  </r>
  <r>
    <x v="141"/>
    <x v="35"/>
    <x v="0"/>
    <n v="19925"/>
    <n v="1"/>
    <s v="homeowners_basic"/>
  </r>
  <r>
    <x v="141"/>
    <x v="35"/>
    <x v="2"/>
    <n v="357"/>
    <n v="1"/>
    <s v="homeowners_basic"/>
  </r>
  <r>
    <x v="142"/>
    <x v="28"/>
    <x v="3"/>
    <n v="1191"/>
    <n v="3"/>
    <s v="homeowners_elite"/>
  </r>
  <r>
    <x v="143"/>
    <x v="36"/>
    <x v="1"/>
    <n v="5205"/>
    <n v="2"/>
    <s v="homeowners_select"/>
  </r>
  <r>
    <x v="144"/>
    <x v="35"/>
    <x v="0"/>
    <n v="59654"/>
    <n v="1"/>
    <s v="homeowners_basic"/>
  </r>
  <r>
    <x v="145"/>
    <x v="28"/>
    <x v="0"/>
    <n v="96068"/>
    <n v="2"/>
    <s v="homeowners_select"/>
  </r>
  <r>
    <x v="146"/>
    <x v="28"/>
    <x v="2"/>
    <n v="1233"/>
    <n v="3"/>
    <s v="homeowners_elite"/>
  </r>
  <r>
    <x v="147"/>
    <x v="37"/>
    <x v="3"/>
    <n v="1235"/>
    <n v="3"/>
    <s v="homeowners_elite"/>
  </r>
  <r>
    <x v="148"/>
    <x v="37"/>
    <x v="0"/>
    <n v="41945"/>
    <n v="1"/>
    <s v="homeowners_basic"/>
  </r>
  <r>
    <x v="149"/>
    <x v="38"/>
    <x v="1"/>
    <n v="20836"/>
    <n v="2"/>
    <s v="homeowners_select"/>
  </r>
  <r>
    <x v="150"/>
    <x v="38"/>
    <x v="2"/>
    <n v="1032"/>
    <n v="3"/>
    <s v="homeowners_elite"/>
  </r>
  <r>
    <x v="151"/>
    <x v="38"/>
    <x v="3"/>
    <n v="791"/>
    <n v="1"/>
    <s v="homeowners_basic"/>
  </r>
  <r>
    <x v="152"/>
    <x v="39"/>
    <x v="3"/>
    <n v="1533"/>
    <n v="2"/>
    <s v="homeowners_select"/>
  </r>
  <r>
    <x v="153"/>
    <x v="39"/>
    <x v="1"/>
    <n v="3233"/>
    <n v="2"/>
    <s v="homeowners_select"/>
  </r>
  <r>
    <x v="154"/>
    <x v="40"/>
    <x v="0"/>
    <n v="44818"/>
    <n v="3"/>
    <s v="homeowners_elite"/>
  </r>
  <r>
    <x v="155"/>
    <x v="40"/>
    <x v="2"/>
    <n v="1304"/>
    <n v="1"/>
    <s v="homeowners_basic"/>
  </r>
  <r>
    <x v="156"/>
    <x v="41"/>
    <x v="0"/>
    <n v="50714"/>
    <n v="3"/>
    <s v="homeowners_elite"/>
  </r>
  <r>
    <x v="157"/>
    <x v="41"/>
    <x v="0"/>
    <n v="45005"/>
    <n v="3"/>
    <s v="homeowners_elite"/>
  </r>
  <r>
    <x v="158"/>
    <x v="41"/>
    <x v="1"/>
    <n v="9711"/>
    <n v="2"/>
    <s v="homeowners_select"/>
  </r>
  <r>
    <x v="159"/>
    <x v="41"/>
    <x v="3"/>
    <n v="1533"/>
    <n v="1"/>
    <s v="homeowners_basic"/>
  </r>
  <r>
    <x v="160"/>
    <x v="41"/>
    <x v="2"/>
    <n v="1002"/>
    <n v="3"/>
    <s v="homeowners_elite"/>
  </r>
  <r>
    <x v="161"/>
    <x v="41"/>
    <x v="1"/>
    <n v="3224"/>
    <n v="2"/>
    <s v="homeowners_select"/>
  </r>
  <r>
    <x v="161"/>
    <x v="41"/>
    <x v="0"/>
    <n v="83877"/>
    <n v="2"/>
    <s v="homeowners_select"/>
  </r>
  <r>
    <x v="162"/>
    <x v="41"/>
    <x v="2"/>
    <n v="1095"/>
    <n v="2"/>
    <s v="homeowners_select"/>
  </r>
  <r>
    <x v="163"/>
    <x v="41"/>
    <x v="3"/>
    <n v="4480"/>
    <n v="3"/>
    <s v="homeowners_elite"/>
  </r>
  <r>
    <x v="164"/>
    <x v="41"/>
    <x v="1"/>
    <n v="4133"/>
    <n v="1"/>
    <s v="homeowners_basic"/>
  </r>
  <r>
    <x v="165"/>
    <x v="36"/>
    <x v="0"/>
    <n v="81689"/>
    <s v="NA"/>
    <e v="#N/A"/>
  </r>
  <r>
    <x v="166"/>
    <x v="36"/>
    <x v="0"/>
    <n v="88418"/>
    <n v="2"/>
    <s v="homeowners_select"/>
  </r>
  <r>
    <x v="167"/>
    <x v="36"/>
    <x v="2"/>
    <n v="814"/>
    <n v="3"/>
    <s v="homeowners_elite"/>
  </r>
  <r>
    <x v="168"/>
    <x v="42"/>
    <x v="3"/>
    <n v="657"/>
    <n v="1"/>
    <s v="homeowners_basic"/>
  </r>
  <r>
    <x v="169"/>
    <x v="42"/>
    <x v="0"/>
    <n v="21480"/>
    <n v="2"/>
    <s v="homeowners_select"/>
  </r>
  <r>
    <x v="170"/>
    <x v="42"/>
    <x v="1"/>
    <n v="7654"/>
    <n v="3"/>
    <s v="homeowners_elite"/>
  </r>
  <r>
    <x v="171"/>
    <x v="43"/>
    <x v="2"/>
    <n v="993"/>
    <n v="1"/>
    <s v="homeowners_basic"/>
  </r>
  <r>
    <x v="172"/>
    <x v="43"/>
    <x v="3"/>
    <n v="6216"/>
    <n v="1"/>
    <s v="homeowners_basic"/>
  </r>
  <r>
    <x v="173"/>
    <x v="43"/>
    <x v="3"/>
    <n v="1216"/>
    <n v="3"/>
    <s v="homeowners_elite"/>
  </r>
  <r>
    <x v="174"/>
    <x v="44"/>
    <x v="1"/>
    <n v="2327"/>
    <n v="1"/>
    <s v="homeowners_basic"/>
  </r>
  <r>
    <x v="175"/>
    <x v="45"/>
    <x v="0"/>
    <n v="46480"/>
    <n v="3"/>
    <s v="homeowners_elite"/>
  </r>
  <r>
    <x v="176"/>
    <x v="45"/>
    <x v="2"/>
    <n v="1134"/>
    <n v="2"/>
    <s v="homeowners_select"/>
  </r>
  <r>
    <x v="177"/>
    <x v="45"/>
    <x v="0"/>
    <n v="19880"/>
    <n v="3"/>
    <s v="homeowners_elite"/>
  </r>
  <r>
    <x v="178"/>
    <x v="45"/>
    <x v="0"/>
    <n v="83702"/>
    <n v="1"/>
    <s v="homeowners_basic"/>
  </r>
  <r>
    <x v="179"/>
    <x v="43"/>
    <x v="1"/>
    <n v="3557"/>
    <n v="2"/>
    <s v="homeowners_select"/>
  </r>
  <r>
    <x v="180"/>
    <x v="43"/>
    <x v="3"/>
    <n v="1326"/>
    <n v="1"/>
    <s v="homeowners_basic"/>
  </r>
  <r>
    <x v="181"/>
    <x v="46"/>
    <x v="2"/>
    <n v="1126"/>
    <n v="3"/>
    <s v="homeowners_elite"/>
  </r>
  <r>
    <x v="182"/>
    <x v="46"/>
    <x v="1"/>
    <n v="4103"/>
    <n v="3"/>
    <s v="homeowners_elite"/>
  </r>
  <r>
    <x v="183"/>
    <x v="46"/>
    <x v="0"/>
    <n v="20159"/>
    <n v="2"/>
    <s v="homeowners_select"/>
  </r>
  <r>
    <x v="184"/>
    <x v="46"/>
    <x v="2"/>
    <n v="591"/>
    <s v="NA"/>
    <e v="#N/A"/>
  </r>
  <r>
    <x v="184"/>
    <x v="47"/>
    <x v="3"/>
    <n v="1425"/>
    <s v="NA"/>
    <e v="#N/A"/>
  </r>
  <r>
    <x v="185"/>
    <x v="47"/>
    <x v="1"/>
    <n v="5439"/>
    <n v="2"/>
    <s v="homeowners_select"/>
  </r>
  <r>
    <x v="186"/>
    <x v="43"/>
    <x v="0"/>
    <n v="59888"/>
    <n v="3"/>
    <s v="homeowners_elite"/>
  </r>
  <r>
    <x v="187"/>
    <x v="43"/>
    <x v="0"/>
    <n v="96302"/>
    <n v="1"/>
    <s v="homeowners_basic"/>
  </r>
  <r>
    <x v="188"/>
    <x v="48"/>
    <x v="2"/>
    <n v="1467"/>
    <n v="1"/>
    <s v="homeowners_basic"/>
  </r>
  <r>
    <x v="189"/>
    <x v="48"/>
    <x v="3"/>
    <n v="1469"/>
    <n v="2"/>
    <s v="homeowners_select"/>
  </r>
  <r>
    <x v="190"/>
    <x v="48"/>
    <x v="0"/>
    <n v="42179"/>
    <n v="3"/>
    <s v="homeowners_elite"/>
  </r>
  <r>
    <x v="191"/>
    <x v="48"/>
    <x v="1"/>
    <n v="21070"/>
    <n v="2"/>
    <s v="homeowners_select"/>
  </r>
  <r>
    <x v="192"/>
    <x v="48"/>
    <x v="2"/>
    <n v="1266"/>
    <n v="1"/>
    <s v="homeowners_basic"/>
  </r>
  <r>
    <x v="193"/>
    <x v="48"/>
    <x v="3"/>
    <n v="1025"/>
    <n v="2"/>
    <s v="homeowners_select"/>
  </r>
  <r>
    <x v="194"/>
    <x v="46"/>
    <x v="3"/>
    <n v="1767"/>
    <n v="1"/>
    <s v="homeowners_basic"/>
  </r>
  <r>
    <x v="195"/>
    <x v="46"/>
    <x v="1"/>
    <n v="3467"/>
    <n v="3"/>
    <s v="homeowners_elite"/>
  </r>
  <r>
    <x v="196"/>
    <x v="46"/>
    <x v="0"/>
    <n v="45052"/>
    <n v="3"/>
    <s v="homeowners_elite"/>
  </r>
  <r>
    <x v="197"/>
    <x v="45"/>
    <x v="2"/>
    <n v="1538"/>
    <n v="2"/>
    <s v="homeowners_select"/>
  </r>
  <r>
    <x v="198"/>
    <x v="45"/>
    <x v="0"/>
    <n v="50948"/>
    <n v="1"/>
    <s v="homeowners_basic"/>
  </r>
  <r>
    <x v="199"/>
    <x v="45"/>
    <x v="0"/>
    <n v="45239"/>
    <n v="2"/>
    <s v="homeowners_select"/>
  </r>
  <r>
    <x v="200"/>
    <x v="48"/>
    <x v="1"/>
    <n v="9945"/>
    <n v="2"/>
    <s v="homeowners_select"/>
  </r>
  <r>
    <x v="201"/>
    <x v="48"/>
    <x v="3"/>
    <n v="1767"/>
    <n v="1"/>
    <s v="homeowners_basic"/>
  </r>
  <r>
    <x v="202"/>
    <x v="48"/>
    <x v="2"/>
    <n v="1236"/>
    <n v="3"/>
    <s v="homeowners_elite"/>
  </r>
  <r>
    <x v="203"/>
    <x v="49"/>
    <x v="1"/>
    <n v="3458"/>
    <n v="1"/>
    <s v="homeowners_basic"/>
  </r>
  <r>
    <x v="204"/>
    <x v="49"/>
    <x v="0"/>
    <n v="84111"/>
    <n v="1"/>
    <s v="homeowners_basic"/>
  </r>
  <r>
    <x v="205"/>
    <x v="50"/>
    <x v="2"/>
    <n v="1329"/>
    <n v="2"/>
    <s v="homeowners_select"/>
  </r>
  <r>
    <x v="206"/>
    <x v="50"/>
    <x v="3"/>
    <n v="4714"/>
    <n v="3"/>
    <s v="homeowners_elite"/>
  </r>
  <r>
    <x v="207"/>
    <x v="51"/>
    <x v="1"/>
    <n v="4367"/>
    <n v="2"/>
    <s v="homeowners_select"/>
  </r>
  <r>
    <x v="207"/>
    <x v="51"/>
    <x v="0"/>
    <n v="81923"/>
    <n v="2"/>
    <s v="homeowners_select"/>
  </r>
  <r>
    <x v="208"/>
    <x v="51"/>
    <x v="0"/>
    <n v="88652"/>
    <n v="2"/>
    <s v="homeowners_selec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65A971-AF6E-4A62-AFBB-A451CE30A450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8">
    <pivotField showAll="0"/>
    <pivotField axis="axisRow" numFmtId="14" showAll="0">
      <items count="53">
        <item x="0"/>
        <item x="1"/>
        <item x="49"/>
        <item x="2"/>
        <item x="7"/>
        <item x="15"/>
        <item x="3"/>
        <item x="4"/>
        <item x="9"/>
        <item x="5"/>
        <item x="6"/>
        <item x="8"/>
        <item x="10"/>
        <item x="11"/>
        <item x="12"/>
        <item x="17"/>
        <item x="19"/>
        <item x="13"/>
        <item x="14"/>
        <item x="16"/>
        <item x="18"/>
        <item x="20"/>
        <item x="21"/>
        <item x="25"/>
        <item x="37"/>
        <item x="22"/>
        <item x="23"/>
        <item x="24"/>
        <item x="26"/>
        <item x="29"/>
        <item x="27"/>
        <item x="28"/>
        <item x="30"/>
        <item x="34"/>
        <item x="31"/>
        <item x="33"/>
        <item x="32"/>
        <item x="35"/>
        <item x="50"/>
        <item x="36"/>
        <item x="40"/>
        <item x="38"/>
        <item x="39"/>
        <item x="41"/>
        <item x="44"/>
        <item x="42"/>
        <item x="43"/>
        <item x="47"/>
        <item x="45"/>
        <item x="46"/>
        <item x="48"/>
        <item x="51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4">
    <field x="2"/>
    <field x="7"/>
    <field x="6"/>
    <field x="1"/>
  </rowFields>
  <rowItems count="17">
    <i>
      <x/>
    </i>
    <i r="1">
      <x v="1"/>
    </i>
    <i r="1">
      <x v="2"/>
    </i>
    <i r="1">
      <x v="3"/>
    </i>
    <i>
      <x v="1"/>
    </i>
    <i r="1">
      <x v="1"/>
    </i>
    <i r="1">
      <x v="2"/>
    </i>
    <i r="1">
      <x v="3"/>
    </i>
    <i>
      <x v="2"/>
    </i>
    <i r="1">
      <x v="1"/>
    </i>
    <i r="1">
      <x v="2"/>
    </i>
    <i r="1">
      <x v="3"/>
    </i>
    <i>
      <x v="3"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paid_loss" fld="3" baseField="0" baseItem="0" numFmtId="164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E19FB4-E7E2-4607-8B66-F4EAAA096579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8">
    <pivotField dataField="1" showAll="0">
      <items count="210">
        <item x="0"/>
        <item x="8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9"/>
        <item x="116"/>
        <item x="117"/>
        <item x="118"/>
        <item x="119"/>
        <item x="120"/>
        <item x="121"/>
        <item x="122"/>
        <item x="123"/>
        <item x="124"/>
        <item x="125"/>
        <item x="10"/>
        <item x="126"/>
        <item x="127"/>
        <item x="128"/>
        <item x="129"/>
        <item x="130"/>
        <item x="131"/>
        <item x="132"/>
        <item x="133"/>
        <item x="134"/>
        <item x="135"/>
        <item x="11"/>
        <item x="136"/>
        <item x="137"/>
        <item x="138"/>
        <item x="139"/>
        <item x="140"/>
        <item x="141"/>
        <item x="142"/>
        <item x="12"/>
        <item x="143"/>
        <item x="144"/>
        <item x="145"/>
        <item x="146"/>
        <item x="147"/>
        <item x="148"/>
        <item x="149"/>
        <item x="150"/>
        <item x="151"/>
        <item x="152"/>
        <item x="13"/>
        <item x="153"/>
        <item x="154"/>
        <item x="155"/>
        <item x="156"/>
        <item x="157"/>
        <item x="158"/>
        <item x="159"/>
        <item x="160"/>
        <item x="161"/>
        <item x="14"/>
        <item x="162"/>
        <item x="163"/>
        <item x="164"/>
        <item x="165"/>
        <item x="166"/>
        <item x="167"/>
        <item x="168"/>
        <item x="169"/>
        <item x="170"/>
        <item x="171"/>
        <item x="15"/>
        <item x="172"/>
        <item x="173"/>
        <item x="174"/>
        <item x="175"/>
        <item x="176"/>
        <item x="177"/>
        <item x="178"/>
        <item x="179"/>
        <item x="180"/>
        <item x="181"/>
        <item x="16"/>
        <item x="182"/>
        <item x="183"/>
        <item x="184"/>
        <item x="185"/>
        <item x="186"/>
        <item x="187"/>
        <item x="188"/>
        <item x="189"/>
        <item x="190"/>
        <item x="1"/>
        <item x="17"/>
        <item x="191"/>
        <item x="192"/>
        <item x="193"/>
        <item x="194"/>
        <item x="195"/>
        <item x="196"/>
        <item x="197"/>
        <item x="198"/>
        <item x="199"/>
        <item x="200"/>
        <item x="18"/>
        <item x="201"/>
        <item x="202"/>
        <item x="203"/>
        <item x="204"/>
        <item x="205"/>
        <item x="206"/>
        <item x="207"/>
        <item x="208"/>
        <item x="19"/>
        <item x="20"/>
        <item x="21"/>
        <item x="22"/>
        <item x="23"/>
        <item x="24"/>
        <item x="25"/>
        <item x="26"/>
        <item x="2"/>
        <item x="27"/>
        <item x="28"/>
        <item x="29"/>
        <item x="30"/>
        <item x="31"/>
        <item x="32"/>
        <item x="33"/>
        <item x="34"/>
        <item x="35"/>
        <item x="3"/>
        <item x="36"/>
        <item x="37"/>
        <item x="38"/>
        <item x="39"/>
        <item x="40"/>
        <item x="41"/>
        <item x="42"/>
        <item x="43"/>
        <item x="44"/>
        <item x="45"/>
        <item x="4"/>
        <item x="46"/>
        <item x="47"/>
        <item x="48"/>
        <item x="49"/>
        <item x="50"/>
        <item x="51"/>
        <item x="52"/>
        <item x="53"/>
        <item x="54"/>
        <item x="55"/>
        <item x="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6"/>
        <item x="76"/>
        <item x="77"/>
        <item x="78"/>
        <item x="79"/>
        <item x="80"/>
        <item x="81"/>
        <item x="82"/>
        <item x="83"/>
        <item x="84"/>
        <item x="85"/>
        <item x="7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axis="axisRow" numFmtId="14" showAll="0">
      <items count="53">
        <item x="0"/>
        <item x="1"/>
        <item x="49"/>
        <item x="2"/>
        <item x="7"/>
        <item x="15"/>
        <item x="3"/>
        <item x="4"/>
        <item x="9"/>
        <item x="5"/>
        <item x="6"/>
        <item x="8"/>
        <item x="10"/>
        <item x="11"/>
        <item x="12"/>
        <item x="17"/>
        <item x="19"/>
        <item x="13"/>
        <item x="14"/>
        <item x="16"/>
        <item x="18"/>
        <item x="20"/>
        <item x="21"/>
        <item x="25"/>
        <item x="37"/>
        <item x="22"/>
        <item x="23"/>
        <item x="24"/>
        <item x="26"/>
        <item x="29"/>
        <item x="27"/>
        <item x="28"/>
        <item x="30"/>
        <item x="34"/>
        <item x="31"/>
        <item x="33"/>
        <item x="32"/>
        <item x="35"/>
        <item x="50"/>
        <item x="36"/>
        <item x="40"/>
        <item x="38"/>
        <item x="39"/>
        <item x="41"/>
        <item x="44"/>
        <item x="42"/>
        <item x="43"/>
        <item x="47"/>
        <item x="45"/>
        <item x="46"/>
        <item x="48"/>
        <item x="5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3">
    <field x="7"/>
    <field x="6"/>
    <field x="1"/>
  </rowFields>
  <rowItems count="4"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aid_loss" fld="3" baseField="0" baseItem="0" numFmtId="164"/>
    <dataField name="Count of claim_number" fld="0" subtotal="count" baseField="0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0D6EE3-3C42-48EB-9DCA-A25B7A176051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13" firstHeaderRow="1" firstDataRow="1" firstDataCol="1"/>
  <pivotFields count="8">
    <pivotField axis="axisRow" showAll="0">
      <items count="210">
        <item x="0"/>
        <item x="8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9"/>
        <item x="116"/>
        <item x="117"/>
        <item x="118"/>
        <item x="119"/>
        <item x="120"/>
        <item x="121"/>
        <item x="122"/>
        <item x="123"/>
        <item x="124"/>
        <item x="125"/>
        <item x="10"/>
        <item x="126"/>
        <item x="127"/>
        <item x="128"/>
        <item x="129"/>
        <item x="130"/>
        <item x="131"/>
        <item x="132"/>
        <item x="133"/>
        <item x="134"/>
        <item x="135"/>
        <item x="11"/>
        <item x="136"/>
        <item x="137"/>
        <item x="138"/>
        <item x="139"/>
        <item x="140"/>
        <item x="141"/>
        <item x="142"/>
        <item x="12"/>
        <item x="143"/>
        <item x="144"/>
        <item x="145"/>
        <item x="146"/>
        <item x="147"/>
        <item x="148"/>
        <item x="149"/>
        <item x="150"/>
        <item x="151"/>
        <item x="152"/>
        <item x="13"/>
        <item x="153"/>
        <item x="154"/>
        <item x="155"/>
        <item x="156"/>
        <item x="157"/>
        <item x="158"/>
        <item x="159"/>
        <item x="160"/>
        <item x="161"/>
        <item x="14"/>
        <item x="162"/>
        <item x="163"/>
        <item x="164"/>
        <item x="165"/>
        <item x="166"/>
        <item x="167"/>
        <item x="168"/>
        <item x="169"/>
        <item x="170"/>
        <item x="171"/>
        <item x="15"/>
        <item x="172"/>
        <item x="173"/>
        <item x="174"/>
        <item x="175"/>
        <item x="176"/>
        <item x="177"/>
        <item x="178"/>
        <item x="179"/>
        <item x="180"/>
        <item x="181"/>
        <item x="16"/>
        <item x="182"/>
        <item x="183"/>
        <item x="184"/>
        <item x="185"/>
        <item x="186"/>
        <item x="187"/>
        <item x="188"/>
        <item x="189"/>
        <item x="190"/>
        <item x="1"/>
        <item x="17"/>
        <item x="191"/>
        <item x="192"/>
        <item x="193"/>
        <item x="194"/>
        <item x="195"/>
        <item x="196"/>
        <item x="197"/>
        <item x="198"/>
        <item x="199"/>
        <item x="200"/>
        <item x="18"/>
        <item x="201"/>
        <item x="202"/>
        <item x="203"/>
        <item x="204"/>
        <item x="205"/>
        <item x="206"/>
        <item x="207"/>
        <item x="208"/>
        <item x="19"/>
        <item x="20"/>
        <item x="21"/>
        <item x="22"/>
        <item x="23"/>
        <item x="24"/>
        <item x="25"/>
        <item x="26"/>
        <item x="2"/>
        <item x="27"/>
        <item x="28"/>
        <item x="29"/>
        <item x="30"/>
        <item x="31"/>
        <item x="32"/>
        <item x="33"/>
        <item x="34"/>
        <item x="35"/>
        <item x="3"/>
        <item x="36"/>
        <item x="37"/>
        <item x="38"/>
        <item x="39"/>
        <item x="40"/>
        <item x="41"/>
        <item x="42"/>
        <item x="43"/>
        <item x="44"/>
        <item x="45"/>
        <item x="4"/>
        <item x="46"/>
        <item x="47"/>
        <item x="48"/>
        <item x="49"/>
        <item x="50"/>
        <item x="51"/>
        <item x="52"/>
        <item x="53"/>
        <item x="54"/>
        <item x="55"/>
        <item x="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6"/>
        <item x="76"/>
        <item x="77"/>
        <item x="78"/>
        <item x="79"/>
        <item x="80"/>
        <item x="81"/>
        <item x="82"/>
        <item x="83"/>
        <item x="84"/>
        <item x="85"/>
        <item x="7"/>
        <item x="86"/>
        <item x="87"/>
        <item x="88"/>
        <item x="89"/>
        <item x="90"/>
        <item x="91"/>
        <item x="92"/>
        <item x="93"/>
        <item x="94"/>
        <item x="95"/>
        <item t="default"/>
      </items>
    </pivotField>
    <pivotField numFmtId="14" showAll="0">
      <items count="53">
        <item x="0"/>
        <item x="1"/>
        <item x="49"/>
        <item x="2"/>
        <item x="7"/>
        <item x="15"/>
        <item x="3"/>
        <item x="4"/>
        <item x="9"/>
        <item x="5"/>
        <item x="6"/>
        <item x="8"/>
        <item x="10"/>
        <item x="11"/>
        <item x="12"/>
        <item x="17"/>
        <item x="19"/>
        <item x="13"/>
        <item x="14"/>
        <item x="16"/>
        <item x="18"/>
        <item x="20"/>
        <item x="21"/>
        <item x="25"/>
        <item x="37"/>
        <item x="22"/>
        <item x="23"/>
        <item x="24"/>
        <item x="26"/>
        <item x="29"/>
        <item x="27"/>
        <item x="28"/>
        <item x="30"/>
        <item x="34"/>
        <item x="31"/>
        <item x="33"/>
        <item x="32"/>
        <item x="35"/>
        <item x="50"/>
        <item x="36"/>
        <item x="40"/>
        <item x="38"/>
        <item x="39"/>
        <item x="41"/>
        <item x="44"/>
        <item x="42"/>
        <item x="43"/>
        <item x="47"/>
        <item x="45"/>
        <item x="46"/>
        <item x="48"/>
        <item x="51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dataField="1" showAll="0"/>
    <pivotField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2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 t="grand">
      <x/>
    </i>
  </rowItems>
  <colItems count="1">
    <i/>
  </colItems>
  <dataFields count="1">
    <dataField name="Sum of paid_loss" fld="3" baseField="0" baseItem="0" numFmtId="16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2">
  <rv s="0">
    <fb>40909</fb>
    <v>0</v>
  </rv>
  <rv s="0">
    <fb>40912</fb>
    <v>0</v>
  </rv>
  <rv s="0">
    <fb>40916</fb>
    <v>0</v>
  </rv>
  <rv s="0">
    <fb>40921</fb>
    <v>0</v>
  </rv>
  <rv s="0">
    <fb>40922</fb>
    <v>0</v>
  </rv>
  <rv s="0">
    <fb>40930</fb>
    <v>0</v>
  </rv>
  <rv s="0">
    <fb>40931</fb>
    <v>0</v>
  </rv>
  <rv s="0">
    <fb>40917</fb>
    <v>0</v>
  </rv>
  <rv s="0">
    <fb>40933</fb>
    <v>0</v>
  </rv>
  <rv s="0">
    <fb>40928</fb>
    <v>0</v>
  </rv>
  <rv s="0">
    <fb>40935</fb>
    <v>0</v>
  </rv>
  <rv s="0">
    <fb>40937</fb>
    <v>0</v>
  </rv>
  <rv s="0">
    <fb>40939</fb>
    <v>0</v>
  </rv>
  <rv s="0">
    <fb>40944</fb>
    <v>0</v>
  </rv>
  <rv s="0">
    <fb>40945</fb>
    <v>0</v>
  </rv>
  <rv s="0">
    <fb>40918</fb>
    <v>0</v>
  </rv>
  <rv s="0">
    <fb>40949</fb>
    <v>0</v>
  </rv>
  <rv s="0">
    <fb>40940</fb>
    <v>0</v>
  </rv>
  <rv s="0">
    <fb>40951</fb>
    <v>0</v>
  </rv>
  <rv s="0">
    <fb>40941</fb>
    <v>0</v>
  </rv>
  <rv s="0">
    <fb>40954</fb>
    <v>0</v>
  </rv>
  <rv s="0">
    <fb>40956</fb>
    <v>0</v>
  </rv>
  <rv s="0">
    <fb>40959</fb>
    <v>0</v>
  </rv>
  <rv s="0">
    <fb>40961</fb>
    <v>0</v>
  </rv>
  <rv s="0">
    <fb>40962</fb>
    <v>0</v>
  </rv>
  <rv s="0">
    <fb>40957</fb>
    <v>0</v>
  </rv>
  <rv s="0">
    <fb>40965</fb>
    <v>0</v>
  </rv>
  <rv s="0">
    <fb>40967</fb>
    <v>0</v>
  </rv>
  <rv s="0">
    <fb>40968</fb>
    <v>0</v>
  </rv>
  <rv s="0">
    <fb>40966</fb>
    <v>0</v>
  </rv>
  <rv s="0">
    <fb>40969</fb>
    <v>0</v>
  </rv>
  <rv s="0">
    <fb>40972</fb>
    <v>0</v>
  </rv>
  <rv s="0">
    <fb>40974</fb>
    <v>0</v>
  </rv>
  <rv s="0">
    <fb>40973</fb>
    <v>0</v>
  </rv>
  <rv s="0">
    <fb>40970</fb>
    <v>0</v>
  </rv>
  <rv s="0">
    <fb>40975</fb>
    <v>0</v>
  </rv>
  <rv s="0">
    <fb>40978</fb>
    <v>0</v>
  </rv>
  <rv s="0">
    <fb>40958</fb>
    <v>0</v>
  </rv>
  <rv s="0">
    <fb>40984</fb>
    <v>0</v>
  </rv>
  <rv s="0">
    <fb>40986</fb>
    <v>0</v>
  </rv>
  <rv s="0">
    <fb>40982</fb>
    <v>0</v>
  </rv>
  <rv s="0">
    <fb>40987</fb>
    <v>0</v>
  </rv>
  <rv s="0">
    <fb>40990</fb>
    <v>0</v>
  </rv>
  <rv s="0">
    <fb>40992</fb>
    <v>0</v>
  </rv>
  <rv s="0">
    <fb>40989</fb>
    <v>0</v>
  </rv>
  <rv s="0">
    <fb>40994</fb>
    <v>0</v>
  </rv>
  <rv s="0">
    <fb>40995</fb>
    <v>0</v>
  </rv>
  <rv s="0">
    <fb>40993</fb>
    <v>0</v>
  </rv>
  <rv s="0">
    <fb>40996</fb>
    <v>0</v>
  </rv>
  <rv s="0">
    <fb>40913</fb>
    <v>0</v>
  </rv>
  <rv s="0">
    <fb>40976</fb>
    <v>0</v>
  </rv>
  <rv s="0">
    <fb>40997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3C50-62A5-467A-8E0A-D6CDA243FCD9}">
  <dimension ref="A1:G219"/>
  <sheetViews>
    <sheetView workbookViewId="0">
      <selection activeCell="M27" sqref="M27"/>
    </sheetView>
  </sheetViews>
  <sheetFormatPr defaultRowHeight="14.4" x14ac:dyDescent="0.3"/>
  <cols>
    <col min="1" max="1" width="13.44140625" bestFit="1" customWidth="1"/>
    <col min="2" max="2" width="13.21875" bestFit="1" customWidth="1"/>
    <col min="3" max="3" width="13.77734375" bestFit="1" customWidth="1"/>
    <col min="4" max="4" width="9" bestFit="1" customWidth="1"/>
    <col min="5" max="5" width="11.6640625" bestFit="1" customWidth="1"/>
    <col min="6" max="6" width="18.77734375" bestFit="1" customWidth="1"/>
    <col min="7" max="7" width="10.109375" bestFit="1" customWidth="1"/>
  </cols>
  <sheetData>
    <row r="1" spans="1:7" x14ac:dyDescent="0.3">
      <c r="A1" t="s">
        <v>15</v>
      </c>
      <c r="B1" t="s">
        <v>0</v>
      </c>
      <c r="C1" t="s">
        <v>8</v>
      </c>
      <c r="D1" t="s">
        <v>5</v>
      </c>
      <c r="E1" t="s">
        <v>7</v>
      </c>
      <c r="F1" t="s">
        <v>11</v>
      </c>
      <c r="G1" t="s">
        <v>263</v>
      </c>
    </row>
    <row r="2" spans="1:7" x14ac:dyDescent="0.3">
      <c r="A2" t="s">
        <v>16</v>
      </c>
      <c r="B2" s="1">
        <v>40909</v>
      </c>
      <c r="C2" t="s">
        <v>1</v>
      </c>
      <c r="D2">
        <v>25000</v>
      </c>
      <c r="E2">
        <v>3</v>
      </c>
      <c r="F2" t="s">
        <v>14</v>
      </c>
      <c r="G2">
        <v>1</v>
      </c>
    </row>
    <row r="3" spans="1:7" x14ac:dyDescent="0.3">
      <c r="A3" t="s">
        <v>17</v>
      </c>
      <c r="B3" s="1">
        <v>40912</v>
      </c>
      <c r="C3" t="s">
        <v>2</v>
      </c>
      <c r="D3">
        <v>2000</v>
      </c>
      <c r="E3">
        <v>2</v>
      </c>
      <c r="F3" t="s">
        <v>13</v>
      </c>
      <c r="G3">
        <v>1</v>
      </c>
    </row>
    <row r="4" spans="1:7" x14ac:dyDescent="0.3">
      <c r="A4" t="s">
        <v>18</v>
      </c>
      <c r="B4" s="1">
        <v>40912</v>
      </c>
      <c r="C4" t="s">
        <v>3</v>
      </c>
      <c r="D4">
        <v>566</v>
      </c>
      <c r="E4">
        <v>1</v>
      </c>
      <c r="F4" t="s">
        <v>12</v>
      </c>
      <c r="G4">
        <v>1</v>
      </c>
    </row>
    <row r="5" spans="1:7" x14ac:dyDescent="0.3">
      <c r="A5" t="s">
        <v>19</v>
      </c>
      <c r="B5" s="1">
        <v>40912</v>
      </c>
      <c r="C5" t="s">
        <v>4</v>
      </c>
      <c r="D5">
        <v>275</v>
      </c>
      <c r="E5">
        <v>2</v>
      </c>
      <c r="F5" t="s">
        <v>13</v>
      </c>
      <c r="G5">
        <v>1</v>
      </c>
    </row>
    <row r="6" spans="1:7" x14ac:dyDescent="0.3">
      <c r="A6" t="s">
        <v>20</v>
      </c>
      <c r="B6" s="1">
        <v>40909</v>
      </c>
      <c r="C6" t="s">
        <v>4</v>
      </c>
      <c r="D6">
        <v>621</v>
      </c>
      <c r="E6">
        <v>1</v>
      </c>
      <c r="F6" t="s">
        <v>12</v>
      </c>
      <c r="G6">
        <v>1</v>
      </c>
    </row>
    <row r="7" spans="1:7" x14ac:dyDescent="0.3">
      <c r="A7" t="s">
        <v>21</v>
      </c>
      <c r="B7" s="1">
        <v>40916</v>
      </c>
      <c r="C7" t="s">
        <v>2</v>
      </c>
      <c r="D7">
        <v>3400</v>
      </c>
      <c r="E7">
        <v>3</v>
      </c>
      <c r="F7" t="s">
        <v>14</v>
      </c>
      <c r="G7">
        <v>2</v>
      </c>
    </row>
    <row r="8" spans="1:7" x14ac:dyDescent="0.3">
      <c r="A8" t="s">
        <v>21</v>
      </c>
      <c r="B8" s="1">
        <v>40916</v>
      </c>
      <c r="C8" t="s">
        <v>1</v>
      </c>
      <c r="D8">
        <v>50000</v>
      </c>
      <c r="E8">
        <v>3</v>
      </c>
      <c r="F8" t="s">
        <v>14</v>
      </c>
      <c r="G8">
        <v>2</v>
      </c>
    </row>
    <row r="9" spans="1:7" x14ac:dyDescent="0.3">
      <c r="A9" t="s">
        <v>22</v>
      </c>
      <c r="B9" s="1">
        <v>40921</v>
      </c>
      <c r="C9" t="s">
        <v>3</v>
      </c>
      <c r="D9">
        <v>452</v>
      </c>
      <c r="E9">
        <v>2</v>
      </c>
      <c r="F9" t="s">
        <v>13</v>
      </c>
      <c r="G9">
        <v>1</v>
      </c>
    </row>
    <row r="10" spans="1:7" x14ac:dyDescent="0.3">
      <c r="A10" t="s">
        <v>23</v>
      </c>
      <c r="B10" s="1">
        <v>40921</v>
      </c>
      <c r="C10" t="s">
        <v>1</v>
      </c>
      <c r="D10">
        <v>23400</v>
      </c>
      <c r="E10">
        <v>1</v>
      </c>
      <c r="F10" t="s">
        <v>12</v>
      </c>
      <c r="G10">
        <v>1</v>
      </c>
    </row>
    <row r="11" spans="1:7" x14ac:dyDescent="0.3">
      <c r="A11" t="s">
        <v>24</v>
      </c>
      <c r="B11" s="1">
        <v>40921</v>
      </c>
      <c r="C11" t="s">
        <v>1</v>
      </c>
      <c r="D11">
        <v>87222</v>
      </c>
      <c r="E11">
        <v>2</v>
      </c>
      <c r="F11" t="s">
        <v>13</v>
      </c>
      <c r="G11">
        <v>2</v>
      </c>
    </row>
    <row r="12" spans="1:7" x14ac:dyDescent="0.3">
      <c r="A12" t="s">
        <v>24</v>
      </c>
      <c r="B12" s="1">
        <v>40921</v>
      </c>
      <c r="C12" t="s">
        <v>2</v>
      </c>
      <c r="D12">
        <v>4300</v>
      </c>
      <c r="E12">
        <v>2</v>
      </c>
      <c r="F12" t="s">
        <v>13</v>
      </c>
      <c r="G12">
        <v>2</v>
      </c>
    </row>
    <row r="13" spans="1:7" x14ac:dyDescent="0.3">
      <c r="A13" t="s">
        <v>25</v>
      </c>
      <c r="B13" s="1">
        <v>40922</v>
      </c>
      <c r="C13" t="s">
        <v>4</v>
      </c>
      <c r="D13">
        <v>235</v>
      </c>
      <c r="E13">
        <v>1</v>
      </c>
      <c r="F13" t="s">
        <v>12</v>
      </c>
      <c r="G13">
        <v>1</v>
      </c>
    </row>
    <row r="14" spans="1:7" x14ac:dyDescent="0.3">
      <c r="A14" t="s">
        <v>26</v>
      </c>
      <c r="B14" s="1">
        <v>40922</v>
      </c>
      <c r="C14" t="s">
        <v>3</v>
      </c>
      <c r="D14">
        <v>237</v>
      </c>
      <c r="E14">
        <v>3</v>
      </c>
      <c r="F14" t="s">
        <v>14</v>
      </c>
      <c r="G14">
        <v>1</v>
      </c>
    </row>
    <row r="15" spans="1:7" x14ac:dyDescent="0.3">
      <c r="A15" t="s">
        <v>27</v>
      </c>
      <c r="B15" s="1">
        <v>40922</v>
      </c>
      <c r="C15" t="s">
        <v>2</v>
      </c>
      <c r="D15">
        <v>7623</v>
      </c>
      <c r="E15">
        <v>1</v>
      </c>
      <c r="F15" t="s">
        <v>12</v>
      </c>
      <c r="G15">
        <v>1</v>
      </c>
    </row>
    <row r="16" spans="1:7" x14ac:dyDescent="0.3">
      <c r="A16" t="s">
        <v>28</v>
      </c>
      <c r="B16" s="1">
        <v>40922</v>
      </c>
      <c r="C16" t="s">
        <v>1</v>
      </c>
      <c r="D16">
        <v>23679</v>
      </c>
      <c r="E16">
        <v>1</v>
      </c>
      <c r="F16" t="s">
        <v>12</v>
      </c>
      <c r="G16">
        <v>1</v>
      </c>
    </row>
    <row r="17" spans="1:7" x14ac:dyDescent="0.3">
      <c r="A17" t="s">
        <v>29</v>
      </c>
      <c r="B17" s="1">
        <v>40930</v>
      </c>
      <c r="C17" t="s">
        <v>3</v>
      </c>
      <c r="D17">
        <v>342</v>
      </c>
      <c r="E17">
        <v>2</v>
      </c>
      <c r="F17" t="s">
        <v>13</v>
      </c>
      <c r="G17">
        <v>1</v>
      </c>
    </row>
    <row r="18" spans="1:7" x14ac:dyDescent="0.3">
      <c r="A18" t="s">
        <v>30</v>
      </c>
      <c r="B18" s="1">
        <v>40930</v>
      </c>
      <c r="C18" t="s">
        <v>4</v>
      </c>
      <c r="D18">
        <v>213</v>
      </c>
      <c r="E18">
        <v>3</v>
      </c>
      <c r="F18" t="s">
        <v>14</v>
      </c>
      <c r="G18">
        <v>1</v>
      </c>
    </row>
    <row r="19" spans="1:7" x14ac:dyDescent="0.3">
      <c r="A19" t="s">
        <v>31</v>
      </c>
      <c r="B19" s="1">
        <v>40930</v>
      </c>
      <c r="C19" t="s">
        <v>2</v>
      </c>
      <c r="D19">
        <v>2349</v>
      </c>
      <c r="E19">
        <v>2</v>
      </c>
      <c r="F19" t="s">
        <v>13</v>
      </c>
      <c r="G19">
        <v>1</v>
      </c>
    </row>
    <row r="20" spans="1:7" x14ac:dyDescent="0.3">
      <c r="A20" t="s">
        <v>32</v>
      </c>
      <c r="B20" s="1">
        <v>40930</v>
      </c>
      <c r="C20" t="s">
        <v>1</v>
      </c>
      <c r="D20">
        <v>63408</v>
      </c>
      <c r="E20">
        <v>1</v>
      </c>
      <c r="F20" t="s">
        <v>12</v>
      </c>
      <c r="G20">
        <v>1</v>
      </c>
    </row>
    <row r="21" spans="1:7" x14ac:dyDescent="0.3">
      <c r="A21" t="s">
        <v>33</v>
      </c>
      <c r="B21" s="1">
        <v>40930</v>
      </c>
      <c r="C21" t="s">
        <v>1</v>
      </c>
      <c r="D21">
        <v>99822</v>
      </c>
      <c r="E21">
        <v>2</v>
      </c>
      <c r="F21" t="s">
        <v>13</v>
      </c>
      <c r="G21">
        <v>1</v>
      </c>
    </row>
    <row r="22" spans="1:7" x14ac:dyDescent="0.3">
      <c r="A22" t="s">
        <v>34</v>
      </c>
      <c r="B22" s="1">
        <v>40931</v>
      </c>
      <c r="C22" t="s">
        <v>3</v>
      </c>
      <c r="D22">
        <v>743</v>
      </c>
      <c r="E22">
        <v>3</v>
      </c>
      <c r="F22" t="s">
        <v>14</v>
      </c>
      <c r="G22">
        <v>1</v>
      </c>
    </row>
    <row r="23" spans="1:7" x14ac:dyDescent="0.3">
      <c r="A23" t="s">
        <v>35</v>
      </c>
      <c r="B23" s="1">
        <v>40931</v>
      </c>
      <c r="C23" t="s">
        <v>4</v>
      </c>
      <c r="D23">
        <v>923</v>
      </c>
      <c r="E23">
        <v>3</v>
      </c>
      <c r="F23" t="s">
        <v>14</v>
      </c>
      <c r="G23">
        <v>1</v>
      </c>
    </row>
    <row r="24" spans="1:7" x14ac:dyDescent="0.3">
      <c r="A24" t="s">
        <v>36</v>
      </c>
      <c r="B24" s="1">
        <v>40917</v>
      </c>
      <c r="C24" t="s">
        <v>1</v>
      </c>
      <c r="D24">
        <v>45699</v>
      </c>
      <c r="E24">
        <v>1</v>
      </c>
      <c r="F24" t="s">
        <v>12</v>
      </c>
      <c r="G24">
        <v>1</v>
      </c>
    </row>
    <row r="25" spans="1:7" x14ac:dyDescent="0.3">
      <c r="A25" t="s">
        <v>37</v>
      </c>
      <c r="B25" s="1">
        <v>40933</v>
      </c>
      <c r="C25" t="s">
        <v>2</v>
      </c>
      <c r="D25">
        <v>24590</v>
      </c>
      <c r="E25">
        <v>2</v>
      </c>
      <c r="F25" t="s">
        <v>13</v>
      </c>
      <c r="G25">
        <v>1</v>
      </c>
    </row>
    <row r="26" spans="1:7" x14ac:dyDescent="0.3">
      <c r="A26" t="s">
        <v>38</v>
      </c>
      <c r="B26" s="1">
        <v>40933</v>
      </c>
      <c r="C26" t="s">
        <v>3</v>
      </c>
      <c r="D26">
        <v>721</v>
      </c>
      <c r="E26">
        <v>3</v>
      </c>
      <c r="F26" t="s">
        <v>14</v>
      </c>
      <c r="G26">
        <v>1</v>
      </c>
    </row>
    <row r="27" spans="1:7" x14ac:dyDescent="0.3">
      <c r="A27" t="s">
        <v>39</v>
      </c>
      <c r="B27" s="1">
        <v>40933</v>
      </c>
      <c r="C27" t="s">
        <v>4</v>
      </c>
      <c r="D27">
        <v>512</v>
      </c>
      <c r="E27">
        <v>1</v>
      </c>
      <c r="F27" t="s">
        <v>12</v>
      </c>
      <c r="G27">
        <v>1</v>
      </c>
    </row>
    <row r="28" spans="1:7" x14ac:dyDescent="0.3">
      <c r="A28" t="s">
        <v>40</v>
      </c>
      <c r="B28" s="1">
        <v>40928</v>
      </c>
      <c r="C28" t="s">
        <v>4</v>
      </c>
      <c r="D28">
        <v>223</v>
      </c>
      <c r="E28">
        <v>2</v>
      </c>
      <c r="F28" t="s">
        <v>13</v>
      </c>
      <c r="G28">
        <v>1</v>
      </c>
    </row>
    <row r="29" spans="1:7" x14ac:dyDescent="0.3">
      <c r="A29" t="s">
        <v>41</v>
      </c>
      <c r="B29" s="1">
        <v>40935</v>
      </c>
      <c r="C29" t="s">
        <v>2</v>
      </c>
      <c r="D29">
        <v>2543</v>
      </c>
      <c r="E29">
        <v>2</v>
      </c>
      <c r="F29" t="s">
        <v>13</v>
      </c>
      <c r="G29">
        <v>1</v>
      </c>
    </row>
    <row r="30" spans="1:7" x14ac:dyDescent="0.3">
      <c r="A30" t="s">
        <v>42</v>
      </c>
      <c r="B30" s="1">
        <v>40935</v>
      </c>
      <c r="C30" t="s">
        <v>1</v>
      </c>
      <c r="D30">
        <v>48572</v>
      </c>
      <c r="E30">
        <v>3</v>
      </c>
      <c r="F30" t="s">
        <v>14</v>
      </c>
      <c r="G30">
        <v>1</v>
      </c>
    </row>
    <row r="31" spans="1:7" x14ac:dyDescent="0.3">
      <c r="A31" t="s">
        <v>43</v>
      </c>
      <c r="B31" s="1">
        <v>40935</v>
      </c>
      <c r="C31" t="s">
        <v>3</v>
      </c>
      <c r="D31">
        <v>1423</v>
      </c>
      <c r="E31">
        <v>1</v>
      </c>
      <c r="F31" t="s">
        <v>12</v>
      </c>
      <c r="G31">
        <v>2</v>
      </c>
    </row>
    <row r="32" spans="1:7" x14ac:dyDescent="0.3">
      <c r="A32" t="s">
        <v>43</v>
      </c>
      <c r="B32" s="1">
        <v>40935</v>
      </c>
      <c r="C32" t="s">
        <v>1</v>
      </c>
      <c r="D32">
        <v>54468</v>
      </c>
      <c r="E32">
        <v>1</v>
      </c>
      <c r="F32" t="s">
        <v>12</v>
      </c>
      <c r="G32">
        <v>2</v>
      </c>
    </row>
    <row r="33" spans="1:7" x14ac:dyDescent="0.3">
      <c r="A33" t="s">
        <v>44</v>
      </c>
      <c r="B33" s="1">
        <v>40937</v>
      </c>
      <c r="C33" t="s">
        <v>1</v>
      </c>
      <c r="D33">
        <v>48759</v>
      </c>
      <c r="E33">
        <v>3</v>
      </c>
      <c r="F33" t="s">
        <v>14</v>
      </c>
      <c r="G33">
        <v>1</v>
      </c>
    </row>
    <row r="34" spans="1:7" x14ac:dyDescent="0.3">
      <c r="A34" t="s">
        <v>45</v>
      </c>
      <c r="B34" s="1">
        <v>40937</v>
      </c>
      <c r="C34" t="s">
        <v>2</v>
      </c>
      <c r="D34">
        <v>13465</v>
      </c>
      <c r="E34">
        <v>2</v>
      </c>
      <c r="F34" t="s">
        <v>13</v>
      </c>
      <c r="G34">
        <v>1</v>
      </c>
    </row>
    <row r="35" spans="1:7" x14ac:dyDescent="0.3">
      <c r="A35" t="s">
        <v>46</v>
      </c>
      <c r="B35" s="1">
        <v>40937</v>
      </c>
      <c r="C35" t="s">
        <v>4</v>
      </c>
      <c r="D35">
        <v>453</v>
      </c>
      <c r="E35">
        <v>1</v>
      </c>
      <c r="F35" t="s">
        <v>12</v>
      </c>
      <c r="G35">
        <v>1</v>
      </c>
    </row>
    <row r="36" spans="1:7" x14ac:dyDescent="0.3">
      <c r="A36" t="s">
        <v>47</v>
      </c>
      <c r="B36" s="1">
        <v>40937</v>
      </c>
      <c r="C36" t="s">
        <v>3</v>
      </c>
      <c r="D36">
        <v>1368</v>
      </c>
      <c r="E36">
        <v>3</v>
      </c>
      <c r="F36" t="s">
        <v>14</v>
      </c>
      <c r="G36">
        <v>1</v>
      </c>
    </row>
    <row r="37" spans="1:7" x14ac:dyDescent="0.3">
      <c r="A37" t="s">
        <v>48</v>
      </c>
      <c r="B37" s="1">
        <v>40937</v>
      </c>
      <c r="C37" t="s">
        <v>2</v>
      </c>
      <c r="D37">
        <v>1358</v>
      </c>
      <c r="E37">
        <v>2</v>
      </c>
      <c r="F37" t="s">
        <v>13</v>
      </c>
      <c r="G37">
        <v>1</v>
      </c>
    </row>
    <row r="38" spans="1:7" x14ac:dyDescent="0.3">
      <c r="A38" t="s">
        <v>49</v>
      </c>
      <c r="B38" s="1">
        <v>40937</v>
      </c>
      <c r="C38" t="s">
        <v>1</v>
      </c>
      <c r="D38">
        <v>87631</v>
      </c>
      <c r="E38">
        <v>1</v>
      </c>
      <c r="F38" t="s">
        <v>12</v>
      </c>
      <c r="G38">
        <v>1</v>
      </c>
    </row>
    <row r="39" spans="1:7" x14ac:dyDescent="0.3">
      <c r="A39" t="s">
        <v>50</v>
      </c>
      <c r="B39" s="1">
        <v>40937</v>
      </c>
      <c r="C39" t="s">
        <v>3</v>
      </c>
      <c r="D39">
        <v>736</v>
      </c>
      <c r="E39">
        <v>2</v>
      </c>
      <c r="F39" t="s">
        <v>13</v>
      </c>
      <c r="G39">
        <v>1</v>
      </c>
    </row>
    <row r="40" spans="1:7" x14ac:dyDescent="0.3">
      <c r="A40" t="s">
        <v>51</v>
      </c>
      <c r="B40" s="1">
        <v>40937</v>
      </c>
      <c r="C40" t="s">
        <v>4</v>
      </c>
      <c r="D40">
        <v>8234</v>
      </c>
      <c r="E40">
        <v>3</v>
      </c>
      <c r="F40" t="s">
        <v>14</v>
      </c>
      <c r="G40">
        <v>1</v>
      </c>
    </row>
    <row r="41" spans="1:7" x14ac:dyDescent="0.3">
      <c r="A41" t="s">
        <v>52</v>
      </c>
      <c r="B41" s="1">
        <v>40937</v>
      </c>
      <c r="C41" t="s">
        <v>2</v>
      </c>
      <c r="D41">
        <v>3876</v>
      </c>
      <c r="E41">
        <v>1</v>
      </c>
      <c r="F41" t="s">
        <v>12</v>
      </c>
      <c r="G41">
        <v>1</v>
      </c>
    </row>
    <row r="42" spans="1:7" x14ac:dyDescent="0.3">
      <c r="A42" t="s">
        <v>53</v>
      </c>
      <c r="B42" s="1">
        <v>40937</v>
      </c>
      <c r="C42" t="s">
        <v>1</v>
      </c>
      <c r="D42">
        <v>85443</v>
      </c>
      <c r="E42" t="s">
        <v>9</v>
      </c>
      <c r="F42" t="e">
        <v>#N/A</v>
      </c>
      <c r="G42">
        <v>1</v>
      </c>
    </row>
    <row r="43" spans="1:7" x14ac:dyDescent="0.3">
      <c r="A43" t="s">
        <v>54</v>
      </c>
      <c r="B43" s="1">
        <v>40937</v>
      </c>
      <c r="C43" t="s">
        <v>1</v>
      </c>
      <c r="D43">
        <v>92172</v>
      </c>
      <c r="E43">
        <v>2</v>
      </c>
      <c r="F43" t="s">
        <v>13</v>
      </c>
      <c r="G43">
        <v>1</v>
      </c>
    </row>
    <row r="44" spans="1:7" x14ac:dyDescent="0.3">
      <c r="A44" t="s">
        <v>55</v>
      </c>
      <c r="B44" s="1">
        <v>40937</v>
      </c>
      <c r="C44" t="s">
        <v>3</v>
      </c>
      <c r="D44">
        <v>3725</v>
      </c>
      <c r="E44">
        <v>3</v>
      </c>
      <c r="F44" t="s">
        <v>14</v>
      </c>
      <c r="G44">
        <v>1</v>
      </c>
    </row>
    <row r="45" spans="1:7" x14ac:dyDescent="0.3">
      <c r="A45" t="s">
        <v>56</v>
      </c>
      <c r="B45" s="1">
        <v>40937</v>
      </c>
      <c r="C45" t="s">
        <v>4</v>
      </c>
      <c r="D45">
        <v>876</v>
      </c>
      <c r="E45">
        <v>1</v>
      </c>
      <c r="F45" t="s">
        <v>12</v>
      </c>
      <c r="G45">
        <v>1</v>
      </c>
    </row>
    <row r="46" spans="1:7" x14ac:dyDescent="0.3">
      <c r="A46" t="s">
        <v>57</v>
      </c>
      <c r="B46" s="1">
        <v>40937</v>
      </c>
      <c r="C46" t="s">
        <v>1</v>
      </c>
      <c r="D46">
        <v>25234</v>
      </c>
      <c r="E46">
        <v>2</v>
      </c>
      <c r="F46" t="s">
        <v>13</v>
      </c>
      <c r="G46">
        <v>1</v>
      </c>
    </row>
    <row r="47" spans="1:7" x14ac:dyDescent="0.3">
      <c r="A47" t="s">
        <v>58</v>
      </c>
      <c r="B47" s="1">
        <v>40937</v>
      </c>
      <c r="C47" t="s">
        <v>2</v>
      </c>
      <c r="D47">
        <v>2234</v>
      </c>
      <c r="E47">
        <v>3</v>
      </c>
      <c r="F47" t="s">
        <v>14</v>
      </c>
      <c r="G47">
        <v>1</v>
      </c>
    </row>
    <row r="48" spans="1:7" x14ac:dyDescent="0.3">
      <c r="A48" t="s">
        <v>59</v>
      </c>
      <c r="B48" s="1">
        <v>40937</v>
      </c>
      <c r="C48" t="s">
        <v>3</v>
      </c>
      <c r="D48">
        <v>800</v>
      </c>
      <c r="E48">
        <v>1</v>
      </c>
      <c r="F48" t="s">
        <v>12</v>
      </c>
      <c r="G48">
        <v>1</v>
      </c>
    </row>
    <row r="49" spans="1:7" x14ac:dyDescent="0.3">
      <c r="A49" t="s">
        <v>60</v>
      </c>
      <c r="B49" s="1">
        <v>40937</v>
      </c>
      <c r="C49" t="s">
        <v>4</v>
      </c>
      <c r="D49">
        <v>509</v>
      </c>
      <c r="E49">
        <v>1</v>
      </c>
      <c r="F49" t="s">
        <v>12</v>
      </c>
      <c r="G49">
        <v>1</v>
      </c>
    </row>
    <row r="50" spans="1:7" x14ac:dyDescent="0.3">
      <c r="A50" t="s">
        <v>61</v>
      </c>
      <c r="B50" s="1">
        <v>40935</v>
      </c>
      <c r="C50" t="s">
        <v>4</v>
      </c>
      <c r="D50">
        <v>855</v>
      </c>
      <c r="E50">
        <v>3</v>
      </c>
      <c r="F50" t="s">
        <v>14</v>
      </c>
      <c r="G50">
        <v>1</v>
      </c>
    </row>
    <row r="51" spans="1:7" x14ac:dyDescent="0.3">
      <c r="A51" t="s">
        <v>62</v>
      </c>
      <c r="B51" s="1">
        <v>40935</v>
      </c>
      <c r="C51" t="s">
        <v>2</v>
      </c>
      <c r="D51">
        <v>3634</v>
      </c>
      <c r="E51">
        <v>1</v>
      </c>
      <c r="F51" t="s">
        <v>12</v>
      </c>
      <c r="G51">
        <v>1</v>
      </c>
    </row>
    <row r="52" spans="1:7" x14ac:dyDescent="0.3">
      <c r="A52" t="s">
        <v>63</v>
      </c>
      <c r="B52" s="1">
        <v>40939</v>
      </c>
      <c r="C52" t="s">
        <v>1</v>
      </c>
      <c r="D52">
        <v>50234</v>
      </c>
      <c r="E52">
        <v>3</v>
      </c>
      <c r="F52" t="s">
        <v>14</v>
      </c>
      <c r="G52">
        <v>1</v>
      </c>
    </row>
    <row r="53" spans="1:7" x14ac:dyDescent="0.3">
      <c r="A53" t="s">
        <v>64</v>
      </c>
      <c r="B53" s="1">
        <v>40939</v>
      </c>
      <c r="C53" t="s">
        <v>3</v>
      </c>
      <c r="D53">
        <v>686</v>
      </c>
      <c r="E53">
        <v>2</v>
      </c>
      <c r="F53" t="s">
        <v>13</v>
      </c>
      <c r="G53">
        <v>1</v>
      </c>
    </row>
    <row r="54" spans="1:7" x14ac:dyDescent="0.3">
      <c r="A54" t="s">
        <v>65</v>
      </c>
      <c r="B54" s="1">
        <v>40939</v>
      </c>
      <c r="C54" t="s">
        <v>1</v>
      </c>
      <c r="D54">
        <v>23634</v>
      </c>
      <c r="E54">
        <v>3</v>
      </c>
      <c r="F54" t="s">
        <v>14</v>
      </c>
      <c r="G54">
        <v>1</v>
      </c>
    </row>
    <row r="55" spans="1:7" x14ac:dyDescent="0.3">
      <c r="A55" t="s">
        <v>66</v>
      </c>
      <c r="B55" s="1">
        <v>40939</v>
      </c>
      <c r="C55" t="s">
        <v>1</v>
      </c>
      <c r="D55">
        <v>87456</v>
      </c>
      <c r="E55">
        <v>1</v>
      </c>
      <c r="F55" t="s">
        <v>12</v>
      </c>
      <c r="G55">
        <v>1</v>
      </c>
    </row>
    <row r="56" spans="1:7" x14ac:dyDescent="0.3">
      <c r="A56" t="s">
        <v>67</v>
      </c>
      <c r="B56" s="1">
        <v>40939</v>
      </c>
      <c r="C56" t="s">
        <v>2</v>
      </c>
      <c r="D56">
        <v>4534</v>
      </c>
      <c r="E56">
        <v>2</v>
      </c>
      <c r="F56" t="s">
        <v>13</v>
      </c>
      <c r="G56">
        <v>1</v>
      </c>
    </row>
    <row r="57" spans="1:7" x14ac:dyDescent="0.3">
      <c r="A57" t="s">
        <v>68</v>
      </c>
      <c r="B57" s="1">
        <v>40944</v>
      </c>
      <c r="C57" t="s">
        <v>4</v>
      </c>
      <c r="D57">
        <v>469</v>
      </c>
      <c r="E57">
        <v>1</v>
      </c>
      <c r="F57" t="s">
        <v>12</v>
      </c>
      <c r="G57">
        <v>1</v>
      </c>
    </row>
    <row r="58" spans="1:7" x14ac:dyDescent="0.3">
      <c r="A58" t="s">
        <v>69</v>
      </c>
      <c r="B58" s="1">
        <v>40945</v>
      </c>
      <c r="C58" t="s">
        <v>3</v>
      </c>
      <c r="D58">
        <v>471</v>
      </c>
      <c r="E58">
        <v>3</v>
      </c>
      <c r="F58" t="s">
        <v>14</v>
      </c>
      <c r="G58">
        <v>1</v>
      </c>
    </row>
    <row r="59" spans="1:7" x14ac:dyDescent="0.3">
      <c r="A59" t="s">
        <v>70</v>
      </c>
      <c r="B59" s="1">
        <v>40945</v>
      </c>
      <c r="C59" t="s">
        <v>2</v>
      </c>
      <c r="D59">
        <v>7857</v>
      </c>
      <c r="E59">
        <v>3</v>
      </c>
      <c r="F59" t="s">
        <v>14</v>
      </c>
      <c r="G59">
        <v>1</v>
      </c>
    </row>
    <row r="60" spans="1:7" x14ac:dyDescent="0.3">
      <c r="A60" t="s">
        <v>71</v>
      </c>
      <c r="B60" s="1">
        <v>40918</v>
      </c>
      <c r="C60" t="s">
        <v>1</v>
      </c>
      <c r="D60">
        <v>23913</v>
      </c>
      <c r="E60">
        <v>2</v>
      </c>
      <c r="F60" t="s">
        <v>13</v>
      </c>
      <c r="G60">
        <v>1</v>
      </c>
    </row>
    <row r="61" spans="1:7" x14ac:dyDescent="0.3">
      <c r="A61" t="s">
        <v>72</v>
      </c>
      <c r="B61" s="1">
        <v>40918</v>
      </c>
      <c r="C61" t="s">
        <v>3</v>
      </c>
      <c r="D61">
        <v>576</v>
      </c>
      <c r="E61" t="s">
        <v>9</v>
      </c>
      <c r="F61" t="e">
        <v>#N/A</v>
      </c>
      <c r="G61">
        <v>1</v>
      </c>
    </row>
    <row r="62" spans="1:7" x14ac:dyDescent="0.3">
      <c r="A62" t="s">
        <v>73</v>
      </c>
      <c r="B62" s="1">
        <v>40949</v>
      </c>
      <c r="C62" t="s">
        <v>4</v>
      </c>
      <c r="D62">
        <v>447</v>
      </c>
      <c r="E62">
        <v>1</v>
      </c>
      <c r="F62" t="s">
        <v>12</v>
      </c>
      <c r="G62">
        <v>1</v>
      </c>
    </row>
    <row r="63" spans="1:7" x14ac:dyDescent="0.3">
      <c r="A63" t="s">
        <v>74</v>
      </c>
      <c r="B63" s="1">
        <v>40949</v>
      </c>
      <c r="C63" t="s">
        <v>2</v>
      </c>
      <c r="D63">
        <v>2583</v>
      </c>
      <c r="E63">
        <v>2</v>
      </c>
      <c r="F63" t="s">
        <v>13</v>
      </c>
      <c r="G63">
        <v>1</v>
      </c>
    </row>
    <row r="64" spans="1:7" x14ac:dyDescent="0.3">
      <c r="A64" t="s">
        <v>75</v>
      </c>
      <c r="B64" s="1">
        <v>40940</v>
      </c>
      <c r="C64" t="s">
        <v>1</v>
      </c>
      <c r="D64">
        <v>63642</v>
      </c>
      <c r="E64">
        <v>3</v>
      </c>
      <c r="F64" t="s">
        <v>14</v>
      </c>
      <c r="G64">
        <v>1</v>
      </c>
    </row>
    <row r="65" spans="1:7" x14ac:dyDescent="0.3">
      <c r="A65" t="s">
        <v>76</v>
      </c>
      <c r="B65" s="1">
        <v>40922</v>
      </c>
      <c r="C65" t="s">
        <v>1</v>
      </c>
      <c r="D65">
        <v>100056</v>
      </c>
      <c r="E65">
        <v>1</v>
      </c>
      <c r="F65" t="s">
        <v>12</v>
      </c>
      <c r="G65">
        <v>1</v>
      </c>
    </row>
    <row r="66" spans="1:7" x14ac:dyDescent="0.3">
      <c r="A66" t="s">
        <v>77</v>
      </c>
      <c r="B66" s="1">
        <v>40922</v>
      </c>
      <c r="C66" t="s">
        <v>3</v>
      </c>
      <c r="D66">
        <v>977</v>
      </c>
      <c r="E66">
        <v>1</v>
      </c>
      <c r="F66" t="s">
        <v>12</v>
      </c>
      <c r="G66">
        <v>1</v>
      </c>
    </row>
    <row r="67" spans="1:7" x14ac:dyDescent="0.3">
      <c r="A67" t="s">
        <v>78</v>
      </c>
      <c r="B67" s="1">
        <v>40922</v>
      </c>
      <c r="C67" t="s">
        <v>4</v>
      </c>
      <c r="D67">
        <v>1157</v>
      </c>
      <c r="E67">
        <v>2</v>
      </c>
      <c r="F67" t="s">
        <v>13</v>
      </c>
      <c r="G67">
        <v>1</v>
      </c>
    </row>
    <row r="68" spans="1:7" x14ac:dyDescent="0.3">
      <c r="A68" t="s">
        <v>79</v>
      </c>
      <c r="B68" s="1">
        <v>40951</v>
      </c>
      <c r="C68" t="s">
        <v>1</v>
      </c>
      <c r="D68">
        <v>45933</v>
      </c>
      <c r="E68">
        <v>3</v>
      </c>
      <c r="F68" t="s">
        <v>14</v>
      </c>
      <c r="G68">
        <v>1</v>
      </c>
    </row>
    <row r="69" spans="1:7" x14ac:dyDescent="0.3">
      <c r="A69" t="s">
        <v>80</v>
      </c>
      <c r="B69" s="1">
        <v>40951</v>
      </c>
      <c r="C69" t="s">
        <v>2</v>
      </c>
      <c r="D69">
        <v>24824</v>
      </c>
      <c r="E69">
        <v>2</v>
      </c>
      <c r="F69" t="s">
        <v>13</v>
      </c>
      <c r="G69">
        <v>1</v>
      </c>
    </row>
    <row r="70" spans="1:7" x14ac:dyDescent="0.3">
      <c r="A70" t="s">
        <v>81</v>
      </c>
      <c r="B70" s="1">
        <v>40951</v>
      </c>
      <c r="C70" t="s">
        <v>3</v>
      </c>
      <c r="D70">
        <v>955</v>
      </c>
      <c r="E70">
        <v>1</v>
      </c>
      <c r="F70" t="s">
        <v>12</v>
      </c>
      <c r="G70">
        <v>1</v>
      </c>
    </row>
    <row r="71" spans="1:7" x14ac:dyDescent="0.3">
      <c r="A71" t="s">
        <v>82</v>
      </c>
      <c r="B71" s="1">
        <v>40941</v>
      </c>
      <c r="C71" t="s">
        <v>4</v>
      </c>
      <c r="D71">
        <v>746</v>
      </c>
      <c r="E71">
        <v>2</v>
      </c>
      <c r="F71" t="s">
        <v>13</v>
      </c>
      <c r="G71">
        <v>1</v>
      </c>
    </row>
    <row r="72" spans="1:7" x14ac:dyDescent="0.3">
      <c r="A72" t="s">
        <v>83</v>
      </c>
      <c r="B72" s="1">
        <v>40954</v>
      </c>
      <c r="C72" t="s">
        <v>4</v>
      </c>
      <c r="D72">
        <v>457</v>
      </c>
      <c r="E72">
        <v>1</v>
      </c>
      <c r="F72" t="s">
        <v>12</v>
      </c>
      <c r="G72">
        <v>1</v>
      </c>
    </row>
    <row r="73" spans="1:7" x14ac:dyDescent="0.3">
      <c r="A73" t="s">
        <v>84</v>
      </c>
      <c r="B73" s="1">
        <v>40954</v>
      </c>
      <c r="C73" t="s">
        <v>2</v>
      </c>
      <c r="D73">
        <v>2777</v>
      </c>
      <c r="E73">
        <v>3</v>
      </c>
      <c r="F73" t="s">
        <v>14</v>
      </c>
      <c r="G73">
        <v>1</v>
      </c>
    </row>
    <row r="74" spans="1:7" x14ac:dyDescent="0.3">
      <c r="A74" t="s">
        <v>85</v>
      </c>
      <c r="B74" s="1">
        <v>40954</v>
      </c>
      <c r="C74" t="s">
        <v>1</v>
      </c>
      <c r="D74">
        <v>48806</v>
      </c>
      <c r="E74">
        <v>3</v>
      </c>
      <c r="F74" t="s">
        <v>14</v>
      </c>
      <c r="G74">
        <v>1</v>
      </c>
    </row>
    <row r="75" spans="1:7" x14ac:dyDescent="0.3">
      <c r="A75" t="s">
        <v>86</v>
      </c>
      <c r="B75" s="1">
        <v>40956</v>
      </c>
      <c r="C75" t="s">
        <v>3</v>
      </c>
      <c r="D75">
        <v>1657</v>
      </c>
      <c r="E75">
        <v>2</v>
      </c>
      <c r="F75" t="s">
        <v>13</v>
      </c>
      <c r="G75">
        <v>1</v>
      </c>
    </row>
    <row r="76" spans="1:7" x14ac:dyDescent="0.3">
      <c r="A76" t="s">
        <v>87</v>
      </c>
      <c r="B76" s="1">
        <v>40956</v>
      </c>
      <c r="C76" t="s">
        <v>1</v>
      </c>
      <c r="D76">
        <v>54702</v>
      </c>
      <c r="E76">
        <v>1</v>
      </c>
      <c r="F76" t="s">
        <v>12</v>
      </c>
      <c r="G76">
        <v>1</v>
      </c>
    </row>
    <row r="77" spans="1:7" x14ac:dyDescent="0.3">
      <c r="A77" t="s">
        <v>88</v>
      </c>
      <c r="B77" s="1">
        <v>40956</v>
      </c>
      <c r="C77" t="s">
        <v>1</v>
      </c>
      <c r="D77">
        <v>48993</v>
      </c>
      <c r="E77">
        <v>2</v>
      </c>
      <c r="F77" t="s">
        <v>13</v>
      </c>
      <c r="G77">
        <v>1</v>
      </c>
    </row>
    <row r="78" spans="1:7" x14ac:dyDescent="0.3">
      <c r="A78" t="s">
        <v>89</v>
      </c>
      <c r="B78" s="1">
        <v>40956</v>
      </c>
      <c r="C78" t="s">
        <v>2</v>
      </c>
      <c r="D78">
        <v>13699</v>
      </c>
      <c r="E78">
        <v>2</v>
      </c>
      <c r="F78" t="s">
        <v>13</v>
      </c>
      <c r="G78">
        <v>1</v>
      </c>
    </row>
    <row r="79" spans="1:7" x14ac:dyDescent="0.3">
      <c r="A79" t="s">
        <v>90</v>
      </c>
      <c r="B79" s="1">
        <v>40959</v>
      </c>
      <c r="C79" t="s">
        <v>4</v>
      </c>
      <c r="D79">
        <v>687</v>
      </c>
      <c r="E79">
        <v>1</v>
      </c>
      <c r="F79" t="s">
        <v>12</v>
      </c>
      <c r="G79">
        <v>1</v>
      </c>
    </row>
    <row r="80" spans="1:7" x14ac:dyDescent="0.3">
      <c r="A80" t="s">
        <v>91</v>
      </c>
      <c r="B80" s="1">
        <v>40961</v>
      </c>
      <c r="C80" t="s">
        <v>3</v>
      </c>
      <c r="D80">
        <v>1602</v>
      </c>
      <c r="E80">
        <v>3</v>
      </c>
      <c r="F80" t="s">
        <v>14</v>
      </c>
      <c r="G80">
        <v>1</v>
      </c>
    </row>
    <row r="81" spans="1:7" x14ac:dyDescent="0.3">
      <c r="A81" t="s">
        <v>92</v>
      </c>
      <c r="B81" s="1">
        <v>40961</v>
      </c>
      <c r="C81" t="s">
        <v>2</v>
      </c>
      <c r="D81">
        <v>1592</v>
      </c>
      <c r="E81">
        <v>1</v>
      </c>
      <c r="F81" t="s">
        <v>12</v>
      </c>
      <c r="G81">
        <v>1</v>
      </c>
    </row>
    <row r="82" spans="1:7" x14ac:dyDescent="0.3">
      <c r="A82" t="s">
        <v>93</v>
      </c>
      <c r="B82" s="1">
        <v>40961</v>
      </c>
      <c r="C82" t="s">
        <v>1</v>
      </c>
      <c r="D82">
        <v>87865</v>
      </c>
      <c r="E82">
        <v>1</v>
      </c>
      <c r="F82" t="s">
        <v>12</v>
      </c>
      <c r="G82">
        <v>1</v>
      </c>
    </row>
    <row r="83" spans="1:7" x14ac:dyDescent="0.3">
      <c r="A83" t="s">
        <v>94</v>
      </c>
      <c r="B83" s="1">
        <v>40962</v>
      </c>
      <c r="C83" t="s">
        <v>3</v>
      </c>
      <c r="D83">
        <v>970</v>
      </c>
      <c r="E83">
        <v>2</v>
      </c>
      <c r="F83" t="s">
        <v>13</v>
      </c>
      <c r="G83">
        <v>1</v>
      </c>
    </row>
    <row r="84" spans="1:7" x14ac:dyDescent="0.3">
      <c r="A84" t="s">
        <v>95</v>
      </c>
      <c r="B84" s="1">
        <v>40962</v>
      </c>
      <c r="C84" t="s">
        <v>4</v>
      </c>
      <c r="D84">
        <v>8468</v>
      </c>
      <c r="E84">
        <v>3</v>
      </c>
      <c r="F84" t="s">
        <v>14</v>
      </c>
      <c r="G84">
        <v>1</v>
      </c>
    </row>
    <row r="85" spans="1:7" x14ac:dyDescent="0.3">
      <c r="A85" t="s">
        <v>96</v>
      </c>
      <c r="B85" s="1">
        <v>40962</v>
      </c>
      <c r="C85" t="s">
        <v>2</v>
      </c>
      <c r="D85">
        <v>4110</v>
      </c>
      <c r="E85">
        <v>2</v>
      </c>
      <c r="F85" t="s">
        <v>13</v>
      </c>
      <c r="G85">
        <v>1</v>
      </c>
    </row>
    <row r="86" spans="1:7" x14ac:dyDescent="0.3">
      <c r="A86" t="s">
        <v>97</v>
      </c>
      <c r="B86" s="1">
        <v>40962</v>
      </c>
      <c r="C86" t="s">
        <v>1</v>
      </c>
      <c r="D86">
        <v>85677</v>
      </c>
      <c r="E86">
        <v>1</v>
      </c>
      <c r="F86" t="s">
        <v>12</v>
      </c>
      <c r="G86">
        <v>1</v>
      </c>
    </row>
    <row r="87" spans="1:7" x14ac:dyDescent="0.3">
      <c r="A87" t="s">
        <v>98</v>
      </c>
      <c r="B87" s="1">
        <v>40962</v>
      </c>
      <c r="C87" t="s">
        <v>1</v>
      </c>
      <c r="D87">
        <v>92406</v>
      </c>
      <c r="E87">
        <v>2</v>
      </c>
      <c r="F87" t="s">
        <v>13</v>
      </c>
      <c r="G87">
        <v>1</v>
      </c>
    </row>
    <row r="88" spans="1:7" x14ac:dyDescent="0.3">
      <c r="A88" t="s">
        <v>99</v>
      </c>
      <c r="B88" s="1">
        <v>40962</v>
      </c>
      <c r="C88" t="s">
        <v>3</v>
      </c>
      <c r="D88">
        <v>3959</v>
      </c>
      <c r="E88">
        <v>3</v>
      </c>
      <c r="F88" t="s">
        <v>14</v>
      </c>
      <c r="G88">
        <v>1</v>
      </c>
    </row>
    <row r="89" spans="1:7" x14ac:dyDescent="0.3">
      <c r="A89" t="s">
        <v>100</v>
      </c>
      <c r="B89" s="1">
        <v>40962</v>
      </c>
      <c r="C89" t="s">
        <v>4</v>
      </c>
      <c r="D89">
        <v>1110</v>
      </c>
      <c r="E89">
        <v>3</v>
      </c>
      <c r="F89" t="s">
        <v>14</v>
      </c>
      <c r="G89">
        <v>1</v>
      </c>
    </row>
    <row r="90" spans="1:7" x14ac:dyDescent="0.3">
      <c r="A90" t="s">
        <v>101</v>
      </c>
      <c r="B90" s="1">
        <v>40962</v>
      </c>
      <c r="C90" t="s">
        <v>1</v>
      </c>
      <c r="D90">
        <v>20700</v>
      </c>
      <c r="E90">
        <v>1</v>
      </c>
      <c r="F90" t="s">
        <v>12</v>
      </c>
      <c r="G90">
        <v>1</v>
      </c>
    </row>
    <row r="91" spans="1:7" x14ac:dyDescent="0.3">
      <c r="A91" t="s">
        <v>102</v>
      </c>
      <c r="B91" s="1">
        <v>40962</v>
      </c>
      <c r="C91" t="s">
        <v>2</v>
      </c>
      <c r="D91">
        <v>6874</v>
      </c>
      <c r="E91">
        <v>2</v>
      </c>
      <c r="F91" t="s">
        <v>13</v>
      </c>
      <c r="G91">
        <v>1</v>
      </c>
    </row>
    <row r="92" spans="1:7" x14ac:dyDescent="0.3">
      <c r="A92" t="s">
        <v>103</v>
      </c>
      <c r="B92" s="1">
        <v>40962</v>
      </c>
      <c r="C92" t="s">
        <v>3</v>
      </c>
      <c r="D92">
        <v>213</v>
      </c>
      <c r="E92">
        <v>3</v>
      </c>
      <c r="F92" t="s">
        <v>14</v>
      </c>
      <c r="G92">
        <v>1</v>
      </c>
    </row>
    <row r="93" spans="1:7" x14ac:dyDescent="0.3">
      <c r="A93" t="s">
        <v>104</v>
      </c>
      <c r="B93" s="1">
        <v>40962</v>
      </c>
      <c r="C93" t="s">
        <v>4</v>
      </c>
      <c r="D93">
        <v>5436</v>
      </c>
      <c r="E93">
        <v>1</v>
      </c>
      <c r="F93" t="s">
        <v>12</v>
      </c>
      <c r="G93">
        <v>1</v>
      </c>
    </row>
    <row r="94" spans="1:7" x14ac:dyDescent="0.3">
      <c r="A94" t="s">
        <v>105</v>
      </c>
      <c r="B94" s="1">
        <v>40962</v>
      </c>
      <c r="C94" t="s">
        <v>4</v>
      </c>
      <c r="D94">
        <v>436</v>
      </c>
      <c r="E94">
        <v>2</v>
      </c>
      <c r="F94" t="s">
        <v>13</v>
      </c>
      <c r="G94">
        <v>1</v>
      </c>
    </row>
    <row r="95" spans="1:7" x14ac:dyDescent="0.3">
      <c r="A95" t="s">
        <v>106</v>
      </c>
      <c r="B95" s="1">
        <v>40962</v>
      </c>
      <c r="C95" t="s">
        <v>2</v>
      </c>
      <c r="D95">
        <v>1547</v>
      </c>
      <c r="E95">
        <v>2</v>
      </c>
      <c r="F95" t="s">
        <v>13</v>
      </c>
      <c r="G95">
        <v>1</v>
      </c>
    </row>
    <row r="96" spans="1:7" x14ac:dyDescent="0.3">
      <c r="A96" t="s">
        <v>107</v>
      </c>
      <c r="B96" s="1">
        <v>40962</v>
      </c>
      <c r="C96" t="s">
        <v>1</v>
      </c>
      <c r="D96">
        <v>45700</v>
      </c>
      <c r="E96">
        <v>3</v>
      </c>
      <c r="F96" t="s">
        <v>14</v>
      </c>
      <c r="G96">
        <v>1</v>
      </c>
    </row>
    <row r="97" spans="1:7" x14ac:dyDescent="0.3">
      <c r="A97" t="s">
        <v>108</v>
      </c>
      <c r="B97" s="1">
        <v>40962</v>
      </c>
      <c r="C97" t="s">
        <v>3</v>
      </c>
      <c r="D97">
        <v>354</v>
      </c>
      <c r="E97">
        <v>1</v>
      </c>
      <c r="F97" t="s">
        <v>12</v>
      </c>
      <c r="G97">
        <v>1</v>
      </c>
    </row>
    <row r="98" spans="1:7" x14ac:dyDescent="0.3">
      <c r="A98" t="s">
        <v>109</v>
      </c>
      <c r="B98" s="1">
        <v>40957</v>
      </c>
      <c r="C98" t="s">
        <v>1</v>
      </c>
      <c r="D98">
        <v>19100</v>
      </c>
      <c r="E98">
        <v>3</v>
      </c>
      <c r="F98" t="s">
        <v>14</v>
      </c>
      <c r="G98">
        <v>1</v>
      </c>
    </row>
    <row r="99" spans="1:7" x14ac:dyDescent="0.3">
      <c r="A99" t="s">
        <v>110</v>
      </c>
      <c r="B99" s="1">
        <v>40965</v>
      </c>
      <c r="C99" t="s">
        <v>1</v>
      </c>
      <c r="D99">
        <v>82922</v>
      </c>
      <c r="E99">
        <v>3</v>
      </c>
      <c r="F99" t="s">
        <v>14</v>
      </c>
      <c r="G99">
        <v>1</v>
      </c>
    </row>
    <row r="100" spans="1:7" x14ac:dyDescent="0.3">
      <c r="A100" t="s">
        <v>111</v>
      </c>
      <c r="B100" s="1">
        <v>40965</v>
      </c>
      <c r="C100" t="s">
        <v>2</v>
      </c>
      <c r="D100">
        <v>2777</v>
      </c>
      <c r="E100">
        <v>2</v>
      </c>
      <c r="F100" t="s">
        <v>13</v>
      </c>
      <c r="G100">
        <v>1</v>
      </c>
    </row>
    <row r="101" spans="1:7" x14ac:dyDescent="0.3">
      <c r="A101" t="s">
        <v>112</v>
      </c>
      <c r="B101" s="1">
        <v>40965</v>
      </c>
      <c r="C101" t="s">
        <v>4</v>
      </c>
      <c r="D101">
        <v>546</v>
      </c>
      <c r="E101">
        <v>1</v>
      </c>
      <c r="F101" t="s">
        <v>12</v>
      </c>
      <c r="G101">
        <v>1</v>
      </c>
    </row>
    <row r="102" spans="1:7" x14ac:dyDescent="0.3">
      <c r="A102" t="s">
        <v>113</v>
      </c>
      <c r="B102" s="1">
        <v>40965</v>
      </c>
      <c r="C102" t="s">
        <v>3</v>
      </c>
      <c r="D102">
        <v>346</v>
      </c>
      <c r="E102">
        <v>3</v>
      </c>
      <c r="F102" t="s">
        <v>14</v>
      </c>
      <c r="G102">
        <v>1</v>
      </c>
    </row>
    <row r="103" spans="1:7" x14ac:dyDescent="0.3">
      <c r="A103" t="s">
        <v>114</v>
      </c>
      <c r="B103" s="1">
        <v>40965</v>
      </c>
      <c r="C103" t="s">
        <v>2</v>
      </c>
      <c r="D103">
        <v>3323</v>
      </c>
      <c r="E103">
        <v>2</v>
      </c>
      <c r="F103" t="s">
        <v>13</v>
      </c>
      <c r="G103">
        <v>1</v>
      </c>
    </row>
    <row r="104" spans="1:7" x14ac:dyDescent="0.3">
      <c r="A104" t="s">
        <v>115</v>
      </c>
      <c r="B104" s="1">
        <v>40961</v>
      </c>
      <c r="C104" t="s">
        <v>1</v>
      </c>
      <c r="D104">
        <v>19379</v>
      </c>
      <c r="E104">
        <v>1</v>
      </c>
      <c r="F104" t="s">
        <v>12</v>
      </c>
      <c r="G104">
        <v>1</v>
      </c>
    </row>
    <row r="105" spans="1:7" x14ac:dyDescent="0.3">
      <c r="A105" t="s">
        <v>116</v>
      </c>
      <c r="B105" s="1">
        <v>40961</v>
      </c>
      <c r="C105" t="s">
        <v>3</v>
      </c>
      <c r="D105">
        <v>358</v>
      </c>
      <c r="E105">
        <v>2</v>
      </c>
      <c r="F105" t="s">
        <v>13</v>
      </c>
      <c r="G105">
        <v>1</v>
      </c>
    </row>
    <row r="106" spans="1:7" x14ac:dyDescent="0.3">
      <c r="A106" t="s">
        <v>117</v>
      </c>
      <c r="B106" s="1">
        <v>40961</v>
      </c>
      <c r="C106" t="s">
        <v>4</v>
      </c>
      <c r="D106">
        <v>645</v>
      </c>
      <c r="E106">
        <v>3</v>
      </c>
      <c r="F106" t="s">
        <v>14</v>
      </c>
      <c r="G106">
        <v>1</v>
      </c>
    </row>
    <row r="107" spans="1:7" x14ac:dyDescent="0.3">
      <c r="A107" t="s">
        <v>118</v>
      </c>
      <c r="B107" s="1">
        <v>40961</v>
      </c>
      <c r="C107" t="s">
        <v>2</v>
      </c>
      <c r="D107">
        <v>4659</v>
      </c>
      <c r="E107">
        <v>1</v>
      </c>
      <c r="F107" t="s">
        <v>12</v>
      </c>
      <c r="G107">
        <v>1</v>
      </c>
    </row>
    <row r="108" spans="1:7" x14ac:dyDescent="0.3">
      <c r="A108" t="s">
        <v>119</v>
      </c>
      <c r="B108" s="1">
        <v>40961</v>
      </c>
      <c r="C108" t="s">
        <v>1</v>
      </c>
      <c r="D108">
        <v>59108</v>
      </c>
      <c r="E108" t="s">
        <v>9</v>
      </c>
      <c r="F108" t="e">
        <v>#N/A</v>
      </c>
      <c r="G108">
        <v>1</v>
      </c>
    </row>
    <row r="109" spans="1:7" x14ac:dyDescent="0.3">
      <c r="A109" t="s">
        <v>120</v>
      </c>
      <c r="B109" s="1">
        <v>40965</v>
      </c>
      <c r="C109" t="s">
        <v>1</v>
      </c>
      <c r="D109">
        <v>95522</v>
      </c>
      <c r="E109">
        <v>2</v>
      </c>
      <c r="F109" t="s">
        <v>13</v>
      </c>
      <c r="G109">
        <v>1</v>
      </c>
    </row>
    <row r="110" spans="1:7" x14ac:dyDescent="0.3">
      <c r="A110" t="s">
        <v>121</v>
      </c>
      <c r="B110" s="1">
        <v>40965</v>
      </c>
      <c r="C110" t="s">
        <v>3</v>
      </c>
      <c r="D110">
        <v>687</v>
      </c>
      <c r="E110">
        <v>3</v>
      </c>
      <c r="F110" t="s">
        <v>14</v>
      </c>
      <c r="G110">
        <v>1</v>
      </c>
    </row>
    <row r="111" spans="1:7" x14ac:dyDescent="0.3">
      <c r="A111" t="s">
        <v>122</v>
      </c>
      <c r="B111" s="1">
        <v>40965</v>
      </c>
      <c r="C111" t="s">
        <v>4</v>
      </c>
      <c r="D111">
        <v>689</v>
      </c>
      <c r="E111">
        <v>1</v>
      </c>
      <c r="F111" t="s">
        <v>12</v>
      </c>
      <c r="G111">
        <v>1</v>
      </c>
    </row>
    <row r="112" spans="1:7" x14ac:dyDescent="0.3">
      <c r="A112" t="s">
        <v>123</v>
      </c>
      <c r="B112" s="1">
        <v>40965</v>
      </c>
      <c r="C112" t="s">
        <v>1</v>
      </c>
      <c r="D112">
        <v>41399</v>
      </c>
      <c r="E112">
        <v>2</v>
      </c>
      <c r="F112" t="s">
        <v>13</v>
      </c>
      <c r="G112">
        <v>1</v>
      </c>
    </row>
    <row r="113" spans="1:7" x14ac:dyDescent="0.3">
      <c r="A113" t="s">
        <v>124</v>
      </c>
      <c r="B113" s="1">
        <v>40965</v>
      </c>
      <c r="C113" t="s">
        <v>2</v>
      </c>
      <c r="D113">
        <v>20290</v>
      </c>
      <c r="E113">
        <v>3</v>
      </c>
      <c r="F113" t="s">
        <v>14</v>
      </c>
      <c r="G113">
        <v>1</v>
      </c>
    </row>
    <row r="114" spans="1:7" x14ac:dyDescent="0.3">
      <c r="A114" t="s">
        <v>125</v>
      </c>
      <c r="B114" s="1">
        <v>40965</v>
      </c>
      <c r="C114" t="s">
        <v>3</v>
      </c>
      <c r="D114">
        <v>486</v>
      </c>
      <c r="E114">
        <v>1</v>
      </c>
      <c r="F114" t="s">
        <v>12</v>
      </c>
      <c r="G114">
        <v>1</v>
      </c>
    </row>
    <row r="115" spans="1:7" x14ac:dyDescent="0.3">
      <c r="A115" t="s">
        <v>126</v>
      </c>
      <c r="B115" s="1">
        <v>40965</v>
      </c>
      <c r="C115" t="s">
        <v>4</v>
      </c>
      <c r="D115">
        <v>245</v>
      </c>
      <c r="E115">
        <v>1</v>
      </c>
      <c r="F115" t="s">
        <v>12</v>
      </c>
      <c r="G115">
        <v>1</v>
      </c>
    </row>
    <row r="116" spans="1:7" x14ac:dyDescent="0.3">
      <c r="A116" t="s">
        <v>127</v>
      </c>
      <c r="B116" s="1">
        <v>40965</v>
      </c>
      <c r="C116" t="s">
        <v>4</v>
      </c>
      <c r="D116">
        <v>987</v>
      </c>
      <c r="E116">
        <v>3</v>
      </c>
      <c r="F116" t="s">
        <v>14</v>
      </c>
      <c r="G116">
        <v>1</v>
      </c>
    </row>
    <row r="117" spans="1:7" x14ac:dyDescent="0.3">
      <c r="A117" t="s">
        <v>128</v>
      </c>
      <c r="B117" s="1">
        <v>40967</v>
      </c>
      <c r="C117" t="s">
        <v>2</v>
      </c>
      <c r="D117">
        <v>2687</v>
      </c>
      <c r="E117">
        <v>1</v>
      </c>
      <c r="F117" t="s">
        <v>12</v>
      </c>
      <c r="G117">
        <v>1</v>
      </c>
    </row>
    <row r="118" spans="1:7" x14ac:dyDescent="0.3">
      <c r="A118" t="s">
        <v>129</v>
      </c>
      <c r="B118" s="1">
        <v>40967</v>
      </c>
      <c r="C118" t="s">
        <v>1</v>
      </c>
      <c r="D118">
        <v>44272</v>
      </c>
      <c r="E118">
        <v>3</v>
      </c>
      <c r="F118" t="s">
        <v>14</v>
      </c>
      <c r="G118">
        <v>1</v>
      </c>
    </row>
    <row r="119" spans="1:7" x14ac:dyDescent="0.3">
      <c r="A119" t="s">
        <v>130</v>
      </c>
      <c r="B119" s="1">
        <v>40967</v>
      </c>
      <c r="C119" t="s">
        <v>3</v>
      </c>
      <c r="D119">
        <v>758</v>
      </c>
      <c r="E119">
        <v>2</v>
      </c>
      <c r="F119" t="s">
        <v>13</v>
      </c>
      <c r="G119">
        <v>1</v>
      </c>
    </row>
    <row r="120" spans="1:7" x14ac:dyDescent="0.3">
      <c r="A120" t="s">
        <v>131</v>
      </c>
      <c r="B120" s="1">
        <v>40959</v>
      </c>
      <c r="C120" t="s">
        <v>1</v>
      </c>
      <c r="D120">
        <v>50168</v>
      </c>
      <c r="E120">
        <v>3</v>
      </c>
      <c r="F120" t="s">
        <v>14</v>
      </c>
      <c r="G120">
        <v>1</v>
      </c>
    </row>
    <row r="121" spans="1:7" x14ac:dyDescent="0.3">
      <c r="A121" t="s">
        <v>132</v>
      </c>
      <c r="B121" s="1">
        <v>40959</v>
      </c>
      <c r="C121" t="s">
        <v>1</v>
      </c>
      <c r="D121">
        <v>44459</v>
      </c>
      <c r="E121">
        <v>1</v>
      </c>
      <c r="F121" t="s">
        <v>12</v>
      </c>
      <c r="G121">
        <v>1</v>
      </c>
    </row>
    <row r="122" spans="1:7" x14ac:dyDescent="0.3">
      <c r="A122" t="s">
        <v>133</v>
      </c>
      <c r="B122" s="1">
        <v>40959</v>
      </c>
      <c r="C122" t="s">
        <v>2</v>
      </c>
      <c r="D122">
        <v>9165</v>
      </c>
      <c r="E122">
        <v>2</v>
      </c>
      <c r="F122" t="s">
        <v>13</v>
      </c>
      <c r="G122">
        <v>1</v>
      </c>
    </row>
    <row r="123" spans="1:7" x14ac:dyDescent="0.3">
      <c r="A123" t="s">
        <v>134</v>
      </c>
      <c r="B123" s="1">
        <v>40959</v>
      </c>
      <c r="C123" t="s">
        <v>4</v>
      </c>
      <c r="D123">
        <v>987</v>
      </c>
      <c r="E123">
        <v>1</v>
      </c>
      <c r="F123" t="s">
        <v>12</v>
      </c>
      <c r="G123">
        <v>1</v>
      </c>
    </row>
    <row r="124" spans="1:7" x14ac:dyDescent="0.3">
      <c r="A124" t="s">
        <v>135</v>
      </c>
      <c r="B124" s="1">
        <v>40968</v>
      </c>
      <c r="C124" t="s">
        <v>3</v>
      </c>
      <c r="D124">
        <v>456</v>
      </c>
      <c r="E124">
        <v>3</v>
      </c>
      <c r="F124" t="s">
        <v>14</v>
      </c>
      <c r="G124">
        <v>1</v>
      </c>
    </row>
    <row r="125" spans="1:7" x14ac:dyDescent="0.3">
      <c r="A125" t="s">
        <v>136</v>
      </c>
      <c r="B125" s="1">
        <v>40968</v>
      </c>
      <c r="C125" t="s">
        <v>2</v>
      </c>
      <c r="D125">
        <v>2678</v>
      </c>
      <c r="E125">
        <v>3</v>
      </c>
      <c r="F125" t="s">
        <v>14</v>
      </c>
      <c r="G125">
        <v>1</v>
      </c>
    </row>
    <row r="126" spans="1:7" x14ac:dyDescent="0.3">
      <c r="A126" t="s">
        <v>137</v>
      </c>
      <c r="B126" s="1">
        <v>40968</v>
      </c>
      <c r="C126" t="s">
        <v>1</v>
      </c>
      <c r="D126">
        <v>83331</v>
      </c>
      <c r="E126">
        <v>2</v>
      </c>
      <c r="F126" t="s">
        <v>13</v>
      </c>
      <c r="G126">
        <v>1</v>
      </c>
    </row>
    <row r="127" spans="1:7" x14ac:dyDescent="0.3">
      <c r="A127" t="s">
        <v>138</v>
      </c>
      <c r="B127" s="1">
        <v>40968</v>
      </c>
      <c r="C127" t="s">
        <v>3</v>
      </c>
      <c r="D127">
        <v>549</v>
      </c>
      <c r="E127" t="s">
        <v>9</v>
      </c>
      <c r="F127" t="e">
        <v>#N/A</v>
      </c>
      <c r="G127">
        <v>1</v>
      </c>
    </row>
    <row r="128" spans="1:7" x14ac:dyDescent="0.3">
      <c r="A128" t="s">
        <v>139</v>
      </c>
      <c r="B128" s="1">
        <v>40968</v>
      </c>
      <c r="C128" t="s">
        <v>4</v>
      </c>
      <c r="D128">
        <v>3934</v>
      </c>
      <c r="E128">
        <v>1</v>
      </c>
      <c r="F128" t="s">
        <v>12</v>
      </c>
      <c r="G128">
        <v>1</v>
      </c>
    </row>
    <row r="129" spans="1:7" x14ac:dyDescent="0.3">
      <c r="A129" t="s">
        <v>140</v>
      </c>
      <c r="B129" s="1">
        <v>40968</v>
      </c>
      <c r="C129" t="s">
        <v>2</v>
      </c>
      <c r="D129">
        <v>3587</v>
      </c>
      <c r="E129">
        <v>2</v>
      </c>
      <c r="F129" t="s">
        <v>13</v>
      </c>
      <c r="G129">
        <v>1</v>
      </c>
    </row>
    <row r="130" spans="1:7" x14ac:dyDescent="0.3">
      <c r="A130" t="s">
        <v>141</v>
      </c>
      <c r="B130" s="1">
        <v>40968</v>
      </c>
      <c r="C130" t="s">
        <v>1</v>
      </c>
      <c r="D130">
        <v>81143</v>
      </c>
      <c r="E130">
        <v>3</v>
      </c>
      <c r="F130" t="s">
        <v>14</v>
      </c>
      <c r="G130">
        <v>1</v>
      </c>
    </row>
    <row r="131" spans="1:7" x14ac:dyDescent="0.3">
      <c r="A131" t="s">
        <v>142</v>
      </c>
      <c r="B131" s="1">
        <v>40968</v>
      </c>
      <c r="C131" t="s">
        <v>1</v>
      </c>
      <c r="D131">
        <v>87872</v>
      </c>
      <c r="E131">
        <v>1</v>
      </c>
      <c r="F131" t="s">
        <v>12</v>
      </c>
      <c r="G131">
        <v>1</v>
      </c>
    </row>
    <row r="132" spans="1:7" x14ac:dyDescent="0.3">
      <c r="A132" t="s">
        <v>143</v>
      </c>
      <c r="B132" s="1">
        <v>40966</v>
      </c>
      <c r="C132" t="s">
        <v>3</v>
      </c>
      <c r="D132">
        <v>268</v>
      </c>
      <c r="E132">
        <v>1</v>
      </c>
      <c r="F132" t="s">
        <v>12</v>
      </c>
      <c r="G132">
        <v>1</v>
      </c>
    </row>
    <row r="133" spans="1:7" x14ac:dyDescent="0.3">
      <c r="A133" t="s">
        <v>144</v>
      </c>
      <c r="B133" s="1">
        <v>40966</v>
      </c>
      <c r="C133" t="s">
        <v>4</v>
      </c>
      <c r="D133">
        <v>549</v>
      </c>
      <c r="E133">
        <v>2</v>
      </c>
      <c r="F133" t="s">
        <v>13</v>
      </c>
      <c r="G133">
        <v>1</v>
      </c>
    </row>
    <row r="134" spans="1:7" x14ac:dyDescent="0.3">
      <c r="A134" t="s">
        <v>145</v>
      </c>
      <c r="B134" s="1">
        <v>40969</v>
      </c>
      <c r="C134" t="s">
        <v>1</v>
      </c>
      <c r="D134">
        <v>21246</v>
      </c>
      <c r="E134">
        <v>3</v>
      </c>
      <c r="F134" t="s">
        <v>14</v>
      </c>
      <c r="G134">
        <v>1</v>
      </c>
    </row>
    <row r="135" spans="1:7" x14ac:dyDescent="0.3">
      <c r="A135" t="s">
        <v>146</v>
      </c>
      <c r="B135" s="1">
        <v>40969</v>
      </c>
      <c r="C135" t="s">
        <v>2</v>
      </c>
      <c r="D135">
        <v>7420</v>
      </c>
      <c r="E135">
        <v>2</v>
      </c>
      <c r="F135" t="s">
        <v>13</v>
      </c>
      <c r="G135">
        <v>1</v>
      </c>
    </row>
    <row r="136" spans="1:7" x14ac:dyDescent="0.3">
      <c r="A136" t="s">
        <v>147</v>
      </c>
      <c r="B136" s="1">
        <v>40972</v>
      </c>
      <c r="C136" t="s">
        <v>3</v>
      </c>
      <c r="D136">
        <v>759</v>
      </c>
      <c r="E136">
        <v>1</v>
      </c>
      <c r="F136" t="s">
        <v>12</v>
      </c>
      <c r="G136">
        <v>1</v>
      </c>
    </row>
    <row r="137" spans="1:7" x14ac:dyDescent="0.3">
      <c r="A137" t="s">
        <v>148</v>
      </c>
      <c r="B137" s="1">
        <v>40972</v>
      </c>
      <c r="C137" t="s">
        <v>4</v>
      </c>
      <c r="D137">
        <v>5982</v>
      </c>
      <c r="E137">
        <v>2</v>
      </c>
      <c r="F137" t="s">
        <v>13</v>
      </c>
      <c r="G137">
        <v>1</v>
      </c>
    </row>
    <row r="138" spans="1:7" x14ac:dyDescent="0.3">
      <c r="A138" t="s">
        <v>149</v>
      </c>
      <c r="B138" s="1">
        <v>40968</v>
      </c>
      <c r="C138" t="s">
        <v>4</v>
      </c>
      <c r="D138">
        <v>982</v>
      </c>
      <c r="E138">
        <v>1</v>
      </c>
      <c r="F138" t="s">
        <v>12</v>
      </c>
      <c r="G138">
        <v>1</v>
      </c>
    </row>
    <row r="139" spans="1:7" x14ac:dyDescent="0.3">
      <c r="A139" t="s">
        <v>150</v>
      </c>
      <c r="B139" s="1">
        <v>40968</v>
      </c>
      <c r="C139" t="s">
        <v>2</v>
      </c>
      <c r="D139">
        <v>2093</v>
      </c>
      <c r="E139">
        <v>3</v>
      </c>
      <c r="F139" t="s">
        <v>14</v>
      </c>
      <c r="G139">
        <v>1</v>
      </c>
    </row>
    <row r="140" spans="1:7" x14ac:dyDescent="0.3">
      <c r="A140" t="s">
        <v>151</v>
      </c>
      <c r="B140" s="1">
        <v>40974</v>
      </c>
      <c r="C140" t="s">
        <v>1</v>
      </c>
      <c r="D140">
        <v>46246</v>
      </c>
      <c r="E140">
        <v>3</v>
      </c>
      <c r="F140" t="s">
        <v>14</v>
      </c>
      <c r="G140">
        <v>1</v>
      </c>
    </row>
    <row r="141" spans="1:7" x14ac:dyDescent="0.3">
      <c r="A141" t="s">
        <v>152</v>
      </c>
      <c r="B141" s="1">
        <v>40974</v>
      </c>
      <c r="C141" t="s">
        <v>3</v>
      </c>
      <c r="D141">
        <v>900</v>
      </c>
      <c r="E141">
        <v>2</v>
      </c>
      <c r="F141" t="s">
        <v>13</v>
      </c>
      <c r="G141">
        <v>2</v>
      </c>
    </row>
    <row r="142" spans="1:7" x14ac:dyDescent="0.3">
      <c r="A142" t="s">
        <v>152</v>
      </c>
      <c r="B142" s="1">
        <v>40965</v>
      </c>
      <c r="C142" t="s">
        <v>1</v>
      </c>
      <c r="D142">
        <v>19646</v>
      </c>
      <c r="E142">
        <v>2</v>
      </c>
      <c r="F142" t="s">
        <v>13</v>
      </c>
      <c r="G142">
        <v>2</v>
      </c>
    </row>
    <row r="143" spans="1:7" x14ac:dyDescent="0.3">
      <c r="A143" t="s">
        <v>153</v>
      </c>
      <c r="B143" s="1">
        <v>40965</v>
      </c>
      <c r="C143" t="s">
        <v>1</v>
      </c>
      <c r="D143">
        <v>83468</v>
      </c>
      <c r="E143">
        <v>2</v>
      </c>
      <c r="F143" t="s">
        <v>13</v>
      </c>
      <c r="G143">
        <v>1</v>
      </c>
    </row>
    <row r="144" spans="1:7" x14ac:dyDescent="0.3">
      <c r="A144" t="s">
        <v>154</v>
      </c>
      <c r="B144" s="1">
        <v>40965</v>
      </c>
      <c r="C144" t="s">
        <v>2</v>
      </c>
      <c r="D144">
        <v>3323</v>
      </c>
      <c r="E144">
        <v>2</v>
      </c>
      <c r="F144" t="s">
        <v>13</v>
      </c>
      <c r="G144">
        <v>1</v>
      </c>
    </row>
    <row r="145" spans="1:7" x14ac:dyDescent="0.3">
      <c r="A145" t="s">
        <v>155</v>
      </c>
      <c r="B145" s="1">
        <v>40973</v>
      </c>
      <c r="C145" t="s">
        <v>4</v>
      </c>
      <c r="D145">
        <v>1092</v>
      </c>
      <c r="E145">
        <v>1</v>
      </c>
      <c r="F145" t="s">
        <v>12</v>
      </c>
      <c r="G145">
        <v>1</v>
      </c>
    </row>
    <row r="146" spans="1:7" x14ac:dyDescent="0.3">
      <c r="A146" t="s">
        <v>156</v>
      </c>
      <c r="B146" s="1">
        <v>40970</v>
      </c>
      <c r="C146" t="s">
        <v>3</v>
      </c>
      <c r="D146">
        <v>892</v>
      </c>
      <c r="E146">
        <v>3</v>
      </c>
      <c r="F146" t="s">
        <v>14</v>
      </c>
      <c r="G146">
        <v>1</v>
      </c>
    </row>
    <row r="147" spans="1:7" x14ac:dyDescent="0.3">
      <c r="A147" t="s">
        <v>157</v>
      </c>
      <c r="B147" s="1">
        <v>40970</v>
      </c>
      <c r="C147" t="s">
        <v>2</v>
      </c>
      <c r="D147">
        <v>3869</v>
      </c>
      <c r="E147">
        <v>1</v>
      </c>
      <c r="F147" t="s">
        <v>12</v>
      </c>
      <c r="G147">
        <v>3</v>
      </c>
    </row>
    <row r="148" spans="1:7" x14ac:dyDescent="0.3">
      <c r="A148" t="s">
        <v>157</v>
      </c>
      <c r="B148" s="1">
        <v>40975</v>
      </c>
      <c r="C148" t="s">
        <v>1</v>
      </c>
      <c r="D148">
        <v>19925</v>
      </c>
      <c r="E148">
        <v>1</v>
      </c>
      <c r="F148" t="s">
        <v>12</v>
      </c>
      <c r="G148">
        <v>3</v>
      </c>
    </row>
    <row r="149" spans="1:7" x14ac:dyDescent="0.3">
      <c r="A149" t="s">
        <v>157</v>
      </c>
      <c r="B149" s="1">
        <v>40975</v>
      </c>
      <c r="C149" t="s">
        <v>3</v>
      </c>
      <c r="D149">
        <v>357</v>
      </c>
      <c r="E149">
        <v>1</v>
      </c>
      <c r="F149" t="s">
        <v>12</v>
      </c>
      <c r="G149">
        <v>3</v>
      </c>
    </row>
    <row r="150" spans="1:7" x14ac:dyDescent="0.3">
      <c r="A150" t="s">
        <v>158</v>
      </c>
      <c r="B150" s="1">
        <v>40968</v>
      </c>
      <c r="C150" t="s">
        <v>4</v>
      </c>
      <c r="D150">
        <v>1191</v>
      </c>
      <c r="E150">
        <v>3</v>
      </c>
      <c r="F150" t="s">
        <v>14</v>
      </c>
      <c r="G150">
        <v>1</v>
      </c>
    </row>
    <row r="151" spans="1:7" x14ac:dyDescent="0.3">
      <c r="A151" t="s">
        <v>159</v>
      </c>
      <c r="B151" s="1">
        <v>40978</v>
      </c>
      <c r="C151" t="s">
        <v>2</v>
      </c>
      <c r="D151">
        <v>5205</v>
      </c>
      <c r="E151">
        <v>2</v>
      </c>
      <c r="F151" t="s">
        <v>13</v>
      </c>
      <c r="G151">
        <v>1</v>
      </c>
    </row>
    <row r="152" spans="1:7" x14ac:dyDescent="0.3">
      <c r="A152" t="s">
        <v>160</v>
      </c>
      <c r="B152" s="1">
        <v>40975</v>
      </c>
      <c r="C152" t="s">
        <v>1</v>
      </c>
      <c r="D152">
        <v>59654</v>
      </c>
      <c r="E152">
        <v>1</v>
      </c>
      <c r="F152" t="s">
        <v>12</v>
      </c>
      <c r="G152">
        <v>1</v>
      </c>
    </row>
    <row r="153" spans="1:7" x14ac:dyDescent="0.3">
      <c r="A153" t="s">
        <v>161</v>
      </c>
      <c r="B153" s="1">
        <v>40968</v>
      </c>
      <c r="C153" t="s">
        <v>1</v>
      </c>
      <c r="D153">
        <v>96068</v>
      </c>
      <c r="E153">
        <v>2</v>
      </c>
      <c r="F153" t="s">
        <v>13</v>
      </c>
      <c r="G153">
        <v>1</v>
      </c>
    </row>
    <row r="154" spans="1:7" x14ac:dyDescent="0.3">
      <c r="A154" t="s">
        <v>162</v>
      </c>
      <c r="B154" s="1">
        <v>40968</v>
      </c>
      <c r="C154" t="s">
        <v>3</v>
      </c>
      <c r="D154">
        <v>1233</v>
      </c>
      <c r="E154">
        <v>3</v>
      </c>
      <c r="F154" t="s">
        <v>14</v>
      </c>
      <c r="G154">
        <v>1</v>
      </c>
    </row>
    <row r="155" spans="1:7" x14ac:dyDescent="0.3">
      <c r="A155" t="s">
        <v>163</v>
      </c>
      <c r="B155" s="1">
        <v>40958</v>
      </c>
      <c r="C155" t="s">
        <v>4</v>
      </c>
      <c r="D155">
        <v>1235</v>
      </c>
      <c r="E155">
        <v>3</v>
      </c>
      <c r="F155" t="s">
        <v>14</v>
      </c>
      <c r="G155">
        <v>1</v>
      </c>
    </row>
    <row r="156" spans="1:7" x14ac:dyDescent="0.3">
      <c r="A156" t="s">
        <v>164</v>
      </c>
      <c r="B156" s="1">
        <v>40958</v>
      </c>
      <c r="C156" t="s">
        <v>1</v>
      </c>
      <c r="D156">
        <v>41945</v>
      </c>
      <c r="E156">
        <v>1</v>
      </c>
      <c r="F156" t="s">
        <v>12</v>
      </c>
      <c r="G156">
        <v>1</v>
      </c>
    </row>
    <row r="157" spans="1:7" x14ac:dyDescent="0.3">
      <c r="A157" t="s">
        <v>165</v>
      </c>
      <c r="B157" s="1">
        <v>40984</v>
      </c>
      <c r="C157" t="s">
        <v>2</v>
      </c>
      <c r="D157">
        <v>20836</v>
      </c>
      <c r="E157">
        <v>2</v>
      </c>
      <c r="F157" t="s">
        <v>13</v>
      </c>
      <c r="G157">
        <v>1</v>
      </c>
    </row>
    <row r="158" spans="1:7" x14ac:dyDescent="0.3">
      <c r="A158" t="s">
        <v>166</v>
      </c>
      <c r="B158" s="1">
        <v>40984</v>
      </c>
      <c r="C158" t="s">
        <v>3</v>
      </c>
      <c r="D158">
        <v>1032</v>
      </c>
      <c r="E158">
        <v>3</v>
      </c>
      <c r="F158" t="s">
        <v>14</v>
      </c>
      <c r="G158">
        <v>1</v>
      </c>
    </row>
    <row r="159" spans="1:7" x14ac:dyDescent="0.3">
      <c r="A159" t="s">
        <v>167</v>
      </c>
      <c r="B159" s="1">
        <v>40984</v>
      </c>
      <c r="C159" t="s">
        <v>4</v>
      </c>
      <c r="D159">
        <v>791</v>
      </c>
      <c r="E159">
        <v>1</v>
      </c>
      <c r="F159" t="s">
        <v>12</v>
      </c>
      <c r="G159">
        <v>1</v>
      </c>
    </row>
    <row r="160" spans="1:7" x14ac:dyDescent="0.3">
      <c r="A160" t="s">
        <v>168</v>
      </c>
      <c r="B160" s="1">
        <v>40986</v>
      </c>
      <c r="C160" t="s">
        <v>4</v>
      </c>
      <c r="D160">
        <v>1533</v>
      </c>
      <c r="E160">
        <v>2</v>
      </c>
      <c r="F160" t="s">
        <v>13</v>
      </c>
      <c r="G160">
        <v>1</v>
      </c>
    </row>
    <row r="161" spans="1:7" x14ac:dyDescent="0.3">
      <c r="A161" t="s">
        <v>169</v>
      </c>
      <c r="B161" s="1">
        <v>40986</v>
      </c>
      <c r="C161" t="s">
        <v>2</v>
      </c>
      <c r="D161">
        <v>3233</v>
      </c>
      <c r="E161">
        <v>2</v>
      </c>
      <c r="F161" t="s">
        <v>13</v>
      </c>
      <c r="G161">
        <v>1</v>
      </c>
    </row>
    <row r="162" spans="1:7" x14ac:dyDescent="0.3">
      <c r="A162" t="s">
        <v>170</v>
      </c>
      <c r="B162" s="1">
        <v>40982</v>
      </c>
      <c r="C162" t="s">
        <v>1</v>
      </c>
      <c r="D162">
        <v>44818</v>
      </c>
      <c r="E162">
        <v>3</v>
      </c>
      <c r="F162" t="s">
        <v>14</v>
      </c>
      <c r="G162">
        <v>1</v>
      </c>
    </row>
    <row r="163" spans="1:7" x14ac:dyDescent="0.3">
      <c r="A163" t="s">
        <v>171</v>
      </c>
      <c r="B163" s="1">
        <v>40982</v>
      </c>
      <c r="C163" t="s">
        <v>3</v>
      </c>
      <c r="D163">
        <v>1304</v>
      </c>
      <c r="E163">
        <v>1</v>
      </c>
      <c r="F163" t="s">
        <v>12</v>
      </c>
      <c r="G163">
        <v>1</v>
      </c>
    </row>
    <row r="164" spans="1:7" x14ac:dyDescent="0.3">
      <c r="A164" t="s">
        <v>172</v>
      </c>
      <c r="B164" s="1">
        <v>40987</v>
      </c>
      <c r="C164" t="s">
        <v>1</v>
      </c>
      <c r="D164">
        <v>50714</v>
      </c>
      <c r="E164">
        <v>3</v>
      </c>
      <c r="F164" t="s">
        <v>14</v>
      </c>
      <c r="G164">
        <v>1</v>
      </c>
    </row>
    <row r="165" spans="1:7" x14ac:dyDescent="0.3">
      <c r="A165" t="s">
        <v>173</v>
      </c>
      <c r="B165" s="1">
        <v>40987</v>
      </c>
      <c r="C165" t="s">
        <v>1</v>
      </c>
      <c r="D165">
        <v>45005</v>
      </c>
      <c r="E165">
        <v>3</v>
      </c>
      <c r="F165" t="s">
        <v>14</v>
      </c>
      <c r="G165">
        <v>1</v>
      </c>
    </row>
    <row r="166" spans="1:7" x14ac:dyDescent="0.3">
      <c r="A166" t="s">
        <v>174</v>
      </c>
      <c r="B166" s="1">
        <v>40987</v>
      </c>
      <c r="C166" t="s">
        <v>2</v>
      </c>
      <c r="D166">
        <v>9711</v>
      </c>
      <c r="E166">
        <v>2</v>
      </c>
      <c r="F166" t="s">
        <v>13</v>
      </c>
      <c r="G166">
        <v>1</v>
      </c>
    </row>
    <row r="167" spans="1:7" x14ac:dyDescent="0.3">
      <c r="A167" t="s">
        <v>175</v>
      </c>
      <c r="B167" s="1">
        <v>40987</v>
      </c>
      <c r="C167" t="s">
        <v>4</v>
      </c>
      <c r="D167">
        <v>1533</v>
      </c>
      <c r="E167">
        <v>1</v>
      </c>
      <c r="F167" t="s">
        <v>12</v>
      </c>
      <c r="G167">
        <v>1</v>
      </c>
    </row>
    <row r="168" spans="1:7" x14ac:dyDescent="0.3">
      <c r="A168" t="s">
        <v>176</v>
      </c>
      <c r="B168" s="1">
        <v>40987</v>
      </c>
      <c r="C168" t="s">
        <v>3</v>
      </c>
      <c r="D168">
        <v>1002</v>
      </c>
      <c r="E168">
        <v>3</v>
      </c>
      <c r="F168" t="s">
        <v>14</v>
      </c>
      <c r="G168">
        <v>1</v>
      </c>
    </row>
    <row r="169" spans="1:7" x14ac:dyDescent="0.3">
      <c r="A169" t="s">
        <v>177</v>
      </c>
      <c r="B169" s="1">
        <v>40987</v>
      </c>
      <c r="C169" t="s">
        <v>2</v>
      </c>
      <c r="D169">
        <v>3224</v>
      </c>
      <c r="E169">
        <v>2</v>
      </c>
      <c r="F169" t="s">
        <v>13</v>
      </c>
      <c r="G169">
        <v>2</v>
      </c>
    </row>
    <row r="170" spans="1:7" x14ac:dyDescent="0.3">
      <c r="A170" t="s">
        <v>177</v>
      </c>
      <c r="B170" s="1">
        <v>40987</v>
      </c>
      <c r="C170" t="s">
        <v>1</v>
      </c>
      <c r="D170">
        <v>83877</v>
      </c>
      <c r="E170">
        <v>2</v>
      </c>
      <c r="F170" t="s">
        <v>13</v>
      </c>
      <c r="G170">
        <v>2</v>
      </c>
    </row>
    <row r="171" spans="1:7" x14ac:dyDescent="0.3">
      <c r="A171" t="s">
        <v>178</v>
      </c>
      <c r="B171" s="1">
        <v>40987</v>
      </c>
      <c r="C171" t="s">
        <v>3</v>
      </c>
      <c r="D171">
        <v>1095</v>
      </c>
      <c r="E171">
        <v>2</v>
      </c>
      <c r="F171" t="s">
        <v>13</v>
      </c>
      <c r="G171">
        <v>1</v>
      </c>
    </row>
    <row r="172" spans="1:7" x14ac:dyDescent="0.3">
      <c r="A172" t="s">
        <v>179</v>
      </c>
      <c r="B172" s="1">
        <v>40987</v>
      </c>
      <c r="C172" t="s">
        <v>4</v>
      </c>
      <c r="D172">
        <v>4480</v>
      </c>
      <c r="E172">
        <v>3</v>
      </c>
      <c r="F172" t="s">
        <v>14</v>
      </c>
      <c r="G172">
        <v>1</v>
      </c>
    </row>
    <row r="173" spans="1:7" x14ac:dyDescent="0.3">
      <c r="A173" t="s">
        <v>180</v>
      </c>
      <c r="B173" s="1">
        <v>40987</v>
      </c>
      <c r="C173" t="s">
        <v>2</v>
      </c>
      <c r="D173">
        <v>4133</v>
      </c>
      <c r="E173">
        <v>1</v>
      </c>
      <c r="F173" t="s">
        <v>12</v>
      </c>
      <c r="G173">
        <v>1</v>
      </c>
    </row>
    <row r="174" spans="1:7" x14ac:dyDescent="0.3">
      <c r="A174" t="s">
        <v>181</v>
      </c>
      <c r="B174" s="1">
        <v>40978</v>
      </c>
      <c r="C174" t="s">
        <v>1</v>
      </c>
      <c r="D174">
        <v>81689</v>
      </c>
      <c r="E174" t="s">
        <v>9</v>
      </c>
      <c r="F174" t="e">
        <v>#N/A</v>
      </c>
      <c r="G174">
        <v>1</v>
      </c>
    </row>
    <row r="175" spans="1:7" x14ac:dyDescent="0.3">
      <c r="A175" t="s">
        <v>182</v>
      </c>
      <c r="B175" s="1">
        <v>40978</v>
      </c>
      <c r="C175" t="s">
        <v>1</v>
      </c>
      <c r="D175">
        <v>88418</v>
      </c>
      <c r="E175">
        <v>2</v>
      </c>
      <c r="F175" t="s">
        <v>13</v>
      </c>
      <c r="G175">
        <v>1</v>
      </c>
    </row>
    <row r="176" spans="1:7" x14ac:dyDescent="0.3">
      <c r="A176" t="s">
        <v>183</v>
      </c>
      <c r="B176" s="1">
        <v>40978</v>
      </c>
      <c r="C176" t="s">
        <v>3</v>
      </c>
      <c r="D176">
        <v>814</v>
      </c>
      <c r="E176">
        <v>3</v>
      </c>
      <c r="F176" t="s">
        <v>14</v>
      </c>
      <c r="G176">
        <v>1</v>
      </c>
    </row>
    <row r="177" spans="1:7" x14ac:dyDescent="0.3">
      <c r="A177" t="s">
        <v>184</v>
      </c>
      <c r="B177" s="1">
        <v>40990</v>
      </c>
      <c r="C177" t="s">
        <v>4</v>
      </c>
      <c r="D177">
        <v>657</v>
      </c>
      <c r="E177">
        <v>1</v>
      </c>
      <c r="F177" t="s">
        <v>12</v>
      </c>
      <c r="G177">
        <v>1</v>
      </c>
    </row>
    <row r="178" spans="1:7" x14ac:dyDescent="0.3">
      <c r="A178" t="s">
        <v>185</v>
      </c>
      <c r="B178" s="1">
        <v>40990</v>
      </c>
      <c r="C178" t="s">
        <v>1</v>
      </c>
      <c r="D178">
        <v>21480</v>
      </c>
      <c r="E178">
        <v>2</v>
      </c>
      <c r="F178" t="s">
        <v>13</v>
      </c>
      <c r="G178">
        <v>1</v>
      </c>
    </row>
    <row r="179" spans="1:7" x14ac:dyDescent="0.3">
      <c r="A179" t="s">
        <v>186</v>
      </c>
      <c r="B179" s="1">
        <v>40990</v>
      </c>
      <c r="C179" t="s">
        <v>2</v>
      </c>
      <c r="D179">
        <v>7654</v>
      </c>
      <c r="E179">
        <v>3</v>
      </c>
      <c r="F179" t="s">
        <v>14</v>
      </c>
      <c r="G179">
        <v>1</v>
      </c>
    </row>
    <row r="180" spans="1:7" x14ac:dyDescent="0.3">
      <c r="A180" t="s">
        <v>187</v>
      </c>
      <c r="B180" s="1">
        <v>40992</v>
      </c>
      <c r="C180" t="s">
        <v>3</v>
      </c>
      <c r="D180">
        <v>993</v>
      </c>
      <c r="E180">
        <v>1</v>
      </c>
      <c r="F180" t="s">
        <v>12</v>
      </c>
      <c r="G180">
        <v>1</v>
      </c>
    </row>
    <row r="181" spans="1:7" x14ac:dyDescent="0.3">
      <c r="A181" t="s">
        <v>188</v>
      </c>
      <c r="B181" s="1">
        <v>40992</v>
      </c>
      <c r="C181" t="s">
        <v>4</v>
      </c>
      <c r="D181">
        <v>6216</v>
      </c>
      <c r="E181">
        <v>1</v>
      </c>
      <c r="F181" t="s">
        <v>12</v>
      </c>
      <c r="G181">
        <v>1</v>
      </c>
    </row>
    <row r="182" spans="1:7" x14ac:dyDescent="0.3">
      <c r="A182" t="s">
        <v>189</v>
      </c>
      <c r="B182" s="1">
        <v>40992</v>
      </c>
      <c r="C182" t="s">
        <v>4</v>
      </c>
      <c r="D182">
        <v>1216</v>
      </c>
      <c r="E182">
        <v>3</v>
      </c>
      <c r="F182" t="s">
        <v>14</v>
      </c>
      <c r="G182">
        <v>1</v>
      </c>
    </row>
    <row r="183" spans="1:7" x14ac:dyDescent="0.3">
      <c r="A183" t="s">
        <v>190</v>
      </c>
      <c r="B183" s="1">
        <v>40989</v>
      </c>
      <c r="C183" t="s">
        <v>2</v>
      </c>
      <c r="D183">
        <v>2327</v>
      </c>
      <c r="E183">
        <v>1</v>
      </c>
      <c r="F183" t="s">
        <v>12</v>
      </c>
      <c r="G183">
        <v>1</v>
      </c>
    </row>
    <row r="184" spans="1:7" x14ac:dyDescent="0.3">
      <c r="A184" t="s">
        <v>191</v>
      </c>
      <c r="B184" s="1">
        <v>40994</v>
      </c>
      <c r="C184" t="s">
        <v>1</v>
      </c>
      <c r="D184">
        <v>46480</v>
      </c>
      <c r="E184">
        <v>3</v>
      </c>
      <c r="F184" t="s">
        <v>14</v>
      </c>
      <c r="G184">
        <v>1</v>
      </c>
    </row>
    <row r="185" spans="1:7" x14ac:dyDescent="0.3">
      <c r="A185" t="s">
        <v>192</v>
      </c>
      <c r="B185" s="1">
        <v>40994</v>
      </c>
      <c r="C185" t="s">
        <v>3</v>
      </c>
      <c r="D185">
        <v>1134</v>
      </c>
      <c r="E185">
        <v>2</v>
      </c>
      <c r="F185" t="s">
        <v>13</v>
      </c>
      <c r="G185">
        <v>1</v>
      </c>
    </row>
    <row r="186" spans="1:7" x14ac:dyDescent="0.3">
      <c r="A186" t="s">
        <v>193</v>
      </c>
      <c r="B186" s="1">
        <v>40994</v>
      </c>
      <c r="C186" t="s">
        <v>1</v>
      </c>
      <c r="D186">
        <v>19880</v>
      </c>
      <c r="E186">
        <v>3</v>
      </c>
      <c r="F186" t="s">
        <v>14</v>
      </c>
      <c r="G186">
        <v>1</v>
      </c>
    </row>
    <row r="187" spans="1:7" x14ac:dyDescent="0.3">
      <c r="A187" t="s">
        <v>194</v>
      </c>
      <c r="B187" s="1">
        <v>40994</v>
      </c>
      <c r="C187" t="s">
        <v>1</v>
      </c>
      <c r="D187">
        <v>83702</v>
      </c>
      <c r="E187">
        <v>1</v>
      </c>
      <c r="F187" t="s">
        <v>12</v>
      </c>
      <c r="G187">
        <v>1</v>
      </c>
    </row>
    <row r="188" spans="1:7" x14ac:dyDescent="0.3">
      <c r="A188" t="s">
        <v>195</v>
      </c>
      <c r="B188" s="1">
        <v>40992</v>
      </c>
      <c r="C188" t="s">
        <v>2</v>
      </c>
      <c r="D188">
        <v>3557</v>
      </c>
      <c r="E188">
        <v>2</v>
      </c>
      <c r="F188" t="s">
        <v>13</v>
      </c>
      <c r="G188">
        <v>1</v>
      </c>
    </row>
    <row r="189" spans="1:7" x14ac:dyDescent="0.3">
      <c r="A189" t="s">
        <v>196</v>
      </c>
      <c r="B189" s="1">
        <v>40992</v>
      </c>
      <c r="C189" t="s">
        <v>4</v>
      </c>
      <c r="D189">
        <v>1326</v>
      </c>
      <c r="E189">
        <v>1</v>
      </c>
      <c r="F189" t="s">
        <v>12</v>
      </c>
      <c r="G189">
        <v>1</v>
      </c>
    </row>
    <row r="190" spans="1:7" x14ac:dyDescent="0.3">
      <c r="A190" t="s">
        <v>197</v>
      </c>
      <c r="B190" s="1">
        <v>40995</v>
      </c>
      <c r="C190" t="s">
        <v>3</v>
      </c>
      <c r="D190">
        <v>1126</v>
      </c>
      <c r="E190">
        <v>3</v>
      </c>
      <c r="F190" t="s">
        <v>14</v>
      </c>
      <c r="G190">
        <v>1</v>
      </c>
    </row>
    <row r="191" spans="1:7" x14ac:dyDescent="0.3">
      <c r="A191" t="s">
        <v>198</v>
      </c>
      <c r="B191" s="1">
        <v>40995</v>
      </c>
      <c r="C191" t="s">
        <v>2</v>
      </c>
      <c r="D191">
        <v>4103</v>
      </c>
      <c r="E191">
        <v>3</v>
      </c>
      <c r="F191" t="s">
        <v>14</v>
      </c>
      <c r="G191">
        <v>1</v>
      </c>
    </row>
    <row r="192" spans="1:7" x14ac:dyDescent="0.3">
      <c r="A192" t="s">
        <v>199</v>
      </c>
      <c r="B192" s="1">
        <v>40995</v>
      </c>
      <c r="C192" t="s">
        <v>1</v>
      </c>
      <c r="D192">
        <v>20159</v>
      </c>
      <c r="E192">
        <v>2</v>
      </c>
      <c r="F192" t="s">
        <v>13</v>
      </c>
      <c r="G192">
        <v>1</v>
      </c>
    </row>
    <row r="193" spans="1:7" x14ac:dyDescent="0.3">
      <c r="A193" t="s">
        <v>200</v>
      </c>
      <c r="B193" s="1">
        <v>40995</v>
      </c>
      <c r="C193" t="s">
        <v>3</v>
      </c>
      <c r="D193">
        <v>591</v>
      </c>
      <c r="E193" t="s">
        <v>9</v>
      </c>
      <c r="F193" t="e">
        <v>#N/A</v>
      </c>
      <c r="G193">
        <v>2</v>
      </c>
    </row>
    <row r="194" spans="1:7" x14ac:dyDescent="0.3">
      <c r="A194" t="s">
        <v>200</v>
      </c>
      <c r="B194" s="1">
        <v>40993</v>
      </c>
      <c r="C194" t="s">
        <v>4</v>
      </c>
      <c r="D194">
        <v>1425</v>
      </c>
      <c r="E194" t="s">
        <v>9</v>
      </c>
      <c r="F194" t="e">
        <v>#N/A</v>
      </c>
      <c r="G194">
        <v>2</v>
      </c>
    </row>
    <row r="195" spans="1:7" x14ac:dyDescent="0.3">
      <c r="A195" t="s">
        <v>201</v>
      </c>
      <c r="B195" s="1">
        <v>40993</v>
      </c>
      <c r="C195" t="s">
        <v>2</v>
      </c>
      <c r="D195">
        <v>5439</v>
      </c>
      <c r="E195">
        <v>2</v>
      </c>
      <c r="F195" t="s">
        <v>13</v>
      </c>
      <c r="G195">
        <v>1</v>
      </c>
    </row>
    <row r="196" spans="1:7" x14ac:dyDescent="0.3">
      <c r="A196" t="s">
        <v>202</v>
      </c>
      <c r="B196" s="1">
        <v>40992</v>
      </c>
      <c r="C196" t="s">
        <v>1</v>
      </c>
      <c r="D196">
        <v>59888</v>
      </c>
      <c r="E196">
        <v>3</v>
      </c>
      <c r="F196" t="s">
        <v>14</v>
      </c>
      <c r="G196">
        <v>1</v>
      </c>
    </row>
    <row r="197" spans="1:7" x14ac:dyDescent="0.3">
      <c r="A197" t="s">
        <v>203</v>
      </c>
      <c r="B197" s="1">
        <v>40992</v>
      </c>
      <c r="C197" t="s">
        <v>1</v>
      </c>
      <c r="D197">
        <v>96302</v>
      </c>
      <c r="E197">
        <v>1</v>
      </c>
      <c r="F197" t="s">
        <v>12</v>
      </c>
      <c r="G197">
        <v>1</v>
      </c>
    </row>
    <row r="198" spans="1:7" x14ac:dyDescent="0.3">
      <c r="A198" t="s">
        <v>204</v>
      </c>
      <c r="B198" s="1">
        <v>40996</v>
      </c>
      <c r="C198" t="s">
        <v>3</v>
      </c>
      <c r="D198">
        <v>1467</v>
      </c>
      <c r="E198">
        <v>1</v>
      </c>
      <c r="F198" t="s">
        <v>12</v>
      </c>
      <c r="G198">
        <v>1</v>
      </c>
    </row>
    <row r="199" spans="1:7" x14ac:dyDescent="0.3">
      <c r="A199" t="s">
        <v>205</v>
      </c>
      <c r="B199" s="1">
        <v>40996</v>
      </c>
      <c r="C199" t="s">
        <v>4</v>
      </c>
      <c r="D199">
        <v>1469</v>
      </c>
      <c r="E199">
        <v>2</v>
      </c>
      <c r="F199" t="s">
        <v>13</v>
      </c>
      <c r="G199">
        <v>1</v>
      </c>
    </row>
    <row r="200" spans="1:7" x14ac:dyDescent="0.3">
      <c r="A200" t="s">
        <v>206</v>
      </c>
      <c r="B200" s="1">
        <v>40996</v>
      </c>
      <c r="C200" t="s">
        <v>1</v>
      </c>
      <c r="D200">
        <v>42179</v>
      </c>
      <c r="E200">
        <v>3</v>
      </c>
      <c r="F200" t="s">
        <v>14</v>
      </c>
      <c r="G200">
        <v>1</v>
      </c>
    </row>
    <row r="201" spans="1:7" x14ac:dyDescent="0.3">
      <c r="A201" t="s">
        <v>207</v>
      </c>
      <c r="B201" s="1">
        <v>40996</v>
      </c>
      <c r="C201" t="s">
        <v>2</v>
      </c>
      <c r="D201">
        <v>21070</v>
      </c>
      <c r="E201">
        <v>2</v>
      </c>
      <c r="F201" t="s">
        <v>13</v>
      </c>
      <c r="G201">
        <v>1</v>
      </c>
    </row>
    <row r="202" spans="1:7" x14ac:dyDescent="0.3">
      <c r="A202" t="s">
        <v>208</v>
      </c>
      <c r="B202" s="1">
        <v>40996</v>
      </c>
      <c r="C202" t="s">
        <v>3</v>
      </c>
      <c r="D202">
        <v>1266</v>
      </c>
      <c r="E202">
        <v>1</v>
      </c>
      <c r="F202" t="s">
        <v>12</v>
      </c>
      <c r="G202">
        <v>1</v>
      </c>
    </row>
    <row r="203" spans="1:7" x14ac:dyDescent="0.3">
      <c r="A203" t="s">
        <v>209</v>
      </c>
      <c r="B203" s="1">
        <v>40996</v>
      </c>
      <c r="C203" t="s">
        <v>4</v>
      </c>
      <c r="D203">
        <v>1025</v>
      </c>
      <c r="E203">
        <v>2</v>
      </c>
      <c r="F203" t="s">
        <v>13</v>
      </c>
      <c r="G203">
        <v>1</v>
      </c>
    </row>
    <row r="204" spans="1:7" x14ac:dyDescent="0.3">
      <c r="A204" t="s">
        <v>210</v>
      </c>
      <c r="B204" s="1">
        <v>40995</v>
      </c>
      <c r="C204" t="s">
        <v>4</v>
      </c>
      <c r="D204">
        <v>1767</v>
      </c>
      <c r="E204">
        <v>1</v>
      </c>
      <c r="F204" t="s">
        <v>12</v>
      </c>
      <c r="G204">
        <v>1</v>
      </c>
    </row>
    <row r="205" spans="1:7" x14ac:dyDescent="0.3">
      <c r="A205" t="s">
        <v>211</v>
      </c>
      <c r="B205" s="1">
        <v>40995</v>
      </c>
      <c r="C205" t="s">
        <v>2</v>
      </c>
      <c r="D205">
        <v>3467</v>
      </c>
      <c r="E205">
        <v>3</v>
      </c>
      <c r="F205" t="s">
        <v>14</v>
      </c>
      <c r="G205">
        <v>1</v>
      </c>
    </row>
    <row r="206" spans="1:7" x14ac:dyDescent="0.3">
      <c r="A206" t="s">
        <v>212</v>
      </c>
      <c r="B206" s="1">
        <v>40995</v>
      </c>
      <c r="C206" t="s">
        <v>1</v>
      </c>
      <c r="D206">
        <v>45052</v>
      </c>
      <c r="E206">
        <v>3</v>
      </c>
      <c r="F206" t="s">
        <v>14</v>
      </c>
      <c r="G206">
        <v>1</v>
      </c>
    </row>
    <row r="207" spans="1:7" x14ac:dyDescent="0.3">
      <c r="A207" t="s">
        <v>213</v>
      </c>
      <c r="B207" s="1">
        <v>40994</v>
      </c>
      <c r="C207" t="s">
        <v>3</v>
      </c>
      <c r="D207">
        <v>1538</v>
      </c>
      <c r="E207">
        <v>2</v>
      </c>
      <c r="F207" t="s">
        <v>13</v>
      </c>
      <c r="G207">
        <v>1</v>
      </c>
    </row>
    <row r="208" spans="1:7" x14ac:dyDescent="0.3">
      <c r="A208" t="s">
        <v>214</v>
      </c>
      <c r="B208" s="1">
        <v>40994</v>
      </c>
      <c r="C208" t="s">
        <v>1</v>
      </c>
      <c r="D208">
        <v>50948</v>
      </c>
      <c r="E208">
        <v>1</v>
      </c>
      <c r="F208" t="s">
        <v>12</v>
      </c>
      <c r="G208">
        <v>1</v>
      </c>
    </row>
    <row r="209" spans="1:7" x14ac:dyDescent="0.3">
      <c r="A209" t="s">
        <v>215</v>
      </c>
      <c r="B209" s="1">
        <v>40994</v>
      </c>
      <c r="C209" t="s">
        <v>1</v>
      </c>
      <c r="D209">
        <v>45239</v>
      </c>
      <c r="E209">
        <v>2</v>
      </c>
      <c r="F209" t="s">
        <v>13</v>
      </c>
      <c r="G209">
        <v>1</v>
      </c>
    </row>
    <row r="210" spans="1:7" x14ac:dyDescent="0.3">
      <c r="A210" t="s">
        <v>216</v>
      </c>
      <c r="B210" s="1">
        <v>40996</v>
      </c>
      <c r="C210" t="s">
        <v>2</v>
      </c>
      <c r="D210">
        <v>9945</v>
      </c>
      <c r="E210">
        <v>2</v>
      </c>
      <c r="F210" t="s">
        <v>13</v>
      </c>
      <c r="G210">
        <v>1</v>
      </c>
    </row>
    <row r="211" spans="1:7" x14ac:dyDescent="0.3">
      <c r="A211" t="s">
        <v>217</v>
      </c>
      <c r="B211" s="1">
        <v>40996</v>
      </c>
      <c r="C211" t="s">
        <v>4</v>
      </c>
      <c r="D211">
        <v>1767</v>
      </c>
      <c r="E211">
        <v>1</v>
      </c>
      <c r="F211" t="s">
        <v>12</v>
      </c>
      <c r="G211">
        <v>1</v>
      </c>
    </row>
    <row r="212" spans="1:7" x14ac:dyDescent="0.3">
      <c r="A212" t="s">
        <v>218</v>
      </c>
      <c r="B212" s="1">
        <v>40996</v>
      </c>
      <c r="C212" t="s">
        <v>3</v>
      </c>
      <c r="D212">
        <v>1236</v>
      </c>
      <c r="E212">
        <v>3</v>
      </c>
      <c r="F212" t="s">
        <v>14</v>
      </c>
      <c r="G212">
        <v>1</v>
      </c>
    </row>
    <row r="213" spans="1:7" x14ac:dyDescent="0.3">
      <c r="A213" t="s">
        <v>219</v>
      </c>
      <c r="B213" s="1">
        <v>40913</v>
      </c>
      <c r="C213" t="s">
        <v>2</v>
      </c>
      <c r="D213">
        <v>3458</v>
      </c>
      <c r="E213">
        <v>1</v>
      </c>
      <c r="F213" t="s">
        <v>12</v>
      </c>
      <c r="G213">
        <v>1</v>
      </c>
    </row>
    <row r="214" spans="1:7" x14ac:dyDescent="0.3">
      <c r="A214" t="s">
        <v>220</v>
      </c>
      <c r="B214" s="1">
        <v>40913</v>
      </c>
      <c r="C214" t="s">
        <v>1</v>
      </c>
      <c r="D214">
        <v>84111</v>
      </c>
      <c r="E214">
        <v>1</v>
      </c>
      <c r="F214" t="s">
        <v>12</v>
      </c>
      <c r="G214">
        <v>1</v>
      </c>
    </row>
    <row r="215" spans="1:7" x14ac:dyDescent="0.3">
      <c r="A215" t="s">
        <v>221</v>
      </c>
      <c r="B215" s="1">
        <v>40976</v>
      </c>
      <c r="C215" t="s">
        <v>3</v>
      </c>
      <c r="D215">
        <v>1329</v>
      </c>
      <c r="E215">
        <v>2</v>
      </c>
      <c r="F215" t="s">
        <v>13</v>
      </c>
      <c r="G215">
        <v>1</v>
      </c>
    </row>
    <row r="216" spans="1:7" x14ac:dyDescent="0.3">
      <c r="A216" t="s">
        <v>222</v>
      </c>
      <c r="B216" s="1">
        <v>40976</v>
      </c>
      <c r="C216" t="s">
        <v>4</v>
      </c>
      <c r="D216">
        <v>4714</v>
      </c>
      <c r="E216">
        <v>3</v>
      </c>
      <c r="F216" t="s">
        <v>14</v>
      </c>
      <c r="G216">
        <v>1</v>
      </c>
    </row>
    <row r="217" spans="1:7" x14ac:dyDescent="0.3">
      <c r="A217" t="s">
        <v>223</v>
      </c>
      <c r="B217" s="1">
        <v>40997</v>
      </c>
      <c r="C217" t="s">
        <v>2</v>
      </c>
      <c r="D217">
        <v>4367</v>
      </c>
      <c r="E217">
        <v>2</v>
      </c>
      <c r="F217" t="s">
        <v>13</v>
      </c>
      <c r="G217">
        <v>2</v>
      </c>
    </row>
    <row r="218" spans="1:7" x14ac:dyDescent="0.3">
      <c r="A218" t="s">
        <v>223</v>
      </c>
      <c r="B218" s="1">
        <v>40997</v>
      </c>
      <c r="C218" t="s">
        <v>1</v>
      </c>
      <c r="D218">
        <v>81923</v>
      </c>
      <c r="E218">
        <v>2</v>
      </c>
      <c r="F218" t="s">
        <v>13</v>
      </c>
      <c r="G218">
        <v>2</v>
      </c>
    </row>
    <row r="219" spans="1:7" x14ac:dyDescent="0.3">
      <c r="A219" t="s">
        <v>224</v>
      </c>
      <c r="B219" s="1">
        <v>40997</v>
      </c>
      <c r="C219" t="s">
        <v>1</v>
      </c>
      <c r="D219">
        <v>88652</v>
      </c>
      <c r="E219">
        <v>2</v>
      </c>
      <c r="F219" t="s">
        <v>13</v>
      </c>
      <c r="G2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861"/>
  <sheetViews>
    <sheetView zoomScale="90" zoomScaleNormal="90" workbookViewId="0">
      <selection activeCell="J8" sqref="J8"/>
    </sheetView>
  </sheetViews>
  <sheetFormatPr defaultRowHeight="14.4" x14ac:dyDescent="0.3"/>
  <cols>
    <col min="1" max="2" width="13.21875" bestFit="1" customWidth="1"/>
    <col min="3" max="3" width="13.77734375" bestFit="1" customWidth="1"/>
    <col min="5" max="5" width="12.77734375" style="3" bestFit="1" customWidth="1"/>
    <col min="6" max="6" width="17.88671875" bestFit="1" customWidth="1"/>
    <col min="9" max="9" width="3.21875" bestFit="1" customWidth="1"/>
    <col min="11" max="11" width="14.33203125" bestFit="1" customWidth="1"/>
    <col min="12" max="12" width="17.88671875" bestFit="1" customWidth="1"/>
  </cols>
  <sheetData>
    <row r="1" spans="1:15" ht="15.6" x14ac:dyDescent="0.3">
      <c r="A1" s="4" t="s">
        <v>15</v>
      </c>
      <c r="B1" s="4" t="s">
        <v>0</v>
      </c>
      <c r="C1" s="4" t="s">
        <v>8</v>
      </c>
      <c r="D1" s="4" t="s">
        <v>5</v>
      </c>
      <c r="E1" s="4" t="s">
        <v>7</v>
      </c>
      <c r="F1" s="17" t="s">
        <v>11</v>
      </c>
      <c r="G1" s="4" t="s">
        <v>263</v>
      </c>
      <c r="K1" s="6" t="s">
        <v>10</v>
      </c>
      <c r="L1" s="7" t="s">
        <v>11</v>
      </c>
      <c r="O1" s="2" t="s">
        <v>6</v>
      </c>
    </row>
    <row r="2" spans="1:15" x14ac:dyDescent="0.3">
      <c r="A2" t="s">
        <v>16</v>
      </c>
      <c r="B2" s="1">
        <v>40909</v>
      </c>
      <c r="C2" t="s">
        <v>1</v>
      </c>
      <c r="D2">
        <v>25000</v>
      </c>
      <c r="E2" s="3">
        <v>3</v>
      </c>
      <c r="F2" t="str">
        <f t="shared" ref="F2:F65" si="0">VLOOKUP($E2,$K$2:$L$4,2,FALSE)</f>
        <v>homeowners_elite</v>
      </c>
      <c r="G2">
        <f>COUNTIFS($A$2:$A$219,$A2)</f>
        <v>1</v>
      </c>
      <c r="K2" s="8">
        <v>1</v>
      </c>
      <c r="L2" s="5" t="s">
        <v>12</v>
      </c>
    </row>
    <row r="3" spans="1:15" x14ac:dyDescent="0.3">
      <c r="A3" t="s">
        <v>17</v>
      </c>
      <c r="B3" s="1">
        <v>40912</v>
      </c>
      <c r="C3" t="s">
        <v>2</v>
      </c>
      <c r="D3">
        <v>2000</v>
      </c>
      <c r="E3" s="3">
        <v>2</v>
      </c>
      <c r="F3" t="str">
        <f t="shared" si="0"/>
        <v>homeowners_select</v>
      </c>
      <c r="G3">
        <f t="shared" ref="G3:G66" si="1">COUNTIFS($A$2:$A$219,$A3)</f>
        <v>1</v>
      </c>
      <c r="K3" s="8">
        <v>2</v>
      </c>
      <c r="L3" s="5" t="s">
        <v>13</v>
      </c>
    </row>
    <row r="4" spans="1:15" x14ac:dyDescent="0.3">
      <c r="A4" t="s">
        <v>18</v>
      </c>
      <c r="B4" s="1">
        <v>40912</v>
      </c>
      <c r="C4" t="s">
        <v>3</v>
      </c>
      <c r="D4">
        <v>566</v>
      </c>
      <c r="E4" s="3">
        <v>1</v>
      </c>
      <c r="F4" t="str">
        <f t="shared" si="0"/>
        <v>homeowners_basic</v>
      </c>
      <c r="G4">
        <f t="shared" si="1"/>
        <v>1</v>
      </c>
      <c r="K4" s="9">
        <v>3</v>
      </c>
      <c r="L4" s="10" t="s">
        <v>14</v>
      </c>
    </row>
    <row r="5" spans="1:15" x14ac:dyDescent="0.3">
      <c r="A5" t="s">
        <v>19</v>
      </c>
      <c r="B5" s="1">
        <v>40912</v>
      </c>
      <c r="C5" t="s">
        <v>4</v>
      </c>
      <c r="D5">
        <v>275</v>
      </c>
      <c r="E5" s="3">
        <v>2</v>
      </c>
      <c r="F5" t="str">
        <f t="shared" si="0"/>
        <v>homeowners_select</v>
      </c>
      <c r="G5">
        <f t="shared" si="1"/>
        <v>1</v>
      </c>
    </row>
    <row r="6" spans="1:15" x14ac:dyDescent="0.3">
      <c r="A6" t="s">
        <v>20</v>
      </c>
      <c r="B6" s="1">
        <v>40909</v>
      </c>
      <c r="C6" t="s">
        <v>4</v>
      </c>
      <c r="D6">
        <v>621</v>
      </c>
      <c r="E6" s="3">
        <v>1</v>
      </c>
      <c r="F6" t="str">
        <f t="shared" si="0"/>
        <v>homeowners_basic</v>
      </c>
      <c r="G6">
        <f t="shared" si="1"/>
        <v>1</v>
      </c>
    </row>
    <row r="7" spans="1:15" x14ac:dyDescent="0.3">
      <c r="A7" t="s">
        <v>21</v>
      </c>
      <c r="B7" s="1">
        <v>40916</v>
      </c>
      <c r="C7" t="s">
        <v>2</v>
      </c>
      <c r="D7">
        <v>3400</v>
      </c>
      <c r="E7" s="3">
        <v>3</v>
      </c>
      <c r="F7" t="str">
        <f t="shared" si="0"/>
        <v>homeowners_elite</v>
      </c>
      <c r="G7">
        <f t="shared" si="1"/>
        <v>2</v>
      </c>
      <c r="I7" t="s">
        <v>225</v>
      </c>
      <c r="J7" t="s">
        <v>226</v>
      </c>
    </row>
    <row r="8" spans="1:15" x14ac:dyDescent="0.3">
      <c r="A8" t="s">
        <v>21</v>
      </c>
      <c r="B8" s="1">
        <v>40916</v>
      </c>
      <c r="C8" t="s">
        <v>1</v>
      </c>
      <c r="D8">
        <v>50000</v>
      </c>
      <c r="E8" s="3">
        <v>3</v>
      </c>
      <c r="F8" t="str">
        <f t="shared" si="0"/>
        <v>homeowners_elite</v>
      </c>
      <c r="G8">
        <f t="shared" si="1"/>
        <v>2</v>
      </c>
      <c r="I8" t="s">
        <v>227</v>
      </c>
      <c r="J8" t="s">
        <v>228</v>
      </c>
    </row>
    <row r="9" spans="1:15" x14ac:dyDescent="0.3">
      <c r="A9" t="s">
        <v>22</v>
      </c>
      <c r="B9" s="1">
        <v>40921</v>
      </c>
      <c r="C9" t="s">
        <v>3</v>
      </c>
      <c r="D9">
        <v>452</v>
      </c>
      <c r="E9" s="3">
        <v>2</v>
      </c>
      <c r="F9" t="str">
        <f t="shared" si="0"/>
        <v>homeowners_select</v>
      </c>
      <c r="G9">
        <f t="shared" si="1"/>
        <v>1</v>
      </c>
      <c r="I9" t="s">
        <v>229</v>
      </c>
      <c r="J9" t="s">
        <v>230</v>
      </c>
    </row>
    <row r="10" spans="1:15" x14ac:dyDescent="0.3">
      <c r="A10" t="s">
        <v>23</v>
      </c>
      <c r="B10" s="1">
        <v>40921</v>
      </c>
      <c r="C10" t="s">
        <v>1</v>
      </c>
      <c r="D10">
        <v>23400</v>
      </c>
      <c r="E10" s="3">
        <v>1</v>
      </c>
      <c r="F10" t="str">
        <f t="shared" si="0"/>
        <v>homeowners_basic</v>
      </c>
      <c r="G10">
        <f t="shared" si="1"/>
        <v>1</v>
      </c>
      <c r="I10" t="s">
        <v>231</v>
      </c>
      <c r="J10" t="s">
        <v>232</v>
      </c>
    </row>
    <row r="11" spans="1:15" x14ac:dyDescent="0.3">
      <c r="A11" t="s">
        <v>24</v>
      </c>
      <c r="B11" s="1">
        <v>40921</v>
      </c>
      <c r="C11" t="s">
        <v>1</v>
      </c>
      <c r="D11">
        <v>87222</v>
      </c>
      <c r="E11" s="3">
        <v>2</v>
      </c>
      <c r="F11" t="str">
        <f t="shared" si="0"/>
        <v>homeowners_select</v>
      </c>
      <c r="G11">
        <f t="shared" si="1"/>
        <v>2</v>
      </c>
    </row>
    <row r="12" spans="1:15" x14ac:dyDescent="0.3">
      <c r="A12" t="s">
        <v>24</v>
      </c>
      <c r="B12" s="1">
        <v>40921</v>
      </c>
      <c r="C12" t="s">
        <v>2</v>
      </c>
      <c r="D12">
        <v>4300</v>
      </c>
      <c r="E12" s="3">
        <v>2</v>
      </c>
      <c r="F12" t="str">
        <f t="shared" si="0"/>
        <v>homeowners_select</v>
      </c>
      <c r="G12">
        <f t="shared" si="1"/>
        <v>2</v>
      </c>
      <c r="I12" s="26" t="s">
        <v>285</v>
      </c>
    </row>
    <row r="13" spans="1:15" x14ac:dyDescent="0.3">
      <c r="A13" t="s">
        <v>25</v>
      </c>
      <c r="B13" s="1">
        <v>40922</v>
      </c>
      <c r="C13" t="s">
        <v>4</v>
      </c>
      <c r="D13">
        <v>235</v>
      </c>
      <c r="E13" s="3">
        <v>1</v>
      </c>
      <c r="F13" t="str">
        <f t="shared" si="0"/>
        <v>homeowners_basic</v>
      </c>
      <c r="G13">
        <f t="shared" si="1"/>
        <v>1</v>
      </c>
      <c r="I13" t="s">
        <v>269</v>
      </c>
      <c r="J13" t="s">
        <v>276</v>
      </c>
    </row>
    <row r="14" spans="1:15" x14ac:dyDescent="0.3">
      <c r="A14" t="s">
        <v>26</v>
      </c>
      <c r="B14" s="1">
        <v>40922</v>
      </c>
      <c r="C14" t="s">
        <v>3</v>
      </c>
      <c r="D14">
        <v>237</v>
      </c>
      <c r="E14" s="3">
        <v>3</v>
      </c>
      <c r="F14" t="str">
        <f t="shared" si="0"/>
        <v>homeowners_elite</v>
      </c>
      <c r="G14">
        <f t="shared" si="1"/>
        <v>1</v>
      </c>
      <c r="I14" t="s">
        <v>277</v>
      </c>
      <c r="J14" t="s">
        <v>278</v>
      </c>
    </row>
    <row r="15" spans="1:15" x14ac:dyDescent="0.3">
      <c r="A15" t="s">
        <v>27</v>
      </c>
      <c r="B15" s="1">
        <v>40922</v>
      </c>
      <c r="C15" t="s">
        <v>2</v>
      </c>
      <c r="D15">
        <v>7623</v>
      </c>
      <c r="E15" s="3">
        <v>1</v>
      </c>
      <c r="F15" t="str">
        <f t="shared" si="0"/>
        <v>homeowners_basic</v>
      </c>
      <c r="G15">
        <f t="shared" si="1"/>
        <v>1</v>
      </c>
      <c r="I15" t="s">
        <v>279</v>
      </c>
      <c r="J15" t="s">
        <v>280</v>
      </c>
    </row>
    <row r="16" spans="1:15" x14ac:dyDescent="0.3">
      <c r="A16" t="s">
        <v>28</v>
      </c>
      <c r="B16" s="1">
        <v>40922</v>
      </c>
      <c r="C16" t="s">
        <v>1</v>
      </c>
      <c r="D16">
        <v>23679</v>
      </c>
      <c r="E16" s="3">
        <v>1</v>
      </c>
      <c r="F16" t="str">
        <f t="shared" si="0"/>
        <v>homeowners_basic</v>
      </c>
      <c r="G16">
        <f t="shared" si="1"/>
        <v>1</v>
      </c>
      <c r="I16" t="s">
        <v>281</v>
      </c>
      <c r="J16" t="s">
        <v>284</v>
      </c>
    </row>
    <row r="17" spans="1:7" x14ac:dyDescent="0.3">
      <c r="A17" t="s">
        <v>29</v>
      </c>
      <c r="B17" s="1">
        <v>40930</v>
      </c>
      <c r="C17" t="s">
        <v>3</v>
      </c>
      <c r="D17">
        <v>342</v>
      </c>
      <c r="E17" s="3">
        <v>2</v>
      </c>
      <c r="F17" t="str">
        <f t="shared" si="0"/>
        <v>homeowners_select</v>
      </c>
      <c r="G17">
        <f t="shared" si="1"/>
        <v>1</v>
      </c>
    </row>
    <row r="18" spans="1:7" x14ac:dyDescent="0.3">
      <c r="A18" t="s">
        <v>30</v>
      </c>
      <c r="B18" s="1">
        <v>40930</v>
      </c>
      <c r="C18" t="s">
        <v>4</v>
      </c>
      <c r="D18">
        <v>213</v>
      </c>
      <c r="E18" s="3">
        <v>3</v>
      </c>
      <c r="F18" t="str">
        <f t="shared" si="0"/>
        <v>homeowners_elite</v>
      </c>
      <c r="G18">
        <f t="shared" si="1"/>
        <v>1</v>
      </c>
    </row>
    <row r="19" spans="1:7" x14ac:dyDescent="0.3">
      <c r="A19" t="s">
        <v>31</v>
      </c>
      <c r="B19" s="1">
        <v>40930</v>
      </c>
      <c r="C19" t="s">
        <v>2</v>
      </c>
      <c r="D19">
        <v>2349</v>
      </c>
      <c r="E19" s="3">
        <v>2</v>
      </c>
      <c r="F19" t="str">
        <f t="shared" si="0"/>
        <v>homeowners_select</v>
      </c>
      <c r="G19">
        <f t="shared" si="1"/>
        <v>1</v>
      </c>
    </row>
    <row r="20" spans="1:7" x14ac:dyDescent="0.3">
      <c r="A20" t="s">
        <v>32</v>
      </c>
      <c r="B20" s="1">
        <v>40930</v>
      </c>
      <c r="C20" t="s">
        <v>1</v>
      </c>
      <c r="D20">
        <v>63408</v>
      </c>
      <c r="E20" s="3">
        <v>1</v>
      </c>
      <c r="F20" t="str">
        <f t="shared" si="0"/>
        <v>homeowners_basic</v>
      </c>
      <c r="G20">
        <f t="shared" si="1"/>
        <v>1</v>
      </c>
    </row>
    <row r="21" spans="1:7" x14ac:dyDescent="0.3">
      <c r="A21" t="s">
        <v>33</v>
      </c>
      <c r="B21" s="1">
        <v>40930</v>
      </c>
      <c r="C21" t="s">
        <v>1</v>
      </c>
      <c r="D21">
        <v>99822</v>
      </c>
      <c r="E21" s="3">
        <v>2</v>
      </c>
      <c r="F21" t="str">
        <f t="shared" si="0"/>
        <v>homeowners_select</v>
      </c>
      <c r="G21">
        <f t="shared" si="1"/>
        <v>1</v>
      </c>
    </row>
    <row r="22" spans="1:7" x14ac:dyDescent="0.3">
      <c r="A22" t="s">
        <v>34</v>
      </c>
      <c r="B22" s="1">
        <v>40931</v>
      </c>
      <c r="C22" t="s">
        <v>3</v>
      </c>
      <c r="D22">
        <v>743</v>
      </c>
      <c r="E22" s="3">
        <v>3</v>
      </c>
      <c r="F22" t="str">
        <f t="shared" si="0"/>
        <v>homeowners_elite</v>
      </c>
      <c r="G22">
        <f t="shared" si="1"/>
        <v>1</v>
      </c>
    </row>
    <row r="23" spans="1:7" x14ac:dyDescent="0.3">
      <c r="A23" t="s">
        <v>35</v>
      </c>
      <c r="B23" s="1">
        <v>40931</v>
      </c>
      <c r="C23" t="s">
        <v>4</v>
      </c>
      <c r="D23">
        <v>923</v>
      </c>
      <c r="E23" s="3">
        <v>3</v>
      </c>
      <c r="F23" t="str">
        <f t="shared" si="0"/>
        <v>homeowners_elite</v>
      </c>
      <c r="G23">
        <f t="shared" si="1"/>
        <v>1</v>
      </c>
    </row>
    <row r="24" spans="1:7" x14ac:dyDescent="0.3">
      <c r="A24" t="s">
        <v>36</v>
      </c>
      <c r="B24" s="1">
        <v>40917</v>
      </c>
      <c r="C24" t="s">
        <v>1</v>
      </c>
      <c r="D24">
        <v>45699</v>
      </c>
      <c r="E24" s="3">
        <v>1</v>
      </c>
      <c r="F24" t="str">
        <f t="shared" si="0"/>
        <v>homeowners_basic</v>
      </c>
      <c r="G24">
        <f t="shared" si="1"/>
        <v>1</v>
      </c>
    </row>
    <row r="25" spans="1:7" x14ac:dyDescent="0.3">
      <c r="A25" t="s">
        <v>37</v>
      </c>
      <c r="B25" s="1">
        <v>40933</v>
      </c>
      <c r="C25" t="s">
        <v>2</v>
      </c>
      <c r="D25">
        <v>24590</v>
      </c>
      <c r="E25" s="3">
        <v>2</v>
      </c>
      <c r="F25" t="str">
        <f t="shared" si="0"/>
        <v>homeowners_select</v>
      </c>
      <c r="G25">
        <f t="shared" si="1"/>
        <v>1</v>
      </c>
    </row>
    <row r="26" spans="1:7" x14ac:dyDescent="0.3">
      <c r="A26" t="s">
        <v>38</v>
      </c>
      <c r="B26" s="1">
        <v>40933</v>
      </c>
      <c r="C26" t="s">
        <v>3</v>
      </c>
      <c r="D26">
        <v>721</v>
      </c>
      <c r="E26" s="3">
        <v>3</v>
      </c>
      <c r="F26" t="str">
        <f t="shared" si="0"/>
        <v>homeowners_elite</v>
      </c>
      <c r="G26">
        <f t="shared" si="1"/>
        <v>1</v>
      </c>
    </row>
    <row r="27" spans="1:7" x14ac:dyDescent="0.3">
      <c r="A27" t="s">
        <v>39</v>
      </c>
      <c r="B27" s="1">
        <v>40933</v>
      </c>
      <c r="C27" t="s">
        <v>4</v>
      </c>
      <c r="D27">
        <v>512</v>
      </c>
      <c r="E27" s="3">
        <v>1</v>
      </c>
      <c r="F27" t="str">
        <f t="shared" si="0"/>
        <v>homeowners_basic</v>
      </c>
      <c r="G27">
        <f t="shared" si="1"/>
        <v>1</v>
      </c>
    </row>
    <row r="28" spans="1:7" x14ac:dyDescent="0.3">
      <c r="A28" t="s">
        <v>40</v>
      </c>
      <c r="B28" s="1">
        <v>40928</v>
      </c>
      <c r="C28" t="s">
        <v>4</v>
      </c>
      <c r="D28">
        <v>223</v>
      </c>
      <c r="E28" s="3">
        <v>2</v>
      </c>
      <c r="F28" t="str">
        <f t="shared" si="0"/>
        <v>homeowners_select</v>
      </c>
      <c r="G28">
        <f t="shared" si="1"/>
        <v>1</v>
      </c>
    </row>
    <row r="29" spans="1:7" x14ac:dyDescent="0.3">
      <c r="A29" t="s">
        <v>41</v>
      </c>
      <c r="B29" s="1">
        <v>40935</v>
      </c>
      <c r="C29" t="s">
        <v>2</v>
      </c>
      <c r="D29">
        <v>2543</v>
      </c>
      <c r="E29" s="3">
        <v>2</v>
      </c>
      <c r="F29" t="str">
        <f t="shared" si="0"/>
        <v>homeowners_select</v>
      </c>
      <c r="G29">
        <f t="shared" si="1"/>
        <v>1</v>
      </c>
    </row>
    <row r="30" spans="1:7" x14ac:dyDescent="0.3">
      <c r="A30" t="s">
        <v>42</v>
      </c>
      <c r="B30" s="1">
        <v>40935</v>
      </c>
      <c r="C30" t="s">
        <v>1</v>
      </c>
      <c r="D30">
        <v>48572</v>
      </c>
      <c r="E30" s="3">
        <v>3</v>
      </c>
      <c r="F30" t="str">
        <f t="shared" si="0"/>
        <v>homeowners_elite</v>
      </c>
      <c r="G30">
        <f t="shared" si="1"/>
        <v>1</v>
      </c>
    </row>
    <row r="31" spans="1:7" x14ac:dyDescent="0.3">
      <c r="A31" t="s">
        <v>43</v>
      </c>
      <c r="B31" s="1">
        <v>40935</v>
      </c>
      <c r="C31" t="s">
        <v>3</v>
      </c>
      <c r="D31">
        <v>1423</v>
      </c>
      <c r="E31" s="3">
        <v>1</v>
      </c>
      <c r="F31" t="str">
        <f t="shared" si="0"/>
        <v>homeowners_basic</v>
      </c>
      <c r="G31">
        <f t="shared" si="1"/>
        <v>2</v>
      </c>
    </row>
    <row r="32" spans="1:7" x14ac:dyDescent="0.3">
      <c r="A32" t="s">
        <v>43</v>
      </c>
      <c r="B32" s="1">
        <v>40935</v>
      </c>
      <c r="C32" t="s">
        <v>1</v>
      </c>
      <c r="D32">
        <v>54468</v>
      </c>
      <c r="E32" s="3">
        <v>1</v>
      </c>
      <c r="F32" t="str">
        <f t="shared" si="0"/>
        <v>homeowners_basic</v>
      </c>
      <c r="G32">
        <f t="shared" si="1"/>
        <v>2</v>
      </c>
    </row>
    <row r="33" spans="1:7" x14ac:dyDescent="0.3">
      <c r="A33" t="s">
        <v>44</v>
      </c>
      <c r="B33" s="1">
        <v>40937</v>
      </c>
      <c r="C33" t="s">
        <v>1</v>
      </c>
      <c r="D33">
        <v>48759</v>
      </c>
      <c r="E33" s="3">
        <v>3</v>
      </c>
      <c r="F33" t="str">
        <f t="shared" si="0"/>
        <v>homeowners_elite</v>
      </c>
      <c r="G33">
        <f t="shared" si="1"/>
        <v>1</v>
      </c>
    </row>
    <row r="34" spans="1:7" x14ac:dyDescent="0.3">
      <c r="A34" t="s">
        <v>45</v>
      </c>
      <c r="B34" s="1">
        <v>40937</v>
      </c>
      <c r="C34" t="s">
        <v>2</v>
      </c>
      <c r="D34">
        <v>13465</v>
      </c>
      <c r="E34" s="3">
        <v>2</v>
      </c>
      <c r="F34" t="str">
        <f t="shared" si="0"/>
        <v>homeowners_select</v>
      </c>
      <c r="G34">
        <f t="shared" si="1"/>
        <v>1</v>
      </c>
    </row>
    <row r="35" spans="1:7" x14ac:dyDescent="0.3">
      <c r="A35" t="s">
        <v>46</v>
      </c>
      <c r="B35" s="1">
        <v>40937</v>
      </c>
      <c r="C35" t="s">
        <v>4</v>
      </c>
      <c r="D35">
        <v>453</v>
      </c>
      <c r="E35" s="3">
        <v>1</v>
      </c>
      <c r="F35" t="str">
        <f t="shared" si="0"/>
        <v>homeowners_basic</v>
      </c>
      <c r="G35">
        <f t="shared" si="1"/>
        <v>1</v>
      </c>
    </row>
    <row r="36" spans="1:7" x14ac:dyDescent="0.3">
      <c r="A36" t="s">
        <v>47</v>
      </c>
      <c r="B36" s="1">
        <v>40937</v>
      </c>
      <c r="C36" t="s">
        <v>3</v>
      </c>
      <c r="D36">
        <v>1368</v>
      </c>
      <c r="E36" s="3">
        <v>3</v>
      </c>
      <c r="F36" t="str">
        <f t="shared" si="0"/>
        <v>homeowners_elite</v>
      </c>
      <c r="G36">
        <f t="shared" si="1"/>
        <v>1</v>
      </c>
    </row>
    <row r="37" spans="1:7" x14ac:dyDescent="0.3">
      <c r="A37" t="s">
        <v>48</v>
      </c>
      <c r="B37" s="1">
        <v>40937</v>
      </c>
      <c r="C37" t="s">
        <v>2</v>
      </c>
      <c r="D37">
        <v>1358</v>
      </c>
      <c r="E37" s="3">
        <v>2</v>
      </c>
      <c r="F37" t="str">
        <f t="shared" si="0"/>
        <v>homeowners_select</v>
      </c>
      <c r="G37">
        <f t="shared" si="1"/>
        <v>1</v>
      </c>
    </row>
    <row r="38" spans="1:7" x14ac:dyDescent="0.3">
      <c r="A38" t="s">
        <v>49</v>
      </c>
      <c r="B38" s="1">
        <v>40937</v>
      </c>
      <c r="C38" t="s">
        <v>1</v>
      </c>
      <c r="D38">
        <v>87631</v>
      </c>
      <c r="E38" s="3">
        <v>1</v>
      </c>
      <c r="F38" t="str">
        <f t="shared" si="0"/>
        <v>homeowners_basic</v>
      </c>
      <c r="G38">
        <f t="shared" si="1"/>
        <v>1</v>
      </c>
    </row>
    <row r="39" spans="1:7" x14ac:dyDescent="0.3">
      <c r="A39" t="s">
        <v>50</v>
      </c>
      <c r="B39" s="1">
        <v>40937</v>
      </c>
      <c r="C39" t="s">
        <v>3</v>
      </c>
      <c r="D39">
        <v>736</v>
      </c>
      <c r="E39" s="3">
        <v>2</v>
      </c>
      <c r="F39" t="str">
        <f t="shared" si="0"/>
        <v>homeowners_select</v>
      </c>
      <c r="G39">
        <f t="shared" si="1"/>
        <v>1</v>
      </c>
    </row>
    <row r="40" spans="1:7" x14ac:dyDescent="0.3">
      <c r="A40" t="s">
        <v>51</v>
      </c>
      <c r="B40" s="1">
        <v>40937</v>
      </c>
      <c r="C40" t="s">
        <v>4</v>
      </c>
      <c r="D40">
        <v>8234</v>
      </c>
      <c r="E40" s="3">
        <v>3</v>
      </c>
      <c r="F40" t="str">
        <f t="shared" si="0"/>
        <v>homeowners_elite</v>
      </c>
      <c r="G40">
        <f t="shared" si="1"/>
        <v>1</v>
      </c>
    </row>
    <row r="41" spans="1:7" x14ac:dyDescent="0.3">
      <c r="A41" t="s">
        <v>52</v>
      </c>
      <c r="B41" s="1">
        <v>40937</v>
      </c>
      <c r="C41" t="s">
        <v>2</v>
      </c>
      <c r="D41">
        <v>3876</v>
      </c>
      <c r="E41" s="3">
        <v>1</v>
      </c>
      <c r="F41" t="str">
        <f t="shared" si="0"/>
        <v>homeowners_basic</v>
      </c>
      <c r="G41">
        <f t="shared" si="1"/>
        <v>1</v>
      </c>
    </row>
    <row r="42" spans="1:7" x14ac:dyDescent="0.3">
      <c r="A42" t="s">
        <v>53</v>
      </c>
      <c r="B42" s="1">
        <v>40937</v>
      </c>
      <c r="C42" t="s">
        <v>1</v>
      </c>
      <c r="D42">
        <v>85443</v>
      </c>
      <c r="E42" s="3" t="s">
        <v>9</v>
      </c>
      <c r="F42" t="e">
        <f t="shared" si="0"/>
        <v>#N/A</v>
      </c>
      <c r="G42">
        <f t="shared" si="1"/>
        <v>1</v>
      </c>
    </row>
    <row r="43" spans="1:7" x14ac:dyDescent="0.3">
      <c r="A43" t="s">
        <v>54</v>
      </c>
      <c r="B43" s="1">
        <v>40937</v>
      </c>
      <c r="C43" t="s">
        <v>1</v>
      </c>
      <c r="D43">
        <v>92172</v>
      </c>
      <c r="E43" s="3">
        <v>2</v>
      </c>
      <c r="F43" t="str">
        <f t="shared" si="0"/>
        <v>homeowners_select</v>
      </c>
      <c r="G43">
        <f t="shared" si="1"/>
        <v>1</v>
      </c>
    </row>
    <row r="44" spans="1:7" x14ac:dyDescent="0.3">
      <c r="A44" t="s">
        <v>55</v>
      </c>
      <c r="B44" s="1">
        <v>40937</v>
      </c>
      <c r="C44" t="s">
        <v>3</v>
      </c>
      <c r="D44">
        <v>3725</v>
      </c>
      <c r="E44" s="3">
        <v>3</v>
      </c>
      <c r="F44" t="str">
        <f t="shared" si="0"/>
        <v>homeowners_elite</v>
      </c>
      <c r="G44">
        <f t="shared" si="1"/>
        <v>1</v>
      </c>
    </row>
    <row r="45" spans="1:7" x14ac:dyDescent="0.3">
      <c r="A45" t="s">
        <v>56</v>
      </c>
      <c r="B45" s="1">
        <v>40937</v>
      </c>
      <c r="C45" t="s">
        <v>4</v>
      </c>
      <c r="D45">
        <v>876</v>
      </c>
      <c r="E45" s="3">
        <v>1</v>
      </c>
      <c r="F45" t="str">
        <f t="shared" si="0"/>
        <v>homeowners_basic</v>
      </c>
      <c r="G45">
        <f t="shared" si="1"/>
        <v>1</v>
      </c>
    </row>
    <row r="46" spans="1:7" x14ac:dyDescent="0.3">
      <c r="A46" t="s">
        <v>57</v>
      </c>
      <c r="B46" s="1">
        <v>40937</v>
      </c>
      <c r="C46" t="s">
        <v>1</v>
      </c>
      <c r="D46">
        <v>25234</v>
      </c>
      <c r="E46" s="3">
        <v>2</v>
      </c>
      <c r="F46" t="str">
        <f t="shared" si="0"/>
        <v>homeowners_select</v>
      </c>
      <c r="G46">
        <f t="shared" si="1"/>
        <v>1</v>
      </c>
    </row>
    <row r="47" spans="1:7" x14ac:dyDescent="0.3">
      <c r="A47" t="s">
        <v>58</v>
      </c>
      <c r="B47" s="1">
        <v>40937</v>
      </c>
      <c r="C47" t="s">
        <v>2</v>
      </c>
      <c r="D47">
        <v>2234</v>
      </c>
      <c r="E47" s="3">
        <v>3</v>
      </c>
      <c r="F47" t="str">
        <f t="shared" si="0"/>
        <v>homeowners_elite</v>
      </c>
      <c r="G47">
        <f t="shared" si="1"/>
        <v>1</v>
      </c>
    </row>
    <row r="48" spans="1:7" x14ac:dyDescent="0.3">
      <c r="A48" t="s">
        <v>59</v>
      </c>
      <c r="B48" s="1">
        <v>40937</v>
      </c>
      <c r="C48" t="s">
        <v>3</v>
      </c>
      <c r="D48">
        <v>800</v>
      </c>
      <c r="E48" s="3">
        <v>1</v>
      </c>
      <c r="F48" t="str">
        <f t="shared" si="0"/>
        <v>homeowners_basic</v>
      </c>
      <c r="G48">
        <f t="shared" si="1"/>
        <v>1</v>
      </c>
    </row>
    <row r="49" spans="1:7" x14ac:dyDescent="0.3">
      <c r="A49" t="s">
        <v>60</v>
      </c>
      <c r="B49" s="1">
        <v>40937</v>
      </c>
      <c r="C49" t="s">
        <v>4</v>
      </c>
      <c r="D49">
        <v>509</v>
      </c>
      <c r="E49" s="3">
        <v>1</v>
      </c>
      <c r="F49" t="str">
        <f t="shared" si="0"/>
        <v>homeowners_basic</v>
      </c>
      <c r="G49">
        <f t="shared" si="1"/>
        <v>1</v>
      </c>
    </row>
    <row r="50" spans="1:7" x14ac:dyDescent="0.3">
      <c r="A50" t="s">
        <v>61</v>
      </c>
      <c r="B50" s="1">
        <v>40935</v>
      </c>
      <c r="C50" t="s">
        <v>4</v>
      </c>
      <c r="D50">
        <v>855</v>
      </c>
      <c r="E50" s="3">
        <v>3</v>
      </c>
      <c r="F50" t="str">
        <f t="shared" si="0"/>
        <v>homeowners_elite</v>
      </c>
      <c r="G50">
        <f t="shared" si="1"/>
        <v>1</v>
      </c>
    </row>
    <row r="51" spans="1:7" x14ac:dyDescent="0.3">
      <c r="A51" t="s">
        <v>62</v>
      </c>
      <c r="B51" s="1">
        <v>40935</v>
      </c>
      <c r="C51" t="s">
        <v>2</v>
      </c>
      <c r="D51">
        <v>3634</v>
      </c>
      <c r="E51" s="3">
        <v>1</v>
      </c>
      <c r="F51" t="str">
        <f t="shared" si="0"/>
        <v>homeowners_basic</v>
      </c>
      <c r="G51">
        <f t="shared" si="1"/>
        <v>1</v>
      </c>
    </row>
    <row r="52" spans="1:7" x14ac:dyDescent="0.3">
      <c r="A52" t="s">
        <v>63</v>
      </c>
      <c r="B52" s="1">
        <v>40939</v>
      </c>
      <c r="C52" t="s">
        <v>1</v>
      </c>
      <c r="D52">
        <v>50234</v>
      </c>
      <c r="E52" s="3">
        <v>3</v>
      </c>
      <c r="F52" t="str">
        <f t="shared" si="0"/>
        <v>homeowners_elite</v>
      </c>
      <c r="G52">
        <f t="shared" si="1"/>
        <v>1</v>
      </c>
    </row>
    <row r="53" spans="1:7" x14ac:dyDescent="0.3">
      <c r="A53" t="s">
        <v>64</v>
      </c>
      <c r="B53" s="1">
        <v>40939</v>
      </c>
      <c r="C53" t="s">
        <v>3</v>
      </c>
      <c r="D53">
        <v>686</v>
      </c>
      <c r="E53" s="3">
        <v>2</v>
      </c>
      <c r="F53" t="str">
        <f t="shared" si="0"/>
        <v>homeowners_select</v>
      </c>
      <c r="G53">
        <f t="shared" si="1"/>
        <v>1</v>
      </c>
    </row>
    <row r="54" spans="1:7" x14ac:dyDescent="0.3">
      <c r="A54" t="s">
        <v>65</v>
      </c>
      <c r="B54" s="1">
        <v>40939</v>
      </c>
      <c r="C54" t="s">
        <v>1</v>
      </c>
      <c r="D54">
        <v>23634</v>
      </c>
      <c r="E54" s="3">
        <v>3</v>
      </c>
      <c r="F54" t="str">
        <f t="shared" si="0"/>
        <v>homeowners_elite</v>
      </c>
      <c r="G54">
        <f t="shared" si="1"/>
        <v>1</v>
      </c>
    </row>
    <row r="55" spans="1:7" x14ac:dyDescent="0.3">
      <c r="A55" t="s">
        <v>66</v>
      </c>
      <c r="B55" s="1">
        <v>40939</v>
      </c>
      <c r="C55" t="s">
        <v>1</v>
      </c>
      <c r="D55">
        <v>87456</v>
      </c>
      <c r="E55" s="3">
        <v>1</v>
      </c>
      <c r="F55" t="str">
        <f t="shared" si="0"/>
        <v>homeowners_basic</v>
      </c>
      <c r="G55">
        <f t="shared" si="1"/>
        <v>1</v>
      </c>
    </row>
    <row r="56" spans="1:7" x14ac:dyDescent="0.3">
      <c r="A56" t="s">
        <v>67</v>
      </c>
      <c r="B56" s="1">
        <v>40939</v>
      </c>
      <c r="C56" t="s">
        <v>2</v>
      </c>
      <c r="D56">
        <v>4534</v>
      </c>
      <c r="E56" s="3">
        <v>2</v>
      </c>
      <c r="F56" t="str">
        <f t="shared" si="0"/>
        <v>homeowners_select</v>
      </c>
      <c r="G56">
        <f t="shared" si="1"/>
        <v>1</v>
      </c>
    </row>
    <row r="57" spans="1:7" x14ac:dyDescent="0.3">
      <c r="A57" t="s">
        <v>68</v>
      </c>
      <c r="B57" s="1">
        <v>40944</v>
      </c>
      <c r="C57" t="s">
        <v>4</v>
      </c>
      <c r="D57">
        <v>469</v>
      </c>
      <c r="E57" s="3">
        <v>1</v>
      </c>
      <c r="F57" t="str">
        <f t="shared" si="0"/>
        <v>homeowners_basic</v>
      </c>
      <c r="G57">
        <f t="shared" si="1"/>
        <v>1</v>
      </c>
    </row>
    <row r="58" spans="1:7" x14ac:dyDescent="0.3">
      <c r="A58" t="s">
        <v>69</v>
      </c>
      <c r="B58" s="1">
        <v>40945</v>
      </c>
      <c r="C58" t="s">
        <v>3</v>
      </c>
      <c r="D58">
        <v>471</v>
      </c>
      <c r="E58" s="3">
        <v>3</v>
      </c>
      <c r="F58" t="str">
        <f t="shared" si="0"/>
        <v>homeowners_elite</v>
      </c>
      <c r="G58">
        <f t="shared" si="1"/>
        <v>1</v>
      </c>
    </row>
    <row r="59" spans="1:7" x14ac:dyDescent="0.3">
      <c r="A59" t="s">
        <v>70</v>
      </c>
      <c r="B59" s="1">
        <v>40945</v>
      </c>
      <c r="C59" t="s">
        <v>2</v>
      </c>
      <c r="D59">
        <v>7857</v>
      </c>
      <c r="E59" s="3">
        <v>3</v>
      </c>
      <c r="F59" t="str">
        <f t="shared" si="0"/>
        <v>homeowners_elite</v>
      </c>
      <c r="G59">
        <f t="shared" si="1"/>
        <v>1</v>
      </c>
    </row>
    <row r="60" spans="1:7" x14ac:dyDescent="0.3">
      <c r="A60" t="s">
        <v>71</v>
      </c>
      <c r="B60" s="1">
        <v>40918</v>
      </c>
      <c r="C60" t="s">
        <v>1</v>
      </c>
      <c r="D60">
        <v>23913</v>
      </c>
      <c r="E60" s="3">
        <v>2</v>
      </c>
      <c r="F60" t="str">
        <f t="shared" si="0"/>
        <v>homeowners_select</v>
      </c>
      <c r="G60">
        <f t="shared" si="1"/>
        <v>1</v>
      </c>
    </row>
    <row r="61" spans="1:7" x14ac:dyDescent="0.3">
      <c r="A61" t="s">
        <v>72</v>
      </c>
      <c r="B61" s="1">
        <v>40918</v>
      </c>
      <c r="C61" t="s">
        <v>3</v>
      </c>
      <c r="D61">
        <v>576</v>
      </c>
      <c r="E61" s="3" t="s">
        <v>9</v>
      </c>
      <c r="F61" t="e">
        <f t="shared" si="0"/>
        <v>#N/A</v>
      </c>
      <c r="G61">
        <f t="shared" si="1"/>
        <v>1</v>
      </c>
    </row>
    <row r="62" spans="1:7" x14ac:dyDescent="0.3">
      <c r="A62" t="s">
        <v>73</v>
      </c>
      <c r="B62" s="1">
        <v>40949</v>
      </c>
      <c r="C62" t="s">
        <v>4</v>
      </c>
      <c r="D62">
        <v>447</v>
      </c>
      <c r="E62" s="3">
        <v>1</v>
      </c>
      <c r="F62" t="str">
        <f t="shared" si="0"/>
        <v>homeowners_basic</v>
      </c>
      <c r="G62">
        <f t="shared" si="1"/>
        <v>1</v>
      </c>
    </row>
    <row r="63" spans="1:7" x14ac:dyDescent="0.3">
      <c r="A63" t="s">
        <v>74</v>
      </c>
      <c r="B63" s="1">
        <v>40949</v>
      </c>
      <c r="C63" t="s">
        <v>2</v>
      </c>
      <c r="D63">
        <v>2583</v>
      </c>
      <c r="E63" s="3">
        <v>2</v>
      </c>
      <c r="F63" t="str">
        <f t="shared" si="0"/>
        <v>homeowners_select</v>
      </c>
      <c r="G63">
        <f t="shared" si="1"/>
        <v>1</v>
      </c>
    </row>
    <row r="64" spans="1:7" x14ac:dyDescent="0.3">
      <c r="A64" t="s">
        <v>75</v>
      </c>
      <c r="B64" s="1">
        <v>40940</v>
      </c>
      <c r="C64" t="s">
        <v>1</v>
      </c>
      <c r="D64">
        <v>63642</v>
      </c>
      <c r="E64" s="3">
        <v>3</v>
      </c>
      <c r="F64" t="str">
        <f t="shared" si="0"/>
        <v>homeowners_elite</v>
      </c>
      <c r="G64">
        <f t="shared" si="1"/>
        <v>1</v>
      </c>
    </row>
    <row r="65" spans="1:7" x14ac:dyDescent="0.3">
      <c r="A65" t="s">
        <v>76</v>
      </c>
      <c r="B65" s="1">
        <v>40922</v>
      </c>
      <c r="C65" t="s">
        <v>1</v>
      </c>
      <c r="D65">
        <v>100056</v>
      </c>
      <c r="E65" s="3">
        <v>1</v>
      </c>
      <c r="F65" t="str">
        <f t="shared" si="0"/>
        <v>homeowners_basic</v>
      </c>
      <c r="G65">
        <f t="shared" si="1"/>
        <v>1</v>
      </c>
    </row>
    <row r="66" spans="1:7" x14ac:dyDescent="0.3">
      <c r="A66" t="s">
        <v>77</v>
      </c>
      <c r="B66" s="1">
        <v>40922</v>
      </c>
      <c r="C66" t="s">
        <v>3</v>
      </c>
      <c r="D66">
        <v>977</v>
      </c>
      <c r="E66" s="3">
        <v>1</v>
      </c>
      <c r="F66" t="str">
        <f t="shared" ref="F66:F129" si="2">VLOOKUP($E66,$K$2:$L$4,2,FALSE)</f>
        <v>homeowners_basic</v>
      </c>
      <c r="G66">
        <f t="shared" si="1"/>
        <v>1</v>
      </c>
    </row>
    <row r="67" spans="1:7" x14ac:dyDescent="0.3">
      <c r="A67" t="s">
        <v>78</v>
      </c>
      <c r="B67" s="1">
        <v>40922</v>
      </c>
      <c r="C67" t="s">
        <v>4</v>
      </c>
      <c r="D67">
        <v>1157</v>
      </c>
      <c r="E67" s="3">
        <v>2</v>
      </c>
      <c r="F67" t="str">
        <f t="shared" si="2"/>
        <v>homeowners_select</v>
      </c>
      <c r="G67">
        <f t="shared" ref="G67:G130" si="3">COUNTIFS($A$2:$A$219,$A67)</f>
        <v>1</v>
      </c>
    </row>
    <row r="68" spans="1:7" x14ac:dyDescent="0.3">
      <c r="A68" t="s">
        <v>79</v>
      </c>
      <c r="B68" s="1">
        <v>40951</v>
      </c>
      <c r="C68" t="s">
        <v>1</v>
      </c>
      <c r="D68">
        <v>45933</v>
      </c>
      <c r="E68" s="3">
        <v>3</v>
      </c>
      <c r="F68" t="str">
        <f t="shared" si="2"/>
        <v>homeowners_elite</v>
      </c>
      <c r="G68">
        <f t="shared" si="3"/>
        <v>1</v>
      </c>
    </row>
    <row r="69" spans="1:7" x14ac:dyDescent="0.3">
      <c r="A69" t="s">
        <v>80</v>
      </c>
      <c r="B69" s="1">
        <v>40951</v>
      </c>
      <c r="C69" t="s">
        <v>2</v>
      </c>
      <c r="D69">
        <v>24824</v>
      </c>
      <c r="E69" s="3">
        <v>2</v>
      </c>
      <c r="F69" t="str">
        <f t="shared" si="2"/>
        <v>homeowners_select</v>
      </c>
      <c r="G69">
        <f t="shared" si="3"/>
        <v>1</v>
      </c>
    </row>
    <row r="70" spans="1:7" x14ac:dyDescent="0.3">
      <c r="A70" t="s">
        <v>81</v>
      </c>
      <c r="B70" s="1">
        <v>40951</v>
      </c>
      <c r="C70" t="s">
        <v>3</v>
      </c>
      <c r="D70">
        <v>955</v>
      </c>
      <c r="E70" s="3">
        <v>1</v>
      </c>
      <c r="F70" t="str">
        <f t="shared" si="2"/>
        <v>homeowners_basic</v>
      </c>
      <c r="G70">
        <f t="shared" si="3"/>
        <v>1</v>
      </c>
    </row>
    <row r="71" spans="1:7" x14ac:dyDescent="0.3">
      <c r="A71" t="s">
        <v>82</v>
      </c>
      <c r="B71" s="1">
        <v>40941</v>
      </c>
      <c r="C71" t="s">
        <v>4</v>
      </c>
      <c r="D71">
        <v>746</v>
      </c>
      <c r="E71" s="3">
        <v>2</v>
      </c>
      <c r="F71" t="str">
        <f t="shared" si="2"/>
        <v>homeowners_select</v>
      </c>
      <c r="G71">
        <f t="shared" si="3"/>
        <v>1</v>
      </c>
    </row>
    <row r="72" spans="1:7" x14ac:dyDescent="0.3">
      <c r="A72" t="s">
        <v>83</v>
      </c>
      <c r="B72" s="1">
        <v>40954</v>
      </c>
      <c r="C72" t="s">
        <v>4</v>
      </c>
      <c r="D72">
        <v>457</v>
      </c>
      <c r="E72" s="3">
        <v>1</v>
      </c>
      <c r="F72" t="str">
        <f t="shared" si="2"/>
        <v>homeowners_basic</v>
      </c>
      <c r="G72">
        <f t="shared" si="3"/>
        <v>1</v>
      </c>
    </row>
    <row r="73" spans="1:7" x14ac:dyDescent="0.3">
      <c r="A73" t="s">
        <v>84</v>
      </c>
      <c r="B73" s="1">
        <v>40954</v>
      </c>
      <c r="C73" t="s">
        <v>2</v>
      </c>
      <c r="D73">
        <v>2777</v>
      </c>
      <c r="E73" s="3">
        <v>3</v>
      </c>
      <c r="F73" t="str">
        <f t="shared" si="2"/>
        <v>homeowners_elite</v>
      </c>
      <c r="G73">
        <f t="shared" si="3"/>
        <v>1</v>
      </c>
    </row>
    <row r="74" spans="1:7" x14ac:dyDescent="0.3">
      <c r="A74" t="s">
        <v>85</v>
      </c>
      <c r="B74" s="1">
        <v>40954</v>
      </c>
      <c r="C74" t="s">
        <v>1</v>
      </c>
      <c r="D74">
        <v>48806</v>
      </c>
      <c r="E74" s="3">
        <v>3</v>
      </c>
      <c r="F74" t="str">
        <f t="shared" si="2"/>
        <v>homeowners_elite</v>
      </c>
      <c r="G74">
        <f t="shared" si="3"/>
        <v>1</v>
      </c>
    </row>
    <row r="75" spans="1:7" x14ac:dyDescent="0.3">
      <c r="A75" t="s">
        <v>86</v>
      </c>
      <c r="B75" s="1">
        <v>40956</v>
      </c>
      <c r="C75" t="s">
        <v>3</v>
      </c>
      <c r="D75">
        <v>1657</v>
      </c>
      <c r="E75" s="3">
        <v>2</v>
      </c>
      <c r="F75" t="str">
        <f t="shared" si="2"/>
        <v>homeowners_select</v>
      </c>
      <c r="G75">
        <f t="shared" si="3"/>
        <v>1</v>
      </c>
    </row>
    <row r="76" spans="1:7" x14ac:dyDescent="0.3">
      <c r="A76" t="s">
        <v>87</v>
      </c>
      <c r="B76" s="1">
        <v>40956</v>
      </c>
      <c r="C76" t="s">
        <v>1</v>
      </c>
      <c r="D76">
        <v>54702</v>
      </c>
      <c r="E76" s="3">
        <v>1</v>
      </c>
      <c r="F76" t="str">
        <f t="shared" si="2"/>
        <v>homeowners_basic</v>
      </c>
      <c r="G76">
        <f t="shared" si="3"/>
        <v>1</v>
      </c>
    </row>
    <row r="77" spans="1:7" x14ac:dyDescent="0.3">
      <c r="A77" t="s">
        <v>88</v>
      </c>
      <c r="B77" s="1">
        <v>40956</v>
      </c>
      <c r="C77" t="s">
        <v>1</v>
      </c>
      <c r="D77">
        <v>48993</v>
      </c>
      <c r="E77" s="3">
        <v>2</v>
      </c>
      <c r="F77" t="str">
        <f t="shared" si="2"/>
        <v>homeowners_select</v>
      </c>
      <c r="G77">
        <f t="shared" si="3"/>
        <v>1</v>
      </c>
    </row>
    <row r="78" spans="1:7" x14ac:dyDescent="0.3">
      <c r="A78" t="s">
        <v>89</v>
      </c>
      <c r="B78" s="1">
        <v>40956</v>
      </c>
      <c r="C78" t="s">
        <v>2</v>
      </c>
      <c r="D78">
        <v>13699</v>
      </c>
      <c r="E78" s="3">
        <v>2</v>
      </c>
      <c r="F78" t="str">
        <f t="shared" si="2"/>
        <v>homeowners_select</v>
      </c>
      <c r="G78">
        <f t="shared" si="3"/>
        <v>1</v>
      </c>
    </row>
    <row r="79" spans="1:7" x14ac:dyDescent="0.3">
      <c r="A79" t="s">
        <v>90</v>
      </c>
      <c r="B79" s="1">
        <v>40959</v>
      </c>
      <c r="C79" t="s">
        <v>4</v>
      </c>
      <c r="D79">
        <v>687</v>
      </c>
      <c r="E79" s="3">
        <v>1</v>
      </c>
      <c r="F79" t="str">
        <f t="shared" si="2"/>
        <v>homeowners_basic</v>
      </c>
      <c r="G79">
        <f t="shared" si="3"/>
        <v>1</v>
      </c>
    </row>
    <row r="80" spans="1:7" x14ac:dyDescent="0.3">
      <c r="A80" t="s">
        <v>91</v>
      </c>
      <c r="B80" s="1">
        <v>40961</v>
      </c>
      <c r="C80" t="s">
        <v>3</v>
      </c>
      <c r="D80">
        <v>1602</v>
      </c>
      <c r="E80" s="3">
        <v>3</v>
      </c>
      <c r="F80" t="str">
        <f t="shared" si="2"/>
        <v>homeowners_elite</v>
      </c>
      <c r="G80">
        <f t="shared" si="3"/>
        <v>1</v>
      </c>
    </row>
    <row r="81" spans="1:7" x14ac:dyDescent="0.3">
      <c r="A81" t="s">
        <v>92</v>
      </c>
      <c r="B81" s="1">
        <v>40961</v>
      </c>
      <c r="C81" t="s">
        <v>2</v>
      </c>
      <c r="D81">
        <v>1592</v>
      </c>
      <c r="E81" s="3">
        <v>1</v>
      </c>
      <c r="F81" t="str">
        <f t="shared" si="2"/>
        <v>homeowners_basic</v>
      </c>
      <c r="G81">
        <f t="shared" si="3"/>
        <v>1</v>
      </c>
    </row>
    <row r="82" spans="1:7" x14ac:dyDescent="0.3">
      <c r="A82" t="s">
        <v>93</v>
      </c>
      <c r="B82" s="1">
        <v>40961</v>
      </c>
      <c r="C82" t="s">
        <v>1</v>
      </c>
      <c r="D82">
        <v>87865</v>
      </c>
      <c r="E82" s="3">
        <v>1</v>
      </c>
      <c r="F82" t="str">
        <f t="shared" si="2"/>
        <v>homeowners_basic</v>
      </c>
      <c r="G82">
        <f t="shared" si="3"/>
        <v>1</v>
      </c>
    </row>
    <row r="83" spans="1:7" x14ac:dyDescent="0.3">
      <c r="A83" t="s">
        <v>94</v>
      </c>
      <c r="B83" s="1">
        <v>40962</v>
      </c>
      <c r="C83" t="s">
        <v>3</v>
      </c>
      <c r="D83">
        <v>970</v>
      </c>
      <c r="E83" s="3">
        <v>2</v>
      </c>
      <c r="F83" t="str">
        <f t="shared" si="2"/>
        <v>homeowners_select</v>
      </c>
      <c r="G83">
        <f t="shared" si="3"/>
        <v>1</v>
      </c>
    </row>
    <row r="84" spans="1:7" x14ac:dyDescent="0.3">
      <c r="A84" t="s">
        <v>95</v>
      </c>
      <c r="B84" s="1">
        <v>40962</v>
      </c>
      <c r="C84" t="s">
        <v>4</v>
      </c>
      <c r="D84">
        <v>8468</v>
      </c>
      <c r="E84" s="3">
        <v>3</v>
      </c>
      <c r="F84" t="str">
        <f t="shared" si="2"/>
        <v>homeowners_elite</v>
      </c>
      <c r="G84">
        <f t="shared" si="3"/>
        <v>1</v>
      </c>
    </row>
    <row r="85" spans="1:7" x14ac:dyDescent="0.3">
      <c r="A85" t="s">
        <v>96</v>
      </c>
      <c r="B85" s="1">
        <v>40962</v>
      </c>
      <c r="C85" t="s">
        <v>2</v>
      </c>
      <c r="D85">
        <v>4110</v>
      </c>
      <c r="E85" s="3">
        <v>2</v>
      </c>
      <c r="F85" t="str">
        <f t="shared" si="2"/>
        <v>homeowners_select</v>
      </c>
      <c r="G85">
        <f t="shared" si="3"/>
        <v>1</v>
      </c>
    </row>
    <row r="86" spans="1:7" x14ac:dyDescent="0.3">
      <c r="A86" t="s">
        <v>97</v>
      </c>
      <c r="B86" s="1">
        <v>40962</v>
      </c>
      <c r="C86" t="s">
        <v>1</v>
      </c>
      <c r="D86">
        <v>85677</v>
      </c>
      <c r="E86" s="3">
        <v>1</v>
      </c>
      <c r="F86" t="str">
        <f t="shared" si="2"/>
        <v>homeowners_basic</v>
      </c>
      <c r="G86">
        <f t="shared" si="3"/>
        <v>1</v>
      </c>
    </row>
    <row r="87" spans="1:7" x14ac:dyDescent="0.3">
      <c r="A87" t="s">
        <v>98</v>
      </c>
      <c r="B87" s="1">
        <v>40962</v>
      </c>
      <c r="C87" t="s">
        <v>1</v>
      </c>
      <c r="D87">
        <v>92406</v>
      </c>
      <c r="E87" s="3">
        <v>2</v>
      </c>
      <c r="F87" t="str">
        <f t="shared" si="2"/>
        <v>homeowners_select</v>
      </c>
      <c r="G87">
        <f t="shared" si="3"/>
        <v>1</v>
      </c>
    </row>
    <row r="88" spans="1:7" x14ac:dyDescent="0.3">
      <c r="A88" t="s">
        <v>99</v>
      </c>
      <c r="B88" s="1">
        <v>40962</v>
      </c>
      <c r="C88" t="s">
        <v>3</v>
      </c>
      <c r="D88">
        <v>3959</v>
      </c>
      <c r="E88" s="3">
        <v>3</v>
      </c>
      <c r="F88" t="str">
        <f t="shared" si="2"/>
        <v>homeowners_elite</v>
      </c>
      <c r="G88">
        <f t="shared" si="3"/>
        <v>1</v>
      </c>
    </row>
    <row r="89" spans="1:7" x14ac:dyDescent="0.3">
      <c r="A89" t="s">
        <v>100</v>
      </c>
      <c r="B89" s="1">
        <v>40962</v>
      </c>
      <c r="C89" t="s">
        <v>4</v>
      </c>
      <c r="D89">
        <v>1110</v>
      </c>
      <c r="E89" s="3">
        <v>3</v>
      </c>
      <c r="F89" t="str">
        <f t="shared" si="2"/>
        <v>homeowners_elite</v>
      </c>
      <c r="G89">
        <f t="shared" si="3"/>
        <v>1</v>
      </c>
    </row>
    <row r="90" spans="1:7" x14ac:dyDescent="0.3">
      <c r="A90" t="s">
        <v>101</v>
      </c>
      <c r="B90" s="1">
        <v>40962</v>
      </c>
      <c r="C90" t="s">
        <v>1</v>
      </c>
      <c r="D90">
        <v>20700</v>
      </c>
      <c r="E90" s="3">
        <v>1</v>
      </c>
      <c r="F90" t="str">
        <f t="shared" si="2"/>
        <v>homeowners_basic</v>
      </c>
      <c r="G90">
        <f t="shared" si="3"/>
        <v>1</v>
      </c>
    </row>
    <row r="91" spans="1:7" x14ac:dyDescent="0.3">
      <c r="A91" t="s">
        <v>102</v>
      </c>
      <c r="B91" s="1">
        <v>40962</v>
      </c>
      <c r="C91" t="s">
        <v>2</v>
      </c>
      <c r="D91">
        <v>6874</v>
      </c>
      <c r="E91" s="3">
        <v>2</v>
      </c>
      <c r="F91" t="str">
        <f t="shared" si="2"/>
        <v>homeowners_select</v>
      </c>
      <c r="G91">
        <f t="shared" si="3"/>
        <v>1</v>
      </c>
    </row>
    <row r="92" spans="1:7" x14ac:dyDescent="0.3">
      <c r="A92" t="s">
        <v>103</v>
      </c>
      <c r="B92" s="1">
        <v>40962</v>
      </c>
      <c r="C92" t="s">
        <v>3</v>
      </c>
      <c r="D92">
        <v>213</v>
      </c>
      <c r="E92" s="3">
        <v>3</v>
      </c>
      <c r="F92" t="str">
        <f t="shared" si="2"/>
        <v>homeowners_elite</v>
      </c>
      <c r="G92">
        <f t="shared" si="3"/>
        <v>1</v>
      </c>
    </row>
    <row r="93" spans="1:7" x14ac:dyDescent="0.3">
      <c r="A93" t="s">
        <v>104</v>
      </c>
      <c r="B93" s="1">
        <v>40962</v>
      </c>
      <c r="C93" t="s">
        <v>4</v>
      </c>
      <c r="D93">
        <v>5436</v>
      </c>
      <c r="E93" s="3">
        <v>1</v>
      </c>
      <c r="F93" t="str">
        <f t="shared" si="2"/>
        <v>homeowners_basic</v>
      </c>
      <c r="G93">
        <f t="shared" si="3"/>
        <v>1</v>
      </c>
    </row>
    <row r="94" spans="1:7" x14ac:dyDescent="0.3">
      <c r="A94" t="s">
        <v>105</v>
      </c>
      <c r="B94" s="1">
        <v>40962</v>
      </c>
      <c r="C94" t="s">
        <v>4</v>
      </c>
      <c r="D94">
        <v>436</v>
      </c>
      <c r="E94" s="3">
        <v>2</v>
      </c>
      <c r="F94" t="str">
        <f t="shared" si="2"/>
        <v>homeowners_select</v>
      </c>
      <c r="G94">
        <f t="shared" si="3"/>
        <v>1</v>
      </c>
    </row>
    <row r="95" spans="1:7" x14ac:dyDescent="0.3">
      <c r="A95" t="s">
        <v>106</v>
      </c>
      <c r="B95" s="1">
        <v>40962</v>
      </c>
      <c r="C95" t="s">
        <v>2</v>
      </c>
      <c r="D95">
        <v>1547</v>
      </c>
      <c r="E95" s="3">
        <v>2</v>
      </c>
      <c r="F95" t="str">
        <f t="shared" si="2"/>
        <v>homeowners_select</v>
      </c>
      <c r="G95">
        <f t="shared" si="3"/>
        <v>1</v>
      </c>
    </row>
    <row r="96" spans="1:7" x14ac:dyDescent="0.3">
      <c r="A96" t="s">
        <v>107</v>
      </c>
      <c r="B96" s="1">
        <v>40962</v>
      </c>
      <c r="C96" t="s">
        <v>1</v>
      </c>
      <c r="D96">
        <v>45700</v>
      </c>
      <c r="E96" s="3">
        <v>3</v>
      </c>
      <c r="F96" t="str">
        <f t="shared" si="2"/>
        <v>homeowners_elite</v>
      </c>
      <c r="G96">
        <f t="shared" si="3"/>
        <v>1</v>
      </c>
    </row>
    <row r="97" spans="1:7" x14ac:dyDescent="0.3">
      <c r="A97" t="s">
        <v>108</v>
      </c>
      <c r="B97" s="1">
        <v>40962</v>
      </c>
      <c r="C97" t="s">
        <v>3</v>
      </c>
      <c r="D97">
        <v>354</v>
      </c>
      <c r="E97" s="3">
        <v>1</v>
      </c>
      <c r="F97" t="str">
        <f t="shared" si="2"/>
        <v>homeowners_basic</v>
      </c>
      <c r="G97">
        <f t="shared" si="3"/>
        <v>1</v>
      </c>
    </row>
    <row r="98" spans="1:7" x14ac:dyDescent="0.3">
      <c r="A98" t="s">
        <v>109</v>
      </c>
      <c r="B98" s="1">
        <v>40957</v>
      </c>
      <c r="C98" t="s">
        <v>1</v>
      </c>
      <c r="D98">
        <v>19100</v>
      </c>
      <c r="E98" s="3">
        <v>3</v>
      </c>
      <c r="F98" t="str">
        <f t="shared" si="2"/>
        <v>homeowners_elite</v>
      </c>
      <c r="G98">
        <f t="shared" si="3"/>
        <v>1</v>
      </c>
    </row>
    <row r="99" spans="1:7" x14ac:dyDescent="0.3">
      <c r="A99" t="s">
        <v>110</v>
      </c>
      <c r="B99" s="1">
        <v>40965</v>
      </c>
      <c r="C99" t="s">
        <v>1</v>
      </c>
      <c r="D99">
        <v>82922</v>
      </c>
      <c r="E99" s="3">
        <v>3</v>
      </c>
      <c r="F99" t="str">
        <f t="shared" si="2"/>
        <v>homeowners_elite</v>
      </c>
      <c r="G99">
        <f t="shared" si="3"/>
        <v>1</v>
      </c>
    </row>
    <row r="100" spans="1:7" x14ac:dyDescent="0.3">
      <c r="A100" t="s">
        <v>111</v>
      </c>
      <c r="B100" s="1">
        <v>40965</v>
      </c>
      <c r="C100" t="s">
        <v>2</v>
      </c>
      <c r="D100">
        <v>2777</v>
      </c>
      <c r="E100" s="3">
        <v>2</v>
      </c>
      <c r="F100" t="str">
        <f t="shared" si="2"/>
        <v>homeowners_select</v>
      </c>
      <c r="G100">
        <f t="shared" si="3"/>
        <v>1</v>
      </c>
    </row>
    <row r="101" spans="1:7" x14ac:dyDescent="0.3">
      <c r="A101" t="s">
        <v>112</v>
      </c>
      <c r="B101" s="1">
        <v>40965</v>
      </c>
      <c r="C101" t="s">
        <v>4</v>
      </c>
      <c r="D101">
        <v>546</v>
      </c>
      <c r="E101" s="3">
        <v>1</v>
      </c>
      <c r="F101" t="str">
        <f t="shared" si="2"/>
        <v>homeowners_basic</v>
      </c>
      <c r="G101">
        <f t="shared" si="3"/>
        <v>1</v>
      </c>
    </row>
    <row r="102" spans="1:7" x14ac:dyDescent="0.3">
      <c r="A102" t="s">
        <v>113</v>
      </c>
      <c r="B102" s="1">
        <v>40965</v>
      </c>
      <c r="C102" t="s">
        <v>3</v>
      </c>
      <c r="D102">
        <v>346</v>
      </c>
      <c r="E102" s="3">
        <v>3</v>
      </c>
      <c r="F102" t="str">
        <f t="shared" si="2"/>
        <v>homeowners_elite</v>
      </c>
      <c r="G102">
        <f t="shared" si="3"/>
        <v>1</v>
      </c>
    </row>
    <row r="103" spans="1:7" x14ac:dyDescent="0.3">
      <c r="A103" t="s">
        <v>114</v>
      </c>
      <c r="B103" s="1">
        <v>40965</v>
      </c>
      <c r="C103" t="s">
        <v>2</v>
      </c>
      <c r="D103">
        <v>3323</v>
      </c>
      <c r="E103" s="3">
        <v>2</v>
      </c>
      <c r="F103" t="str">
        <f t="shared" si="2"/>
        <v>homeowners_select</v>
      </c>
      <c r="G103">
        <f t="shared" si="3"/>
        <v>1</v>
      </c>
    </row>
    <row r="104" spans="1:7" x14ac:dyDescent="0.3">
      <c r="A104" t="s">
        <v>115</v>
      </c>
      <c r="B104" s="1">
        <v>40961</v>
      </c>
      <c r="C104" t="s">
        <v>1</v>
      </c>
      <c r="D104">
        <v>19379</v>
      </c>
      <c r="E104" s="3">
        <v>1</v>
      </c>
      <c r="F104" t="str">
        <f t="shared" si="2"/>
        <v>homeowners_basic</v>
      </c>
      <c r="G104">
        <f t="shared" si="3"/>
        <v>1</v>
      </c>
    </row>
    <row r="105" spans="1:7" x14ac:dyDescent="0.3">
      <c r="A105" t="s">
        <v>116</v>
      </c>
      <c r="B105" s="1">
        <v>40961</v>
      </c>
      <c r="C105" t="s">
        <v>3</v>
      </c>
      <c r="D105">
        <v>358</v>
      </c>
      <c r="E105" s="3">
        <v>2</v>
      </c>
      <c r="F105" t="str">
        <f t="shared" si="2"/>
        <v>homeowners_select</v>
      </c>
      <c r="G105">
        <f t="shared" si="3"/>
        <v>1</v>
      </c>
    </row>
    <row r="106" spans="1:7" x14ac:dyDescent="0.3">
      <c r="A106" t="s">
        <v>117</v>
      </c>
      <c r="B106" s="1">
        <v>40961</v>
      </c>
      <c r="C106" t="s">
        <v>4</v>
      </c>
      <c r="D106">
        <v>645</v>
      </c>
      <c r="E106" s="3">
        <v>3</v>
      </c>
      <c r="F106" t="str">
        <f t="shared" si="2"/>
        <v>homeowners_elite</v>
      </c>
      <c r="G106">
        <f t="shared" si="3"/>
        <v>1</v>
      </c>
    </row>
    <row r="107" spans="1:7" x14ac:dyDescent="0.3">
      <c r="A107" t="s">
        <v>118</v>
      </c>
      <c r="B107" s="1">
        <v>40961</v>
      </c>
      <c r="C107" t="s">
        <v>2</v>
      </c>
      <c r="D107">
        <v>4659</v>
      </c>
      <c r="E107" s="3">
        <v>1</v>
      </c>
      <c r="F107" t="str">
        <f t="shared" si="2"/>
        <v>homeowners_basic</v>
      </c>
      <c r="G107">
        <f t="shared" si="3"/>
        <v>1</v>
      </c>
    </row>
    <row r="108" spans="1:7" x14ac:dyDescent="0.3">
      <c r="A108" t="s">
        <v>119</v>
      </c>
      <c r="B108" s="1">
        <v>40961</v>
      </c>
      <c r="C108" t="s">
        <v>1</v>
      </c>
      <c r="D108">
        <v>59108</v>
      </c>
      <c r="E108" s="3" t="s">
        <v>9</v>
      </c>
      <c r="F108" t="e">
        <f t="shared" si="2"/>
        <v>#N/A</v>
      </c>
      <c r="G108">
        <f t="shared" si="3"/>
        <v>1</v>
      </c>
    </row>
    <row r="109" spans="1:7" x14ac:dyDescent="0.3">
      <c r="A109" t="s">
        <v>120</v>
      </c>
      <c r="B109" s="1">
        <v>40965</v>
      </c>
      <c r="C109" t="s">
        <v>1</v>
      </c>
      <c r="D109">
        <v>95522</v>
      </c>
      <c r="E109" s="3">
        <v>2</v>
      </c>
      <c r="F109" t="str">
        <f t="shared" si="2"/>
        <v>homeowners_select</v>
      </c>
      <c r="G109">
        <f t="shared" si="3"/>
        <v>1</v>
      </c>
    </row>
    <row r="110" spans="1:7" x14ac:dyDescent="0.3">
      <c r="A110" t="s">
        <v>121</v>
      </c>
      <c r="B110" s="1">
        <v>40965</v>
      </c>
      <c r="C110" t="s">
        <v>3</v>
      </c>
      <c r="D110">
        <v>687</v>
      </c>
      <c r="E110" s="3">
        <v>3</v>
      </c>
      <c r="F110" t="str">
        <f t="shared" si="2"/>
        <v>homeowners_elite</v>
      </c>
      <c r="G110">
        <f t="shared" si="3"/>
        <v>1</v>
      </c>
    </row>
    <row r="111" spans="1:7" x14ac:dyDescent="0.3">
      <c r="A111" t="s">
        <v>122</v>
      </c>
      <c r="B111" s="1">
        <v>40965</v>
      </c>
      <c r="C111" t="s">
        <v>4</v>
      </c>
      <c r="D111">
        <v>689</v>
      </c>
      <c r="E111" s="3">
        <v>1</v>
      </c>
      <c r="F111" t="str">
        <f t="shared" si="2"/>
        <v>homeowners_basic</v>
      </c>
      <c r="G111">
        <f t="shared" si="3"/>
        <v>1</v>
      </c>
    </row>
    <row r="112" spans="1:7" x14ac:dyDescent="0.3">
      <c r="A112" t="s">
        <v>123</v>
      </c>
      <c r="B112" s="1">
        <v>40965</v>
      </c>
      <c r="C112" t="s">
        <v>1</v>
      </c>
      <c r="D112">
        <v>41399</v>
      </c>
      <c r="E112" s="3">
        <v>2</v>
      </c>
      <c r="F112" t="str">
        <f t="shared" si="2"/>
        <v>homeowners_select</v>
      </c>
      <c r="G112">
        <f t="shared" si="3"/>
        <v>1</v>
      </c>
    </row>
    <row r="113" spans="1:7" x14ac:dyDescent="0.3">
      <c r="A113" t="s">
        <v>124</v>
      </c>
      <c r="B113" s="1">
        <v>40965</v>
      </c>
      <c r="C113" t="s">
        <v>2</v>
      </c>
      <c r="D113">
        <v>20290</v>
      </c>
      <c r="E113" s="3">
        <v>3</v>
      </c>
      <c r="F113" t="str">
        <f t="shared" si="2"/>
        <v>homeowners_elite</v>
      </c>
      <c r="G113">
        <f t="shared" si="3"/>
        <v>1</v>
      </c>
    </row>
    <row r="114" spans="1:7" x14ac:dyDescent="0.3">
      <c r="A114" t="s">
        <v>125</v>
      </c>
      <c r="B114" s="1">
        <v>40965</v>
      </c>
      <c r="C114" t="s">
        <v>3</v>
      </c>
      <c r="D114">
        <v>486</v>
      </c>
      <c r="E114" s="3">
        <v>1</v>
      </c>
      <c r="F114" t="str">
        <f t="shared" si="2"/>
        <v>homeowners_basic</v>
      </c>
      <c r="G114">
        <f t="shared" si="3"/>
        <v>1</v>
      </c>
    </row>
    <row r="115" spans="1:7" x14ac:dyDescent="0.3">
      <c r="A115" t="s">
        <v>126</v>
      </c>
      <c r="B115" s="1">
        <v>40965</v>
      </c>
      <c r="C115" t="s">
        <v>4</v>
      </c>
      <c r="D115">
        <v>245</v>
      </c>
      <c r="E115" s="3">
        <v>1</v>
      </c>
      <c r="F115" t="str">
        <f t="shared" si="2"/>
        <v>homeowners_basic</v>
      </c>
      <c r="G115">
        <f t="shared" si="3"/>
        <v>1</v>
      </c>
    </row>
    <row r="116" spans="1:7" x14ac:dyDescent="0.3">
      <c r="A116" t="s">
        <v>127</v>
      </c>
      <c r="B116" s="1">
        <v>40965</v>
      </c>
      <c r="C116" t="s">
        <v>4</v>
      </c>
      <c r="D116">
        <v>987</v>
      </c>
      <c r="E116" s="3">
        <v>3</v>
      </c>
      <c r="F116" t="str">
        <f t="shared" si="2"/>
        <v>homeowners_elite</v>
      </c>
      <c r="G116">
        <f t="shared" si="3"/>
        <v>1</v>
      </c>
    </row>
    <row r="117" spans="1:7" x14ac:dyDescent="0.3">
      <c r="A117" t="s">
        <v>128</v>
      </c>
      <c r="B117" s="1">
        <v>40967</v>
      </c>
      <c r="C117" t="s">
        <v>2</v>
      </c>
      <c r="D117">
        <v>2687</v>
      </c>
      <c r="E117" s="3">
        <v>1</v>
      </c>
      <c r="F117" t="str">
        <f t="shared" si="2"/>
        <v>homeowners_basic</v>
      </c>
      <c r="G117">
        <f t="shared" si="3"/>
        <v>1</v>
      </c>
    </row>
    <row r="118" spans="1:7" x14ac:dyDescent="0.3">
      <c r="A118" t="s">
        <v>129</v>
      </c>
      <c r="B118" s="1">
        <v>40967</v>
      </c>
      <c r="C118" t="s">
        <v>1</v>
      </c>
      <c r="D118">
        <v>44272</v>
      </c>
      <c r="E118" s="3">
        <v>3</v>
      </c>
      <c r="F118" t="str">
        <f t="shared" si="2"/>
        <v>homeowners_elite</v>
      </c>
      <c r="G118">
        <f t="shared" si="3"/>
        <v>1</v>
      </c>
    </row>
    <row r="119" spans="1:7" x14ac:dyDescent="0.3">
      <c r="A119" t="s">
        <v>130</v>
      </c>
      <c r="B119" s="1">
        <v>40967</v>
      </c>
      <c r="C119" t="s">
        <v>3</v>
      </c>
      <c r="D119">
        <v>758</v>
      </c>
      <c r="E119" s="3">
        <v>2</v>
      </c>
      <c r="F119" t="str">
        <f t="shared" si="2"/>
        <v>homeowners_select</v>
      </c>
      <c r="G119">
        <f t="shared" si="3"/>
        <v>1</v>
      </c>
    </row>
    <row r="120" spans="1:7" x14ac:dyDescent="0.3">
      <c r="A120" t="s">
        <v>131</v>
      </c>
      <c r="B120" s="1">
        <v>40959</v>
      </c>
      <c r="C120" t="s">
        <v>1</v>
      </c>
      <c r="D120">
        <v>50168</v>
      </c>
      <c r="E120" s="3">
        <v>3</v>
      </c>
      <c r="F120" t="str">
        <f t="shared" si="2"/>
        <v>homeowners_elite</v>
      </c>
      <c r="G120">
        <f t="shared" si="3"/>
        <v>1</v>
      </c>
    </row>
    <row r="121" spans="1:7" x14ac:dyDescent="0.3">
      <c r="A121" t="s">
        <v>132</v>
      </c>
      <c r="B121" s="1">
        <v>40959</v>
      </c>
      <c r="C121" t="s">
        <v>1</v>
      </c>
      <c r="D121">
        <v>44459</v>
      </c>
      <c r="E121" s="3">
        <v>1</v>
      </c>
      <c r="F121" t="str">
        <f t="shared" si="2"/>
        <v>homeowners_basic</v>
      </c>
      <c r="G121">
        <f t="shared" si="3"/>
        <v>1</v>
      </c>
    </row>
    <row r="122" spans="1:7" x14ac:dyDescent="0.3">
      <c r="A122" t="s">
        <v>133</v>
      </c>
      <c r="B122" s="1">
        <v>40959</v>
      </c>
      <c r="C122" t="s">
        <v>2</v>
      </c>
      <c r="D122">
        <v>9165</v>
      </c>
      <c r="E122" s="3">
        <v>2</v>
      </c>
      <c r="F122" t="str">
        <f t="shared" si="2"/>
        <v>homeowners_select</v>
      </c>
      <c r="G122">
        <f t="shared" si="3"/>
        <v>1</v>
      </c>
    </row>
    <row r="123" spans="1:7" x14ac:dyDescent="0.3">
      <c r="A123" t="s">
        <v>134</v>
      </c>
      <c r="B123" s="1">
        <v>40959</v>
      </c>
      <c r="C123" t="s">
        <v>4</v>
      </c>
      <c r="D123">
        <v>987</v>
      </c>
      <c r="E123" s="3">
        <v>1</v>
      </c>
      <c r="F123" t="str">
        <f t="shared" si="2"/>
        <v>homeowners_basic</v>
      </c>
      <c r="G123">
        <f t="shared" si="3"/>
        <v>1</v>
      </c>
    </row>
    <row r="124" spans="1:7" x14ac:dyDescent="0.3">
      <c r="A124" t="s">
        <v>135</v>
      </c>
      <c r="B124" s="1">
        <v>40968</v>
      </c>
      <c r="C124" t="s">
        <v>3</v>
      </c>
      <c r="D124">
        <v>456</v>
      </c>
      <c r="E124" s="3">
        <v>3</v>
      </c>
      <c r="F124" t="str">
        <f t="shared" si="2"/>
        <v>homeowners_elite</v>
      </c>
      <c r="G124">
        <f t="shared" si="3"/>
        <v>1</v>
      </c>
    </row>
    <row r="125" spans="1:7" x14ac:dyDescent="0.3">
      <c r="A125" t="s">
        <v>136</v>
      </c>
      <c r="B125" s="1">
        <v>40968</v>
      </c>
      <c r="C125" t="s">
        <v>2</v>
      </c>
      <c r="D125">
        <v>2678</v>
      </c>
      <c r="E125" s="3">
        <v>3</v>
      </c>
      <c r="F125" t="str">
        <f t="shared" si="2"/>
        <v>homeowners_elite</v>
      </c>
      <c r="G125">
        <f t="shared" si="3"/>
        <v>1</v>
      </c>
    </row>
    <row r="126" spans="1:7" x14ac:dyDescent="0.3">
      <c r="A126" t="s">
        <v>137</v>
      </c>
      <c r="B126" s="1">
        <v>40968</v>
      </c>
      <c r="C126" t="s">
        <v>1</v>
      </c>
      <c r="D126">
        <v>83331</v>
      </c>
      <c r="E126" s="3">
        <v>2</v>
      </c>
      <c r="F126" t="str">
        <f t="shared" si="2"/>
        <v>homeowners_select</v>
      </c>
      <c r="G126">
        <f t="shared" si="3"/>
        <v>1</v>
      </c>
    </row>
    <row r="127" spans="1:7" x14ac:dyDescent="0.3">
      <c r="A127" t="s">
        <v>138</v>
      </c>
      <c r="B127" s="1">
        <v>40968</v>
      </c>
      <c r="C127" t="s">
        <v>3</v>
      </c>
      <c r="D127">
        <v>549</v>
      </c>
      <c r="E127" s="3" t="s">
        <v>9</v>
      </c>
      <c r="F127" t="e">
        <f t="shared" si="2"/>
        <v>#N/A</v>
      </c>
      <c r="G127">
        <f t="shared" si="3"/>
        <v>1</v>
      </c>
    </row>
    <row r="128" spans="1:7" x14ac:dyDescent="0.3">
      <c r="A128" t="s">
        <v>139</v>
      </c>
      <c r="B128" s="1">
        <v>40968</v>
      </c>
      <c r="C128" t="s">
        <v>4</v>
      </c>
      <c r="D128">
        <v>3934</v>
      </c>
      <c r="E128" s="3">
        <v>1</v>
      </c>
      <c r="F128" t="str">
        <f t="shared" si="2"/>
        <v>homeowners_basic</v>
      </c>
      <c r="G128">
        <f t="shared" si="3"/>
        <v>1</v>
      </c>
    </row>
    <row r="129" spans="1:7" x14ac:dyDescent="0.3">
      <c r="A129" t="s">
        <v>140</v>
      </c>
      <c r="B129" s="1">
        <v>40968</v>
      </c>
      <c r="C129" t="s">
        <v>2</v>
      </c>
      <c r="D129">
        <v>3587</v>
      </c>
      <c r="E129" s="3">
        <v>2</v>
      </c>
      <c r="F129" t="str">
        <f t="shared" si="2"/>
        <v>homeowners_select</v>
      </c>
      <c r="G129">
        <f t="shared" si="3"/>
        <v>1</v>
      </c>
    </row>
    <row r="130" spans="1:7" x14ac:dyDescent="0.3">
      <c r="A130" t="s">
        <v>141</v>
      </c>
      <c r="B130" s="1">
        <v>40968</v>
      </c>
      <c r="C130" t="s">
        <v>1</v>
      </c>
      <c r="D130">
        <v>81143</v>
      </c>
      <c r="E130" s="3">
        <v>3</v>
      </c>
      <c r="F130" t="str">
        <f t="shared" ref="F130:F193" si="4">VLOOKUP($E130,$K$2:$L$4,2,FALSE)</f>
        <v>homeowners_elite</v>
      </c>
      <c r="G130">
        <f t="shared" si="3"/>
        <v>1</v>
      </c>
    </row>
    <row r="131" spans="1:7" x14ac:dyDescent="0.3">
      <c r="A131" t="s">
        <v>142</v>
      </c>
      <c r="B131" s="1">
        <v>40968</v>
      </c>
      <c r="C131" t="s">
        <v>1</v>
      </c>
      <c r="D131">
        <v>87872</v>
      </c>
      <c r="E131" s="3">
        <v>1</v>
      </c>
      <c r="F131" t="str">
        <f t="shared" si="4"/>
        <v>homeowners_basic</v>
      </c>
      <c r="G131">
        <f t="shared" ref="G131:G194" si="5">COUNTIFS($A$2:$A$219,$A131)</f>
        <v>1</v>
      </c>
    </row>
    <row r="132" spans="1:7" x14ac:dyDescent="0.3">
      <c r="A132" t="s">
        <v>143</v>
      </c>
      <c r="B132" s="1">
        <v>40966</v>
      </c>
      <c r="C132" t="s">
        <v>3</v>
      </c>
      <c r="D132">
        <v>268</v>
      </c>
      <c r="E132" s="3">
        <v>1</v>
      </c>
      <c r="F132" t="str">
        <f t="shared" si="4"/>
        <v>homeowners_basic</v>
      </c>
      <c r="G132">
        <f t="shared" si="5"/>
        <v>1</v>
      </c>
    </row>
    <row r="133" spans="1:7" x14ac:dyDescent="0.3">
      <c r="A133" t="s">
        <v>144</v>
      </c>
      <c r="B133" s="1">
        <v>40966</v>
      </c>
      <c r="C133" t="s">
        <v>4</v>
      </c>
      <c r="D133">
        <v>549</v>
      </c>
      <c r="E133" s="3">
        <v>2</v>
      </c>
      <c r="F133" t="str">
        <f t="shared" si="4"/>
        <v>homeowners_select</v>
      </c>
      <c r="G133">
        <f t="shared" si="5"/>
        <v>1</v>
      </c>
    </row>
    <row r="134" spans="1:7" x14ac:dyDescent="0.3">
      <c r="A134" t="s">
        <v>145</v>
      </c>
      <c r="B134" s="1">
        <v>40969</v>
      </c>
      <c r="C134" t="s">
        <v>1</v>
      </c>
      <c r="D134">
        <v>21246</v>
      </c>
      <c r="E134" s="3">
        <v>3</v>
      </c>
      <c r="F134" t="str">
        <f t="shared" si="4"/>
        <v>homeowners_elite</v>
      </c>
      <c r="G134">
        <f t="shared" si="5"/>
        <v>1</v>
      </c>
    </row>
    <row r="135" spans="1:7" x14ac:dyDescent="0.3">
      <c r="A135" t="s">
        <v>146</v>
      </c>
      <c r="B135" s="1">
        <v>40969</v>
      </c>
      <c r="C135" t="s">
        <v>2</v>
      </c>
      <c r="D135">
        <v>7420</v>
      </c>
      <c r="E135" s="3">
        <v>2</v>
      </c>
      <c r="F135" t="str">
        <f t="shared" si="4"/>
        <v>homeowners_select</v>
      </c>
      <c r="G135">
        <f t="shared" si="5"/>
        <v>1</v>
      </c>
    </row>
    <row r="136" spans="1:7" x14ac:dyDescent="0.3">
      <c r="A136" t="s">
        <v>147</v>
      </c>
      <c r="B136" s="1">
        <v>40972</v>
      </c>
      <c r="C136" t="s">
        <v>3</v>
      </c>
      <c r="D136">
        <v>759</v>
      </c>
      <c r="E136" s="3">
        <v>1</v>
      </c>
      <c r="F136" t="str">
        <f t="shared" si="4"/>
        <v>homeowners_basic</v>
      </c>
      <c r="G136">
        <f t="shared" si="5"/>
        <v>1</v>
      </c>
    </row>
    <row r="137" spans="1:7" x14ac:dyDescent="0.3">
      <c r="A137" t="s">
        <v>148</v>
      </c>
      <c r="B137" s="1">
        <v>40972</v>
      </c>
      <c r="C137" t="s">
        <v>4</v>
      </c>
      <c r="D137">
        <v>5982</v>
      </c>
      <c r="E137" s="3">
        <v>2</v>
      </c>
      <c r="F137" t="str">
        <f t="shared" si="4"/>
        <v>homeowners_select</v>
      </c>
      <c r="G137">
        <f t="shared" si="5"/>
        <v>1</v>
      </c>
    </row>
    <row r="138" spans="1:7" x14ac:dyDescent="0.3">
      <c r="A138" t="s">
        <v>149</v>
      </c>
      <c r="B138" s="1">
        <v>40968</v>
      </c>
      <c r="C138" t="s">
        <v>4</v>
      </c>
      <c r="D138">
        <v>982</v>
      </c>
      <c r="E138" s="3">
        <v>1</v>
      </c>
      <c r="F138" t="str">
        <f t="shared" si="4"/>
        <v>homeowners_basic</v>
      </c>
      <c r="G138">
        <f t="shared" si="5"/>
        <v>1</v>
      </c>
    </row>
    <row r="139" spans="1:7" x14ac:dyDescent="0.3">
      <c r="A139" t="s">
        <v>150</v>
      </c>
      <c r="B139" s="1">
        <v>40968</v>
      </c>
      <c r="C139" t="s">
        <v>2</v>
      </c>
      <c r="D139">
        <v>2093</v>
      </c>
      <c r="E139" s="3">
        <v>3</v>
      </c>
      <c r="F139" t="str">
        <f t="shared" si="4"/>
        <v>homeowners_elite</v>
      </c>
      <c r="G139">
        <f t="shared" si="5"/>
        <v>1</v>
      </c>
    </row>
    <row r="140" spans="1:7" x14ac:dyDescent="0.3">
      <c r="A140" t="s">
        <v>151</v>
      </c>
      <c r="B140" s="1">
        <v>40974</v>
      </c>
      <c r="C140" t="s">
        <v>1</v>
      </c>
      <c r="D140">
        <v>46246</v>
      </c>
      <c r="E140" s="3">
        <v>3</v>
      </c>
      <c r="F140" t="str">
        <f t="shared" si="4"/>
        <v>homeowners_elite</v>
      </c>
      <c r="G140">
        <f t="shared" si="5"/>
        <v>1</v>
      </c>
    </row>
    <row r="141" spans="1:7" x14ac:dyDescent="0.3">
      <c r="A141" t="s">
        <v>152</v>
      </c>
      <c r="B141" s="1">
        <v>40974</v>
      </c>
      <c r="C141" t="s">
        <v>3</v>
      </c>
      <c r="D141">
        <v>900</v>
      </c>
      <c r="E141" s="3">
        <v>2</v>
      </c>
      <c r="F141" t="str">
        <f t="shared" si="4"/>
        <v>homeowners_select</v>
      </c>
      <c r="G141">
        <f t="shared" si="5"/>
        <v>2</v>
      </c>
    </row>
    <row r="142" spans="1:7" x14ac:dyDescent="0.3">
      <c r="A142" t="s">
        <v>152</v>
      </c>
      <c r="B142" s="1">
        <v>40965</v>
      </c>
      <c r="C142" t="s">
        <v>1</v>
      </c>
      <c r="D142">
        <v>19646</v>
      </c>
      <c r="E142" s="3">
        <v>2</v>
      </c>
      <c r="F142" t="str">
        <f t="shared" si="4"/>
        <v>homeowners_select</v>
      </c>
      <c r="G142">
        <f t="shared" si="5"/>
        <v>2</v>
      </c>
    </row>
    <row r="143" spans="1:7" x14ac:dyDescent="0.3">
      <c r="A143" t="s">
        <v>153</v>
      </c>
      <c r="B143" s="1">
        <v>40965</v>
      </c>
      <c r="C143" t="s">
        <v>1</v>
      </c>
      <c r="D143">
        <v>83468</v>
      </c>
      <c r="E143" s="3">
        <v>2</v>
      </c>
      <c r="F143" t="str">
        <f t="shared" si="4"/>
        <v>homeowners_select</v>
      </c>
      <c r="G143">
        <f t="shared" si="5"/>
        <v>1</v>
      </c>
    </row>
    <row r="144" spans="1:7" x14ac:dyDescent="0.3">
      <c r="A144" t="s">
        <v>154</v>
      </c>
      <c r="B144" s="1">
        <v>40965</v>
      </c>
      <c r="C144" t="s">
        <v>2</v>
      </c>
      <c r="D144">
        <v>3323</v>
      </c>
      <c r="E144" s="3">
        <v>2</v>
      </c>
      <c r="F144" t="str">
        <f t="shared" si="4"/>
        <v>homeowners_select</v>
      </c>
      <c r="G144">
        <f t="shared" si="5"/>
        <v>1</v>
      </c>
    </row>
    <row r="145" spans="1:7" x14ac:dyDescent="0.3">
      <c r="A145" t="s">
        <v>155</v>
      </c>
      <c r="B145" s="1">
        <v>40973</v>
      </c>
      <c r="C145" t="s">
        <v>4</v>
      </c>
      <c r="D145">
        <v>1092</v>
      </c>
      <c r="E145" s="3">
        <v>1</v>
      </c>
      <c r="F145" t="str">
        <f t="shared" si="4"/>
        <v>homeowners_basic</v>
      </c>
      <c r="G145">
        <f t="shared" si="5"/>
        <v>1</v>
      </c>
    </row>
    <row r="146" spans="1:7" x14ac:dyDescent="0.3">
      <c r="A146" t="s">
        <v>156</v>
      </c>
      <c r="B146" s="1">
        <v>40970</v>
      </c>
      <c r="C146" t="s">
        <v>3</v>
      </c>
      <c r="D146">
        <v>892</v>
      </c>
      <c r="E146" s="3">
        <v>3</v>
      </c>
      <c r="F146" t="str">
        <f t="shared" si="4"/>
        <v>homeowners_elite</v>
      </c>
      <c r="G146">
        <f t="shared" si="5"/>
        <v>1</v>
      </c>
    </row>
    <row r="147" spans="1:7" x14ac:dyDescent="0.3">
      <c r="A147" t="s">
        <v>157</v>
      </c>
      <c r="B147" s="1">
        <v>40970</v>
      </c>
      <c r="C147" t="s">
        <v>2</v>
      </c>
      <c r="D147">
        <v>3869</v>
      </c>
      <c r="E147" s="3">
        <v>1</v>
      </c>
      <c r="F147" t="str">
        <f t="shared" si="4"/>
        <v>homeowners_basic</v>
      </c>
      <c r="G147">
        <f t="shared" si="5"/>
        <v>3</v>
      </c>
    </row>
    <row r="148" spans="1:7" x14ac:dyDescent="0.3">
      <c r="A148" t="s">
        <v>157</v>
      </c>
      <c r="B148" s="1">
        <v>40975</v>
      </c>
      <c r="C148" t="s">
        <v>1</v>
      </c>
      <c r="D148">
        <v>19925</v>
      </c>
      <c r="E148" s="3">
        <v>1</v>
      </c>
      <c r="F148" t="str">
        <f t="shared" si="4"/>
        <v>homeowners_basic</v>
      </c>
      <c r="G148">
        <f t="shared" si="5"/>
        <v>3</v>
      </c>
    </row>
    <row r="149" spans="1:7" x14ac:dyDescent="0.3">
      <c r="A149" t="s">
        <v>157</v>
      </c>
      <c r="B149" s="1">
        <v>40975</v>
      </c>
      <c r="C149" t="s">
        <v>3</v>
      </c>
      <c r="D149">
        <v>357</v>
      </c>
      <c r="E149" s="3">
        <v>1</v>
      </c>
      <c r="F149" t="str">
        <f t="shared" si="4"/>
        <v>homeowners_basic</v>
      </c>
      <c r="G149">
        <f t="shared" si="5"/>
        <v>3</v>
      </c>
    </row>
    <row r="150" spans="1:7" x14ac:dyDescent="0.3">
      <c r="A150" t="s">
        <v>158</v>
      </c>
      <c r="B150" s="1">
        <v>40968</v>
      </c>
      <c r="C150" t="s">
        <v>4</v>
      </c>
      <c r="D150">
        <v>1191</v>
      </c>
      <c r="E150" s="3">
        <v>3</v>
      </c>
      <c r="F150" t="str">
        <f t="shared" si="4"/>
        <v>homeowners_elite</v>
      </c>
      <c r="G150">
        <f t="shared" si="5"/>
        <v>1</v>
      </c>
    </row>
    <row r="151" spans="1:7" x14ac:dyDescent="0.3">
      <c r="A151" t="s">
        <v>159</v>
      </c>
      <c r="B151" s="1">
        <v>40978</v>
      </c>
      <c r="C151" t="s">
        <v>2</v>
      </c>
      <c r="D151">
        <v>5205</v>
      </c>
      <c r="E151" s="3">
        <v>2</v>
      </c>
      <c r="F151" t="str">
        <f t="shared" si="4"/>
        <v>homeowners_select</v>
      </c>
      <c r="G151">
        <f t="shared" si="5"/>
        <v>1</v>
      </c>
    </row>
    <row r="152" spans="1:7" x14ac:dyDescent="0.3">
      <c r="A152" t="s">
        <v>160</v>
      </c>
      <c r="B152" s="1">
        <v>40975</v>
      </c>
      <c r="C152" t="s">
        <v>1</v>
      </c>
      <c r="D152">
        <v>59654</v>
      </c>
      <c r="E152" s="3">
        <v>1</v>
      </c>
      <c r="F152" t="str">
        <f t="shared" si="4"/>
        <v>homeowners_basic</v>
      </c>
      <c r="G152">
        <f t="shared" si="5"/>
        <v>1</v>
      </c>
    </row>
    <row r="153" spans="1:7" x14ac:dyDescent="0.3">
      <c r="A153" t="s">
        <v>161</v>
      </c>
      <c r="B153" s="1">
        <v>40968</v>
      </c>
      <c r="C153" t="s">
        <v>1</v>
      </c>
      <c r="D153">
        <v>96068</v>
      </c>
      <c r="E153" s="3">
        <v>2</v>
      </c>
      <c r="F153" t="str">
        <f t="shared" si="4"/>
        <v>homeowners_select</v>
      </c>
      <c r="G153">
        <f t="shared" si="5"/>
        <v>1</v>
      </c>
    </row>
    <row r="154" spans="1:7" x14ac:dyDescent="0.3">
      <c r="A154" t="s">
        <v>162</v>
      </c>
      <c r="B154" s="1">
        <v>40968</v>
      </c>
      <c r="C154" t="s">
        <v>3</v>
      </c>
      <c r="D154">
        <v>1233</v>
      </c>
      <c r="E154" s="3">
        <v>3</v>
      </c>
      <c r="F154" t="str">
        <f t="shared" si="4"/>
        <v>homeowners_elite</v>
      </c>
      <c r="G154">
        <f t="shared" si="5"/>
        <v>1</v>
      </c>
    </row>
    <row r="155" spans="1:7" x14ac:dyDescent="0.3">
      <c r="A155" t="s">
        <v>163</v>
      </c>
      <c r="B155" s="1">
        <v>40958</v>
      </c>
      <c r="C155" t="s">
        <v>4</v>
      </c>
      <c r="D155">
        <v>1235</v>
      </c>
      <c r="E155" s="3">
        <v>3</v>
      </c>
      <c r="F155" t="str">
        <f t="shared" si="4"/>
        <v>homeowners_elite</v>
      </c>
      <c r="G155">
        <f t="shared" si="5"/>
        <v>1</v>
      </c>
    </row>
    <row r="156" spans="1:7" x14ac:dyDescent="0.3">
      <c r="A156" t="s">
        <v>164</v>
      </c>
      <c r="B156" s="1">
        <v>40958</v>
      </c>
      <c r="C156" t="s">
        <v>1</v>
      </c>
      <c r="D156">
        <v>41945</v>
      </c>
      <c r="E156" s="3">
        <v>1</v>
      </c>
      <c r="F156" t="str">
        <f t="shared" si="4"/>
        <v>homeowners_basic</v>
      </c>
      <c r="G156">
        <f t="shared" si="5"/>
        <v>1</v>
      </c>
    </row>
    <row r="157" spans="1:7" x14ac:dyDescent="0.3">
      <c r="A157" t="s">
        <v>165</v>
      </c>
      <c r="B157" s="1">
        <v>40984</v>
      </c>
      <c r="C157" t="s">
        <v>2</v>
      </c>
      <c r="D157">
        <v>20836</v>
      </c>
      <c r="E157" s="3">
        <v>2</v>
      </c>
      <c r="F157" t="str">
        <f t="shared" si="4"/>
        <v>homeowners_select</v>
      </c>
      <c r="G157">
        <f t="shared" si="5"/>
        <v>1</v>
      </c>
    </row>
    <row r="158" spans="1:7" x14ac:dyDescent="0.3">
      <c r="A158" t="s">
        <v>166</v>
      </c>
      <c r="B158" s="1">
        <v>40984</v>
      </c>
      <c r="C158" t="s">
        <v>3</v>
      </c>
      <c r="D158">
        <v>1032</v>
      </c>
      <c r="E158" s="3">
        <v>3</v>
      </c>
      <c r="F158" t="str">
        <f t="shared" si="4"/>
        <v>homeowners_elite</v>
      </c>
      <c r="G158">
        <f t="shared" si="5"/>
        <v>1</v>
      </c>
    </row>
    <row r="159" spans="1:7" x14ac:dyDescent="0.3">
      <c r="A159" t="s">
        <v>167</v>
      </c>
      <c r="B159" s="1">
        <v>40984</v>
      </c>
      <c r="C159" t="s">
        <v>4</v>
      </c>
      <c r="D159">
        <v>791</v>
      </c>
      <c r="E159" s="3">
        <v>1</v>
      </c>
      <c r="F159" t="str">
        <f t="shared" si="4"/>
        <v>homeowners_basic</v>
      </c>
      <c r="G159">
        <f t="shared" si="5"/>
        <v>1</v>
      </c>
    </row>
    <row r="160" spans="1:7" x14ac:dyDescent="0.3">
      <c r="A160" t="s">
        <v>168</v>
      </c>
      <c r="B160" s="1">
        <v>40986</v>
      </c>
      <c r="C160" t="s">
        <v>4</v>
      </c>
      <c r="D160">
        <v>1533</v>
      </c>
      <c r="E160" s="3">
        <v>2</v>
      </c>
      <c r="F160" t="str">
        <f t="shared" si="4"/>
        <v>homeowners_select</v>
      </c>
      <c r="G160">
        <f t="shared" si="5"/>
        <v>1</v>
      </c>
    </row>
    <row r="161" spans="1:7" x14ac:dyDescent="0.3">
      <c r="A161" t="s">
        <v>169</v>
      </c>
      <c r="B161" s="1">
        <v>40986</v>
      </c>
      <c r="C161" t="s">
        <v>2</v>
      </c>
      <c r="D161">
        <v>3233</v>
      </c>
      <c r="E161" s="3">
        <v>2</v>
      </c>
      <c r="F161" t="str">
        <f t="shared" si="4"/>
        <v>homeowners_select</v>
      </c>
      <c r="G161">
        <f t="shared" si="5"/>
        <v>1</v>
      </c>
    </row>
    <row r="162" spans="1:7" x14ac:dyDescent="0.3">
      <c r="A162" t="s">
        <v>170</v>
      </c>
      <c r="B162" s="1">
        <v>40982</v>
      </c>
      <c r="C162" t="s">
        <v>1</v>
      </c>
      <c r="D162">
        <v>44818</v>
      </c>
      <c r="E162" s="3">
        <v>3</v>
      </c>
      <c r="F162" t="str">
        <f t="shared" si="4"/>
        <v>homeowners_elite</v>
      </c>
      <c r="G162">
        <f t="shared" si="5"/>
        <v>1</v>
      </c>
    </row>
    <row r="163" spans="1:7" x14ac:dyDescent="0.3">
      <c r="A163" t="s">
        <v>171</v>
      </c>
      <c r="B163" s="1">
        <v>40982</v>
      </c>
      <c r="C163" t="s">
        <v>3</v>
      </c>
      <c r="D163">
        <v>1304</v>
      </c>
      <c r="E163" s="3">
        <v>1</v>
      </c>
      <c r="F163" t="str">
        <f t="shared" si="4"/>
        <v>homeowners_basic</v>
      </c>
      <c r="G163">
        <f t="shared" si="5"/>
        <v>1</v>
      </c>
    </row>
    <row r="164" spans="1:7" x14ac:dyDescent="0.3">
      <c r="A164" t="s">
        <v>172</v>
      </c>
      <c r="B164" s="1">
        <v>40987</v>
      </c>
      <c r="C164" t="s">
        <v>1</v>
      </c>
      <c r="D164">
        <v>50714</v>
      </c>
      <c r="E164" s="3">
        <v>3</v>
      </c>
      <c r="F164" t="str">
        <f t="shared" si="4"/>
        <v>homeowners_elite</v>
      </c>
      <c r="G164">
        <f t="shared" si="5"/>
        <v>1</v>
      </c>
    </row>
    <row r="165" spans="1:7" x14ac:dyDescent="0.3">
      <c r="A165" t="s">
        <v>173</v>
      </c>
      <c r="B165" s="1">
        <v>40987</v>
      </c>
      <c r="C165" t="s">
        <v>1</v>
      </c>
      <c r="D165">
        <v>45005</v>
      </c>
      <c r="E165" s="3">
        <v>3</v>
      </c>
      <c r="F165" t="str">
        <f t="shared" si="4"/>
        <v>homeowners_elite</v>
      </c>
      <c r="G165">
        <f t="shared" si="5"/>
        <v>1</v>
      </c>
    </row>
    <row r="166" spans="1:7" x14ac:dyDescent="0.3">
      <c r="A166" t="s">
        <v>174</v>
      </c>
      <c r="B166" s="1">
        <v>40987</v>
      </c>
      <c r="C166" t="s">
        <v>2</v>
      </c>
      <c r="D166">
        <v>9711</v>
      </c>
      <c r="E166" s="3">
        <v>2</v>
      </c>
      <c r="F166" t="str">
        <f t="shared" si="4"/>
        <v>homeowners_select</v>
      </c>
      <c r="G166">
        <f t="shared" si="5"/>
        <v>1</v>
      </c>
    </row>
    <row r="167" spans="1:7" x14ac:dyDescent="0.3">
      <c r="A167" t="s">
        <v>175</v>
      </c>
      <c r="B167" s="1">
        <v>40987</v>
      </c>
      <c r="C167" t="s">
        <v>4</v>
      </c>
      <c r="D167">
        <v>1533</v>
      </c>
      <c r="E167" s="3">
        <v>1</v>
      </c>
      <c r="F167" t="str">
        <f t="shared" si="4"/>
        <v>homeowners_basic</v>
      </c>
      <c r="G167">
        <f t="shared" si="5"/>
        <v>1</v>
      </c>
    </row>
    <row r="168" spans="1:7" x14ac:dyDescent="0.3">
      <c r="A168" t="s">
        <v>176</v>
      </c>
      <c r="B168" s="1">
        <v>40987</v>
      </c>
      <c r="C168" t="s">
        <v>3</v>
      </c>
      <c r="D168">
        <v>1002</v>
      </c>
      <c r="E168" s="3">
        <v>3</v>
      </c>
      <c r="F168" t="str">
        <f t="shared" si="4"/>
        <v>homeowners_elite</v>
      </c>
      <c r="G168">
        <f t="shared" si="5"/>
        <v>1</v>
      </c>
    </row>
    <row r="169" spans="1:7" x14ac:dyDescent="0.3">
      <c r="A169" t="s">
        <v>177</v>
      </c>
      <c r="B169" s="1">
        <v>40987</v>
      </c>
      <c r="C169" t="s">
        <v>2</v>
      </c>
      <c r="D169">
        <v>3224</v>
      </c>
      <c r="E169" s="3">
        <v>2</v>
      </c>
      <c r="F169" t="str">
        <f t="shared" si="4"/>
        <v>homeowners_select</v>
      </c>
      <c r="G169">
        <f t="shared" si="5"/>
        <v>2</v>
      </c>
    </row>
    <row r="170" spans="1:7" x14ac:dyDescent="0.3">
      <c r="A170" t="s">
        <v>177</v>
      </c>
      <c r="B170" s="1">
        <v>40987</v>
      </c>
      <c r="C170" t="s">
        <v>1</v>
      </c>
      <c r="D170">
        <v>83877</v>
      </c>
      <c r="E170" s="3">
        <v>2</v>
      </c>
      <c r="F170" t="str">
        <f t="shared" si="4"/>
        <v>homeowners_select</v>
      </c>
      <c r="G170">
        <f t="shared" si="5"/>
        <v>2</v>
      </c>
    </row>
    <row r="171" spans="1:7" x14ac:dyDescent="0.3">
      <c r="A171" t="s">
        <v>178</v>
      </c>
      <c r="B171" s="1">
        <v>40987</v>
      </c>
      <c r="C171" t="s">
        <v>3</v>
      </c>
      <c r="D171">
        <v>1095</v>
      </c>
      <c r="E171" s="3">
        <v>2</v>
      </c>
      <c r="F171" t="str">
        <f t="shared" si="4"/>
        <v>homeowners_select</v>
      </c>
      <c r="G171">
        <f t="shared" si="5"/>
        <v>1</v>
      </c>
    </row>
    <row r="172" spans="1:7" x14ac:dyDescent="0.3">
      <c r="A172" t="s">
        <v>179</v>
      </c>
      <c r="B172" s="1">
        <v>40987</v>
      </c>
      <c r="C172" t="s">
        <v>4</v>
      </c>
      <c r="D172">
        <v>4480</v>
      </c>
      <c r="E172" s="3">
        <v>3</v>
      </c>
      <c r="F172" t="str">
        <f t="shared" si="4"/>
        <v>homeowners_elite</v>
      </c>
      <c r="G172">
        <f t="shared" si="5"/>
        <v>1</v>
      </c>
    </row>
    <row r="173" spans="1:7" x14ac:dyDescent="0.3">
      <c r="A173" t="s">
        <v>180</v>
      </c>
      <c r="B173" s="1">
        <v>40987</v>
      </c>
      <c r="C173" t="s">
        <v>2</v>
      </c>
      <c r="D173">
        <v>4133</v>
      </c>
      <c r="E173" s="3">
        <v>1</v>
      </c>
      <c r="F173" t="str">
        <f t="shared" si="4"/>
        <v>homeowners_basic</v>
      </c>
      <c r="G173">
        <f t="shared" si="5"/>
        <v>1</v>
      </c>
    </row>
    <row r="174" spans="1:7" x14ac:dyDescent="0.3">
      <c r="A174" t="s">
        <v>181</v>
      </c>
      <c r="B174" s="1">
        <v>40978</v>
      </c>
      <c r="C174" t="s">
        <v>1</v>
      </c>
      <c r="D174">
        <v>81689</v>
      </c>
      <c r="E174" s="3" t="s">
        <v>9</v>
      </c>
      <c r="F174" t="e">
        <f t="shared" si="4"/>
        <v>#N/A</v>
      </c>
      <c r="G174">
        <f t="shared" si="5"/>
        <v>1</v>
      </c>
    </row>
    <row r="175" spans="1:7" x14ac:dyDescent="0.3">
      <c r="A175" t="s">
        <v>182</v>
      </c>
      <c r="B175" s="1">
        <v>40978</v>
      </c>
      <c r="C175" t="s">
        <v>1</v>
      </c>
      <c r="D175">
        <v>88418</v>
      </c>
      <c r="E175" s="3">
        <v>2</v>
      </c>
      <c r="F175" t="str">
        <f t="shared" si="4"/>
        <v>homeowners_select</v>
      </c>
      <c r="G175">
        <f t="shared" si="5"/>
        <v>1</v>
      </c>
    </row>
    <row r="176" spans="1:7" x14ac:dyDescent="0.3">
      <c r="A176" t="s">
        <v>183</v>
      </c>
      <c r="B176" s="1">
        <v>40978</v>
      </c>
      <c r="C176" t="s">
        <v>3</v>
      </c>
      <c r="D176">
        <v>814</v>
      </c>
      <c r="E176" s="3">
        <v>3</v>
      </c>
      <c r="F176" t="str">
        <f t="shared" si="4"/>
        <v>homeowners_elite</v>
      </c>
      <c r="G176">
        <f t="shared" si="5"/>
        <v>1</v>
      </c>
    </row>
    <row r="177" spans="1:7" x14ac:dyDescent="0.3">
      <c r="A177" t="s">
        <v>184</v>
      </c>
      <c r="B177" s="1">
        <v>40990</v>
      </c>
      <c r="C177" t="s">
        <v>4</v>
      </c>
      <c r="D177">
        <v>657</v>
      </c>
      <c r="E177" s="3">
        <v>1</v>
      </c>
      <c r="F177" t="str">
        <f t="shared" si="4"/>
        <v>homeowners_basic</v>
      </c>
      <c r="G177">
        <f t="shared" si="5"/>
        <v>1</v>
      </c>
    </row>
    <row r="178" spans="1:7" x14ac:dyDescent="0.3">
      <c r="A178" t="s">
        <v>185</v>
      </c>
      <c r="B178" s="1">
        <v>40990</v>
      </c>
      <c r="C178" t="s">
        <v>1</v>
      </c>
      <c r="D178">
        <v>21480</v>
      </c>
      <c r="E178" s="3">
        <v>2</v>
      </c>
      <c r="F178" t="str">
        <f t="shared" si="4"/>
        <v>homeowners_select</v>
      </c>
      <c r="G178">
        <f t="shared" si="5"/>
        <v>1</v>
      </c>
    </row>
    <row r="179" spans="1:7" x14ac:dyDescent="0.3">
      <c r="A179" t="s">
        <v>186</v>
      </c>
      <c r="B179" s="1">
        <v>40990</v>
      </c>
      <c r="C179" t="s">
        <v>2</v>
      </c>
      <c r="D179">
        <v>7654</v>
      </c>
      <c r="E179" s="3">
        <v>3</v>
      </c>
      <c r="F179" t="str">
        <f t="shared" si="4"/>
        <v>homeowners_elite</v>
      </c>
      <c r="G179">
        <f t="shared" si="5"/>
        <v>1</v>
      </c>
    </row>
    <row r="180" spans="1:7" x14ac:dyDescent="0.3">
      <c r="A180" t="s">
        <v>187</v>
      </c>
      <c r="B180" s="1">
        <v>40992</v>
      </c>
      <c r="C180" t="s">
        <v>3</v>
      </c>
      <c r="D180">
        <v>993</v>
      </c>
      <c r="E180" s="3">
        <v>1</v>
      </c>
      <c r="F180" t="str">
        <f t="shared" si="4"/>
        <v>homeowners_basic</v>
      </c>
      <c r="G180">
        <f t="shared" si="5"/>
        <v>1</v>
      </c>
    </row>
    <row r="181" spans="1:7" x14ac:dyDescent="0.3">
      <c r="A181" t="s">
        <v>188</v>
      </c>
      <c r="B181" s="1">
        <v>40992</v>
      </c>
      <c r="C181" t="s">
        <v>4</v>
      </c>
      <c r="D181">
        <v>6216</v>
      </c>
      <c r="E181" s="3">
        <v>1</v>
      </c>
      <c r="F181" t="str">
        <f t="shared" si="4"/>
        <v>homeowners_basic</v>
      </c>
      <c r="G181">
        <f t="shared" si="5"/>
        <v>1</v>
      </c>
    </row>
    <row r="182" spans="1:7" x14ac:dyDescent="0.3">
      <c r="A182" t="s">
        <v>189</v>
      </c>
      <c r="B182" s="1">
        <v>40992</v>
      </c>
      <c r="C182" t="s">
        <v>4</v>
      </c>
      <c r="D182">
        <v>1216</v>
      </c>
      <c r="E182" s="3">
        <v>3</v>
      </c>
      <c r="F182" t="str">
        <f t="shared" si="4"/>
        <v>homeowners_elite</v>
      </c>
      <c r="G182">
        <f t="shared" si="5"/>
        <v>1</v>
      </c>
    </row>
    <row r="183" spans="1:7" x14ac:dyDescent="0.3">
      <c r="A183" t="s">
        <v>190</v>
      </c>
      <c r="B183" s="1">
        <v>40989</v>
      </c>
      <c r="C183" t="s">
        <v>2</v>
      </c>
      <c r="D183">
        <v>2327</v>
      </c>
      <c r="E183" s="3">
        <v>1</v>
      </c>
      <c r="F183" t="str">
        <f t="shared" si="4"/>
        <v>homeowners_basic</v>
      </c>
      <c r="G183">
        <f t="shared" si="5"/>
        <v>1</v>
      </c>
    </row>
    <row r="184" spans="1:7" x14ac:dyDescent="0.3">
      <c r="A184" t="s">
        <v>191</v>
      </c>
      <c r="B184" s="1">
        <v>40994</v>
      </c>
      <c r="C184" t="s">
        <v>1</v>
      </c>
      <c r="D184">
        <v>46480</v>
      </c>
      <c r="E184" s="3">
        <v>3</v>
      </c>
      <c r="F184" t="str">
        <f t="shared" si="4"/>
        <v>homeowners_elite</v>
      </c>
      <c r="G184">
        <f t="shared" si="5"/>
        <v>1</v>
      </c>
    </row>
    <row r="185" spans="1:7" x14ac:dyDescent="0.3">
      <c r="A185" t="s">
        <v>192</v>
      </c>
      <c r="B185" s="1">
        <v>40994</v>
      </c>
      <c r="C185" t="s">
        <v>3</v>
      </c>
      <c r="D185">
        <v>1134</v>
      </c>
      <c r="E185" s="3">
        <v>2</v>
      </c>
      <c r="F185" t="str">
        <f t="shared" si="4"/>
        <v>homeowners_select</v>
      </c>
      <c r="G185">
        <f t="shared" si="5"/>
        <v>1</v>
      </c>
    </row>
    <row r="186" spans="1:7" x14ac:dyDescent="0.3">
      <c r="A186" t="s">
        <v>193</v>
      </c>
      <c r="B186" s="1">
        <v>40994</v>
      </c>
      <c r="C186" t="s">
        <v>1</v>
      </c>
      <c r="D186">
        <v>19880</v>
      </c>
      <c r="E186" s="3">
        <v>3</v>
      </c>
      <c r="F186" t="str">
        <f t="shared" si="4"/>
        <v>homeowners_elite</v>
      </c>
      <c r="G186">
        <f t="shared" si="5"/>
        <v>1</v>
      </c>
    </row>
    <row r="187" spans="1:7" x14ac:dyDescent="0.3">
      <c r="A187" t="s">
        <v>194</v>
      </c>
      <c r="B187" s="1">
        <v>40994</v>
      </c>
      <c r="C187" t="s">
        <v>1</v>
      </c>
      <c r="D187">
        <v>83702</v>
      </c>
      <c r="E187" s="3">
        <v>1</v>
      </c>
      <c r="F187" t="str">
        <f t="shared" si="4"/>
        <v>homeowners_basic</v>
      </c>
      <c r="G187">
        <f t="shared" si="5"/>
        <v>1</v>
      </c>
    </row>
    <row r="188" spans="1:7" x14ac:dyDescent="0.3">
      <c r="A188" t="s">
        <v>195</v>
      </c>
      <c r="B188" s="1">
        <v>40992</v>
      </c>
      <c r="C188" t="s">
        <v>2</v>
      </c>
      <c r="D188">
        <v>3557</v>
      </c>
      <c r="E188" s="3">
        <v>2</v>
      </c>
      <c r="F188" t="str">
        <f t="shared" si="4"/>
        <v>homeowners_select</v>
      </c>
      <c r="G188">
        <f t="shared" si="5"/>
        <v>1</v>
      </c>
    </row>
    <row r="189" spans="1:7" x14ac:dyDescent="0.3">
      <c r="A189" t="s">
        <v>196</v>
      </c>
      <c r="B189" s="1">
        <v>40992</v>
      </c>
      <c r="C189" t="s">
        <v>4</v>
      </c>
      <c r="D189">
        <v>1326</v>
      </c>
      <c r="E189" s="3">
        <v>1</v>
      </c>
      <c r="F189" t="str">
        <f t="shared" si="4"/>
        <v>homeowners_basic</v>
      </c>
      <c r="G189">
        <f t="shared" si="5"/>
        <v>1</v>
      </c>
    </row>
    <row r="190" spans="1:7" x14ac:dyDescent="0.3">
      <c r="A190" t="s">
        <v>197</v>
      </c>
      <c r="B190" s="1">
        <v>40995</v>
      </c>
      <c r="C190" t="s">
        <v>3</v>
      </c>
      <c r="D190">
        <v>1126</v>
      </c>
      <c r="E190" s="3">
        <v>3</v>
      </c>
      <c r="F190" t="str">
        <f t="shared" si="4"/>
        <v>homeowners_elite</v>
      </c>
      <c r="G190">
        <f t="shared" si="5"/>
        <v>1</v>
      </c>
    </row>
    <row r="191" spans="1:7" x14ac:dyDescent="0.3">
      <c r="A191" t="s">
        <v>198</v>
      </c>
      <c r="B191" s="1">
        <v>40995</v>
      </c>
      <c r="C191" t="s">
        <v>2</v>
      </c>
      <c r="D191">
        <v>4103</v>
      </c>
      <c r="E191" s="3">
        <v>3</v>
      </c>
      <c r="F191" t="str">
        <f t="shared" si="4"/>
        <v>homeowners_elite</v>
      </c>
      <c r="G191">
        <f t="shared" si="5"/>
        <v>1</v>
      </c>
    </row>
    <row r="192" spans="1:7" x14ac:dyDescent="0.3">
      <c r="A192" t="s">
        <v>199</v>
      </c>
      <c r="B192" s="1">
        <v>40995</v>
      </c>
      <c r="C192" t="s">
        <v>1</v>
      </c>
      <c r="D192">
        <v>20159</v>
      </c>
      <c r="E192" s="3">
        <v>2</v>
      </c>
      <c r="F192" t="str">
        <f t="shared" si="4"/>
        <v>homeowners_select</v>
      </c>
      <c r="G192">
        <f t="shared" si="5"/>
        <v>1</v>
      </c>
    </row>
    <row r="193" spans="1:7" x14ac:dyDescent="0.3">
      <c r="A193" t="s">
        <v>200</v>
      </c>
      <c r="B193" s="1">
        <v>40995</v>
      </c>
      <c r="C193" t="s">
        <v>3</v>
      </c>
      <c r="D193">
        <v>591</v>
      </c>
      <c r="E193" s="3" t="s">
        <v>9</v>
      </c>
      <c r="F193" t="e">
        <f t="shared" si="4"/>
        <v>#N/A</v>
      </c>
      <c r="G193">
        <f t="shared" si="5"/>
        <v>2</v>
      </c>
    </row>
    <row r="194" spans="1:7" x14ac:dyDescent="0.3">
      <c r="A194" t="s">
        <v>200</v>
      </c>
      <c r="B194" s="1">
        <v>40993</v>
      </c>
      <c r="C194" t="s">
        <v>4</v>
      </c>
      <c r="D194">
        <v>1425</v>
      </c>
      <c r="E194" s="3" t="s">
        <v>9</v>
      </c>
      <c r="F194" t="e">
        <f t="shared" ref="F194:F219" si="6">VLOOKUP($E194,$K$2:$L$4,2,FALSE)</f>
        <v>#N/A</v>
      </c>
      <c r="G194">
        <f t="shared" si="5"/>
        <v>2</v>
      </c>
    </row>
    <row r="195" spans="1:7" x14ac:dyDescent="0.3">
      <c r="A195" t="s">
        <v>201</v>
      </c>
      <c r="B195" s="1">
        <v>40993</v>
      </c>
      <c r="C195" t="s">
        <v>2</v>
      </c>
      <c r="D195">
        <v>5439</v>
      </c>
      <c r="E195" s="3">
        <v>2</v>
      </c>
      <c r="F195" t="str">
        <f t="shared" si="6"/>
        <v>homeowners_select</v>
      </c>
      <c r="G195">
        <f t="shared" ref="G195:G219" si="7">COUNTIFS($A$2:$A$219,$A195)</f>
        <v>1</v>
      </c>
    </row>
    <row r="196" spans="1:7" x14ac:dyDescent="0.3">
      <c r="A196" t="s">
        <v>202</v>
      </c>
      <c r="B196" s="1">
        <v>40992</v>
      </c>
      <c r="C196" t="s">
        <v>1</v>
      </c>
      <c r="D196">
        <v>59888</v>
      </c>
      <c r="E196" s="3">
        <v>3</v>
      </c>
      <c r="F196" t="str">
        <f t="shared" si="6"/>
        <v>homeowners_elite</v>
      </c>
      <c r="G196">
        <f t="shared" si="7"/>
        <v>1</v>
      </c>
    </row>
    <row r="197" spans="1:7" x14ac:dyDescent="0.3">
      <c r="A197" t="s">
        <v>203</v>
      </c>
      <c r="B197" s="1">
        <v>40992</v>
      </c>
      <c r="C197" t="s">
        <v>1</v>
      </c>
      <c r="D197">
        <v>96302</v>
      </c>
      <c r="E197" s="3">
        <v>1</v>
      </c>
      <c r="F197" t="str">
        <f t="shared" si="6"/>
        <v>homeowners_basic</v>
      </c>
      <c r="G197">
        <f t="shared" si="7"/>
        <v>1</v>
      </c>
    </row>
    <row r="198" spans="1:7" x14ac:dyDescent="0.3">
      <c r="A198" t="s">
        <v>204</v>
      </c>
      <c r="B198" s="1">
        <v>40996</v>
      </c>
      <c r="C198" t="s">
        <v>3</v>
      </c>
      <c r="D198">
        <v>1467</v>
      </c>
      <c r="E198" s="3">
        <v>1</v>
      </c>
      <c r="F198" t="str">
        <f t="shared" si="6"/>
        <v>homeowners_basic</v>
      </c>
      <c r="G198">
        <f t="shared" si="7"/>
        <v>1</v>
      </c>
    </row>
    <row r="199" spans="1:7" x14ac:dyDescent="0.3">
      <c r="A199" t="s">
        <v>205</v>
      </c>
      <c r="B199" s="1">
        <v>40996</v>
      </c>
      <c r="C199" t="s">
        <v>4</v>
      </c>
      <c r="D199">
        <v>1469</v>
      </c>
      <c r="E199" s="3">
        <v>2</v>
      </c>
      <c r="F199" t="str">
        <f t="shared" si="6"/>
        <v>homeowners_select</v>
      </c>
      <c r="G199">
        <f t="shared" si="7"/>
        <v>1</v>
      </c>
    </row>
    <row r="200" spans="1:7" x14ac:dyDescent="0.3">
      <c r="A200" t="s">
        <v>206</v>
      </c>
      <c r="B200" s="1">
        <v>40996</v>
      </c>
      <c r="C200" t="s">
        <v>1</v>
      </c>
      <c r="D200">
        <v>42179</v>
      </c>
      <c r="E200" s="3">
        <v>3</v>
      </c>
      <c r="F200" t="str">
        <f t="shared" si="6"/>
        <v>homeowners_elite</v>
      </c>
      <c r="G200">
        <f t="shared" si="7"/>
        <v>1</v>
      </c>
    </row>
    <row r="201" spans="1:7" x14ac:dyDescent="0.3">
      <c r="A201" t="s">
        <v>207</v>
      </c>
      <c r="B201" s="1">
        <v>40996</v>
      </c>
      <c r="C201" t="s">
        <v>2</v>
      </c>
      <c r="D201">
        <v>21070</v>
      </c>
      <c r="E201" s="3">
        <v>2</v>
      </c>
      <c r="F201" t="str">
        <f t="shared" si="6"/>
        <v>homeowners_select</v>
      </c>
      <c r="G201">
        <f t="shared" si="7"/>
        <v>1</v>
      </c>
    </row>
    <row r="202" spans="1:7" x14ac:dyDescent="0.3">
      <c r="A202" t="s">
        <v>208</v>
      </c>
      <c r="B202" s="1">
        <v>40996</v>
      </c>
      <c r="C202" t="s">
        <v>3</v>
      </c>
      <c r="D202">
        <v>1266</v>
      </c>
      <c r="E202" s="3">
        <v>1</v>
      </c>
      <c r="F202" t="str">
        <f t="shared" si="6"/>
        <v>homeowners_basic</v>
      </c>
      <c r="G202">
        <f t="shared" si="7"/>
        <v>1</v>
      </c>
    </row>
    <row r="203" spans="1:7" x14ac:dyDescent="0.3">
      <c r="A203" t="s">
        <v>209</v>
      </c>
      <c r="B203" s="1">
        <v>40996</v>
      </c>
      <c r="C203" t="s">
        <v>4</v>
      </c>
      <c r="D203">
        <v>1025</v>
      </c>
      <c r="E203" s="3">
        <v>2</v>
      </c>
      <c r="F203" t="str">
        <f t="shared" si="6"/>
        <v>homeowners_select</v>
      </c>
      <c r="G203">
        <f t="shared" si="7"/>
        <v>1</v>
      </c>
    </row>
    <row r="204" spans="1:7" x14ac:dyDescent="0.3">
      <c r="A204" t="s">
        <v>210</v>
      </c>
      <c r="B204" s="1">
        <v>40995</v>
      </c>
      <c r="C204" t="s">
        <v>4</v>
      </c>
      <c r="D204">
        <v>1767</v>
      </c>
      <c r="E204" s="3">
        <v>1</v>
      </c>
      <c r="F204" t="str">
        <f t="shared" si="6"/>
        <v>homeowners_basic</v>
      </c>
      <c r="G204">
        <f t="shared" si="7"/>
        <v>1</v>
      </c>
    </row>
    <row r="205" spans="1:7" x14ac:dyDescent="0.3">
      <c r="A205" t="s">
        <v>211</v>
      </c>
      <c r="B205" s="1">
        <v>40995</v>
      </c>
      <c r="C205" t="s">
        <v>2</v>
      </c>
      <c r="D205">
        <v>3467</v>
      </c>
      <c r="E205" s="3">
        <v>3</v>
      </c>
      <c r="F205" t="str">
        <f t="shared" si="6"/>
        <v>homeowners_elite</v>
      </c>
      <c r="G205">
        <f t="shared" si="7"/>
        <v>1</v>
      </c>
    </row>
    <row r="206" spans="1:7" x14ac:dyDescent="0.3">
      <c r="A206" t="s">
        <v>212</v>
      </c>
      <c r="B206" s="1">
        <v>40995</v>
      </c>
      <c r="C206" t="s">
        <v>1</v>
      </c>
      <c r="D206">
        <v>45052</v>
      </c>
      <c r="E206" s="3">
        <v>3</v>
      </c>
      <c r="F206" t="str">
        <f t="shared" si="6"/>
        <v>homeowners_elite</v>
      </c>
      <c r="G206">
        <f t="shared" si="7"/>
        <v>1</v>
      </c>
    </row>
    <row r="207" spans="1:7" x14ac:dyDescent="0.3">
      <c r="A207" t="s">
        <v>213</v>
      </c>
      <c r="B207" s="1">
        <v>40994</v>
      </c>
      <c r="C207" t="s">
        <v>3</v>
      </c>
      <c r="D207">
        <v>1538</v>
      </c>
      <c r="E207" s="3">
        <v>2</v>
      </c>
      <c r="F207" t="str">
        <f t="shared" si="6"/>
        <v>homeowners_select</v>
      </c>
      <c r="G207">
        <f t="shared" si="7"/>
        <v>1</v>
      </c>
    </row>
    <row r="208" spans="1:7" x14ac:dyDescent="0.3">
      <c r="A208" t="s">
        <v>214</v>
      </c>
      <c r="B208" s="1">
        <v>40994</v>
      </c>
      <c r="C208" t="s">
        <v>1</v>
      </c>
      <c r="D208">
        <v>50948</v>
      </c>
      <c r="E208" s="3">
        <v>1</v>
      </c>
      <c r="F208" t="str">
        <f t="shared" si="6"/>
        <v>homeowners_basic</v>
      </c>
      <c r="G208">
        <f t="shared" si="7"/>
        <v>1</v>
      </c>
    </row>
    <row r="209" spans="1:7" x14ac:dyDescent="0.3">
      <c r="A209" t="s">
        <v>215</v>
      </c>
      <c r="B209" s="1">
        <v>40994</v>
      </c>
      <c r="C209" t="s">
        <v>1</v>
      </c>
      <c r="D209">
        <v>45239</v>
      </c>
      <c r="E209" s="3">
        <v>2</v>
      </c>
      <c r="F209" t="str">
        <f t="shared" si="6"/>
        <v>homeowners_select</v>
      </c>
      <c r="G209">
        <f t="shared" si="7"/>
        <v>1</v>
      </c>
    </row>
    <row r="210" spans="1:7" x14ac:dyDescent="0.3">
      <c r="A210" t="s">
        <v>216</v>
      </c>
      <c r="B210" s="1">
        <v>40996</v>
      </c>
      <c r="C210" t="s">
        <v>2</v>
      </c>
      <c r="D210">
        <v>9945</v>
      </c>
      <c r="E210" s="3">
        <v>2</v>
      </c>
      <c r="F210" t="str">
        <f t="shared" si="6"/>
        <v>homeowners_select</v>
      </c>
      <c r="G210">
        <f t="shared" si="7"/>
        <v>1</v>
      </c>
    </row>
    <row r="211" spans="1:7" x14ac:dyDescent="0.3">
      <c r="A211" t="s">
        <v>217</v>
      </c>
      <c r="B211" s="1">
        <v>40996</v>
      </c>
      <c r="C211" t="s">
        <v>4</v>
      </c>
      <c r="D211">
        <v>1767</v>
      </c>
      <c r="E211" s="3">
        <v>1</v>
      </c>
      <c r="F211" t="str">
        <f t="shared" si="6"/>
        <v>homeowners_basic</v>
      </c>
      <c r="G211">
        <f t="shared" si="7"/>
        <v>1</v>
      </c>
    </row>
    <row r="212" spans="1:7" x14ac:dyDescent="0.3">
      <c r="A212" t="s">
        <v>218</v>
      </c>
      <c r="B212" s="1">
        <v>40996</v>
      </c>
      <c r="C212" t="s">
        <v>3</v>
      </c>
      <c r="D212">
        <v>1236</v>
      </c>
      <c r="E212" s="3">
        <v>3</v>
      </c>
      <c r="F212" t="str">
        <f t="shared" si="6"/>
        <v>homeowners_elite</v>
      </c>
      <c r="G212">
        <f t="shared" si="7"/>
        <v>1</v>
      </c>
    </row>
    <row r="213" spans="1:7" x14ac:dyDescent="0.3">
      <c r="A213" t="s">
        <v>219</v>
      </c>
      <c r="B213" s="1">
        <v>40913</v>
      </c>
      <c r="C213" t="s">
        <v>2</v>
      </c>
      <c r="D213">
        <v>3458</v>
      </c>
      <c r="E213" s="3">
        <v>1</v>
      </c>
      <c r="F213" t="str">
        <f t="shared" si="6"/>
        <v>homeowners_basic</v>
      </c>
      <c r="G213">
        <f t="shared" si="7"/>
        <v>1</v>
      </c>
    </row>
    <row r="214" spans="1:7" x14ac:dyDescent="0.3">
      <c r="A214" t="s">
        <v>220</v>
      </c>
      <c r="B214" s="1">
        <v>40913</v>
      </c>
      <c r="C214" t="s">
        <v>1</v>
      </c>
      <c r="D214">
        <v>84111</v>
      </c>
      <c r="E214" s="3">
        <v>1</v>
      </c>
      <c r="F214" t="str">
        <f t="shared" si="6"/>
        <v>homeowners_basic</v>
      </c>
      <c r="G214">
        <f t="shared" si="7"/>
        <v>1</v>
      </c>
    </row>
    <row r="215" spans="1:7" x14ac:dyDescent="0.3">
      <c r="A215" t="s">
        <v>221</v>
      </c>
      <c r="B215" s="1">
        <v>40976</v>
      </c>
      <c r="C215" t="s">
        <v>3</v>
      </c>
      <c r="D215">
        <v>1329</v>
      </c>
      <c r="E215" s="3">
        <v>2</v>
      </c>
      <c r="F215" t="str">
        <f t="shared" si="6"/>
        <v>homeowners_select</v>
      </c>
      <c r="G215">
        <f t="shared" si="7"/>
        <v>1</v>
      </c>
    </row>
    <row r="216" spans="1:7" x14ac:dyDescent="0.3">
      <c r="A216" t="s">
        <v>222</v>
      </c>
      <c r="B216" s="1">
        <v>40976</v>
      </c>
      <c r="C216" t="s">
        <v>4</v>
      </c>
      <c r="D216">
        <v>4714</v>
      </c>
      <c r="E216" s="3">
        <v>3</v>
      </c>
      <c r="F216" t="str">
        <f t="shared" si="6"/>
        <v>homeowners_elite</v>
      </c>
      <c r="G216">
        <f t="shared" si="7"/>
        <v>1</v>
      </c>
    </row>
    <row r="217" spans="1:7" x14ac:dyDescent="0.3">
      <c r="A217" t="s">
        <v>223</v>
      </c>
      <c r="B217" s="1">
        <v>40997</v>
      </c>
      <c r="C217" t="s">
        <v>2</v>
      </c>
      <c r="D217">
        <v>4367</v>
      </c>
      <c r="E217" s="3">
        <v>2</v>
      </c>
      <c r="F217" t="str">
        <f t="shared" si="6"/>
        <v>homeowners_select</v>
      </c>
      <c r="G217">
        <f t="shared" si="7"/>
        <v>2</v>
      </c>
    </row>
    <row r="218" spans="1:7" x14ac:dyDescent="0.3">
      <c r="A218" t="s">
        <v>223</v>
      </c>
      <c r="B218" s="1">
        <v>40997</v>
      </c>
      <c r="C218" t="s">
        <v>1</v>
      </c>
      <c r="D218">
        <v>81923</v>
      </c>
      <c r="E218" s="3">
        <v>2</v>
      </c>
      <c r="F218" t="str">
        <f t="shared" si="6"/>
        <v>homeowners_select</v>
      </c>
      <c r="G218">
        <f t="shared" si="7"/>
        <v>2</v>
      </c>
    </row>
    <row r="219" spans="1:7" x14ac:dyDescent="0.3">
      <c r="A219" t="s">
        <v>224</v>
      </c>
      <c r="B219" s="1">
        <v>40997</v>
      </c>
      <c r="C219" t="s">
        <v>1</v>
      </c>
      <c r="D219">
        <v>88652</v>
      </c>
      <c r="E219" s="3">
        <v>2</v>
      </c>
      <c r="F219" t="str">
        <f t="shared" si="6"/>
        <v>homeowners_select</v>
      </c>
      <c r="G219">
        <f t="shared" si="7"/>
        <v>1</v>
      </c>
    </row>
    <row r="220" spans="1:7" x14ac:dyDescent="0.3">
      <c r="B220" s="1"/>
    </row>
    <row r="221" spans="1:7" x14ac:dyDescent="0.3">
      <c r="B221" s="1"/>
    </row>
    <row r="222" spans="1:7" x14ac:dyDescent="0.3">
      <c r="B222" s="1"/>
    </row>
    <row r="223" spans="1:7" x14ac:dyDescent="0.3">
      <c r="B223" s="1"/>
    </row>
    <row r="224" spans="1:7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2:2" x14ac:dyDescent="0.3">
      <c r="B17425" s="1"/>
    </row>
    <row r="17426" spans="2:2" x14ac:dyDescent="0.3">
      <c r="B17426" s="1"/>
    </row>
    <row r="17427" spans="2:2" x14ac:dyDescent="0.3">
      <c r="B17427" s="1"/>
    </row>
    <row r="17428" spans="2:2" x14ac:dyDescent="0.3">
      <c r="B17428" s="1"/>
    </row>
    <row r="17429" spans="2:2" x14ac:dyDescent="0.3">
      <c r="B17429" s="1"/>
    </row>
    <row r="17430" spans="2:2" x14ac:dyDescent="0.3">
      <c r="B17430" s="1"/>
    </row>
    <row r="17431" spans="2:2" x14ac:dyDescent="0.3">
      <c r="B17431" s="1"/>
    </row>
    <row r="17432" spans="2:2" x14ac:dyDescent="0.3">
      <c r="B17432" s="1"/>
    </row>
    <row r="17433" spans="2:2" x14ac:dyDescent="0.3">
      <c r="B17433" s="1"/>
    </row>
    <row r="17434" spans="2:2" x14ac:dyDescent="0.3">
      <c r="B17434" s="1"/>
    </row>
    <row r="17435" spans="2:2" x14ac:dyDescent="0.3">
      <c r="B17435" s="1"/>
    </row>
    <row r="17436" spans="2:2" x14ac:dyDescent="0.3">
      <c r="B17436" s="1"/>
    </row>
    <row r="17437" spans="2:2" x14ac:dyDescent="0.3">
      <c r="B17437" s="1"/>
    </row>
    <row r="17438" spans="2:2" x14ac:dyDescent="0.3">
      <c r="B17438" s="1"/>
    </row>
    <row r="17439" spans="2:2" x14ac:dyDescent="0.3">
      <c r="B17439" s="1"/>
    </row>
    <row r="17440" spans="2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2:2" x14ac:dyDescent="0.3">
      <c r="B17537" s="1"/>
    </row>
    <row r="17538" spans="2:2" x14ac:dyDescent="0.3">
      <c r="B17538" s="1"/>
    </row>
    <row r="17539" spans="2:2" x14ac:dyDescent="0.3">
      <c r="B17539" s="1"/>
    </row>
    <row r="17540" spans="2:2" x14ac:dyDescent="0.3">
      <c r="B17540" s="1"/>
    </row>
    <row r="17541" spans="2:2" x14ac:dyDescent="0.3">
      <c r="B17541" s="1"/>
    </row>
    <row r="17542" spans="2:2" x14ac:dyDescent="0.3">
      <c r="B17542" s="1"/>
    </row>
    <row r="17543" spans="2:2" x14ac:dyDescent="0.3">
      <c r="B17543" s="1"/>
    </row>
    <row r="17544" spans="2:2" x14ac:dyDescent="0.3">
      <c r="B17544" s="1"/>
    </row>
    <row r="17545" spans="2:2" x14ac:dyDescent="0.3">
      <c r="B17545" s="1"/>
    </row>
    <row r="17546" spans="2:2" x14ac:dyDescent="0.3">
      <c r="B17546" s="1"/>
    </row>
    <row r="17547" spans="2:2" x14ac:dyDescent="0.3">
      <c r="B17547" s="1"/>
    </row>
    <row r="17548" spans="2:2" x14ac:dyDescent="0.3">
      <c r="B17548" s="1"/>
    </row>
    <row r="17549" spans="2:2" x14ac:dyDescent="0.3">
      <c r="B17549" s="1"/>
    </row>
    <row r="17550" spans="2:2" x14ac:dyDescent="0.3">
      <c r="B17550" s="1"/>
    </row>
    <row r="17551" spans="2:2" x14ac:dyDescent="0.3">
      <c r="B17551" s="1"/>
    </row>
    <row r="17552" spans="2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2:2" x14ac:dyDescent="0.3">
      <c r="B18001" s="1"/>
    </row>
    <row r="18002" spans="2:2" x14ac:dyDescent="0.3">
      <c r="B18002" s="1"/>
    </row>
    <row r="18003" spans="2:2" x14ac:dyDescent="0.3">
      <c r="B18003" s="1"/>
    </row>
    <row r="18004" spans="2:2" x14ac:dyDescent="0.3">
      <c r="B18004" s="1"/>
    </row>
    <row r="18005" spans="2:2" x14ac:dyDescent="0.3">
      <c r="B18005" s="1"/>
    </row>
    <row r="18006" spans="2:2" x14ac:dyDescent="0.3">
      <c r="B18006" s="1"/>
    </row>
    <row r="18007" spans="2:2" x14ac:dyDescent="0.3">
      <c r="B18007" s="1"/>
    </row>
    <row r="18008" spans="2:2" x14ac:dyDescent="0.3">
      <c r="B18008" s="1"/>
    </row>
    <row r="18009" spans="2:2" x14ac:dyDescent="0.3">
      <c r="B18009" s="1"/>
    </row>
    <row r="18010" spans="2:2" x14ac:dyDescent="0.3">
      <c r="B18010" s="1"/>
    </row>
    <row r="18011" spans="2:2" x14ac:dyDescent="0.3">
      <c r="B18011" s="1"/>
    </row>
    <row r="18012" spans="2:2" x14ac:dyDescent="0.3">
      <c r="B18012" s="1"/>
    </row>
    <row r="18013" spans="2:2" x14ac:dyDescent="0.3">
      <c r="B18013" s="1"/>
    </row>
    <row r="18014" spans="2:2" x14ac:dyDescent="0.3">
      <c r="B18014" s="1"/>
    </row>
    <row r="18015" spans="2:2" x14ac:dyDescent="0.3">
      <c r="B18015" s="1"/>
    </row>
    <row r="18016" spans="2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  <row r="18202" spans="2:2" x14ac:dyDescent="0.3">
      <c r="B18202" s="1"/>
    </row>
    <row r="18203" spans="2:2" x14ac:dyDescent="0.3">
      <c r="B18203" s="1"/>
    </row>
    <row r="18204" spans="2:2" x14ac:dyDescent="0.3">
      <c r="B18204" s="1"/>
    </row>
    <row r="18205" spans="2:2" x14ac:dyDescent="0.3">
      <c r="B18205" s="1"/>
    </row>
    <row r="18206" spans="2:2" x14ac:dyDescent="0.3">
      <c r="B18206" s="1"/>
    </row>
    <row r="18207" spans="2:2" x14ac:dyDescent="0.3">
      <c r="B18207" s="1"/>
    </row>
    <row r="18208" spans="2:2" x14ac:dyDescent="0.3">
      <c r="B18208" s="1"/>
    </row>
    <row r="18209" spans="2:2" x14ac:dyDescent="0.3">
      <c r="B18209" s="1"/>
    </row>
    <row r="18210" spans="2:2" x14ac:dyDescent="0.3">
      <c r="B18210" s="1"/>
    </row>
    <row r="18211" spans="2:2" x14ac:dyDescent="0.3">
      <c r="B18211" s="1"/>
    </row>
    <row r="18212" spans="2:2" x14ac:dyDescent="0.3">
      <c r="B18212" s="1"/>
    </row>
    <row r="18213" spans="2:2" x14ac:dyDescent="0.3">
      <c r="B18213" s="1"/>
    </row>
    <row r="18214" spans="2:2" x14ac:dyDescent="0.3">
      <c r="B18214" s="1"/>
    </row>
    <row r="18215" spans="2:2" x14ac:dyDescent="0.3">
      <c r="B18215" s="1"/>
    </row>
    <row r="18216" spans="2:2" x14ac:dyDescent="0.3">
      <c r="B18216" s="1"/>
    </row>
    <row r="18217" spans="2:2" x14ac:dyDescent="0.3">
      <c r="B18217" s="1"/>
    </row>
    <row r="18218" spans="2:2" x14ac:dyDescent="0.3">
      <c r="B18218" s="1"/>
    </row>
    <row r="18219" spans="2:2" x14ac:dyDescent="0.3">
      <c r="B18219" s="1"/>
    </row>
    <row r="18220" spans="2:2" x14ac:dyDescent="0.3">
      <c r="B18220" s="1"/>
    </row>
    <row r="18221" spans="2:2" x14ac:dyDescent="0.3">
      <c r="B18221" s="1"/>
    </row>
    <row r="18222" spans="2:2" x14ac:dyDescent="0.3">
      <c r="B18222" s="1"/>
    </row>
    <row r="18223" spans="2:2" x14ac:dyDescent="0.3">
      <c r="B18223" s="1"/>
    </row>
    <row r="18224" spans="2:2" x14ac:dyDescent="0.3">
      <c r="B18224" s="1"/>
    </row>
    <row r="18225" spans="2:2" x14ac:dyDescent="0.3">
      <c r="B18225" s="1"/>
    </row>
    <row r="18226" spans="2:2" x14ac:dyDescent="0.3">
      <c r="B18226" s="1"/>
    </row>
    <row r="18227" spans="2:2" x14ac:dyDescent="0.3">
      <c r="B18227" s="1"/>
    </row>
    <row r="18228" spans="2:2" x14ac:dyDescent="0.3">
      <c r="B18228" s="1"/>
    </row>
    <row r="18229" spans="2:2" x14ac:dyDescent="0.3">
      <c r="B18229" s="1"/>
    </row>
    <row r="18230" spans="2:2" x14ac:dyDescent="0.3">
      <c r="B18230" s="1"/>
    </row>
    <row r="18231" spans="2:2" x14ac:dyDescent="0.3">
      <c r="B18231" s="1"/>
    </row>
    <row r="18232" spans="2:2" x14ac:dyDescent="0.3">
      <c r="B18232" s="1"/>
    </row>
    <row r="18233" spans="2:2" x14ac:dyDescent="0.3">
      <c r="B18233" s="1"/>
    </row>
    <row r="18234" spans="2:2" x14ac:dyDescent="0.3">
      <c r="B18234" s="1"/>
    </row>
    <row r="18235" spans="2:2" x14ac:dyDescent="0.3">
      <c r="B18235" s="1"/>
    </row>
    <row r="18236" spans="2:2" x14ac:dyDescent="0.3">
      <c r="B18236" s="1"/>
    </row>
    <row r="18237" spans="2:2" x14ac:dyDescent="0.3">
      <c r="B18237" s="1"/>
    </row>
    <row r="18238" spans="2:2" x14ac:dyDescent="0.3">
      <c r="B18238" s="1"/>
    </row>
    <row r="18239" spans="2:2" x14ac:dyDescent="0.3">
      <c r="B18239" s="1"/>
    </row>
    <row r="18240" spans="2:2" x14ac:dyDescent="0.3">
      <c r="B18240" s="1"/>
    </row>
    <row r="18241" spans="2:2" x14ac:dyDescent="0.3">
      <c r="B18241" s="1"/>
    </row>
    <row r="18242" spans="2:2" x14ac:dyDescent="0.3">
      <c r="B18242" s="1"/>
    </row>
    <row r="18243" spans="2:2" x14ac:dyDescent="0.3">
      <c r="B18243" s="1"/>
    </row>
    <row r="18244" spans="2:2" x14ac:dyDescent="0.3">
      <c r="B18244" s="1"/>
    </row>
    <row r="18245" spans="2:2" x14ac:dyDescent="0.3">
      <c r="B18245" s="1"/>
    </row>
    <row r="18246" spans="2:2" x14ac:dyDescent="0.3">
      <c r="B18246" s="1"/>
    </row>
    <row r="18247" spans="2:2" x14ac:dyDescent="0.3">
      <c r="B18247" s="1"/>
    </row>
    <row r="18248" spans="2:2" x14ac:dyDescent="0.3">
      <c r="B18248" s="1"/>
    </row>
    <row r="18249" spans="2:2" x14ac:dyDescent="0.3">
      <c r="B18249" s="1"/>
    </row>
    <row r="18250" spans="2:2" x14ac:dyDescent="0.3">
      <c r="B18250" s="1"/>
    </row>
    <row r="18251" spans="2:2" x14ac:dyDescent="0.3">
      <c r="B18251" s="1"/>
    </row>
    <row r="18252" spans="2:2" x14ac:dyDescent="0.3">
      <c r="B18252" s="1"/>
    </row>
    <row r="18253" spans="2:2" x14ac:dyDescent="0.3">
      <c r="B18253" s="1"/>
    </row>
    <row r="18254" spans="2:2" x14ac:dyDescent="0.3">
      <c r="B18254" s="1"/>
    </row>
    <row r="18255" spans="2:2" x14ac:dyDescent="0.3">
      <c r="B18255" s="1"/>
    </row>
    <row r="18256" spans="2:2" x14ac:dyDescent="0.3">
      <c r="B18256" s="1"/>
    </row>
    <row r="18257" spans="2:2" x14ac:dyDescent="0.3">
      <c r="B18257" s="1"/>
    </row>
    <row r="18258" spans="2:2" x14ac:dyDescent="0.3">
      <c r="B18258" s="1"/>
    </row>
    <row r="18259" spans="2:2" x14ac:dyDescent="0.3">
      <c r="B18259" s="1"/>
    </row>
    <row r="18260" spans="2:2" x14ac:dyDescent="0.3">
      <c r="B18260" s="1"/>
    </row>
    <row r="18261" spans="2:2" x14ac:dyDescent="0.3">
      <c r="B18261" s="1"/>
    </row>
    <row r="18262" spans="2:2" x14ac:dyDescent="0.3">
      <c r="B18262" s="1"/>
    </row>
    <row r="18263" spans="2:2" x14ac:dyDescent="0.3">
      <c r="B18263" s="1"/>
    </row>
    <row r="18264" spans="2:2" x14ac:dyDescent="0.3">
      <c r="B18264" s="1"/>
    </row>
    <row r="18265" spans="2:2" x14ac:dyDescent="0.3">
      <c r="B18265" s="1"/>
    </row>
    <row r="18266" spans="2:2" x14ac:dyDescent="0.3">
      <c r="B18266" s="1"/>
    </row>
    <row r="18267" spans="2:2" x14ac:dyDescent="0.3">
      <c r="B18267" s="1"/>
    </row>
    <row r="18268" spans="2:2" x14ac:dyDescent="0.3">
      <c r="B18268" s="1"/>
    </row>
    <row r="18269" spans="2:2" x14ac:dyDescent="0.3">
      <c r="B18269" s="1"/>
    </row>
    <row r="18270" spans="2:2" x14ac:dyDescent="0.3">
      <c r="B18270" s="1"/>
    </row>
    <row r="18271" spans="2:2" x14ac:dyDescent="0.3">
      <c r="B18271" s="1"/>
    </row>
    <row r="18272" spans="2:2" x14ac:dyDescent="0.3">
      <c r="B18272" s="1"/>
    </row>
    <row r="18273" spans="2:2" x14ac:dyDescent="0.3">
      <c r="B18273" s="1"/>
    </row>
    <row r="18274" spans="2:2" x14ac:dyDescent="0.3">
      <c r="B18274" s="1"/>
    </row>
    <row r="18275" spans="2:2" x14ac:dyDescent="0.3">
      <c r="B18275" s="1"/>
    </row>
    <row r="18276" spans="2:2" x14ac:dyDescent="0.3">
      <c r="B18276" s="1"/>
    </row>
    <row r="18277" spans="2:2" x14ac:dyDescent="0.3">
      <c r="B18277" s="1"/>
    </row>
    <row r="18278" spans="2:2" x14ac:dyDescent="0.3">
      <c r="B18278" s="1"/>
    </row>
    <row r="18279" spans="2:2" x14ac:dyDescent="0.3">
      <c r="B18279" s="1"/>
    </row>
    <row r="18280" spans="2:2" x14ac:dyDescent="0.3">
      <c r="B18280" s="1"/>
    </row>
    <row r="18281" spans="2:2" x14ac:dyDescent="0.3">
      <c r="B18281" s="1"/>
    </row>
    <row r="18282" spans="2:2" x14ac:dyDescent="0.3">
      <c r="B18282" s="1"/>
    </row>
    <row r="18283" spans="2:2" x14ac:dyDescent="0.3">
      <c r="B18283" s="1"/>
    </row>
    <row r="18284" spans="2:2" x14ac:dyDescent="0.3">
      <c r="B18284" s="1"/>
    </row>
    <row r="18285" spans="2:2" x14ac:dyDescent="0.3">
      <c r="B18285" s="1"/>
    </row>
    <row r="18286" spans="2:2" x14ac:dyDescent="0.3">
      <c r="B18286" s="1"/>
    </row>
    <row r="18287" spans="2:2" x14ac:dyDescent="0.3">
      <c r="B18287" s="1"/>
    </row>
    <row r="18288" spans="2:2" x14ac:dyDescent="0.3">
      <c r="B18288" s="1"/>
    </row>
    <row r="18289" spans="2:2" x14ac:dyDescent="0.3">
      <c r="B18289" s="1"/>
    </row>
    <row r="18290" spans="2:2" x14ac:dyDescent="0.3">
      <c r="B18290" s="1"/>
    </row>
    <row r="18291" spans="2:2" x14ac:dyDescent="0.3">
      <c r="B18291" s="1"/>
    </row>
    <row r="18292" spans="2:2" x14ac:dyDescent="0.3">
      <c r="B18292" s="1"/>
    </row>
    <row r="18293" spans="2:2" x14ac:dyDescent="0.3">
      <c r="B18293" s="1"/>
    </row>
    <row r="18294" spans="2:2" x14ac:dyDescent="0.3">
      <c r="B18294" s="1"/>
    </row>
    <row r="18295" spans="2:2" x14ac:dyDescent="0.3">
      <c r="B18295" s="1"/>
    </row>
    <row r="18296" spans="2:2" x14ac:dyDescent="0.3">
      <c r="B18296" s="1"/>
    </row>
    <row r="18297" spans="2:2" x14ac:dyDescent="0.3">
      <c r="B18297" s="1"/>
    </row>
    <row r="18298" spans="2:2" x14ac:dyDescent="0.3">
      <c r="B18298" s="1"/>
    </row>
    <row r="18299" spans="2:2" x14ac:dyDescent="0.3">
      <c r="B18299" s="1"/>
    </row>
    <row r="18300" spans="2:2" x14ac:dyDescent="0.3">
      <c r="B18300" s="1"/>
    </row>
    <row r="18301" spans="2:2" x14ac:dyDescent="0.3">
      <c r="B18301" s="1"/>
    </row>
    <row r="18302" spans="2:2" x14ac:dyDescent="0.3">
      <c r="B18302" s="1"/>
    </row>
    <row r="18303" spans="2:2" x14ac:dyDescent="0.3">
      <c r="B18303" s="1"/>
    </row>
    <row r="18304" spans="2:2" x14ac:dyDescent="0.3">
      <c r="B18304" s="1"/>
    </row>
    <row r="18305" spans="2:2" x14ac:dyDescent="0.3">
      <c r="B18305" s="1"/>
    </row>
    <row r="18306" spans="2:2" x14ac:dyDescent="0.3">
      <c r="B18306" s="1"/>
    </row>
    <row r="18307" spans="2:2" x14ac:dyDescent="0.3">
      <c r="B18307" s="1"/>
    </row>
    <row r="18308" spans="2:2" x14ac:dyDescent="0.3">
      <c r="B18308" s="1"/>
    </row>
    <row r="18309" spans="2:2" x14ac:dyDescent="0.3">
      <c r="B18309" s="1"/>
    </row>
    <row r="18310" spans="2:2" x14ac:dyDescent="0.3">
      <c r="B18310" s="1"/>
    </row>
    <row r="18311" spans="2:2" x14ac:dyDescent="0.3">
      <c r="B18311" s="1"/>
    </row>
    <row r="18312" spans="2:2" x14ac:dyDescent="0.3">
      <c r="B18312" s="1"/>
    </row>
    <row r="18313" spans="2:2" x14ac:dyDescent="0.3">
      <c r="B18313" s="1"/>
    </row>
    <row r="18314" spans="2:2" x14ac:dyDescent="0.3">
      <c r="B18314" s="1"/>
    </row>
    <row r="18315" spans="2:2" x14ac:dyDescent="0.3">
      <c r="B18315" s="1"/>
    </row>
    <row r="18316" spans="2:2" x14ac:dyDescent="0.3">
      <c r="B18316" s="1"/>
    </row>
    <row r="18317" spans="2:2" x14ac:dyDescent="0.3">
      <c r="B18317" s="1"/>
    </row>
    <row r="18318" spans="2:2" x14ac:dyDescent="0.3">
      <c r="B18318" s="1"/>
    </row>
    <row r="18319" spans="2:2" x14ac:dyDescent="0.3">
      <c r="B18319" s="1"/>
    </row>
    <row r="18320" spans="2:2" x14ac:dyDescent="0.3">
      <c r="B18320" s="1"/>
    </row>
    <row r="18321" spans="2:2" x14ac:dyDescent="0.3">
      <c r="B18321" s="1"/>
    </row>
    <row r="18322" spans="2:2" x14ac:dyDescent="0.3">
      <c r="B18322" s="1"/>
    </row>
    <row r="18323" spans="2:2" x14ac:dyDescent="0.3">
      <c r="B18323" s="1"/>
    </row>
    <row r="18324" spans="2:2" x14ac:dyDescent="0.3">
      <c r="B18324" s="1"/>
    </row>
    <row r="18325" spans="2:2" x14ac:dyDescent="0.3">
      <c r="B18325" s="1"/>
    </row>
    <row r="18326" spans="2:2" x14ac:dyDescent="0.3">
      <c r="B18326" s="1"/>
    </row>
    <row r="18327" spans="2:2" x14ac:dyDescent="0.3">
      <c r="B18327" s="1"/>
    </row>
    <row r="18328" spans="2:2" x14ac:dyDescent="0.3">
      <c r="B18328" s="1"/>
    </row>
    <row r="18329" spans="2:2" x14ac:dyDescent="0.3">
      <c r="B18329" s="1"/>
    </row>
    <row r="18330" spans="2:2" x14ac:dyDescent="0.3">
      <c r="B18330" s="1"/>
    </row>
    <row r="18331" spans="2:2" x14ac:dyDescent="0.3">
      <c r="B18331" s="1"/>
    </row>
    <row r="18332" spans="2:2" x14ac:dyDescent="0.3">
      <c r="B18332" s="1"/>
    </row>
    <row r="18333" spans="2:2" x14ac:dyDescent="0.3">
      <c r="B18333" s="1"/>
    </row>
    <row r="18334" spans="2:2" x14ac:dyDescent="0.3">
      <c r="B18334" s="1"/>
    </row>
    <row r="18335" spans="2:2" x14ac:dyDescent="0.3">
      <c r="B18335" s="1"/>
    </row>
    <row r="18336" spans="2:2" x14ac:dyDescent="0.3">
      <c r="B18336" s="1"/>
    </row>
    <row r="18337" spans="2:2" x14ac:dyDescent="0.3">
      <c r="B18337" s="1"/>
    </row>
    <row r="18338" spans="2:2" x14ac:dyDescent="0.3">
      <c r="B18338" s="1"/>
    </row>
    <row r="18339" spans="2:2" x14ac:dyDescent="0.3">
      <c r="B18339" s="1"/>
    </row>
    <row r="18340" spans="2:2" x14ac:dyDescent="0.3">
      <c r="B18340" s="1"/>
    </row>
    <row r="18341" spans="2:2" x14ac:dyDescent="0.3">
      <c r="B18341" s="1"/>
    </row>
    <row r="18342" spans="2:2" x14ac:dyDescent="0.3">
      <c r="B18342" s="1"/>
    </row>
    <row r="18343" spans="2:2" x14ac:dyDescent="0.3">
      <c r="B18343" s="1"/>
    </row>
    <row r="18344" spans="2:2" x14ac:dyDescent="0.3">
      <c r="B18344" s="1"/>
    </row>
    <row r="18345" spans="2:2" x14ac:dyDescent="0.3">
      <c r="B18345" s="1"/>
    </row>
    <row r="18346" spans="2:2" x14ac:dyDescent="0.3">
      <c r="B18346" s="1"/>
    </row>
    <row r="18347" spans="2:2" x14ac:dyDescent="0.3">
      <c r="B18347" s="1"/>
    </row>
    <row r="18348" spans="2:2" x14ac:dyDescent="0.3">
      <c r="B18348" s="1"/>
    </row>
    <row r="18349" spans="2:2" x14ac:dyDescent="0.3">
      <c r="B18349" s="1"/>
    </row>
    <row r="18350" spans="2:2" x14ac:dyDescent="0.3">
      <c r="B18350" s="1"/>
    </row>
    <row r="18351" spans="2:2" x14ac:dyDescent="0.3">
      <c r="B18351" s="1"/>
    </row>
    <row r="18352" spans="2:2" x14ac:dyDescent="0.3">
      <c r="B18352" s="1"/>
    </row>
    <row r="18353" spans="2:2" x14ac:dyDescent="0.3">
      <c r="B18353" s="1"/>
    </row>
    <row r="18354" spans="2:2" x14ac:dyDescent="0.3">
      <c r="B18354" s="1"/>
    </row>
    <row r="18355" spans="2:2" x14ac:dyDescent="0.3">
      <c r="B18355" s="1"/>
    </row>
    <row r="18356" spans="2:2" x14ac:dyDescent="0.3">
      <c r="B18356" s="1"/>
    </row>
    <row r="18357" spans="2:2" x14ac:dyDescent="0.3">
      <c r="B18357" s="1"/>
    </row>
    <row r="18358" spans="2:2" x14ac:dyDescent="0.3">
      <c r="B18358" s="1"/>
    </row>
    <row r="18359" spans="2:2" x14ac:dyDescent="0.3">
      <c r="B18359" s="1"/>
    </row>
    <row r="18360" spans="2:2" x14ac:dyDescent="0.3">
      <c r="B18360" s="1"/>
    </row>
    <row r="18361" spans="2:2" x14ac:dyDescent="0.3">
      <c r="B18361" s="1"/>
    </row>
    <row r="18362" spans="2:2" x14ac:dyDescent="0.3">
      <c r="B18362" s="1"/>
    </row>
    <row r="18363" spans="2:2" x14ac:dyDescent="0.3">
      <c r="B18363" s="1"/>
    </row>
    <row r="18364" spans="2:2" x14ac:dyDescent="0.3">
      <c r="B18364" s="1"/>
    </row>
    <row r="18365" spans="2:2" x14ac:dyDescent="0.3">
      <c r="B18365" s="1"/>
    </row>
    <row r="18366" spans="2:2" x14ac:dyDescent="0.3">
      <c r="B18366" s="1"/>
    </row>
    <row r="18367" spans="2:2" x14ac:dyDescent="0.3">
      <c r="B18367" s="1"/>
    </row>
    <row r="18368" spans="2:2" x14ac:dyDescent="0.3">
      <c r="B18368" s="1"/>
    </row>
    <row r="18369" spans="2:2" x14ac:dyDescent="0.3">
      <c r="B18369" s="1"/>
    </row>
    <row r="18370" spans="2:2" x14ac:dyDescent="0.3">
      <c r="B18370" s="1"/>
    </row>
    <row r="18371" spans="2:2" x14ac:dyDescent="0.3">
      <c r="B18371" s="1"/>
    </row>
    <row r="18372" spans="2:2" x14ac:dyDescent="0.3">
      <c r="B18372" s="1"/>
    </row>
    <row r="18373" spans="2:2" x14ac:dyDescent="0.3">
      <c r="B18373" s="1"/>
    </row>
    <row r="18374" spans="2:2" x14ac:dyDescent="0.3">
      <c r="B18374" s="1"/>
    </row>
    <row r="18375" spans="2:2" x14ac:dyDescent="0.3">
      <c r="B18375" s="1"/>
    </row>
    <row r="18376" spans="2:2" x14ac:dyDescent="0.3">
      <c r="B18376" s="1"/>
    </row>
    <row r="18377" spans="2:2" x14ac:dyDescent="0.3">
      <c r="B18377" s="1"/>
    </row>
    <row r="18378" spans="2:2" x14ac:dyDescent="0.3">
      <c r="B18378" s="1"/>
    </row>
    <row r="18379" spans="2:2" x14ac:dyDescent="0.3">
      <c r="B18379" s="1"/>
    </row>
    <row r="18380" spans="2:2" x14ac:dyDescent="0.3">
      <c r="B18380" s="1"/>
    </row>
    <row r="18381" spans="2:2" x14ac:dyDescent="0.3">
      <c r="B18381" s="1"/>
    </row>
    <row r="18382" spans="2:2" x14ac:dyDescent="0.3">
      <c r="B18382" s="1"/>
    </row>
    <row r="18383" spans="2:2" x14ac:dyDescent="0.3">
      <c r="B18383" s="1"/>
    </row>
    <row r="18384" spans="2:2" x14ac:dyDescent="0.3">
      <c r="B18384" s="1"/>
    </row>
    <row r="18385" spans="2:2" x14ac:dyDescent="0.3">
      <c r="B18385" s="1"/>
    </row>
    <row r="18386" spans="2:2" x14ac:dyDescent="0.3">
      <c r="B18386" s="1"/>
    </row>
    <row r="18387" spans="2:2" x14ac:dyDescent="0.3">
      <c r="B18387" s="1"/>
    </row>
    <row r="18388" spans="2:2" x14ac:dyDescent="0.3">
      <c r="B18388" s="1"/>
    </row>
    <row r="18389" spans="2:2" x14ac:dyDescent="0.3">
      <c r="B18389" s="1"/>
    </row>
    <row r="18390" spans="2:2" x14ac:dyDescent="0.3">
      <c r="B18390" s="1"/>
    </row>
    <row r="18391" spans="2:2" x14ac:dyDescent="0.3">
      <c r="B18391" s="1"/>
    </row>
    <row r="18392" spans="2:2" x14ac:dyDescent="0.3">
      <c r="B18392" s="1"/>
    </row>
    <row r="18393" spans="2:2" x14ac:dyDescent="0.3">
      <c r="B18393" s="1"/>
    </row>
    <row r="18394" spans="2:2" x14ac:dyDescent="0.3">
      <c r="B18394" s="1"/>
    </row>
    <row r="18395" spans="2:2" x14ac:dyDescent="0.3">
      <c r="B18395" s="1"/>
    </row>
    <row r="18396" spans="2:2" x14ac:dyDescent="0.3">
      <c r="B18396" s="1"/>
    </row>
    <row r="18397" spans="2:2" x14ac:dyDescent="0.3">
      <c r="B18397" s="1"/>
    </row>
    <row r="18398" spans="2:2" x14ac:dyDescent="0.3">
      <c r="B18398" s="1"/>
    </row>
    <row r="18399" spans="2:2" x14ac:dyDescent="0.3">
      <c r="B18399" s="1"/>
    </row>
    <row r="18400" spans="2:2" x14ac:dyDescent="0.3">
      <c r="B18400" s="1"/>
    </row>
    <row r="18401" spans="2:2" x14ac:dyDescent="0.3">
      <c r="B18401" s="1"/>
    </row>
    <row r="18402" spans="2:2" x14ac:dyDescent="0.3">
      <c r="B18402" s="1"/>
    </row>
    <row r="18403" spans="2:2" x14ac:dyDescent="0.3">
      <c r="B18403" s="1"/>
    </row>
    <row r="18404" spans="2:2" x14ac:dyDescent="0.3">
      <c r="B18404" s="1"/>
    </row>
    <row r="18405" spans="2:2" x14ac:dyDescent="0.3">
      <c r="B18405" s="1"/>
    </row>
    <row r="18406" spans="2:2" x14ac:dyDescent="0.3">
      <c r="B18406" s="1"/>
    </row>
    <row r="18407" spans="2:2" x14ac:dyDescent="0.3">
      <c r="B18407" s="1"/>
    </row>
    <row r="18408" spans="2:2" x14ac:dyDescent="0.3">
      <c r="B18408" s="1"/>
    </row>
    <row r="18409" spans="2:2" x14ac:dyDescent="0.3">
      <c r="B18409" s="1"/>
    </row>
    <row r="18410" spans="2:2" x14ac:dyDescent="0.3">
      <c r="B18410" s="1"/>
    </row>
    <row r="18411" spans="2:2" x14ac:dyDescent="0.3">
      <c r="B18411" s="1"/>
    </row>
    <row r="18412" spans="2:2" x14ac:dyDescent="0.3">
      <c r="B18412" s="1"/>
    </row>
    <row r="18413" spans="2:2" x14ac:dyDescent="0.3">
      <c r="B18413" s="1"/>
    </row>
    <row r="18414" spans="2:2" x14ac:dyDescent="0.3">
      <c r="B18414" s="1"/>
    </row>
    <row r="18415" spans="2:2" x14ac:dyDescent="0.3">
      <c r="B18415" s="1"/>
    </row>
    <row r="18416" spans="2:2" x14ac:dyDescent="0.3">
      <c r="B18416" s="1"/>
    </row>
    <row r="18417" spans="2:2" x14ac:dyDescent="0.3">
      <c r="B18417" s="1"/>
    </row>
    <row r="18418" spans="2:2" x14ac:dyDescent="0.3">
      <c r="B18418" s="1"/>
    </row>
    <row r="18419" spans="2:2" x14ac:dyDescent="0.3">
      <c r="B18419" s="1"/>
    </row>
    <row r="18420" spans="2:2" x14ac:dyDescent="0.3">
      <c r="B18420" s="1"/>
    </row>
    <row r="18421" spans="2:2" x14ac:dyDescent="0.3">
      <c r="B18421" s="1"/>
    </row>
    <row r="18422" spans="2:2" x14ac:dyDescent="0.3">
      <c r="B18422" s="1"/>
    </row>
    <row r="18423" spans="2:2" x14ac:dyDescent="0.3">
      <c r="B18423" s="1"/>
    </row>
    <row r="18424" spans="2:2" x14ac:dyDescent="0.3">
      <c r="B18424" s="1"/>
    </row>
    <row r="18425" spans="2:2" x14ac:dyDescent="0.3">
      <c r="B18425" s="1"/>
    </row>
    <row r="18426" spans="2:2" x14ac:dyDescent="0.3">
      <c r="B18426" s="1"/>
    </row>
    <row r="18427" spans="2:2" x14ac:dyDescent="0.3">
      <c r="B18427" s="1"/>
    </row>
    <row r="18428" spans="2:2" x14ac:dyDescent="0.3">
      <c r="B18428" s="1"/>
    </row>
    <row r="18429" spans="2:2" x14ac:dyDescent="0.3">
      <c r="B18429" s="1"/>
    </row>
    <row r="18430" spans="2:2" x14ac:dyDescent="0.3">
      <c r="B18430" s="1"/>
    </row>
    <row r="18431" spans="2:2" x14ac:dyDescent="0.3">
      <c r="B18431" s="1"/>
    </row>
    <row r="18432" spans="2:2" x14ac:dyDescent="0.3">
      <c r="B18432" s="1"/>
    </row>
    <row r="18433" spans="2:2" x14ac:dyDescent="0.3">
      <c r="B18433" s="1"/>
    </row>
    <row r="18434" spans="2:2" x14ac:dyDescent="0.3">
      <c r="B18434" s="1"/>
    </row>
    <row r="18435" spans="2:2" x14ac:dyDescent="0.3">
      <c r="B18435" s="1"/>
    </row>
    <row r="18436" spans="2:2" x14ac:dyDescent="0.3">
      <c r="B18436" s="1"/>
    </row>
    <row r="18437" spans="2:2" x14ac:dyDescent="0.3">
      <c r="B18437" s="1"/>
    </row>
    <row r="18438" spans="2:2" x14ac:dyDescent="0.3">
      <c r="B18438" s="1"/>
    </row>
    <row r="18439" spans="2:2" x14ac:dyDescent="0.3">
      <c r="B18439" s="1"/>
    </row>
    <row r="18440" spans="2:2" x14ac:dyDescent="0.3">
      <c r="B18440" s="1"/>
    </row>
    <row r="18441" spans="2:2" x14ac:dyDescent="0.3">
      <c r="B18441" s="1"/>
    </row>
    <row r="18442" spans="2:2" x14ac:dyDescent="0.3">
      <c r="B18442" s="1"/>
    </row>
    <row r="18443" spans="2:2" x14ac:dyDescent="0.3">
      <c r="B18443" s="1"/>
    </row>
    <row r="18444" spans="2:2" x14ac:dyDescent="0.3">
      <c r="B18444" s="1"/>
    </row>
    <row r="18445" spans="2:2" x14ac:dyDescent="0.3">
      <c r="B18445" s="1"/>
    </row>
    <row r="18446" spans="2:2" x14ac:dyDescent="0.3">
      <c r="B18446" s="1"/>
    </row>
    <row r="18447" spans="2:2" x14ac:dyDescent="0.3">
      <c r="B18447" s="1"/>
    </row>
    <row r="18448" spans="2:2" x14ac:dyDescent="0.3">
      <c r="B18448" s="1"/>
    </row>
    <row r="18449" spans="2:2" x14ac:dyDescent="0.3">
      <c r="B18449" s="1"/>
    </row>
    <row r="18450" spans="2:2" x14ac:dyDescent="0.3">
      <c r="B18450" s="1"/>
    </row>
    <row r="18451" spans="2:2" x14ac:dyDescent="0.3">
      <c r="B18451" s="1"/>
    </row>
    <row r="18452" spans="2:2" x14ac:dyDescent="0.3">
      <c r="B18452" s="1"/>
    </row>
    <row r="18453" spans="2:2" x14ac:dyDescent="0.3">
      <c r="B18453" s="1"/>
    </row>
    <row r="18454" spans="2:2" x14ac:dyDescent="0.3">
      <c r="B18454" s="1"/>
    </row>
    <row r="18455" spans="2:2" x14ac:dyDescent="0.3">
      <c r="B18455" s="1"/>
    </row>
    <row r="18456" spans="2:2" x14ac:dyDescent="0.3">
      <c r="B18456" s="1"/>
    </row>
    <row r="18457" spans="2:2" x14ac:dyDescent="0.3">
      <c r="B18457" s="1"/>
    </row>
    <row r="18458" spans="2:2" x14ac:dyDescent="0.3">
      <c r="B18458" s="1"/>
    </row>
    <row r="18459" spans="2:2" x14ac:dyDescent="0.3">
      <c r="B18459" s="1"/>
    </row>
    <row r="18460" spans="2:2" x14ac:dyDescent="0.3">
      <c r="B18460" s="1"/>
    </row>
    <row r="18461" spans="2:2" x14ac:dyDescent="0.3">
      <c r="B18461" s="1"/>
    </row>
    <row r="18462" spans="2:2" x14ac:dyDescent="0.3">
      <c r="B18462" s="1"/>
    </row>
    <row r="18463" spans="2:2" x14ac:dyDescent="0.3">
      <c r="B18463" s="1"/>
    </row>
    <row r="18464" spans="2:2" x14ac:dyDescent="0.3">
      <c r="B18464" s="1"/>
    </row>
    <row r="18465" spans="2:2" x14ac:dyDescent="0.3">
      <c r="B18465" s="1"/>
    </row>
    <row r="18466" spans="2:2" x14ac:dyDescent="0.3">
      <c r="B18466" s="1"/>
    </row>
    <row r="18467" spans="2:2" x14ac:dyDescent="0.3">
      <c r="B18467" s="1"/>
    </row>
    <row r="18468" spans="2:2" x14ac:dyDescent="0.3">
      <c r="B18468" s="1"/>
    </row>
    <row r="18469" spans="2:2" x14ac:dyDescent="0.3">
      <c r="B18469" s="1"/>
    </row>
    <row r="18470" spans="2:2" x14ac:dyDescent="0.3">
      <c r="B18470" s="1"/>
    </row>
    <row r="18471" spans="2:2" x14ac:dyDescent="0.3">
      <c r="B18471" s="1"/>
    </row>
    <row r="18472" spans="2:2" x14ac:dyDescent="0.3">
      <c r="B18472" s="1"/>
    </row>
    <row r="18473" spans="2:2" x14ac:dyDescent="0.3">
      <c r="B18473" s="1"/>
    </row>
    <row r="18474" spans="2:2" x14ac:dyDescent="0.3">
      <c r="B18474" s="1"/>
    </row>
    <row r="18475" spans="2:2" x14ac:dyDescent="0.3">
      <c r="B18475" s="1"/>
    </row>
    <row r="18476" spans="2:2" x14ac:dyDescent="0.3">
      <c r="B18476" s="1"/>
    </row>
    <row r="18477" spans="2:2" x14ac:dyDescent="0.3">
      <c r="B18477" s="1"/>
    </row>
    <row r="18478" spans="2:2" x14ac:dyDescent="0.3">
      <c r="B18478" s="1"/>
    </row>
    <row r="18479" spans="2:2" x14ac:dyDescent="0.3">
      <c r="B18479" s="1"/>
    </row>
    <row r="18480" spans="2:2" x14ac:dyDescent="0.3">
      <c r="B18480" s="1"/>
    </row>
    <row r="18481" spans="2:2" x14ac:dyDescent="0.3">
      <c r="B18481" s="1"/>
    </row>
    <row r="18482" spans="2:2" x14ac:dyDescent="0.3">
      <c r="B18482" s="1"/>
    </row>
    <row r="18483" spans="2:2" x14ac:dyDescent="0.3">
      <c r="B18483" s="1"/>
    </row>
    <row r="18484" spans="2:2" x14ac:dyDescent="0.3">
      <c r="B18484" s="1"/>
    </row>
    <row r="18485" spans="2:2" x14ac:dyDescent="0.3">
      <c r="B18485" s="1"/>
    </row>
    <row r="18486" spans="2:2" x14ac:dyDescent="0.3">
      <c r="B18486" s="1"/>
    </row>
    <row r="18487" spans="2:2" x14ac:dyDescent="0.3">
      <c r="B18487" s="1"/>
    </row>
    <row r="18488" spans="2:2" x14ac:dyDescent="0.3">
      <c r="B18488" s="1"/>
    </row>
    <row r="18489" spans="2:2" x14ac:dyDescent="0.3">
      <c r="B18489" s="1"/>
    </row>
    <row r="18490" spans="2:2" x14ac:dyDescent="0.3">
      <c r="B18490" s="1"/>
    </row>
    <row r="18491" spans="2:2" x14ac:dyDescent="0.3">
      <c r="B18491" s="1"/>
    </row>
    <row r="18492" spans="2:2" x14ac:dyDescent="0.3">
      <c r="B18492" s="1"/>
    </row>
    <row r="18493" spans="2:2" x14ac:dyDescent="0.3">
      <c r="B18493" s="1"/>
    </row>
    <row r="18494" spans="2:2" x14ac:dyDescent="0.3">
      <c r="B18494" s="1"/>
    </row>
    <row r="18495" spans="2:2" x14ac:dyDescent="0.3">
      <c r="B18495" s="1"/>
    </row>
    <row r="18496" spans="2:2" x14ac:dyDescent="0.3">
      <c r="B18496" s="1"/>
    </row>
    <row r="18497" spans="2:2" x14ac:dyDescent="0.3">
      <c r="B18497" s="1"/>
    </row>
    <row r="18498" spans="2:2" x14ac:dyDescent="0.3">
      <c r="B18498" s="1"/>
    </row>
    <row r="18499" spans="2:2" x14ac:dyDescent="0.3">
      <c r="B18499" s="1"/>
    </row>
    <row r="18500" spans="2:2" x14ac:dyDescent="0.3">
      <c r="B18500" s="1"/>
    </row>
    <row r="18501" spans="2:2" x14ac:dyDescent="0.3">
      <c r="B18501" s="1"/>
    </row>
    <row r="18502" spans="2:2" x14ac:dyDescent="0.3">
      <c r="B18502" s="1"/>
    </row>
    <row r="18503" spans="2:2" x14ac:dyDescent="0.3">
      <c r="B18503" s="1"/>
    </row>
    <row r="18504" spans="2:2" x14ac:dyDescent="0.3">
      <c r="B18504" s="1"/>
    </row>
    <row r="18505" spans="2:2" x14ac:dyDescent="0.3">
      <c r="B18505" s="1"/>
    </row>
    <row r="18506" spans="2:2" x14ac:dyDescent="0.3">
      <c r="B18506" s="1"/>
    </row>
    <row r="18507" spans="2:2" x14ac:dyDescent="0.3">
      <c r="B18507" s="1"/>
    </row>
    <row r="18508" spans="2:2" x14ac:dyDescent="0.3">
      <c r="B18508" s="1"/>
    </row>
    <row r="18509" spans="2:2" x14ac:dyDescent="0.3">
      <c r="B18509" s="1"/>
    </row>
    <row r="18510" spans="2:2" x14ac:dyDescent="0.3">
      <c r="B18510" s="1"/>
    </row>
    <row r="18511" spans="2:2" x14ac:dyDescent="0.3">
      <c r="B18511" s="1"/>
    </row>
    <row r="18512" spans="2:2" x14ac:dyDescent="0.3">
      <c r="B18512" s="1"/>
    </row>
    <row r="18513" spans="2:2" x14ac:dyDescent="0.3">
      <c r="B18513" s="1"/>
    </row>
    <row r="18514" spans="2:2" x14ac:dyDescent="0.3">
      <c r="B18514" s="1"/>
    </row>
    <row r="18515" spans="2:2" x14ac:dyDescent="0.3">
      <c r="B18515" s="1"/>
    </row>
    <row r="18516" spans="2:2" x14ac:dyDescent="0.3">
      <c r="B18516" s="1"/>
    </row>
    <row r="18517" spans="2:2" x14ac:dyDescent="0.3">
      <c r="B18517" s="1"/>
    </row>
    <row r="18518" spans="2:2" x14ac:dyDescent="0.3">
      <c r="B18518" s="1"/>
    </row>
    <row r="18519" spans="2:2" x14ac:dyDescent="0.3">
      <c r="B18519" s="1"/>
    </row>
    <row r="18520" spans="2:2" x14ac:dyDescent="0.3">
      <c r="B18520" s="1"/>
    </row>
    <row r="18521" spans="2:2" x14ac:dyDescent="0.3">
      <c r="B18521" s="1"/>
    </row>
    <row r="18522" spans="2:2" x14ac:dyDescent="0.3">
      <c r="B18522" s="1"/>
    </row>
    <row r="18523" spans="2:2" x14ac:dyDescent="0.3">
      <c r="B18523" s="1"/>
    </row>
    <row r="18524" spans="2:2" x14ac:dyDescent="0.3">
      <c r="B18524" s="1"/>
    </row>
    <row r="18525" spans="2:2" x14ac:dyDescent="0.3">
      <c r="B18525" s="1"/>
    </row>
    <row r="18526" spans="2:2" x14ac:dyDescent="0.3">
      <c r="B18526" s="1"/>
    </row>
    <row r="18527" spans="2:2" x14ac:dyDescent="0.3">
      <c r="B18527" s="1"/>
    </row>
    <row r="18528" spans="2:2" x14ac:dyDescent="0.3">
      <c r="B18528" s="1"/>
    </row>
    <row r="18529" spans="2:2" x14ac:dyDescent="0.3">
      <c r="B18529" s="1"/>
    </row>
    <row r="18530" spans="2:2" x14ac:dyDescent="0.3">
      <c r="B18530" s="1"/>
    </row>
    <row r="18531" spans="2:2" x14ac:dyDescent="0.3">
      <c r="B18531" s="1"/>
    </row>
    <row r="18532" spans="2:2" x14ac:dyDescent="0.3">
      <c r="B18532" s="1"/>
    </row>
    <row r="18533" spans="2:2" x14ac:dyDescent="0.3">
      <c r="B18533" s="1"/>
    </row>
    <row r="18534" spans="2:2" x14ac:dyDescent="0.3">
      <c r="B18534" s="1"/>
    </row>
    <row r="18535" spans="2:2" x14ac:dyDescent="0.3">
      <c r="B18535" s="1"/>
    </row>
    <row r="18536" spans="2:2" x14ac:dyDescent="0.3">
      <c r="B18536" s="1"/>
    </row>
    <row r="18537" spans="2:2" x14ac:dyDescent="0.3">
      <c r="B18537" s="1"/>
    </row>
    <row r="18538" spans="2:2" x14ac:dyDescent="0.3">
      <c r="B18538" s="1"/>
    </row>
    <row r="18539" spans="2:2" x14ac:dyDescent="0.3">
      <c r="B18539" s="1"/>
    </row>
    <row r="18540" spans="2:2" x14ac:dyDescent="0.3">
      <c r="B18540" s="1"/>
    </row>
    <row r="18541" spans="2:2" x14ac:dyDescent="0.3">
      <c r="B18541" s="1"/>
    </row>
    <row r="18542" spans="2:2" x14ac:dyDescent="0.3">
      <c r="B18542" s="1"/>
    </row>
    <row r="18543" spans="2:2" x14ac:dyDescent="0.3">
      <c r="B18543" s="1"/>
    </row>
    <row r="18544" spans="2:2" x14ac:dyDescent="0.3">
      <c r="B18544" s="1"/>
    </row>
    <row r="18545" spans="2:2" x14ac:dyDescent="0.3">
      <c r="B18545" s="1"/>
    </row>
    <row r="18546" spans="2:2" x14ac:dyDescent="0.3">
      <c r="B18546" s="1"/>
    </row>
    <row r="18547" spans="2:2" x14ac:dyDescent="0.3">
      <c r="B18547" s="1"/>
    </row>
    <row r="18548" spans="2:2" x14ac:dyDescent="0.3">
      <c r="B18548" s="1"/>
    </row>
    <row r="18549" spans="2:2" x14ac:dyDescent="0.3">
      <c r="B18549" s="1"/>
    </row>
    <row r="18550" spans="2:2" x14ac:dyDescent="0.3">
      <c r="B18550" s="1"/>
    </row>
    <row r="18551" spans="2:2" x14ac:dyDescent="0.3">
      <c r="B18551" s="1"/>
    </row>
    <row r="18552" spans="2:2" x14ac:dyDescent="0.3">
      <c r="B18552" s="1"/>
    </row>
    <row r="18553" spans="2:2" x14ac:dyDescent="0.3">
      <c r="B18553" s="1"/>
    </row>
    <row r="18554" spans="2:2" x14ac:dyDescent="0.3">
      <c r="B18554" s="1"/>
    </row>
    <row r="18555" spans="2:2" x14ac:dyDescent="0.3">
      <c r="B18555" s="1"/>
    </row>
    <row r="18556" spans="2:2" x14ac:dyDescent="0.3">
      <c r="B18556" s="1"/>
    </row>
    <row r="18557" spans="2:2" x14ac:dyDescent="0.3">
      <c r="B18557" s="1"/>
    </row>
    <row r="18558" spans="2:2" x14ac:dyDescent="0.3">
      <c r="B18558" s="1"/>
    </row>
    <row r="18559" spans="2:2" x14ac:dyDescent="0.3">
      <c r="B18559" s="1"/>
    </row>
    <row r="18560" spans="2:2" x14ac:dyDescent="0.3">
      <c r="B18560" s="1"/>
    </row>
    <row r="18561" spans="2:2" x14ac:dyDescent="0.3">
      <c r="B18561" s="1"/>
    </row>
    <row r="18562" spans="2:2" x14ac:dyDescent="0.3">
      <c r="B18562" s="1"/>
    </row>
    <row r="18563" spans="2:2" x14ac:dyDescent="0.3">
      <c r="B18563" s="1"/>
    </row>
    <row r="18564" spans="2:2" x14ac:dyDescent="0.3">
      <c r="B18564" s="1"/>
    </row>
    <row r="18565" spans="2:2" x14ac:dyDescent="0.3">
      <c r="B18565" s="1"/>
    </row>
    <row r="18566" spans="2:2" x14ac:dyDescent="0.3">
      <c r="B18566" s="1"/>
    </row>
    <row r="18567" spans="2:2" x14ac:dyDescent="0.3">
      <c r="B18567" s="1"/>
    </row>
    <row r="18568" spans="2:2" x14ac:dyDescent="0.3">
      <c r="B18568" s="1"/>
    </row>
    <row r="18569" spans="2:2" x14ac:dyDescent="0.3">
      <c r="B18569" s="1"/>
    </row>
    <row r="18570" spans="2:2" x14ac:dyDescent="0.3">
      <c r="B18570" s="1"/>
    </row>
    <row r="18571" spans="2:2" x14ac:dyDescent="0.3">
      <c r="B18571" s="1"/>
    </row>
    <row r="18572" spans="2:2" x14ac:dyDescent="0.3">
      <c r="B18572" s="1"/>
    </row>
    <row r="18573" spans="2:2" x14ac:dyDescent="0.3">
      <c r="B18573" s="1"/>
    </row>
    <row r="18574" spans="2:2" x14ac:dyDescent="0.3">
      <c r="B18574" s="1"/>
    </row>
    <row r="18575" spans="2:2" x14ac:dyDescent="0.3">
      <c r="B18575" s="1"/>
    </row>
    <row r="18576" spans="2:2" x14ac:dyDescent="0.3">
      <c r="B18576" s="1"/>
    </row>
    <row r="18577" spans="2:2" x14ac:dyDescent="0.3">
      <c r="B18577" s="1"/>
    </row>
    <row r="18578" spans="2:2" x14ac:dyDescent="0.3">
      <c r="B18578" s="1"/>
    </row>
    <row r="18579" spans="2:2" x14ac:dyDescent="0.3">
      <c r="B18579" s="1"/>
    </row>
    <row r="18580" spans="2:2" x14ac:dyDescent="0.3">
      <c r="B18580" s="1"/>
    </row>
    <row r="18581" spans="2:2" x14ac:dyDescent="0.3">
      <c r="B18581" s="1"/>
    </row>
    <row r="18582" spans="2:2" x14ac:dyDescent="0.3">
      <c r="B18582" s="1"/>
    </row>
    <row r="18583" spans="2:2" x14ac:dyDescent="0.3">
      <c r="B18583" s="1"/>
    </row>
    <row r="18584" spans="2:2" x14ac:dyDescent="0.3">
      <c r="B18584" s="1"/>
    </row>
    <row r="18585" spans="2:2" x14ac:dyDescent="0.3">
      <c r="B18585" s="1"/>
    </row>
    <row r="18586" spans="2:2" x14ac:dyDescent="0.3">
      <c r="B18586" s="1"/>
    </row>
    <row r="18587" spans="2:2" x14ac:dyDescent="0.3">
      <c r="B18587" s="1"/>
    </row>
    <row r="18588" spans="2:2" x14ac:dyDescent="0.3">
      <c r="B18588" s="1"/>
    </row>
    <row r="18589" spans="2:2" x14ac:dyDescent="0.3">
      <c r="B18589" s="1"/>
    </row>
    <row r="18590" spans="2:2" x14ac:dyDescent="0.3">
      <c r="B18590" s="1"/>
    </row>
    <row r="18591" spans="2:2" x14ac:dyDescent="0.3">
      <c r="B18591" s="1"/>
    </row>
    <row r="18592" spans="2:2" x14ac:dyDescent="0.3">
      <c r="B18592" s="1"/>
    </row>
    <row r="18593" spans="2:2" x14ac:dyDescent="0.3">
      <c r="B18593" s="1"/>
    </row>
    <row r="18594" spans="2:2" x14ac:dyDescent="0.3">
      <c r="B18594" s="1"/>
    </row>
    <row r="18595" spans="2:2" x14ac:dyDescent="0.3">
      <c r="B18595" s="1"/>
    </row>
    <row r="18596" spans="2:2" x14ac:dyDescent="0.3">
      <c r="B18596" s="1"/>
    </row>
    <row r="18597" spans="2:2" x14ac:dyDescent="0.3">
      <c r="B18597" s="1"/>
    </row>
    <row r="18598" spans="2:2" x14ac:dyDescent="0.3">
      <c r="B18598" s="1"/>
    </row>
    <row r="18599" spans="2:2" x14ac:dyDescent="0.3">
      <c r="B18599" s="1"/>
    </row>
    <row r="18600" spans="2:2" x14ac:dyDescent="0.3">
      <c r="B18600" s="1"/>
    </row>
    <row r="18601" spans="2:2" x14ac:dyDescent="0.3">
      <c r="B18601" s="1"/>
    </row>
    <row r="18602" spans="2:2" x14ac:dyDescent="0.3">
      <c r="B18602" s="1"/>
    </row>
    <row r="18603" spans="2:2" x14ac:dyDescent="0.3">
      <c r="B18603" s="1"/>
    </row>
    <row r="18604" spans="2:2" x14ac:dyDescent="0.3">
      <c r="B18604" s="1"/>
    </row>
    <row r="18605" spans="2:2" x14ac:dyDescent="0.3">
      <c r="B18605" s="1"/>
    </row>
    <row r="18606" spans="2:2" x14ac:dyDescent="0.3">
      <c r="B18606" s="1"/>
    </row>
    <row r="18607" spans="2:2" x14ac:dyDescent="0.3">
      <c r="B18607" s="1"/>
    </row>
    <row r="18608" spans="2:2" x14ac:dyDescent="0.3">
      <c r="B18608" s="1"/>
    </row>
    <row r="18609" spans="2:2" x14ac:dyDescent="0.3">
      <c r="B18609" s="1"/>
    </row>
    <row r="18610" spans="2:2" x14ac:dyDescent="0.3">
      <c r="B18610" s="1"/>
    </row>
    <row r="18611" spans="2:2" x14ac:dyDescent="0.3">
      <c r="B18611" s="1"/>
    </row>
    <row r="18612" spans="2:2" x14ac:dyDescent="0.3">
      <c r="B18612" s="1"/>
    </row>
    <row r="18613" spans="2:2" x14ac:dyDescent="0.3">
      <c r="B18613" s="1"/>
    </row>
    <row r="18614" spans="2:2" x14ac:dyDescent="0.3">
      <c r="B18614" s="1"/>
    </row>
    <row r="18615" spans="2:2" x14ac:dyDescent="0.3">
      <c r="B18615" s="1"/>
    </row>
    <row r="18616" spans="2:2" x14ac:dyDescent="0.3">
      <c r="B18616" s="1"/>
    </row>
    <row r="18617" spans="2:2" x14ac:dyDescent="0.3">
      <c r="B18617" s="1"/>
    </row>
    <row r="18618" spans="2:2" x14ac:dyDescent="0.3">
      <c r="B18618" s="1"/>
    </row>
    <row r="18619" spans="2:2" x14ac:dyDescent="0.3">
      <c r="B18619" s="1"/>
    </row>
    <row r="18620" spans="2:2" x14ac:dyDescent="0.3">
      <c r="B18620" s="1"/>
    </row>
    <row r="18621" spans="2:2" x14ac:dyDescent="0.3">
      <c r="B18621" s="1"/>
    </row>
    <row r="18622" spans="2:2" x14ac:dyDescent="0.3">
      <c r="B18622" s="1"/>
    </row>
    <row r="18623" spans="2:2" x14ac:dyDescent="0.3">
      <c r="B18623" s="1"/>
    </row>
    <row r="18624" spans="2:2" x14ac:dyDescent="0.3">
      <c r="B18624" s="1"/>
    </row>
    <row r="18625" spans="2:2" x14ac:dyDescent="0.3">
      <c r="B18625" s="1"/>
    </row>
    <row r="18626" spans="2:2" x14ac:dyDescent="0.3">
      <c r="B18626" s="1"/>
    </row>
    <row r="18627" spans="2:2" x14ac:dyDescent="0.3">
      <c r="B18627" s="1"/>
    </row>
    <row r="18628" spans="2:2" x14ac:dyDescent="0.3">
      <c r="B18628" s="1"/>
    </row>
    <row r="18629" spans="2:2" x14ac:dyDescent="0.3">
      <c r="B18629" s="1"/>
    </row>
    <row r="18630" spans="2:2" x14ac:dyDescent="0.3">
      <c r="B18630" s="1"/>
    </row>
    <row r="18631" spans="2:2" x14ac:dyDescent="0.3">
      <c r="B18631" s="1"/>
    </row>
    <row r="18632" spans="2:2" x14ac:dyDescent="0.3">
      <c r="B18632" s="1"/>
    </row>
    <row r="18633" spans="2:2" x14ac:dyDescent="0.3">
      <c r="B18633" s="1"/>
    </row>
    <row r="18634" spans="2:2" x14ac:dyDescent="0.3">
      <c r="B18634" s="1"/>
    </row>
    <row r="18635" spans="2:2" x14ac:dyDescent="0.3">
      <c r="B18635" s="1"/>
    </row>
    <row r="18636" spans="2:2" x14ac:dyDescent="0.3">
      <c r="B18636" s="1"/>
    </row>
    <row r="18637" spans="2:2" x14ac:dyDescent="0.3">
      <c r="B18637" s="1"/>
    </row>
    <row r="18638" spans="2:2" x14ac:dyDescent="0.3">
      <c r="B18638" s="1"/>
    </row>
    <row r="18639" spans="2:2" x14ac:dyDescent="0.3">
      <c r="B18639" s="1"/>
    </row>
    <row r="18640" spans="2:2" x14ac:dyDescent="0.3">
      <c r="B18640" s="1"/>
    </row>
    <row r="18641" spans="2:2" x14ac:dyDescent="0.3">
      <c r="B18641" s="1"/>
    </row>
    <row r="18642" spans="2:2" x14ac:dyDescent="0.3">
      <c r="B18642" s="1"/>
    </row>
    <row r="18643" spans="2:2" x14ac:dyDescent="0.3">
      <c r="B18643" s="1"/>
    </row>
    <row r="18644" spans="2:2" x14ac:dyDescent="0.3">
      <c r="B18644" s="1"/>
    </row>
    <row r="18645" spans="2:2" x14ac:dyDescent="0.3">
      <c r="B18645" s="1"/>
    </row>
    <row r="18646" spans="2:2" x14ac:dyDescent="0.3">
      <c r="B18646" s="1"/>
    </row>
    <row r="18647" spans="2:2" x14ac:dyDescent="0.3">
      <c r="B18647" s="1"/>
    </row>
    <row r="18648" spans="2:2" x14ac:dyDescent="0.3">
      <c r="B18648" s="1"/>
    </row>
    <row r="18649" spans="2:2" x14ac:dyDescent="0.3">
      <c r="B18649" s="1"/>
    </row>
    <row r="18650" spans="2:2" x14ac:dyDescent="0.3">
      <c r="B18650" s="1"/>
    </row>
    <row r="18651" spans="2:2" x14ac:dyDescent="0.3">
      <c r="B18651" s="1"/>
    </row>
    <row r="18652" spans="2:2" x14ac:dyDescent="0.3">
      <c r="B18652" s="1"/>
    </row>
    <row r="18653" spans="2:2" x14ac:dyDescent="0.3">
      <c r="B18653" s="1"/>
    </row>
    <row r="18654" spans="2:2" x14ac:dyDescent="0.3">
      <c r="B18654" s="1"/>
    </row>
    <row r="18655" spans="2:2" x14ac:dyDescent="0.3">
      <c r="B18655" s="1"/>
    </row>
    <row r="18656" spans="2:2" x14ac:dyDescent="0.3">
      <c r="B18656" s="1"/>
    </row>
    <row r="18657" spans="2:2" x14ac:dyDescent="0.3">
      <c r="B18657" s="1"/>
    </row>
    <row r="18658" spans="2:2" x14ac:dyDescent="0.3">
      <c r="B18658" s="1"/>
    </row>
    <row r="18659" spans="2:2" x14ac:dyDescent="0.3">
      <c r="B18659" s="1"/>
    </row>
    <row r="18660" spans="2:2" x14ac:dyDescent="0.3">
      <c r="B18660" s="1"/>
    </row>
    <row r="18661" spans="2:2" x14ac:dyDescent="0.3">
      <c r="B18661" s="1"/>
    </row>
    <row r="18662" spans="2:2" x14ac:dyDescent="0.3">
      <c r="B18662" s="1"/>
    </row>
    <row r="18663" spans="2:2" x14ac:dyDescent="0.3">
      <c r="B18663" s="1"/>
    </row>
    <row r="18664" spans="2:2" x14ac:dyDescent="0.3">
      <c r="B18664" s="1"/>
    </row>
    <row r="18665" spans="2:2" x14ac:dyDescent="0.3">
      <c r="B18665" s="1"/>
    </row>
    <row r="18666" spans="2:2" x14ac:dyDescent="0.3">
      <c r="B18666" s="1"/>
    </row>
    <row r="18667" spans="2:2" x14ac:dyDescent="0.3">
      <c r="B18667" s="1"/>
    </row>
    <row r="18668" spans="2:2" x14ac:dyDescent="0.3">
      <c r="B18668" s="1"/>
    </row>
    <row r="18669" spans="2:2" x14ac:dyDescent="0.3">
      <c r="B18669" s="1"/>
    </row>
    <row r="18670" spans="2:2" x14ac:dyDescent="0.3">
      <c r="B18670" s="1"/>
    </row>
    <row r="18671" spans="2:2" x14ac:dyDescent="0.3">
      <c r="B18671" s="1"/>
    </row>
    <row r="18672" spans="2:2" x14ac:dyDescent="0.3">
      <c r="B18672" s="1"/>
    </row>
    <row r="18673" spans="2:2" x14ac:dyDescent="0.3">
      <c r="B18673" s="1"/>
    </row>
    <row r="18674" spans="2:2" x14ac:dyDescent="0.3">
      <c r="B18674" s="1"/>
    </row>
    <row r="18675" spans="2:2" x14ac:dyDescent="0.3">
      <c r="B18675" s="1"/>
    </row>
    <row r="18676" spans="2:2" x14ac:dyDescent="0.3">
      <c r="B18676" s="1"/>
    </row>
    <row r="18677" spans="2:2" x14ac:dyDescent="0.3">
      <c r="B18677" s="1"/>
    </row>
    <row r="18678" spans="2:2" x14ac:dyDescent="0.3">
      <c r="B18678" s="1"/>
    </row>
    <row r="18679" spans="2:2" x14ac:dyDescent="0.3">
      <c r="B18679" s="1"/>
    </row>
    <row r="18680" spans="2:2" x14ac:dyDescent="0.3">
      <c r="B18680" s="1"/>
    </row>
    <row r="18681" spans="2:2" x14ac:dyDescent="0.3">
      <c r="B18681" s="1"/>
    </row>
    <row r="18682" spans="2:2" x14ac:dyDescent="0.3">
      <c r="B18682" s="1"/>
    </row>
    <row r="18683" spans="2:2" x14ac:dyDescent="0.3">
      <c r="B18683" s="1"/>
    </row>
    <row r="18684" spans="2:2" x14ac:dyDescent="0.3">
      <c r="B18684" s="1"/>
    </row>
    <row r="18685" spans="2:2" x14ac:dyDescent="0.3">
      <c r="B18685" s="1"/>
    </row>
    <row r="18686" spans="2:2" x14ac:dyDescent="0.3">
      <c r="B18686" s="1"/>
    </row>
    <row r="18687" spans="2:2" x14ac:dyDescent="0.3">
      <c r="B18687" s="1"/>
    </row>
    <row r="18688" spans="2:2" x14ac:dyDescent="0.3">
      <c r="B18688" s="1"/>
    </row>
    <row r="18689" spans="2:2" x14ac:dyDescent="0.3">
      <c r="B18689" s="1"/>
    </row>
    <row r="18690" spans="2:2" x14ac:dyDescent="0.3">
      <c r="B18690" s="1"/>
    </row>
    <row r="18691" spans="2:2" x14ac:dyDescent="0.3">
      <c r="B18691" s="1"/>
    </row>
    <row r="18692" spans="2:2" x14ac:dyDescent="0.3">
      <c r="B18692" s="1"/>
    </row>
    <row r="18693" spans="2:2" x14ac:dyDescent="0.3">
      <c r="B18693" s="1"/>
    </row>
    <row r="18694" spans="2:2" x14ac:dyDescent="0.3">
      <c r="B18694" s="1"/>
    </row>
    <row r="18695" spans="2:2" x14ac:dyDescent="0.3">
      <c r="B18695" s="1"/>
    </row>
    <row r="18696" spans="2:2" x14ac:dyDescent="0.3">
      <c r="B18696" s="1"/>
    </row>
    <row r="18697" spans="2:2" x14ac:dyDescent="0.3">
      <c r="B18697" s="1"/>
    </row>
    <row r="18698" spans="2:2" x14ac:dyDescent="0.3">
      <c r="B18698" s="1"/>
    </row>
    <row r="18699" spans="2:2" x14ac:dyDescent="0.3">
      <c r="B18699" s="1"/>
    </row>
    <row r="18700" spans="2:2" x14ac:dyDescent="0.3">
      <c r="B18700" s="1"/>
    </row>
    <row r="18701" spans="2:2" x14ac:dyDescent="0.3">
      <c r="B18701" s="1"/>
    </row>
    <row r="18702" spans="2:2" x14ac:dyDescent="0.3">
      <c r="B18702" s="1"/>
    </row>
    <row r="18703" spans="2:2" x14ac:dyDescent="0.3">
      <c r="B18703" s="1"/>
    </row>
    <row r="18704" spans="2:2" x14ac:dyDescent="0.3">
      <c r="B18704" s="1"/>
    </row>
    <row r="18705" spans="2:2" x14ac:dyDescent="0.3">
      <c r="B18705" s="1"/>
    </row>
    <row r="18706" spans="2:2" x14ac:dyDescent="0.3">
      <c r="B18706" s="1"/>
    </row>
    <row r="18707" spans="2:2" x14ac:dyDescent="0.3">
      <c r="B18707" s="1"/>
    </row>
    <row r="18708" spans="2:2" x14ac:dyDescent="0.3">
      <c r="B18708" s="1"/>
    </row>
    <row r="18709" spans="2:2" x14ac:dyDescent="0.3">
      <c r="B18709" s="1"/>
    </row>
    <row r="18710" spans="2:2" x14ac:dyDescent="0.3">
      <c r="B18710" s="1"/>
    </row>
    <row r="18711" spans="2:2" x14ac:dyDescent="0.3">
      <c r="B18711" s="1"/>
    </row>
    <row r="18712" spans="2:2" x14ac:dyDescent="0.3">
      <c r="B18712" s="1"/>
    </row>
    <row r="18713" spans="2:2" x14ac:dyDescent="0.3">
      <c r="B18713" s="1"/>
    </row>
    <row r="18714" spans="2:2" x14ac:dyDescent="0.3">
      <c r="B18714" s="1"/>
    </row>
    <row r="18715" spans="2:2" x14ac:dyDescent="0.3">
      <c r="B18715" s="1"/>
    </row>
    <row r="18716" spans="2:2" x14ac:dyDescent="0.3">
      <c r="B18716" s="1"/>
    </row>
    <row r="18717" spans="2:2" x14ac:dyDescent="0.3">
      <c r="B18717" s="1"/>
    </row>
    <row r="18718" spans="2:2" x14ac:dyDescent="0.3">
      <c r="B18718" s="1"/>
    </row>
    <row r="18719" spans="2:2" x14ac:dyDescent="0.3">
      <c r="B18719" s="1"/>
    </row>
    <row r="18720" spans="2:2" x14ac:dyDescent="0.3">
      <c r="B18720" s="1"/>
    </row>
    <row r="18721" spans="2:2" x14ac:dyDescent="0.3">
      <c r="B18721" s="1"/>
    </row>
    <row r="18722" spans="2:2" x14ac:dyDescent="0.3">
      <c r="B18722" s="1"/>
    </row>
    <row r="18723" spans="2:2" x14ac:dyDescent="0.3">
      <c r="B18723" s="1"/>
    </row>
    <row r="18724" spans="2:2" x14ac:dyDescent="0.3">
      <c r="B18724" s="1"/>
    </row>
    <row r="18725" spans="2:2" x14ac:dyDescent="0.3">
      <c r="B18725" s="1"/>
    </row>
    <row r="18726" spans="2:2" x14ac:dyDescent="0.3">
      <c r="B18726" s="1"/>
    </row>
    <row r="18727" spans="2:2" x14ac:dyDescent="0.3">
      <c r="B18727" s="1"/>
    </row>
    <row r="18728" spans="2:2" x14ac:dyDescent="0.3">
      <c r="B18728" s="1"/>
    </row>
    <row r="18729" spans="2:2" x14ac:dyDescent="0.3">
      <c r="B18729" s="1"/>
    </row>
    <row r="18730" spans="2:2" x14ac:dyDescent="0.3">
      <c r="B18730" s="1"/>
    </row>
    <row r="18731" spans="2:2" x14ac:dyDescent="0.3">
      <c r="B18731" s="1"/>
    </row>
    <row r="18732" spans="2:2" x14ac:dyDescent="0.3">
      <c r="B18732" s="1"/>
    </row>
    <row r="18733" spans="2:2" x14ac:dyDescent="0.3">
      <c r="B18733" s="1"/>
    </row>
    <row r="18734" spans="2:2" x14ac:dyDescent="0.3">
      <c r="B18734" s="1"/>
    </row>
    <row r="18735" spans="2:2" x14ac:dyDescent="0.3">
      <c r="B18735" s="1"/>
    </row>
    <row r="18736" spans="2:2" x14ac:dyDescent="0.3">
      <c r="B18736" s="1"/>
    </row>
    <row r="18737" spans="2:2" x14ac:dyDescent="0.3">
      <c r="B18737" s="1"/>
    </row>
    <row r="18738" spans="2:2" x14ac:dyDescent="0.3">
      <c r="B18738" s="1"/>
    </row>
    <row r="18739" spans="2:2" x14ac:dyDescent="0.3">
      <c r="B18739" s="1"/>
    </row>
    <row r="18740" spans="2:2" x14ac:dyDescent="0.3">
      <c r="B18740" s="1"/>
    </row>
    <row r="18741" spans="2:2" x14ac:dyDescent="0.3">
      <c r="B18741" s="1"/>
    </row>
    <row r="18742" spans="2:2" x14ac:dyDescent="0.3">
      <c r="B18742" s="1"/>
    </row>
    <row r="18743" spans="2:2" x14ac:dyDescent="0.3">
      <c r="B18743" s="1"/>
    </row>
    <row r="18744" spans="2:2" x14ac:dyDescent="0.3">
      <c r="B18744" s="1"/>
    </row>
    <row r="18745" spans="2:2" x14ac:dyDescent="0.3">
      <c r="B18745" s="1"/>
    </row>
    <row r="18746" spans="2:2" x14ac:dyDescent="0.3">
      <c r="B18746" s="1"/>
    </row>
    <row r="18747" spans="2:2" x14ac:dyDescent="0.3">
      <c r="B18747" s="1"/>
    </row>
    <row r="18748" spans="2:2" x14ac:dyDescent="0.3">
      <c r="B18748" s="1"/>
    </row>
    <row r="18749" spans="2:2" x14ac:dyDescent="0.3">
      <c r="B18749" s="1"/>
    </row>
    <row r="18750" spans="2:2" x14ac:dyDescent="0.3">
      <c r="B18750" s="1"/>
    </row>
    <row r="18751" spans="2:2" x14ac:dyDescent="0.3">
      <c r="B18751" s="1"/>
    </row>
    <row r="18752" spans="2:2" x14ac:dyDescent="0.3">
      <c r="B18752" s="1"/>
    </row>
    <row r="18753" spans="2:2" x14ac:dyDescent="0.3">
      <c r="B18753" s="1"/>
    </row>
    <row r="18754" spans="2:2" x14ac:dyDescent="0.3">
      <c r="B18754" s="1"/>
    </row>
    <row r="18755" spans="2:2" x14ac:dyDescent="0.3">
      <c r="B18755" s="1"/>
    </row>
    <row r="18756" spans="2:2" x14ac:dyDescent="0.3">
      <c r="B18756" s="1"/>
    </row>
    <row r="18757" spans="2:2" x14ac:dyDescent="0.3">
      <c r="B18757" s="1"/>
    </row>
    <row r="18758" spans="2:2" x14ac:dyDescent="0.3">
      <c r="B18758" s="1"/>
    </row>
    <row r="18759" spans="2:2" x14ac:dyDescent="0.3">
      <c r="B18759" s="1"/>
    </row>
    <row r="18760" spans="2:2" x14ac:dyDescent="0.3">
      <c r="B18760" s="1"/>
    </row>
    <row r="18761" spans="2:2" x14ac:dyDescent="0.3">
      <c r="B18761" s="1"/>
    </row>
    <row r="18762" spans="2:2" x14ac:dyDescent="0.3">
      <c r="B18762" s="1"/>
    </row>
    <row r="18763" spans="2:2" x14ac:dyDescent="0.3">
      <c r="B18763" s="1"/>
    </row>
    <row r="18764" spans="2:2" x14ac:dyDescent="0.3">
      <c r="B18764" s="1"/>
    </row>
    <row r="18765" spans="2:2" x14ac:dyDescent="0.3">
      <c r="B18765" s="1"/>
    </row>
    <row r="18766" spans="2:2" x14ac:dyDescent="0.3">
      <c r="B18766" s="1"/>
    </row>
    <row r="18767" spans="2:2" x14ac:dyDescent="0.3">
      <c r="B18767" s="1"/>
    </row>
    <row r="18768" spans="2:2" x14ac:dyDescent="0.3">
      <c r="B18768" s="1"/>
    </row>
    <row r="18769" spans="2:2" x14ac:dyDescent="0.3">
      <c r="B18769" s="1"/>
    </row>
    <row r="18770" spans="2:2" x14ac:dyDescent="0.3">
      <c r="B18770" s="1"/>
    </row>
    <row r="18771" spans="2:2" x14ac:dyDescent="0.3">
      <c r="B18771" s="1"/>
    </row>
    <row r="18772" spans="2:2" x14ac:dyDescent="0.3">
      <c r="B18772" s="1"/>
    </row>
    <row r="18773" spans="2:2" x14ac:dyDescent="0.3">
      <c r="B18773" s="1"/>
    </row>
    <row r="18774" spans="2:2" x14ac:dyDescent="0.3">
      <c r="B18774" s="1"/>
    </row>
    <row r="18775" spans="2:2" x14ac:dyDescent="0.3">
      <c r="B18775" s="1"/>
    </row>
    <row r="18776" spans="2:2" x14ac:dyDescent="0.3">
      <c r="B18776" s="1"/>
    </row>
    <row r="18777" spans="2:2" x14ac:dyDescent="0.3">
      <c r="B18777" s="1"/>
    </row>
    <row r="18778" spans="2:2" x14ac:dyDescent="0.3">
      <c r="B18778" s="1"/>
    </row>
    <row r="18779" spans="2:2" x14ac:dyDescent="0.3">
      <c r="B18779" s="1"/>
    </row>
    <row r="18780" spans="2:2" x14ac:dyDescent="0.3">
      <c r="B18780" s="1"/>
    </row>
    <row r="18781" spans="2:2" x14ac:dyDescent="0.3">
      <c r="B18781" s="1"/>
    </row>
    <row r="18782" spans="2:2" x14ac:dyDescent="0.3">
      <c r="B18782" s="1"/>
    </row>
    <row r="18783" spans="2:2" x14ac:dyDescent="0.3">
      <c r="B18783" s="1"/>
    </row>
    <row r="18784" spans="2:2" x14ac:dyDescent="0.3">
      <c r="B18784" s="1"/>
    </row>
    <row r="18785" spans="2:2" x14ac:dyDescent="0.3">
      <c r="B18785" s="1"/>
    </row>
    <row r="18786" spans="2:2" x14ac:dyDescent="0.3">
      <c r="B18786" s="1"/>
    </row>
    <row r="18787" spans="2:2" x14ac:dyDescent="0.3">
      <c r="B18787" s="1"/>
    </row>
    <row r="18788" spans="2:2" x14ac:dyDescent="0.3">
      <c r="B18788" s="1"/>
    </row>
    <row r="18789" spans="2:2" x14ac:dyDescent="0.3">
      <c r="B18789" s="1"/>
    </row>
    <row r="18790" spans="2:2" x14ac:dyDescent="0.3">
      <c r="B18790" s="1"/>
    </row>
    <row r="18791" spans="2:2" x14ac:dyDescent="0.3">
      <c r="B18791" s="1"/>
    </row>
    <row r="18792" spans="2:2" x14ac:dyDescent="0.3">
      <c r="B18792" s="1"/>
    </row>
    <row r="18793" spans="2:2" x14ac:dyDescent="0.3">
      <c r="B18793" s="1"/>
    </row>
    <row r="18794" spans="2:2" x14ac:dyDescent="0.3">
      <c r="B18794" s="1"/>
    </row>
    <row r="18795" spans="2:2" x14ac:dyDescent="0.3">
      <c r="B18795" s="1"/>
    </row>
    <row r="18796" spans="2:2" x14ac:dyDescent="0.3">
      <c r="B18796" s="1"/>
    </row>
    <row r="18797" spans="2:2" x14ac:dyDescent="0.3">
      <c r="B18797" s="1"/>
    </row>
    <row r="18798" spans="2:2" x14ac:dyDescent="0.3">
      <c r="B18798" s="1"/>
    </row>
    <row r="18799" spans="2:2" x14ac:dyDescent="0.3">
      <c r="B18799" s="1"/>
    </row>
    <row r="18800" spans="2:2" x14ac:dyDescent="0.3">
      <c r="B18800" s="1"/>
    </row>
    <row r="18801" spans="2:2" x14ac:dyDescent="0.3">
      <c r="B18801" s="1"/>
    </row>
    <row r="18802" spans="2:2" x14ac:dyDescent="0.3">
      <c r="B18802" s="1"/>
    </row>
    <row r="18803" spans="2:2" x14ac:dyDescent="0.3">
      <c r="B18803" s="1"/>
    </row>
    <row r="18804" spans="2:2" x14ac:dyDescent="0.3">
      <c r="B18804" s="1"/>
    </row>
    <row r="18805" spans="2:2" x14ac:dyDescent="0.3">
      <c r="B18805" s="1"/>
    </row>
    <row r="18806" spans="2:2" x14ac:dyDescent="0.3">
      <c r="B18806" s="1"/>
    </row>
    <row r="18807" spans="2:2" x14ac:dyDescent="0.3">
      <c r="B18807" s="1"/>
    </row>
    <row r="18808" spans="2:2" x14ac:dyDescent="0.3">
      <c r="B18808" s="1"/>
    </row>
    <row r="18809" spans="2:2" x14ac:dyDescent="0.3">
      <c r="B18809" s="1"/>
    </row>
    <row r="18810" spans="2:2" x14ac:dyDescent="0.3">
      <c r="B18810" s="1"/>
    </row>
    <row r="18811" spans="2:2" x14ac:dyDescent="0.3">
      <c r="B18811" s="1"/>
    </row>
    <row r="18812" spans="2:2" x14ac:dyDescent="0.3">
      <c r="B18812" s="1"/>
    </row>
    <row r="18813" spans="2:2" x14ac:dyDescent="0.3">
      <c r="B18813" s="1"/>
    </row>
    <row r="18814" spans="2:2" x14ac:dyDescent="0.3">
      <c r="B18814" s="1"/>
    </row>
    <row r="18815" spans="2:2" x14ac:dyDescent="0.3">
      <c r="B18815" s="1"/>
    </row>
    <row r="18816" spans="2:2" x14ac:dyDescent="0.3">
      <c r="B18816" s="1"/>
    </row>
    <row r="18817" spans="2:2" x14ac:dyDescent="0.3">
      <c r="B18817" s="1"/>
    </row>
    <row r="18818" spans="2:2" x14ac:dyDescent="0.3">
      <c r="B18818" s="1"/>
    </row>
    <row r="18819" spans="2:2" x14ac:dyDescent="0.3">
      <c r="B18819" s="1"/>
    </row>
    <row r="18820" spans="2:2" x14ac:dyDescent="0.3">
      <c r="B18820" s="1"/>
    </row>
    <row r="18821" spans="2:2" x14ac:dyDescent="0.3">
      <c r="B18821" s="1"/>
    </row>
    <row r="18822" spans="2:2" x14ac:dyDescent="0.3">
      <c r="B18822" s="1"/>
    </row>
    <row r="18823" spans="2:2" x14ac:dyDescent="0.3">
      <c r="B18823" s="1"/>
    </row>
    <row r="18824" spans="2:2" x14ac:dyDescent="0.3">
      <c r="B18824" s="1"/>
    </row>
    <row r="18825" spans="2:2" x14ac:dyDescent="0.3">
      <c r="B18825" s="1"/>
    </row>
    <row r="18826" spans="2:2" x14ac:dyDescent="0.3">
      <c r="B18826" s="1"/>
    </row>
    <row r="18827" spans="2:2" x14ac:dyDescent="0.3">
      <c r="B18827" s="1"/>
    </row>
    <row r="18828" spans="2:2" x14ac:dyDescent="0.3">
      <c r="B18828" s="1"/>
    </row>
    <row r="18829" spans="2:2" x14ac:dyDescent="0.3">
      <c r="B18829" s="1"/>
    </row>
    <row r="18830" spans="2:2" x14ac:dyDescent="0.3">
      <c r="B18830" s="1"/>
    </row>
    <row r="18831" spans="2:2" x14ac:dyDescent="0.3">
      <c r="B18831" s="1"/>
    </row>
    <row r="18832" spans="2:2" x14ac:dyDescent="0.3">
      <c r="B18832" s="1"/>
    </row>
    <row r="18833" spans="2:2" x14ac:dyDescent="0.3">
      <c r="B18833" s="1"/>
    </row>
    <row r="18834" spans="2:2" x14ac:dyDescent="0.3">
      <c r="B18834" s="1"/>
    </row>
    <row r="18835" spans="2:2" x14ac:dyDescent="0.3">
      <c r="B18835" s="1"/>
    </row>
    <row r="18836" spans="2:2" x14ac:dyDescent="0.3">
      <c r="B18836" s="1"/>
    </row>
    <row r="18837" spans="2:2" x14ac:dyDescent="0.3">
      <c r="B18837" s="1"/>
    </row>
    <row r="18838" spans="2:2" x14ac:dyDescent="0.3">
      <c r="B18838" s="1"/>
    </row>
    <row r="18839" spans="2:2" x14ac:dyDescent="0.3">
      <c r="B18839" s="1"/>
    </row>
    <row r="18840" spans="2:2" x14ac:dyDescent="0.3">
      <c r="B18840" s="1"/>
    </row>
    <row r="18841" spans="2:2" x14ac:dyDescent="0.3">
      <c r="B18841" s="1"/>
    </row>
    <row r="18842" spans="2:2" x14ac:dyDescent="0.3">
      <c r="B18842" s="1"/>
    </row>
    <row r="18843" spans="2:2" x14ac:dyDescent="0.3">
      <c r="B18843" s="1"/>
    </row>
    <row r="18844" spans="2:2" x14ac:dyDescent="0.3">
      <c r="B18844" s="1"/>
    </row>
    <row r="18845" spans="2:2" x14ac:dyDescent="0.3">
      <c r="B18845" s="1"/>
    </row>
    <row r="18846" spans="2:2" x14ac:dyDescent="0.3">
      <c r="B18846" s="1"/>
    </row>
    <row r="18847" spans="2:2" x14ac:dyDescent="0.3">
      <c r="B18847" s="1"/>
    </row>
    <row r="18848" spans="2:2" x14ac:dyDescent="0.3">
      <c r="B18848" s="1"/>
    </row>
    <row r="18849" spans="2:2" x14ac:dyDescent="0.3">
      <c r="B18849" s="1"/>
    </row>
    <row r="18850" spans="2:2" x14ac:dyDescent="0.3">
      <c r="B18850" s="1"/>
    </row>
    <row r="18851" spans="2:2" x14ac:dyDescent="0.3">
      <c r="B18851" s="1"/>
    </row>
    <row r="18852" spans="2:2" x14ac:dyDescent="0.3">
      <c r="B18852" s="1"/>
    </row>
    <row r="18853" spans="2:2" x14ac:dyDescent="0.3">
      <c r="B18853" s="1"/>
    </row>
    <row r="18854" spans="2:2" x14ac:dyDescent="0.3">
      <c r="B18854" s="1"/>
    </row>
    <row r="18855" spans="2:2" x14ac:dyDescent="0.3">
      <c r="B18855" s="1"/>
    </row>
    <row r="18856" spans="2:2" x14ac:dyDescent="0.3">
      <c r="B18856" s="1"/>
    </row>
    <row r="18857" spans="2:2" x14ac:dyDescent="0.3">
      <c r="B18857" s="1"/>
    </row>
    <row r="18858" spans="2:2" x14ac:dyDescent="0.3">
      <c r="B18858" s="1"/>
    </row>
    <row r="18859" spans="2:2" x14ac:dyDescent="0.3">
      <c r="B18859" s="1"/>
    </row>
    <row r="18860" spans="2:2" x14ac:dyDescent="0.3">
      <c r="B18860" s="1"/>
    </row>
    <row r="18861" spans="2:2" x14ac:dyDescent="0.3">
      <c r="B18861" s="1"/>
    </row>
    <row r="18862" spans="2:2" x14ac:dyDescent="0.3">
      <c r="B18862" s="1"/>
    </row>
    <row r="18863" spans="2:2" x14ac:dyDescent="0.3">
      <c r="B18863" s="1"/>
    </row>
    <row r="18864" spans="2:2" x14ac:dyDescent="0.3">
      <c r="B18864" s="1"/>
    </row>
    <row r="18865" spans="2:2" x14ac:dyDescent="0.3">
      <c r="B18865" s="1"/>
    </row>
    <row r="18866" spans="2:2" x14ac:dyDescent="0.3">
      <c r="B18866" s="1"/>
    </row>
    <row r="18867" spans="2:2" x14ac:dyDescent="0.3">
      <c r="B18867" s="1"/>
    </row>
    <row r="18868" spans="2:2" x14ac:dyDescent="0.3">
      <c r="B18868" s="1"/>
    </row>
    <row r="18869" spans="2:2" x14ac:dyDescent="0.3">
      <c r="B18869" s="1"/>
    </row>
    <row r="18870" spans="2:2" x14ac:dyDescent="0.3">
      <c r="B18870" s="1"/>
    </row>
    <row r="18871" spans="2:2" x14ac:dyDescent="0.3">
      <c r="B18871" s="1"/>
    </row>
    <row r="18872" spans="2:2" x14ac:dyDescent="0.3">
      <c r="B18872" s="1"/>
    </row>
    <row r="18873" spans="2:2" x14ac:dyDescent="0.3">
      <c r="B18873" s="1"/>
    </row>
    <row r="18874" spans="2:2" x14ac:dyDescent="0.3">
      <c r="B18874" s="1"/>
    </row>
    <row r="18875" spans="2:2" x14ac:dyDescent="0.3">
      <c r="B18875" s="1"/>
    </row>
    <row r="18876" spans="2:2" x14ac:dyDescent="0.3">
      <c r="B18876" s="1"/>
    </row>
    <row r="18877" spans="2:2" x14ac:dyDescent="0.3">
      <c r="B18877" s="1"/>
    </row>
    <row r="18878" spans="2:2" x14ac:dyDescent="0.3">
      <c r="B18878" s="1"/>
    </row>
    <row r="18879" spans="2:2" x14ac:dyDescent="0.3">
      <c r="B18879" s="1"/>
    </row>
    <row r="18880" spans="2:2" x14ac:dyDescent="0.3">
      <c r="B18880" s="1"/>
    </row>
    <row r="18881" spans="2:2" x14ac:dyDescent="0.3">
      <c r="B18881" s="1"/>
    </row>
    <row r="18882" spans="2:2" x14ac:dyDescent="0.3">
      <c r="B18882" s="1"/>
    </row>
    <row r="18883" spans="2:2" x14ac:dyDescent="0.3">
      <c r="B18883" s="1"/>
    </row>
    <row r="18884" spans="2:2" x14ac:dyDescent="0.3">
      <c r="B18884" s="1"/>
    </row>
    <row r="18885" spans="2:2" x14ac:dyDescent="0.3">
      <c r="B18885" s="1"/>
    </row>
    <row r="18886" spans="2:2" x14ac:dyDescent="0.3">
      <c r="B18886" s="1"/>
    </row>
    <row r="18887" spans="2:2" x14ac:dyDescent="0.3">
      <c r="B18887" s="1"/>
    </row>
    <row r="18888" spans="2:2" x14ac:dyDescent="0.3">
      <c r="B18888" s="1"/>
    </row>
    <row r="18889" spans="2:2" x14ac:dyDescent="0.3">
      <c r="B18889" s="1"/>
    </row>
    <row r="18890" spans="2:2" x14ac:dyDescent="0.3">
      <c r="B18890" s="1"/>
    </row>
    <row r="18891" spans="2:2" x14ac:dyDescent="0.3">
      <c r="B18891" s="1"/>
    </row>
    <row r="18892" spans="2:2" x14ac:dyDescent="0.3">
      <c r="B18892" s="1"/>
    </row>
    <row r="18893" spans="2:2" x14ac:dyDescent="0.3">
      <c r="B18893" s="1"/>
    </row>
    <row r="18894" spans="2:2" x14ac:dyDescent="0.3">
      <c r="B18894" s="1"/>
    </row>
    <row r="18895" spans="2:2" x14ac:dyDescent="0.3">
      <c r="B18895" s="1"/>
    </row>
    <row r="18896" spans="2:2" x14ac:dyDescent="0.3">
      <c r="B18896" s="1"/>
    </row>
    <row r="18897" spans="2:2" x14ac:dyDescent="0.3">
      <c r="B18897" s="1"/>
    </row>
    <row r="18898" spans="2:2" x14ac:dyDescent="0.3">
      <c r="B18898" s="1"/>
    </row>
    <row r="18899" spans="2:2" x14ac:dyDescent="0.3">
      <c r="B18899" s="1"/>
    </row>
    <row r="18900" spans="2:2" x14ac:dyDescent="0.3">
      <c r="B18900" s="1"/>
    </row>
    <row r="18901" spans="2:2" x14ac:dyDescent="0.3">
      <c r="B18901" s="1"/>
    </row>
    <row r="18902" spans="2:2" x14ac:dyDescent="0.3">
      <c r="B18902" s="1"/>
    </row>
    <row r="18903" spans="2:2" x14ac:dyDescent="0.3">
      <c r="B18903" s="1"/>
    </row>
    <row r="18904" spans="2:2" x14ac:dyDescent="0.3">
      <c r="B18904" s="1"/>
    </row>
    <row r="18905" spans="2:2" x14ac:dyDescent="0.3">
      <c r="B18905" s="1"/>
    </row>
    <row r="18906" spans="2:2" x14ac:dyDescent="0.3">
      <c r="B18906" s="1"/>
    </row>
    <row r="18907" spans="2:2" x14ac:dyDescent="0.3">
      <c r="B18907" s="1"/>
    </row>
    <row r="18908" spans="2:2" x14ac:dyDescent="0.3">
      <c r="B18908" s="1"/>
    </row>
    <row r="18909" spans="2:2" x14ac:dyDescent="0.3">
      <c r="B18909" s="1"/>
    </row>
    <row r="18910" spans="2:2" x14ac:dyDescent="0.3">
      <c r="B18910" s="1"/>
    </row>
    <row r="18911" spans="2:2" x14ac:dyDescent="0.3">
      <c r="B18911" s="1"/>
    </row>
    <row r="18912" spans="2:2" x14ac:dyDescent="0.3">
      <c r="B18912" s="1"/>
    </row>
    <row r="18913" spans="2:2" x14ac:dyDescent="0.3">
      <c r="B18913" s="1"/>
    </row>
    <row r="18914" spans="2:2" x14ac:dyDescent="0.3">
      <c r="B18914" s="1"/>
    </row>
    <row r="18915" spans="2:2" x14ac:dyDescent="0.3">
      <c r="B18915" s="1"/>
    </row>
    <row r="18916" spans="2:2" x14ac:dyDescent="0.3">
      <c r="B18916" s="1"/>
    </row>
    <row r="18917" spans="2:2" x14ac:dyDescent="0.3">
      <c r="B18917" s="1"/>
    </row>
    <row r="18918" spans="2:2" x14ac:dyDescent="0.3">
      <c r="B18918" s="1"/>
    </row>
    <row r="18919" spans="2:2" x14ac:dyDescent="0.3">
      <c r="B18919" s="1"/>
    </row>
    <row r="18920" spans="2:2" x14ac:dyDescent="0.3">
      <c r="B18920" s="1"/>
    </row>
    <row r="18921" spans="2:2" x14ac:dyDescent="0.3">
      <c r="B18921" s="1"/>
    </row>
    <row r="18922" spans="2:2" x14ac:dyDescent="0.3">
      <c r="B18922" s="1"/>
    </row>
    <row r="18923" spans="2:2" x14ac:dyDescent="0.3">
      <c r="B18923" s="1"/>
    </row>
    <row r="18924" spans="2:2" x14ac:dyDescent="0.3">
      <c r="B18924" s="1"/>
    </row>
    <row r="18925" spans="2:2" x14ac:dyDescent="0.3">
      <c r="B18925" s="1"/>
    </row>
    <row r="18926" spans="2:2" x14ac:dyDescent="0.3">
      <c r="B18926" s="1"/>
    </row>
    <row r="18927" spans="2:2" x14ac:dyDescent="0.3">
      <c r="B18927" s="1"/>
    </row>
    <row r="18928" spans="2:2" x14ac:dyDescent="0.3">
      <c r="B18928" s="1"/>
    </row>
    <row r="18929" spans="2:2" x14ac:dyDescent="0.3">
      <c r="B18929" s="1"/>
    </row>
    <row r="18930" spans="2:2" x14ac:dyDescent="0.3">
      <c r="B18930" s="1"/>
    </row>
    <row r="18931" spans="2:2" x14ac:dyDescent="0.3">
      <c r="B18931" s="1"/>
    </row>
    <row r="18932" spans="2:2" x14ac:dyDescent="0.3">
      <c r="B18932" s="1"/>
    </row>
    <row r="18933" spans="2:2" x14ac:dyDescent="0.3">
      <c r="B18933" s="1"/>
    </row>
    <row r="18934" spans="2:2" x14ac:dyDescent="0.3">
      <c r="B18934" s="1"/>
    </row>
    <row r="18935" spans="2:2" x14ac:dyDescent="0.3">
      <c r="B18935" s="1"/>
    </row>
    <row r="18936" spans="2:2" x14ac:dyDescent="0.3">
      <c r="B18936" s="1"/>
    </row>
    <row r="18937" spans="2:2" x14ac:dyDescent="0.3">
      <c r="B18937" s="1"/>
    </row>
    <row r="18938" spans="2:2" x14ac:dyDescent="0.3">
      <c r="B18938" s="1"/>
    </row>
    <row r="18939" spans="2:2" x14ac:dyDescent="0.3">
      <c r="B18939" s="1"/>
    </row>
    <row r="18940" spans="2:2" x14ac:dyDescent="0.3">
      <c r="B18940" s="1"/>
    </row>
    <row r="18941" spans="2:2" x14ac:dyDescent="0.3">
      <c r="B18941" s="1"/>
    </row>
    <row r="18942" spans="2:2" x14ac:dyDescent="0.3">
      <c r="B18942" s="1"/>
    </row>
    <row r="18943" spans="2:2" x14ac:dyDescent="0.3">
      <c r="B18943" s="1"/>
    </row>
    <row r="18944" spans="2:2" x14ac:dyDescent="0.3">
      <c r="B18944" s="1"/>
    </row>
    <row r="18945" spans="2:2" x14ac:dyDescent="0.3">
      <c r="B18945" s="1"/>
    </row>
    <row r="18946" spans="2:2" x14ac:dyDescent="0.3">
      <c r="B18946" s="1"/>
    </row>
    <row r="18947" spans="2:2" x14ac:dyDescent="0.3">
      <c r="B18947" s="1"/>
    </row>
    <row r="18948" spans="2:2" x14ac:dyDescent="0.3">
      <c r="B18948" s="1"/>
    </row>
    <row r="18949" spans="2:2" x14ac:dyDescent="0.3">
      <c r="B18949" s="1"/>
    </row>
    <row r="18950" spans="2:2" x14ac:dyDescent="0.3">
      <c r="B18950" s="1"/>
    </row>
    <row r="18951" spans="2:2" x14ac:dyDescent="0.3">
      <c r="B18951" s="1"/>
    </row>
    <row r="18952" spans="2:2" x14ac:dyDescent="0.3">
      <c r="B18952" s="1"/>
    </row>
    <row r="18953" spans="2:2" x14ac:dyDescent="0.3">
      <c r="B18953" s="1"/>
    </row>
    <row r="18954" spans="2:2" x14ac:dyDescent="0.3">
      <c r="B18954" s="1"/>
    </row>
    <row r="18955" spans="2:2" x14ac:dyDescent="0.3">
      <c r="B18955" s="1"/>
    </row>
    <row r="18956" spans="2:2" x14ac:dyDescent="0.3">
      <c r="B18956" s="1"/>
    </row>
    <row r="18957" spans="2:2" x14ac:dyDescent="0.3">
      <c r="B18957" s="1"/>
    </row>
    <row r="18958" spans="2:2" x14ac:dyDescent="0.3">
      <c r="B18958" s="1"/>
    </row>
    <row r="18959" spans="2:2" x14ac:dyDescent="0.3">
      <c r="B18959" s="1"/>
    </row>
    <row r="18960" spans="2:2" x14ac:dyDescent="0.3">
      <c r="B18960" s="1"/>
    </row>
    <row r="18961" spans="2:2" x14ac:dyDescent="0.3">
      <c r="B18961" s="1"/>
    </row>
    <row r="18962" spans="2:2" x14ac:dyDescent="0.3">
      <c r="B18962" s="1"/>
    </row>
    <row r="18963" spans="2:2" x14ac:dyDescent="0.3">
      <c r="B18963" s="1"/>
    </row>
    <row r="18964" spans="2:2" x14ac:dyDescent="0.3">
      <c r="B18964" s="1"/>
    </row>
    <row r="18965" spans="2:2" x14ac:dyDescent="0.3">
      <c r="B18965" s="1"/>
    </row>
    <row r="18966" spans="2:2" x14ac:dyDescent="0.3">
      <c r="B18966" s="1"/>
    </row>
    <row r="18967" spans="2:2" x14ac:dyDescent="0.3">
      <c r="B18967" s="1"/>
    </row>
    <row r="18968" spans="2:2" x14ac:dyDescent="0.3">
      <c r="B18968" s="1"/>
    </row>
    <row r="18969" spans="2:2" x14ac:dyDescent="0.3">
      <c r="B18969" s="1"/>
    </row>
    <row r="18970" spans="2:2" x14ac:dyDescent="0.3">
      <c r="B18970" s="1"/>
    </row>
    <row r="18971" spans="2:2" x14ac:dyDescent="0.3">
      <c r="B18971" s="1"/>
    </row>
    <row r="18972" spans="2:2" x14ac:dyDescent="0.3">
      <c r="B18972" s="1"/>
    </row>
    <row r="18973" spans="2:2" x14ac:dyDescent="0.3">
      <c r="B18973" s="1"/>
    </row>
    <row r="18974" spans="2:2" x14ac:dyDescent="0.3">
      <c r="B18974" s="1"/>
    </row>
    <row r="18975" spans="2:2" x14ac:dyDescent="0.3">
      <c r="B18975" s="1"/>
    </row>
    <row r="18976" spans="2:2" x14ac:dyDescent="0.3">
      <c r="B18976" s="1"/>
    </row>
    <row r="18977" spans="2:2" x14ac:dyDescent="0.3">
      <c r="B18977" s="1"/>
    </row>
    <row r="18978" spans="2:2" x14ac:dyDescent="0.3">
      <c r="B18978" s="1"/>
    </row>
    <row r="18979" spans="2:2" x14ac:dyDescent="0.3">
      <c r="B18979" s="1"/>
    </row>
    <row r="18980" spans="2:2" x14ac:dyDescent="0.3">
      <c r="B18980" s="1"/>
    </row>
    <row r="18981" spans="2:2" x14ac:dyDescent="0.3">
      <c r="B18981" s="1"/>
    </row>
    <row r="18982" spans="2:2" x14ac:dyDescent="0.3">
      <c r="B18982" s="1"/>
    </row>
    <row r="18983" spans="2:2" x14ac:dyDescent="0.3">
      <c r="B18983" s="1"/>
    </row>
    <row r="18984" spans="2:2" x14ac:dyDescent="0.3">
      <c r="B18984" s="1"/>
    </row>
    <row r="18985" spans="2:2" x14ac:dyDescent="0.3">
      <c r="B18985" s="1"/>
    </row>
    <row r="18986" spans="2:2" x14ac:dyDescent="0.3">
      <c r="B18986" s="1"/>
    </row>
    <row r="18987" spans="2:2" x14ac:dyDescent="0.3">
      <c r="B18987" s="1"/>
    </row>
    <row r="18988" spans="2:2" x14ac:dyDescent="0.3">
      <c r="B18988" s="1"/>
    </row>
    <row r="18989" spans="2:2" x14ac:dyDescent="0.3">
      <c r="B18989" s="1"/>
    </row>
    <row r="18990" spans="2:2" x14ac:dyDescent="0.3">
      <c r="B18990" s="1"/>
    </row>
    <row r="18991" spans="2:2" x14ac:dyDescent="0.3">
      <c r="B18991" s="1"/>
    </row>
    <row r="18992" spans="2:2" x14ac:dyDescent="0.3">
      <c r="B18992" s="1"/>
    </row>
    <row r="18993" spans="2:2" x14ac:dyDescent="0.3">
      <c r="B18993" s="1"/>
    </row>
    <row r="18994" spans="2:2" x14ac:dyDescent="0.3">
      <c r="B18994" s="1"/>
    </row>
    <row r="18995" spans="2:2" x14ac:dyDescent="0.3">
      <c r="B18995" s="1"/>
    </row>
    <row r="18996" spans="2:2" x14ac:dyDescent="0.3">
      <c r="B18996" s="1"/>
    </row>
    <row r="18997" spans="2:2" x14ac:dyDescent="0.3">
      <c r="B18997" s="1"/>
    </row>
    <row r="18998" spans="2:2" x14ac:dyDescent="0.3">
      <c r="B18998" s="1"/>
    </row>
    <row r="18999" spans="2:2" x14ac:dyDescent="0.3">
      <c r="B18999" s="1"/>
    </row>
    <row r="19000" spans="2:2" x14ac:dyDescent="0.3">
      <c r="B19000" s="1"/>
    </row>
    <row r="19001" spans="2:2" x14ac:dyDescent="0.3">
      <c r="B19001" s="1"/>
    </row>
    <row r="19002" spans="2:2" x14ac:dyDescent="0.3">
      <c r="B19002" s="1"/>
    </row>
    <row r="19003" spans="2:2" x14ac:dyDescent="0.3">
      <c r="B19003" s="1"/>
    </row>
    <row r="19004" spans="2:2" x14ac:dyDescent="0.3">
      <c r="B19004" s="1"/>
    </row>
    <row r="19005" spans="2:2" x14ac:dyDescent="0.3">
      <c r="B19005" s="1"/>
    </row>
    <row r="19006" spans="2:2" x14ac:dyDescent="0.3">
      <c r="B19006" s="1"/>
    </row>
    <row r="19007" spans="2:2" x14ac:dyDescent="0.3">
      <c r="B19007" s="1"/>
    </row>
    <row r="19008" spans="2:2" x14ac:dyDescent="0.3">
      <c r="B19008" s="1"/>
    </row>
    <row r="19009" spans="2:2" x14ac:dyDescent="0.3">
      <c r="B19009" s="1"/>
    </row>
    <row r="19010" spans="2:2" x14ac:dyDescent="0.3">
      <c r="B19010" s="1"/>
    </row>
    <row r="19011" spans="2:2" x14ac:dyDescent="0.3">
      <c r="B19011" s="1"/>
    </row>
    <row r="19012" spans="2:2" x14ac:dyDescent="0.3">
      <c r="B19012" s="1"/>
    </row>
    <row r="19013" spans="2:2" x14ac:dyDescent="0.3">
      <c r="B19013" s="1"/>
    </row>
    <row r="19014" spans="2:2" x14ac:dyDescent="0.3">
      <c r="B19014" s="1"/>
    </row>
    <row r="19015" spans="2:2" x14ac:dyDescent="0.3">
      <c r="B19015" s="1"/>
    </row>
    <row r="19016" spans="2:2" x14ac:dyDescent="0.3">
      <c r="B19016" s="1"/>
    </row>
    <row r="19017" spans="2:2" x14ac:dyDescent="0.3">
      <c r="B19017" s="1"/>
    </row>
    <row r="19018" spans="2:2" x14ac:dyDescent="0.3">
      <c r="B19018" s="1"/>
    </row>
    <row r="19019" spans="2:2" x14ac:dyDescent="0.3">
      <c r="B19019" s="1"/>
    </row>
    <row r="19020" spans="2:2" x14ac:dyDescent="0.3">
      <c r="B19020" s="1"/>
    </row>
    <row r="19021" spans="2:2" x14ac:dyDescent="0.3">
      <c r="B19021" s="1"/>
    </row>
    <row r="19022" spans="2:2" x14ac:dyDescent="0.3">
      <c r="B19022" s="1"/>
    </row>
    <row r="19023" spans="2:2" x14ac:dyDescent="0.3">
      <c r="B19023" s="1"/>
    </row>
    <row r="19024" spans="2:2" x14ac:dyDescent="0.3">
      <c r="B19024" s="1"/>
    </row>
    <row r="19025" spans="2:2" x14ac:dyDescent="0.3">
      <c r="B19025" s="1"/>
    </row>
    <row r="19026" spans="2:2" x14ac:dyDescent="0.3">
      <c r="B19026" s="1"/>
    </row>
    <row r="19027" spans="2:2" x14ac:dyDescent="0.3">
      <c r="B19027" s="1"/>
    </row>
    <row r="19028" spans="2:2" x14ac:dyDescent="0.3">
      <c r="B19028" s="1"/>
    </row>
    <row r="19029" spans="2:2" x14ac:dyDescent="0.3">
      <c r="B19029" s="1"/>
    </row>
    <row r="19030" spans="2:2" x14ac:dyDescent="0.3">
      <c r="B19030" s="1"/>
    </row>
    <row r="19031" spans="2:2" x14ac:dyDescent="0.3">
      <c r="B19031" s="1"/>
    </row>
    <row r="19032" spans="2:2" x14ac:dyDescent="0.3">
      <c r="B19032" s="1"/>
    </row>
    <row r="19033" spans="2:2" x14ac:dyDescent="0.3">
      <c r="B19033" s="1"/>
    </row>
    <row r="19034" spans="2:2" x14ac:dyDescent="0.3">
      <c r="B19034" s="1"/>
    </row>
    <row r="19035" spans="2:2" x14ac:dyDescent="0.3">
      <c r="B19035" s="1"/>
    </row>
    <row r="19036" spans="2:2" x14ac:dyDescent="0.3">
      <c r="B19036" s="1"/>
    </row>
    <row r="19037" spans="2:2" x14ac:dyDescent="0.3">
      <c r="B19037" s="1"/>
    </row>
    <row r="19038" spans="2:2" x14ac:dyDescent="0.3">
      <c r="B19038" s="1"/>
    </row>
    <row r="19039" spans="2:2" x14ac:dyDescent="0.3">
      <c r="B19039" s="1"/>
    </row>
    <row r="19040" spans="2:2" x14ac:dyDescent="0.3">
      <c r="B19040" s="1"/>
    </row>
    <row r="19041" spans="2:2" x14ac:dyDescent="0.3">
      <c r="B19041" s="1"/>
    </row>
    <row r="19042" spans="2:2" x14ac:dyDescent="0.3">
      <c r="B19042" s="1"/>
    </row>
    <row r="19043" spans="2:2" x14ac:dyDescent="0.3">
      <c r="B19043" s="1"/>
    </row>
    <row r="19044" spans="2:2" x14ac:dyDescent="0.3">
      <c r="B19044" s="1"/>
    </row>
    <row r="19045" spans="2:2" x14ac:dyDescent="0.3">
      <c r="B19045" s="1"/>
    </row>
    <row r="19046" spans="2:2" x14ac:dyDescent="0.3">
      <c r="B19046" s="1"/>
    </row>
    <row r="19047" spans="2:2" x14ac:dyDescent="0.3">
      <c r="B19047" s="1"/>
    </row>
    <row r="19048" spans="2:2" x14ac:dyDescent="0.3">
      <c r="B19048" s="1"/>
    </row>
    <row r="19049" spans="2:2" x14ac:dyDescent="0.3">
      <c r="B19049" s="1"/>
    </row>
    <row r="19050" spans="2:2" x14ac:dyDescent="0.3">
      <c r="B19050" s="1"/>
    </row>
    <row r="19051" spans="2:2" x14ac:dyDescent="0.3">
      <c r="B19051" s="1"/>
    </row>
    <row r="19052" spans="2:2" x14ac:dyDescent="0.3">
      <c r="B19052" s="1"/>
    </row>
    <row r="19053" spans="2:2" x14ac:dyDescent="0.3">
      <c r="B19053" s="1"/>
    </row>
    <row r="19054" spans="2:2" x14ac:dyDescent="0.3">
      <c r="B19054" s="1"/>
    </row>
    <row r="19055" spans="2:2" x14ac:dyDescent="0.3">
      <c r="B19055" s="1"/>
    </row>
    <row r="19056" spans="2:2" x14ac:dyDescent="0.3">
      <c r="B19056" s="1"/>
    </row>
    <row r="19057" spans="2:2" x14ac:dyDescent="0.3">
      <c r="B19057" s="1"/>
    </row>
    <row r="19058" spans="2:2" x14ac:dyDescent="0.3">
      <c r="B19058" s="1"/>
    </row>
    <row r="19059" spans="2:2" x14ac:dyDescent="0.3">
      <c r="B19059" s="1"/>
    </row>
    <row r="19060" spans="2:2" x14ac:dyDescent="0.3">
      <c r="B19060" s="1"/>
    </row>
    <row r="19061" spans="2:2" x14ac:dyDescent="0.3">
      <c r="B19061" s="1"/>
    </row>
    <row r="19062" spans="2:2" x14ac:dyDescent="0.3">
      <c r="B19062" s="1"/>
    </row>
    <row r="19063" spans="2:2" x14ac:dyDescent="0.3">
      <c r="B19063" s="1"/>
    </row>
    <row r="19064" spans="2:2" x14ac:dyDescent="0.3">
      <c r="B19064" s="1"/>
    </row>
    <row r="19065" spans="2:2" x14ac:dyDescent="0.3">
      <c r="B19065" s="1"/>
    </row>
    <row r="19066" spans="2:2" x14ac:dyDescent="0.3">
      <c r="B19066" s="1"/>
    </row>
    <row r="19067" spans="2:2" x14ac:dyDescent="0.3">
      <c r="B19067" s="1"/>
    </row>
    <row r="19068" spans="2:2" x14ac:dyDescent="0.3">
      <c r="B19068" s="1"/>
    </row>
    <row r="19069" spans="2:2" x14ac:dyDescent="0.3">
      <c r="B19069" s="1"/>
    </row>
    <row r="19070" spans="2:2" x14ac:dyDescent="0.3">
      <c r="B19070" s="1"/>
    </row>
    <row r="19071" spans="2:2" x14ac:dyDescent="0.3">
      <c r="B19071" s="1"/>
    </row>
    <row r="19072" spans="2:2" x14ac:dyDescent="0.3">
      <c r="B19072" s="1"/>
    </row>
    <row r="19073" spans="2:2" x14ac:dyDescent="0.3">
      <c r="B19073" s="1"/>
    </row>
    <row r="19074" spans="2:2" x14ac:dyDescent="0.3">
      <c r="B19074" s="1"/>
    </row>
    <row r="19075" spans="2:2" x14ac:dyDescent="0.3">
      <c r="B19075" s="1"/>
    </row>
    <row r="19076" spans="2:2" x14ac:dyDescent="0.3">
      <c r="B19076" s="1"/>
    </row>
    <row r="19077" spans="2:2" x14ac:dyDescent="0.3">
      <c r="B19077" s="1"/>
    </row>
    <row r="19078" spans="2:2" x14ac:dyDescent="0.3">
      <c r="B19078" s="1"/>
    </row>
    <row r="19079" spans="2:2" x14ac:dyDescent="0.3">
      <c r="B19079" s="1"/>
    </row>
    <row r="19080" spans="2:2" x14ac:dyDescent="0.3">
      <c r="B19080" s="1"/>
    </row>
    <row r="19081" spans="2:2" x14ac:dyDescent="0.3">
      <c r="B19081" s="1"/>
    </row>
    <row r="19082" spans="2:2" x14ac:dyDescent="0.3">
      <c r="B19082" s="1"/>
    </row>
    <row r="19083" spans="2:2" x14ac:dyDescent="0.3">
      <c r="B19083" s="1"/>
    </row>
    <row r="19084" spans="2:2" x14ac:dyDescent="0.3">
      <c r="B19084" s="1"/>
    </row>
    <row r="19085" spans="2:2" x14ac:dyDescent="0.3">
      <c r="B19085" s="1"/>
    </row>
    <row r="19086" spans="2:2" x14ac:dyDescent="0.3">
      <c r="B19086" s="1"/>
    </row>
    <row r="19087" spans="2:2" x14ac:dyDescent="0.3">
      <c r="B19087" s="1"/>
    </row>
    <row r="19088" spans="2:2" x14ac:dyDescent="0.3">
      <c r="B19088" s="1"/>
    </row>
    <row r="19089" spans="2:2" x14ac:dyDescent="0.3">
      <c r="B19089" s="1"/>
    </row>
    <row r="19090" spans="2:2" x14ac:dyDescent="0.3">
      <c r="B19090" s="1"/>
    </row>
    <row r="19091" spans="2:2" x14ac:dyDescent="0.3">
      <c r="B19091" s="1"/>
    </row>
    <row r="19092" spans="2:2" x14ac:dyDescent="0.3">
      <c r="B19092" s="1"/>
    </row>
    <row r="19093" spans="2:2" x14ac:dyDescent="0.3">
      <c r="B19093" s="1"/>
    </row>
    <row r="19094" spans="2:2" x14ac:dyDescent="0.3">
      <c r="B19094" s="1"/>
    </row>
    <row r="19095" spans="2:2" x14ac:dyDescent="0.3">
      <c r="B19095" s="1"/>
    </row>
    <row r="19096" spans="2:2" x14ac:dyDescent="0.3">
      <c r="B19096" s="1"/>
    </row>
    <row r="19097" spans="2:2" x14ac:dyDescent="0.3">
      <c r="B19097" s="1"/>
    </row>
    <row r="19098" spans="2:2" x14ac:dyDescent="0.3">
      <c r="B19098" s="1"/>
    </row>
    <row r="19099" spans="2:2" x14ac:dyDescent="0.3">
      <c r="B19099" s="1"/>
    </row>
    <row r="19100" spans="2:2" x14ac:dyDescent="0.3">
      <c r="B19100" s="1"/>
    </row>
    <row r="19101" spans="2:2" x14ac:dyDescent="0.3">
      <c r="B19101" s="1"/>
    </row>
    <row r="19102" spans="2:2" x14ac:dyDescent="0.3">
      <c r="B19102" s="1"/>
    </row>
    <row r="19103" spans="2:2" x14ac:dyDescent="0.3">
      <c r="B19103" s="1"/>
    </row>
    <row r="19104" spans="2:2" x14ac:dyDescent="0.3">
      <c r="B19104" s="1"/>
    </row>
    <row r="19105" spans="2:2" x14ac:dyDescent="0.3">
      <c r="B19105" s="1"/>
    </row>
    <row r="19106" spans="2:2" x14ac:dyDescent="0.3">
      <c r="B19106" s="1"/>
    </row>
    <row r="19107" spans="2:2" x14ac:dyDescent="0.3">
      <c r="B19107" s="1"/>
    </row>
    <row r="19108" spans="2:2" x14ac:dyDescent="0.3">
      <c r="B19108" s="1"/>
    </row>
    <row r="19109" spans="2:2" x14ac:dyDescent="0.3">
      <c r="B19109" s="1"/>
    </row>
    <row r="19110" spans="2:2" x14ac:dyDescent="0.3">
      <c r="B19110" s="1"/>
    </row>
    <row r="19111" spans="2:2" x14ac:dyDescent="0.3">
      <c r="B19111" s="1"/>
    </row>
    <row r="19112" spans="2:2" x14ac:dyDescent="0.3">
      <c r="B19112" s="1"/>
    </row>
    <row r="19113" spans="2:2" x14ac:dyDescent="0.3">
      <c r="B19113" s="1"/>
    </row>
    <row r="19114" spans="2:2" x14ac:dyDescent="0.3">
      <c r="B19114" s="1"/>
    </row>
    <row r="19115" spans="2:2" x14ac:dyDescent="0.3">
      <c r="B19115" s="1"/>
    </row>
    <row r="19116" spans="2:2" x14ac:dyDescent="0.3">
      <c r="B19116" s="1"/>
    </row>
    <row r="19117" spans="2:2" x14ac:dyDescent="0.3">
      <c r="B19117" s="1"/>
    </row>
    <row r="19118" spans="2:2" x14ac:dyDescent="0.3">
      <c r="B19118" s="1"/>
    </row>
    <row r="19119" spans="2:2" x14ac:dyDescent="0.3">
      <c r="B19119" s="1"/>
    </row>
    <row r="19120" spans="2:2" x14ac:dyDescent="0.3">
      <c r="B19120" s="1"/>
    </row>
    <row r="19121" spans="2:2" x14ac:dyDescent="0.3">
      <c r="B19121" s="1"/>
    </row>
    <row r="19122" spans="2:2" x14ac:dyDescent="0.3">
      <c r="B19122" s="1"/>
    </row>
    <row r="19123" spans="2:2" x14ac:dyDescent="0.3">
      <c r="B19123" s="1"/>
    </row>
    <row r="19124" spans="2:2" x14ac:dyDescent="0.3">
      <c r="B19124" s="1"/>
    </row>
    <row r="19125" spans="2:2" x14ac:dyDescent="0.3">
      <c r="B19125" s="1"/>
    </row>
    <row r="19126" spans="2:2" x14ac:dyDescent="0.3">
      <c r="B19126" s="1"/>
    </row>
    <row r="19127" spans="2:2" x14ac:dyDescent="0.3">
      <c r="B19127" s="1"/>
    </row>
    <row r="19128" spans="2:2" x14ac:dyDescent="0.3">
      <c r="B19128" s="1"/>
    </row>
    <row r="19129" spans="2:2" x14ac:dyDescent="0.3">
      <c r="B19129" s="1"/>
    </row>
    <row r="19130" spans="2:2" x14ac:dyDescent="0.3">
      <c r="B19130" s="1"/>
    </row>
    <row r="19131" spans="2:2" x14ac:dyDescent="0.3">
      <c r="B19131" s="1"/>
    </row>
    <row r="19132" spans="2:2" x14ac:dyDescent="0.3">
      <c r="B19132" s="1"/>
    </row>
    <row r="19133" spans="2:2" x14ac:dyDescent="0.3">
      <c r="B19133" s="1"/>
    </row>
    <row r="19134" spans="2:2" x14ac:dyDescent="0.3">
      <c r="B19134" s="1"/>
    </row>
    <row r="19135" spans="2:2" x14ac:dyDescent="0.3">
      <c r="B19135" s="1"/>
    </row>
    <row r="19136" spans="2:2" x14ac:dyDescent="0.3">
      <c r="B19136" s="1"/>
    </row>
    <row r="19137" spans="2:2" x14ac:dyDescent="0.3">
      <c r="B19137" s="1"/>
    </row>
    <row r="19138" spans="2:2" x14ac:dyDescent="0.3">
      <c r="B19138" s="1"/>
    </row>
    <row r="19139" spans="2:2" x14ac:dyDescent="0.3">
      <c r="B19139" s="1"/>
    </row>
    <row r="19140" spans="2:2" x14ac:dyDescent="0.3">
      <c r="B19140" s="1"/>
    </row>
    <row r="19141" spans="2:2" x14ac:dyDescent="0.3">
      <c r="B19141" s="1"/>
    </row>
    <row r="19142" spans="2:2" x14ac:dyDescent="0.3">
      <c r="B19142" s="1"/>
    </row>
    <row r="19143" spans="2:2" x14ac:dyDescent="0.3">
      <c r="B19143" s="1"/>
    </row>
    <row r="19144" spans="2:2" x14ac:dyDescent="0.3">
      <c r="B19144" s="1"/>
    </row>
    <row r="19145" spans="2:2" x14ac:dyDescent="0.3">
      <c r="B19145" s="1"/>
    </row>
    <row r="19146" spans="2:2" x14ac:dyDescent="0.3">
      <c r="B19146" s="1"/>
    </row>
    <row r="19147" spans="2:2" x14ac:dyDescent="0.3">
      <c r="B19147" s="1"/>
    </row>
    <row r="19148" spans="2:2" x14ac:dyDescent="0.3">
      <c r="B19148" s="1"/>
    </row>
    <row r="19149" spans="2:2" x14ac:dyDescent="0.3">
      <c r="B19149" s="1"/>
    </row>
    <row r="19150" spans="2:2" x14ac:dyDescent="0.3">
      <c r="B19150" s="1"/>
    </row>
    <row r="19151" spans="2:2" x14ac:dyDescent="0.3">
      <c r="B19151" s="1"/>
    </row>
    <row r="19152" spans="2:2" x14ac:dyDescent="0.3">
      <c r="B19152" s="1"/>
    </row>
    <row r="19153" spans="2:2" x14ac:dyDescent="0.3">
      <c r="B19153" s="1"/>
    </row>
    <row r="19154" spans="2:2" x14ac:dyDescent="0.3">
      <c r="B19154" s="1"/>
    </row>
    <row r="19155" spans="2:2" x14ac:dyDescent="0.3">
      <c r="B19155" s="1"/>
    </row>
    <row r="19156" spans="2:2" x14ac:dyDescent="0.3">
      <c r="B19156" s="1"/>
    </row>
    <row r="19157" spans="2:2" x14ac:dyDescent="0.3">
      <c r="B19157" s="1"/>
    </row>
    <row r="19158" spans="2:2" x14ac:dyDescent="0.3">
      <c r="B19158" s="1"/>
    </row>
    <row r="19159" spans="2:2" x14ac:dyDescent="0.3">
      <c r="B19159" s="1"/>
    </row>
    <row r="19160" spans="2:2" x14ac:dyDescent="0.3">
      <c r="B19160" s="1"/>
    </row>
    <row r="19161" spans="2:2" x14ac:dyDescent="0.3">
      <c r="B19161" s="1"/>
    </row>
    <row r="19162" spans="2:2" x14ac:dyDescent="0.3">
      <c r="B19162" s="1"/>
    </row>
    <row r="19163" spans="2:2" x14ac:dyDescent="0.3">
      <c r="B19163" s="1"/>
    </row>
    <row r="19164" spans="2:2" x14ac:dyDescent="0.3">
      <c r="B19164" s="1"/>
    </row>
    <row r="19165" spans="2:2" x14ac:dyDescent="0.3">
      <c r="B19165" s="1"/>
    </row>
    <row r="19166" spans="2:2" x14ac:dyDescent="0.3">
      <c r="B19166" s="1"/>
    </row>
    <row r="19167" spans="2:2" x14ac:dyDescent="0.3">
      <c r="B19167" s="1"/>
    </row>
    <row r="19168" spans="2:2" x14ac:dyDescent="0.3">
      <c r="B19168" s="1"/>
    </row>
    <row r="19169" spans="2:2" x14ac:dyDescent="0.3">
      <c r="B19169" s="1"/>
    </row>
    <row r="19170" spans="2:2" x14ac:dyDescent="0.3">
      <c r="B19170" s="1"/>
    </row>
    <row r="19171" spans="2:2" x14ac:dyDescent="0.3">
      <c r="B19171" s="1"/>
    </row>
    <row r="19172" spans="2:2" x14ac:dyDescent="0.3">
      <c r="B19172" s="1"/>
    </row>
    <row r="19173" spans="2:2" x14ac:dyDescent="0.3">
      <c r="B19173" s="1"/>
    </row>
    <row r="19174" spans="2:2" x14ac:dyDescent="0.3">
      <c r="B19174" s="1"/>
    </row>
    <row r="19175" spans="2:2" x14ac:dyDescent="0.3">
      <c r="B19175" s="1"/>
    </row>
    <row r="19176" spans="2:2" x14ac:dyDescent="0.3">
      <c r="B19176" s="1"/>
    </row>
    <row r="19177" spans="2:2" x14ac:dyDescent="0.3">
      <c r="B19177" s="1"/>
    </row>
    <row r="19178" spans="2:2" x14ac:dyDescent="0.3">
      <c r="B19178" s="1"/>
    </row>
    <row r="19179" spans="2:2" x14ac:dyDescent="0.3">
      <c r="B19179" s="1"/>
    </row>
    <row r="19180" spans="2:2" x14ac:dyDescent="0.3">
      <c r="B19180" s="1"/>
    </row>
    <row r="19181" spans="2:2" x14ac:dyDescent="0.3">
      <c r="B19181" s="1"/>
    </row>
    <row r="19182" spans="2:2" x14ac:dyDescent="0.3">
      <c r="B19182" s="1"/>
    </row>
    <row r="19183" spans="2:2" x14ac:dyDescent="0.3">
      <c r="B19183" s="1"/>
    </row>
    <row r="19184" spans="2:2" x14ac:dyDescent="0.3">
      <c r="B19184" s="1"/>
    </row>
    <row r="19185" spans="2:2" x14ac:dyDescent="0.3">
      <c r="B19185" s="1"/>
    </row>
    <row r="19186" spans="2:2" x14ac:dyDescent="0.3">
      <c r="B19186" s="1"/>
    </row>
    <row r="19187" spans="2:2" x14ac:dyDescent="0.3">
      <c r="B19187" s="1"/>
    </row>
    <row r="19188" spans="2:2" x14ac:dyDescent="0.3">
      <c r="B19188" s="1"/>
    </row>
    <row r="19189" spans="2:2" x14ac:dyDescent="0.3">
      <c r="B19189" s="1"/>
    </row>
    <row r="19190" spans="2:2" x14ac:dyDescent="0.3">
      <c r="B19190" s="1"/>
    </row>
    <row r="19191" spans="2:2" x14ac:dyDescent="0.3">
      <c r="B19191" s="1"/>
    </row>
    <row r="19192" spans="2:2" x14ac:dyDescent="0.3">
      <c r="B19192" s="1"/>
    </row>
    <row r="19193" spans="2:2" x14ac:dyDescent="0.3">
      <c r="B19193" s="1"/>
    </row>
    <row r="19194" spans="2:2" x14ac:dyDescent="0.3">
      <c r="B19194" s="1"/>
    </row>
    <row r="19195" spans="2:2" x14ac:dyDescent="0.3">
      <c r="B19195" s="1"/>
    </row>
    <row r="19196" spans="2:2" x14ac:dyDescent="0.3">
      <c r="B19196" s="1"/>
    </row>
    <row r="19197" spans="2:2" x14ac:dyDescent="0.3">
      <c r="B19197" s="1"/>
    </row>
    <row r="19198" spans="2:2" x14ac:dyDescent="0.3">
      <c r="B19198" s="1"/>
    </row>
    <row r="19199" spans="2:2" x14ac:dyDescent="0.3">
      <c r="B19199" s="1"/>
    </row>
    <row r="19200" spans="2:2" x14ac:dyDescent="0.3">
      <c r="B19200" s="1"/>
    </row>
    <row r="19201" spans="2:2" x14ac:dyDescent="0.3">
      <c r="B19201" s="1"/>
    </row>
    <row r="19202" spans="2:2" x14ac:dyDescent="0.3">
      <c r="B19202" s="1"/>
    </row>
    <row r="19203" spans="2:2" x14ac:dyDescent="0.3">
      <c r="B19203" s="1"/>
    </row>
    <row r="19204" spans="2:2" x14ac:dyDescent="0.3">
      <c r="B19204" s="1"/>
    </row>
    <row r="19205" spans="2:2" x14ac:dyDescent="0.3">
      <c r="B19205" s="1"/>
    </row>
    <row r="19206" spans="2:2" x14ac:dyDescent="0.3">
      <c r="B19206" s="1"/>
    </row>
    <row r="19207" spans="2:2" x14ac:dyDescent="0.3">
      <c r="B19207" s="1"/>
    </row>
    <row r="19208" spans="2:2" x14ac:dyDescent="0.3">
      <c r="B19208" s="1"/>
    </row>
    <row r="19209" spans="2:2" x14ac:dyDescent="0.3">
      <c r="B19209" s="1"/>
    </row>
    <row r="19210" spans="2:2" x14ac:dyDescent="0.3">
      <c r="B19210" s="1"/>
    </row>
    <row r="19211" spans="2:2" x14ac:dyDescent="0.3">
      <c r="B19211" s="1"/>
    </row>
    <row r="19212" spans="2:2" x14ac:dyDescent="0.3">
      <c r="B19212" s="1"/>
    </row>
    <row r="19213" spans="2:2" x14ac:dyDescent="0.3">
      <c r="B19213" s="1"/>
    </row>
    <row r="19214" spans="2:2" x14ac:dyDescent="0.3">
      <c r="B19214" s="1"/>
    </row>
    <row r="19215" spans="2:2" x14ac:dyDescent="0.3">
      <c r="B19215" s="1"/>
    </row>
    <row r="19216" spans="2:2" x14ac:dyDescent="0.3">
      <c r="B19216" s="1"/>
    </row>
    <row r="19217" spans="2:2" x14ac:dyDescent="0.3">
      <c r="B19217" s="1"/>
    </row>
    <row r="19218" spans="2:2" x14ac:dyDescent="0.3">
      <c r="B19218" s="1"/>
    </row>
    <row r="19219" spans="2:2" x14ac:dyDescent="0.3">
      <c r="B19219" s="1"/>
    </row>
    <row r="19220" spans="2:2" x14ac:dyDescent="0.3">
      <c r="B19220" s="1"/>
    </row>
    <row r="19221" spans="2:2" x14ac:dyDescent="0.3">
      <c r="B19221" s="1"/>
    </row>
    <row r="19222" spans="2:2" x14ac:dyDescent="0.3">
      <c r="B19222" s="1"/>
    </row>
    <row r="19223" spans="2:2" x14ac:dyDescent="0.3">
      <c r="B19223" s="1"/>
    </row>
    <row r="19224" spans="2:2" x14ac:dyDescent="0.3">
      <c r="B19224" s="1"/>
    </row>
    <row r="19225" spans="2:2" x14ac:dyDescent="0.3">
      <c r="B19225" s="1"/>
    </row>
    <row r="19226" spans="2:2" x14ac:dyDescent="0.3">
      <c r="B19226" s="1"/>
    </row>
    <row r="19227" spans="2:2" x14ac:dyDescent="0.3">
      <c r="B19227" s="1"/>
    </row>
    <row r="19228" spans="2:2" x14ac:dyDescent="0.3">
      <c r="B19228" s="1"/>
    </row>
    <row r="19229" spans="2:2" x14ac:dyDescent="0.3">
      <c r="B19229" s="1"/>
    </row>
    <row r="19230" spans="2:2" x14ac:dyDescent="0.3">
      <c r="B19230" s="1"/>
    </row>
    <row r="19231" spans="2:2" x14ac:dyDescent="0.3">
      <c r="B19231" s="1"/>
    </row>
    <row r="19232" spans="2:2" x14ac:dyDescent="0.3">
      <c r="B19232" s="1"/>
    </row>
    <row r="19233" spans="2:2" x14ac:dyDescent="0.3">
      <c r="B19233" s="1"/>
    </row>
    <row r="19234" spans="2:2" x14ac:dyDescent="0.3">
      <c r="B19234" s="1"/>
    </row>
    <row r="19235" spans="2:2" x14ac:dyDescent="0.3">
      <c r="B19235" s="1"/>
    </row>
    <row r="19236" spans="2:2" x14ac:dyDescent="0.3">
      <c r="B19236" s="1"/>
    </row>
    <row r="19237" spans="2:2" x14ac:dyDescent="0.3">
      <c r="B19237" s="1"/>
    </row>
    <row r="19238" spans="2:2" x14ac:dyDescent="0.3">
      <c r="B19238" s="1"/>
    </row>
    <row r="19239" spans="2:2" x14ac:dyDescent="0.3">
      <c r="B19239" s="1"/>
    </row>
    <row r="19240" spans="2:2" x14ac:dyDescent="0.3">
      <c r="B19240" s="1"/>
    </row>
    <row r="19241" spans="2:2" x14ac:dyDescent="0.3">
      <c r="B19241" s="1"/>
    </row>
    <row r="19242" spans="2:2" x14ac:dyDescent="0.3">
      <c r="B19242" s="1"/>
    </row>
    <row r="19243" spans="2:2" x14ac:dyDescent="0.3">
      <c r="B19243" s="1"/>
    </row>
    <row r="19244" spans="2:2" x14ac:dyDescent="0.3">
      <c r="B19244" s="1"/>
    </row>
    <row r="19245" spans="2:2" x14ac:dyDescent="0.3">
      <c r="B19245" s="1"/>
    </row>
    <row r="19246" spans="2:2" x14ac:dyDescent="0.3">
      <c r="B19246" s="1"/>
    </row>
    <row r="19247" spans="2:2" x14ac:dyDescent="0.3">
      <c r="B19247" s="1"/>
    </row>
    <row r="19248" spans="2:2" x14ac:dyDescent="0.3">
      <c r="B19248" s="1"/>
    </row>
    <row r="19249" spans="2:2" x14ac:dyDescent="0.3">
      <c r="B19249" s="1"/>
    </row>
    <row r="19250" spans="2:2" x14ac:dyDescent="0.3">
      <c r="B19250" s="1"/>
    </row>
    <row r="19251" spans="2:2" x14ac:dyDescent="0.3">
      <c r="B19251" s="1"/>
    </row>
    <row r="19252" spans="2:2" x14ac:dyDescent="0.3">
      <c r="B19252" s="1"/>
    </row>
    <row r="19253" spans="2:2" x14ac:dyDescent="0.3">
      <c r="B19253" s="1"/>
    </row>
    <row r="19254" spans="2:2" x14ac:dyDescent="0.3">
      <c r="B19254" s="1"/>
    </row>
    <row r="19255" spans="2:2" x14ac:dyDescent="0.3">
      <c r="B19255" s="1"/>
    </row>
    <row r="19256" spans="2:2" x14ac:dyDescent="0.3">
      <c r="B19256" s="1"/>
    </row>
    <row r="19257" spans="2:2" x14ac:dyDescent="0.3">
      <c r="B19257" s="1"/>
    </row>
    <row r="19258" spans="2:2" x14ac:dyDescent="0.3">
      <c r="B19258" s="1"/>
    </row>
    <row r="19259" spans="2:2" x14ac:dyDescent="0.3">
      <c r="B19259" s="1"/>
    </row>
    <row r="19260" spans="2:2" x14ac:dyDescent="0.3">
      <c r="B19260" s="1"/>
    </row>
    <row r="19261" spans="2:2" x14ac:dyDescent="0.3">
      <c r="B19261" s="1"/>
    </row>
    <row r="19262" spans="2:2" x14ac:dyDescent="0.3">
      <c r="B19262" s="1"/>
    </row>
    <row r="19263" spans="2:2" x14ac:dyDescent="0.3">
      <c r="B19263" s="1"/>
    </row>
    <row r="19264" spans="2:2" x14ac:dyDescent="0.3">
      <c r="B19264" s="1"/>
    </row>
    <row r="19265" spans="2:2" x14ac:dyDescent="0.3">
      <c r="B19265" s="1"/>
    </row>
    <row r="19266" spans="2:2" x14ac:dyDescent="0.3">
      <c r="B19266" s="1"/>
    </row>
    <row r="19267" spans="2:2" x14ac:dyDescent="0.3">
      <c r="B19267" s="1"/>
    </row>
    <row r="19268" spans="2:2" x14ac:dyDescent="0.3">
      <c r="B19268" s="1"/>
    </row>
    <row r="19269" spans="2:2" x14ac:dyDescent="0.3">
      <c r="B19269" s="1"/>
    </row>
    <row r="19270" spans="2:2" x14ac:dyDescent="0.3">
      <c r="B19270" s="1"/>
    </row>
    <row r="19271" spans="2:2" x14ac:dyDescent="0.3">
      <c r="B19271" s="1"/>
    </row>
    <row r="19272" spans="2:2" x14ac:dyDescent="0.3">
      <c r="B19272" s="1"/>
    </row>
    <row r="19273" spans="2:2" x14ac:dyDescent="0.3">
      <c r="B19273" s="1"/>
    </row>
    <row r="19274" spans="2:2" x14ac:dyDescent="0.3">
      <c r="B19274" s="1"/>
    </row>
    <row r="19275" spans="2:2" x14ac:dyDescent="0.3">
      <c r="B19275" s="1"/>
    </row>
    <row r="19276" spans="2:2" x14ac:dyDescent="0.3">
      <c r="B19276" s="1"/>
    </row>
    <row r="19277" spans="2:2" x14ac:dyDescent="0.3">
      <c r="B19277" s="1"/>
    </row>
    <row r="19278" spans="2:2" x14ac:dyDescent="0.3">
      <c r="B19278" s="1"/>
    </row>
    <row r="19279" spans="2:2" x14ac:dyDescent="0.3">
      <c r="B19279" s="1"/>
    </row>
    <row r="19280" spans="2:2" x14ac:dyDescent="0.3">
      <c r="B19280" s="1"/>
    </row>
    <row r="19281" spans="2:2" x14ac:dyDescent="0.3">
      <c r="B19281" s="1"/>
    </row>
    <row r="19282" spans="2:2" x14ac:dyDescent="0.3">
      <c r="B19282" s="1"/>
    </row>
    <row r="19283" spans="2:2" x14ac:dyDescent="0.3">
      <c r="B19283" s="1"/>
    </row>
    <row r="19284" spans="2:2" x14ac:dyDescent="0.3">
      <c r="B19284" s="1"/>
    </row>
    <row r="19285" spans="2:2" x14ac:dyDescent="0.3">
      <c r="B19285" s="1"/>
    </row>
    <row r="19286" spans="2:2" x14ac:dyDescent="0.3">
      <c r="B19286" s="1"/>
    </row>
    <row r="19287" spans="2:2" x14ac:dyDescent="0.3">
      <c r="B19287" s="1"/>
    </row>
    <row r="19288" spans="2:2" x14ac:dyDescent="0.3">
      <c r="B19288" s="1"/>
    </row>
    <row r="19289" spans="2:2" x14ac:dyDescent="0.3">
      <c r="B19289" s="1"/>
    </row>
    <row r="19290" spans="2:2" x14ac:dyDescent="0.3">
      <c r="B19290" s="1"/>
    </row>
    <row r="19291" spans="2:2" x14ac:dyDescent="0.3">
      <c r="B19291" s="1"/>
    </row>
    <row r="19292" spans="2:2" x14ac:dyDescent="0.3">
      <c r="B19292" s="1"/>
    </row>
    <row r="19293" spans="2:2" x14ac:dyDescent="0.3">
      <c r="B19293" s="1"/>
    </row>
    <row r="19294" spans="2:2" x14ac:dyDescent="0.3">
      <c r="B19294" s="1"/>
    </row>
    <row r="19295" spans="2:2" x14ac:dyDescent="0.3">
      <c r="B19295" s="1"/>
    </row>
    <row r="19296" spans="2:2" x14ac:dyDescent="0.3">
      <c r="B19296" s="1"/>
    </row>
    <row r="19297" spans="2:2" x14ac:dyDescent="0.3">
      <c r="B19297" s="1"/>
    </row>
    <row r="19298" spans="2:2" x14ac:dyDescent="0.3">
      <c r="B19298" s="1"/>
    </row>
    <row r="19299" spans="2:2" x14ac:dyDescent="0.3">
      <c r="B19299" s="1"/>
    </row>
    <row r="19300" spans="2:2" x14ac:dyDescent="0.3">
      <c r="B19300" s="1"/>
    </row>
    <row r="19301" spans="2:2" x14ac:dyDescent="0.3">
      <c r="B19301" s="1"/>
    </row>
    <row r="19302" spans="2:2" x14ac:dyDescent="0.3">
      <c r="B19302" s="1"/>
    </row>
    <row r="19303" spans="2:2" x14ac:dyDescent="0.3">
      <c r="B19303" s="1"/>
    </row>
    <row r="19304" spans="2:2" x14ac:dyDescent="0.3">
      <c r="B19304" s="1"/>
    </row>
    <row r="19305" spans="2:2" x14ac:dyDescent="0.3">
      <c r="B19305" s="1"/>
    </row>
    <row r="19306" spans="2:2" x14ac:dyDescent="0.3">
      <c r="B19306" s="1"/>
    </row>
    <row r="19307" spans="2:2" x14ac:dyDescent="0.3">
      <c r="B19307" s="1"/>
    </row>
    <row r="19308" spans="2:2" x14ac:dyDescent="0.3">
      <c r="B19308" s="1"/>
    </row>
    <row r="19309" spans="2:2" x14ac:dyDescent="0.3">
      <c r="B19309" s="1"/>
    </row>
    <row r="19310" spans="2:2" x14ac:dyDescent="0.3">
      <c r="B19310" s="1"/>
    </row>
    <row r="19311" spans="2:2" x14ac:dyDescent="0.3">
      <c r="B19311" s="1"/>
    </row>
    <row r="19312" spans="2:2" x14ac:dyDescent="0.3">
      <c r="B19312" s="1"/>
    </row>
    <row r="19313" spans="2:2" x14ac:dyDescent="0.3">
      <c r="B19313" s="1"/>
    </row>
    <row r="19314" spans="2:2" x14ac:dyDescent="0.3">
      <c r="B19314" s="1"/>
    </row>
    <row r="19315" spans="2:2" x14ac:dyDescent="0.3">
      <c r="B19315" s="1"/>
    </row>
    <row r="19316" spans="2:2" x14ac:dyDescent="0.3">
      <c r="B19316" s="1"/>
    </row>
    <row r="19317" spans="2:2" x14ac:dyDescent="0.3">
      <c r="B19317" s="1"/>
    </row>
    <row r="19318" spans="2:2" x14ac:dyDescent="0.3">
      <c r="B19318" s="1"/>
    </row>
    <row r="19319" spans="2:2" x14ac:dyDescent="0.3">
      <c r="B19319" s="1"/>
    </row>
    <row r="19320" spans="2:2" x14ac:dyDescent="0.3">
      <c r="B19320" s="1"/>
    </row>
    <row r="19321" spans="2:2" x14ac:dyDescent="0.3">
      <c r="B19321" s="1"/>
    </row>
    <row r="19322" spans="2:2" x14ac:dyDescent="0.3">
      <c r="B19322" s="1"/>
    </row>
    <row r="19323" spans="2:2" x14ac:dyDescent="0.3">
      <c r="B19323" s="1"/>
    </row>
    <row r="19324" spans="2:2" x14ac:dyDescent="0.3">
      <c r="B19324" s="1"/>
    </row>
    <row r="19325" spans="2:2" x14ac:dyDescent="0.3">
      <c r="B19325" s="1"/>
    </row>
    <row r="19326" spans="2:2" x14ac:dyDescent="0.3">
      <c r="B19326" s="1"/>
    </row>
    <row r="19327" spans="2:2" x14ac:dyDescent="0.3">
      <c r="B19327" s="1"/>
    </row>
    <row r="19328" spans="2:2" x14ac:dyDescent="0.3">
      <c r="B19328" s="1"/>
    </row>
    <row r="19329" spans="2:2" x14ac:dyDescent="0.3">
      <c r="B19329" s="1"/>
    </row>
    <row r="19330" spans="2:2" x14ac:dyDescent="0.3">
      <c r="B19330" s="1"/>
    </row>
    <row r="19331" spans="2:2" x14ac:dyDescent="0.3">
      <c r="B19331" s="1"/>
    </row>
    <row r="19332" spans="2:2" x14ac:dyDescent="0.3">
      <c r="B19332" s="1"/>
    </row>
    <row r="19333" spans="2:2" x14ac:dyDescent="0.3">
      <c r="B19333" s="1"/>
    </row>
    <row r="19334" spans="2:2" x14ac:dyDescent="0.3">
      <c r="B19334" s="1"/>
    </row>
    <row r="19335" spans="2:2" x14ac:dyDescent="0.3">
      <c r="B19335" s="1"/>
    </row>
    <row r="19336" spans="2:2" x14ac:dyDescent="0.3">
      <c r="B19336" s="1"/>
    </row>
    <row r="19337" spans="2:2" x14ac:dyDescent="0.3">
      <c r="B19337" s="1"/>
    </row>
    <row r="19338" spans="2:2" x14ac:dyDescent="0.3">
      <c r="B19338" s="1"/>
    </row>
    <row r="19339" spans="2:2" x14ac:dyDescent="0.3">
      <c r="B19339" s="1"/>
    </row>
    <row r="19340" spans="2:2" x14ac:dyDescent="0.3">
      <c r="B19340" s="1"/>
    </row>
    <row r="19341" spans="2:2" x14ac:dyDescent="0.3">
      <c r="B19341" s="1"/>
    </row>
    <row r="19342" spans="2:2" x14ac:dyDescent="0.3">
      <c r="B19342" s="1"/>
    </row>
    <row r="19343" spans="2:2" x14ac:dyDescent="0.3">
      <c r="B19343" s="1"/>
    </row>
    <row r="19344" spans="2:2" x14ac:dyDescent="0.3">
      <c r="B19344" s="1"/>
    </row>
    <row r="19345" spans="2:2" x14ac:dyDescent="0.3">
      <c r="B19345" s="1"/>
    </row>
    <row r="19346" spans="2:2" x14ac:dyDescent="0.3">
      <c r="B19346" s="1"/>
    </row>
    <row r="19347" spans="2:2" x14ac:dyDescent="0.3">
      <c r="B19347" s="1"/>
    </row>
    <row r="19348" spans="2:2" x14ac:dyDescent="0.3">
      <c r="B19348" s="1"/>
    </row>
    <row r="19349" spans="2:2" x14ac:dyDescent="0.3">
      <c r="B19349" s="1"/>
    </row>
    <row r="19350" spans="2:2" x14ac:dyDescent="0.3">
      <c r="B19350" s="1"/>
    </row>
    <row r="19351" spans="2:2" x14ac:dyDescent="0.3">
      <c r="B19351" s="1"/>
    </row>
    <row r="19352" spans="2:2" x14ac:dyDescent="0.3">
      <c r="B19352" s="1"/>
    </row>
    <row r="19353" spans="2:2" x14ac:dyDescent="0.3">
      <c r="B19353" s="1"/>
    </row>
    <row r="19354" spans="2:2" x14ac:dyDescent="0.3">
      <c r="B19354" s="1"/>
    </row>
    <row r="19355" spans="2:2" x14ac:dyDescent="0.3">
      <c r="B19355" s="1"/>
    </row>
    <row r="19356" spans="2:2" x14ac:dyDescent="0.3">
      <c r="B19356" s="1"/>
    </row>
    <row r="19357" spans="2:2" x14ac:dyDescent="0.3">
      <c r="B19357" s="1"/>
    </row>
    <row r="19358" spans="2:2" x14ac:dyDescent="0.3">
      <c r="B19358" s="1"/>
    </row>
    <row r="19359" spans="2:2" x14ac:dyDescent="0.3">
      <c r="B19359" s="1"/>
    </row>
    <row r="19360" spans="2:2" x14ac:dyDescent="0.3">
      <c r="B19360" s="1"/>
    </row>
    <row r="19361" spans="2:2" x14ac:dyDescent="0.3">
      <c r="B19361" s="1"/>
    </row>
    <row r="19362" spans="2:2" x14ac:dyDescent="0.3">
      <c r="B19362" s="1"/>
    </row>
    <row r="19363" spans="2:2" x14ac:dyDescent="0.3">
      <c r="B19363" s="1"/>
    </row>
    <row r="19364" spans="2:2" x14ac:dyDescent="0.3">
      <c r="B19364" s="1"/>
    </row>
    <row r="19365" spans="2:2" x14ac:dyDescent="0.3">
      <c r="B19365" s="1"/>
    </row>
    <row r="19366" spans="2:2" x14ac:dyDescent="0.3">
      <c r="B19366" s="1"/>
    </row>
    <row r="19367" spans="2:2" x14ac:dyDescent="0.3">
      <c r="B19367" s="1"/>
    </row>
    <row r="19368" spans="2:2" x14ac:dyDescent="0.3">
      <c r="B19368" s="1"/>
    </row>
    <row r="19369" spans="2:2" x14ac:dyDescent="0.3">
      <c r="B19369" s="1"/>
    </row>
    <row r="19370" spans="2:2" x14ac:dyDescent="0.3">
      <c r="B19370" s="1"/>
    </row>
    <row r="19371" spans="2:2" x14ac:dyDescent="0.3">
      <c r="B19371" s="1"/>
    </row>
    <row r="19372" spans="2:2" x14ac:dyDescent="0.3">
      <c r="B19372" s="1"/>
    </row>
    <row r="19373" spans="2:2" x14ac:dyDescent="0.3">
      <c r="B19373" s="1"/>
    </row>
    <row r="19374" spans="2:2" x14ac:dyDescent="0.3">
      <c r="B19374" s="1"/>
    </row>
    <row r="19375" spans="2:2" x14ac:dyDescent="0.3">
      <c r="B19375" s="1"/>
    </row>
    <row r="19376" spans="2:2" x14ac:dyDescent="0.3">
      <c r="B19376" s="1"/>
    </row>
    <row r="19377" spans="2:2" x14ac:dyDescent="0.3">
      <c r="B19377" s="1"/>
    </row>
    <row r="19378" spans="2:2" x14ac:dyDescent="0.3">
      <c r="B19378" s="1"/>
    </row>
    <row r="19379" spans="2:2" x14ac:dyDescent="0.3">
      <c r="B19379" s="1"/>
    </row>
    <row r="19380" spans="2:2" x14ac:dyDescent="0.3">
      <c r="B19380" s="1"/>
    </row>
    <row r="19381" spans="2:2" x14ac:dyDescent="0.3">
      <c r="B19381" s="1"/>
    </row>
    <row r="19382" spans="2:2" x14ac:dyDescent="0.3">
      <c r="B19382" s="1"/>
    </row>
    <row r="19383" spans="2:2" x14ac:dyDescent="0.3">
      <c r="B19383" s="1"/>
    </row>
    <row r="19384" spans="2:2" x14ac:dyDescent="0.3">
      <c r="B19384" s="1"/>
    </row>
    <row r="19385" spans="2:2" x14ac:dyDescent="0.3">
      <c r="B19385" s="1"/>
    </row>
    <row r="19386" spans="2:2" x14ac:dyDescent="0.3">
      <c r="B19386" s="1"/>
    </row>
    <row r="19387" spans="2:2" x14ac:dyDescent="0.3">
      <c r="B19387" s="1"/>
    </row>
    <row r="19388" spans="2:2" x14ac:dyDescent="0.3">
      <c r="B19388" s="1"/>
    </row>
    <row r="19389" spans="2:2" x14ac:dyDescent="0.3">
      <c r="B19389" s="1"/>
    </row>
    <row r="19390" spans="2:2" x14ac:dyDescent="0.3">
      <c r="B19390" s="1"/>
    </row>
    <row r="19391" spans="2:2" x14ac:dyDescent="0.3">
      <c r="B19391" s="1"/>
    </row>
    <row r="19392" spans="2:2" x14ac:dyDescent="0.3">
      <c r="B19392" s="1"/>
    </row>
    <row r="19393" spans="2:2" x14ac:dyDescent="0.3">
      <c r="B19393" s="1"/>
    </row>
    <row r="19394" spans="2:2" x14ac:dyDescent="0.3">
      <c r="B19394" s="1"/>
    </row>
    <row r="19395" spans="2:2" x14ac:dyDescent="0.3">
      <c r="B19395" s="1"/>
    </row>
    <row r="19396" spans="2:2" x14ac:dyDescent="0.3">
      <c r="B19396" s="1"/>
    </row>
    <row r="19397" spans="2:2" x14ac:dyDescent="0.3">
      <c r="B19397" s="1"/>
    </row>
    <row r="19398" spans="2:2" x14ac:dyDescent="0.3">
      <c r="B19398" s="1"/>
    </row>
    <row r="19399" spans="2:2" x14ac:dyDescent="0.3">
      <c r="B19399" s="1"/>
    </row>
    <row r="19400" spans="2:2" x14ac:dyDescent="0.3">
      <c r="B19400" s="1"/>
    </row>
    <row r="19401" spans="2:2" x14ac:dyDescent="0.3">
      <c r="B19401" s="1"/>
    </row>
    <row r="19402" spans="2:2" x14ac:dyDescent="0.3">
      <c r="B19402" s="1"/>
    </row>
    <row r="19403" spans="2:2" x14ac:dyDescent="0.3">
      <c r="B19403" s="1"/>
    </row>
    <row r="19404" spans="2:2" x14ac:dyDescent="0.3">
      <c r="B19404" s="1"/>
    </row>
    <row r="19405" spans="2:2" x14ac:dyDescent="0.3">
      <c r="B19405" s="1"/>
    </row>
    <row r="19406" spans="2:2" x14ac:dyDescent="0.3">
      <c r="B19406" s="1"/>
    </row>
    <row r="19407" spans="2:2" x14ac:dyDescent="0.3">
      <c r="B19407" s="1"/>
    </row>
    <row r="19408" spans="2:2" x14ac:dyDescent="0.3">
      <c r="B19408" s="1"/>
    </row>
    <row r="19409" spans="2:2" x14ac:dyDescent="0.3">
      <c r="B19409" s="1"/>
    </row>
    <row r="19410" spans="2:2" x14ac:dyDescent="0.3">
      <c r="B19410" s="1"/>
    </row>
    <row r="19411" spans="2:2" x14ac:dyDescent="0.3">
      <c r="B19411" s="1"/>
    </row>
    <row r="19412" spans="2:2" x14ac:dyDescent="0.3">
      <c r="B19412" s="1"/>
    </row>
    <row r="19413" spans="2:2" x14ac:dyDescent="0.3">
      <c r="B19413" s="1"/>
    </row>
    <row r="19414" spans="2:2" x14ac:dyDescent="0.3">
      <c r="B19414" s="1"/>
    </row>
    <row r="19415" spans="2:2" x14ac:dyDescent="0.3">
      <c r="B19415" s="1"/>
    </row>
    <row r="19416" spans="2:2" x14ac:dyDescent="0.3">
      <c r="B19416" s="1"/>
    </row>
    <row r="19417" spans="2:2" x14ac:dyDescent="0.3">
      <c r="B19417" s="1"/>
    </row>
    <row r="19418" spans="2:2" x14ac:dyDescent="0.3">
      <c r="B19418" s="1"/>
    </row>
    <row r="19419" spans="2:2" x14ac:dyDescent="0.3">
      <c r="B19419" s="1"/>
    </row>
    <row r="19420" spans="2:2" x14ac:dyDescent="0.3">
      <c r="B19420" s="1"/>
    </row>
    <row r="19421" spans="2:2" x14ac:dyDescent="0.3">
      <c r="B19421" s="1"/>
    </row>
    <row r="19422" spans="2:2" x14ac:dyDescent="0.3">
      <c r="B19422" s="1"/>
    </row>
    <row r="19423" spans="2:2" x14ac:dyDescent="0.3">
      <c r="B19423" s="1"/>
    </row>
    <row r="19424" spans="2:2" x14ac:dyDescent="0.3">
      <c r="B19424" s="1"/>
    </row>
    <row r="19425" spans="2:2" x14ac:dyDescent="0.3">
      <c r="B19425" s="1"/>
    </row>
    <row r="19426" spans="2:2" x14ac:dyDescent="0.3">
      <c r="B19426" s="1"/>
    </row>
    <row r="19427" spans="2:2" x14ac:dyDescent="0.3">
      <c r="B19427" s="1"/>
    </row>
    <row r="19428" spans="2:2" x14ac:dyDescent="0.3">
      <c r="B19428" s="1"/>
    </row>
    <row r="19429" spans="2:2" x14ac:dyDescent="0.3">
      <c r="B19429" s="1"/>
    </row>
    <row r="19430" spans="2:2" x14ac:dyDescent="0.3">
      <c r="B19430" s="1"/>
    </row>
    <row r="19431" spans="2:2" x14ac:dyDescent="0.3">
      <c r="B19431" s="1"/>
    </row>
    <row r="19432" spans="2:2" x14ac:dyDescent="0.3">
      <c r="B19432" s="1"/>
    </row>
    <row r="19433" spans="2:2" x14ac:dyDescent="0.3">
      <c r="B19433" s="1"/>
    </row>
    <row r="19434" spans="2:2" x14ac:dyDescent="0.3">
      <c r="B19434" s="1"/>
    </row>
    <row r="19435" spans="2:2" x14ac:dyDescent="0.3">
      <c r="B19435" s="1"/>
    </row>
    <row r="19436" spans="2:2" x14ac:dyDescent="0.3">
      <c r="B19436" s="1"/>
    </row>
    <row r="19437" spans="2:2" x14ac:dyDescent="0.3">
      <c r="B19437" s="1"/>
    </row>
    <row r="19438" spans="2:2" x14ac:dyDescent="0.3">
      <c r="B19438" s="1"/>
    </row>
    <row r="19439" spans="2:2" x14ac:dyDescent="0.3">
      <c r="B19439" s="1"/>
    </row>
    <row r="19440" spans="2:2" x14ac:dyDescent="0.3">
      <c r="B19440" s="1"/>
    </row>
    <row r="19441" spans="2:2" x14ac:dyDescent="0.3">
      <c r="B19441" s="1"/>
    </row>
    <row r="19442" spans="2:2" x14ac:dyDescent="0.3">
      <c r="B19442" s="1"/>
    </row>
    <row r="19443" spans="2:2" x14ac:dyDescent="0.3">
      <c r="B19443" s="1"/>
    </row>
    <row r="19444" spans="2:2" x14ac:dyDescent="0.3">
      <c r="B19444" s="1"/>
    </row>
    <row r="19445" spans="2:2" x14ac:dyDescent="0.3">
      <c r="B19445" s="1"/>
    </row>
    <row r="19446" spans="2:2" x14ac:dyDescent="0.3">
      <c r="B19446" s="1"/>
    </row>
    <row r="19447" spans="2:2" x14ac:dyDescent="0.3">
      <c r="B19447" s="1"/>
    </row>
    <row r="19448" spans="2:2" x14ac:dyDescent="0.3">
      <c r="B19448" s="1"/>
    </row>
    <row r="19449" spans="2:2" x14ac:dyDescent="0.3">
      <c r="B19449" s="1"/>
    </row>
    <row r="19450" spans="2:2" x14ac:dyDescent="0.3">
      <c r="B19450" s="1"/>
    </row>
    <row r="19451" spans="2:2" x14ac:dyDescent="0.3">
      <c r="B19451" s="1"/>
    </row>
    <row r="19452" spans="2:2" x14ac:dyDescent="0.3">
      <c r="B19452" s="1"/>
    </row>
    <row r="19453" spans="2:2" x14ac:dyDescent="0.3">
      <c r="B19453" s="1"/>
    </row>
    <row r="19454" spans="2:2" x14ac:dyDescent="0.3">
      <c r="B19454" s="1"/>
    </row>
    <row r="19455" spans="2:2" x14ac:dyDescent="0.3">
      <c r="B19455" s="1"/>
    </row>
    <row r="19456" spans="2:2" x14ac:dyDescent="0.3">
      <c r="B19456" s="1"/>
    </row>
    <row r="19457" spans="2:2" x14ac:dyDescent="0.3">
      <c r="B19457" s="1"/>
    </row>
    <row r="19458" spans="2:2" x14ac:dyDescent="0.3">
      <c r="B19458" s="1"/>
    </row>
    <row r="19459" spans="2:2" x14ac:dyDescent="0.3">
      <c r="B19459" s="1"/>
    </row>
    <row r="19460" spans="2:2" x14ac:dyDescent="0.3">
      <c r="B19460" s="1"/>
    </row>
    <row r="19461" spans="2:2" x14ac:dyDescent="0.3">
      <c r="B19461" s="1"/>
    </row>
    <row r="19462" spans="2:2" x14ac:dyDescent="0.3">
      <c r="B19462" s="1"/>
    </row>
    <row r="19463" spans="2:2" x14ac:dyDescent="0.3">
      <c r="B19463" s="1"/>
    </row>
    <row r="19464" spans="2:2" x14ac:dyDescent="0.3">
      <c r="B19464" s="1"/>
    </row>
    <row r="19465" spans="2:2" x14ac:dyDescent="0.3">
      <c r="B19465" s="1"/>
    </row>
    <row r="19466" spans="2:2" x14ac:dyDescent="0.3">
      <c r="B19466" s="1"/>
    </row>
    <row r="19467" spans="2:2" x14ac:dyDescent="0.3">
      <c r="B19467" s="1"/>
    </row>
    <row r="19468" spans="2:2" x14ac:dyDescent="0.3">
      <c r="B19468" s="1"/>
    </row>
    <row r="19469" spans="2:2" x14ac:dyDescent="0.3">
      <c r="B19469" s="1"/>
    </row>
    <row r="19470" spans="2:2" x14ac:dyDescent="0.3">
      <c r="B19470" s="1"/>
    </row>
    <row r="19471" spans="2:2" x14ac:dyDescent="0.3">
      <c r="B19471" s="1"/>
    </row>
    <row r="19472" spans="2:2" x14ac:dyDescent="0.3">
      <c r="B19472" s="1"/>
    </row>
    <row r="19473" spans="2:2" x14ac:dyDescent="0.3">
      <c r="B19473" s="1"/>
    </row>
    <row r="19474" spans="2:2" x14ac:dyDescent="0.3">
      <c r="B19474" s="1"/>
    </row>
    <row r="19475" spans="2:2" x14ac:dyDescent="0.3">
      <c r="B19475" s="1"/>
    </row>
    <row r="19476" spans="2:2" x14ac:dyDescent="0.3">
      <c r="B19476" s="1"/>
    </row>
    <row r="19477" spans="2:2" x14ac:dyDescent="0.3">
      <c r="B19477" s="1"/>
    </row>
    <row r="19478" spans="2:2" x14ac:dyDescent="0.3">
      <c r="B19478" s="1"/>
    </row>
    <row r="19479" spans="2:2" x14ac:dyDescent="0.3">
      <c r="B19479" s="1"/>
    </row>
    <row r="19480" spans="2:2" x14ac:dyDescent="0.3">
      <c r="B19480" s="1"/>
    </row>
    <row r="19481" spans="2:2" x14ac:dyDescent="0.3">
      <c r="B19481" s="1"/>
    </row>
    <row r="19482" spans="2:2" x14ac:dyDescent="0.3">
      <c r="B19482" s="1"/>
    </row>
    <row r="19483" spans="2:2" x14ac:dyDescent="0.3">
      <c r="B19483" s="1"/>
    </row>
    <row r="19484" spans="2:2" x14ac:dyDescent="0.3">
      <c r="B19484" s="1"/>
    </row>
    <row r="19485" spans="2:2" x14ac:dyDescent="0.3">
      <c r="B19485" s="1"/>
    </row>
    <row r="19486" spans="2:2" x14ac:dyDescent="0.3">
      <c r="B19486" s="1"/>
    </row>
    <row r="19487" spans="2:2" x14ac:dyDescent="0.3">
      <c r="B19487" s="1"/>
    </row>
    <row r="19488" spans="2:2" x14ac:dyDescent="0.3">
      <c r="B19488" s="1"/>
    </row>
    <row r="19489" spans="2:2" x14ac:dyDescent="0.3">
      <c r="B19489" s="1"/>
    </row>
    <row r="19490" spans="2:2" x14ac:dyDescent="0.3">
      <c r="B19490" s="1"/>
    </row>
    <row r="19491" spans="2:2" x14ac:dyDescent="0.3">
      <c r="B19491" s="1"/>
    </row>
    <row r="19492" spans="2:2" x14ac:dyDescent="0.3">
      <c r="B19492" s="1"/>
    </row>
    <row r="19493" spans="2:2" x14ac:dyDescent="0.3">
      <c r="B19493" s="1"/>
    </row>
    <row r="19494" spans="2:2" x14ac:dyDescent="0.3">
      <c r="B19494" s="1"/>
    </row>
    <row r="19495" spans="2:2" x14ac:dyDescent="0.3">
      <c r="B19495" s="1"/>
    </row>
    <row r="19496" spans="2:2" x14ac:dyDescent="0.3">
      <c r="B19496" s="1"/>
    </row>
    <row r="19497" spans="2:2" x14ac:dyDescent="0.3">
      <c r="B19497" s="1"/>
    </row>
    <row r="19498" spans="2:2" x14ac:dyDescent="0.3">
      <c r="B19498" s="1"/>
    </row>
    <row r="19499" spans="2:2" x14ac:dyDescent="0.3">
      <c r="B19499" s="1"/>
    </row>
    <row r="19500" spans="2:2" x14ac:dyDescent="0.3">
      <c r="B19500" s="1"/>
    </row>
    <row r="19501" spans="2:2" x14ac:dyDescent="0.3">
      <c r="B19501" s="1"/>
    </row>
    <row r="19502" spans="2:2" x14ac:dyDescent="0.3">
      <c r="B19502" s="1"/>
    </row>
    <row r="19503" spans="2:2" x14ac:dyDescent="0.3">
      <c r="B19503" s="1"/>
    </row>
    <row r="19504" spans="2:2" x14ac:dyDescent="0.3">
      <c r="B19504" s="1"/>
    </row>
    <row r="19505" spans="2:2" x14ac:dyDescent="0.3">
      <c r="B19505" s="1"/>
    </row>
    <row r="19506" spans="2:2" x14ac:dyDescent="0.3">
      <c r="B19506" s="1"/>
    </row>
    <row r="19507" spans="2:2" x14ac:dyDescent="0.3">
      <c r="B19507" s="1"/>
    </row>
    <row r="19508" spans="2:2" x14ac:dyDescent="0.3">
      <c r="B19508" s="1"/>
    </row>
    <row r="19509" spans="2:2" x14ac:dyDescent="0.3">
      <c r="B19509" s="1"/>
    </row>
    <row r="19510" spans="2:2" x14ac:dyDescent="0.3">
      <c r="B19510" s="1"/>
    </row>
    <row r="19511" spans="2:2" x14ac:dyDescent="0.3">
      <c r="B19511" s="1"/>
    </row>
    <row r="19512" spans="2:2" x14ac:dyDescent="0.3">
      <c r="B19512" s="1"/>
    </row>
    <row r="19513" spans="2:2" x14ac:dyDescent="0.3">
      <c r="B19513" s="1"/>
    </row>
    <row r="19514" spans="2:2" x14ac:dyDescent="0.3">
      <c r="B19514" s="1"/>
    </row>
    <row r="19515" spans="2:2" x14ac:dyDescent="0.3">
      <c r="B19515" s="1"/>
    </row>
    <row r="19516" spans="2:2" x14ac:dyDescent="0.3">
      <c r="B19516" s="1"/>
    </row>
    <row r="19517" spans="2:2" x14ac:dyDescent="0.3">
      <c r="B19517" s="1"/>
    </row>
    <row r="19518" spans="2:2" x14ac:dyDescent="0.3">
      <c r="B19518" s="1"/>
    </row>
    <row r="19519" spans="2:2" x14ac:dyDescent="0.3">
      <c r="B19519" s="1"/>
    </row>
    <row r="19520" spans="2:2" x14ac:dyDescent="0.3">
      <c r="B19520" s="1"/>
    </row>
    <row r="19521" spans="2:2" x14ac:dyDescent="0.3">
      <c r="B19521" s="1"/>
    </row>
    <row r="19522" spans="2:2" x14ac:dyDescent="0.3">
      <c r="B19522" s="1"/>
    </row>
    <row r="19523" spans="2:2" x14ac:dyDescent="0.3">
      <c r="B19523" s="1"/>
    </row>
    <row r="19524" spans="2:2" x14ac:dyDescent="0.3">
      <c r="B19524" s="1"/>
    </row>
    <row r="19525" spans="2:2" x14ac:dyDescent="0.3">
      <c r="B19525" s="1"/>
    </row>
    <row r="19526" spans="2:2" x14ac:dyDescent="0.3">
      <c r="B19526" s="1"/>
    </row>
    <row r="19527" spans="2:2" x14ac:dyDescent="0.3">
      <c r="B19527" s="1"/>
    </row>
    <row r="19528" spans="2:2" x14ac:dyDescent="0.3">
      <c r="B19528" s="1"/>
    </row>
    <row r="19529" spans="2:2" x14ac:dyDescent="0.3">
      <c r="B19529" s="1"/>
    </row>
    <row r="19530" spans="2:2" x14ac:dyDescent="0.3">
      <c r="B19530" s="1"/>
    </row>
    <row r="19531" spans="2:2" x14ac:dyDescent="0.3">
      <c r="B19531" s="1"/>
    </row>
    <row r="19532" spans="2:2" x14ac:dyDescent="0.3">
      <c r="B19532" s="1"/>
    </row>
    <row r="19533" spans="2:2" x14ac:dyDescent="0.3">
      <c r="B19533" s="1"/>
    </row>
    <row r="19534" spans="2:2" x14ac:dyDescent="0.3">
      <c r="B19534" s="1"/>
    </row>
    <row r="19535" spans="2:2" x14ac:dyDescent="0.3">
      <c r="B19535" s="1"/>
    </row>
    <row r="19536" spans="2:2" x14ac:dyDescent="0.3">
      <c r="B19536" s="1"/>
    </row>
    <row r="19537" spans="2:2" x14ac:dyDescent="0.3">
      <c r="B19537" s="1"/>
    </row>
    <row r="19538" spans="2:2" x14ac:dyDescent="0.3">
      <c r="B19538" s="1"/>
    </row>
    <row r="19539" spans="2:2" x14ac:dyDescent="0.3">
      <c r="B19539" s="1"/>
    </row>
    <row r="19540" spans="2:2" x14ac:dyDescent="0.3">
      <c r="B19540" s="1"/>
    </row>
    <row r="19541" spans="2:2" x14ac:dyDescent="0.3">
      <c r="B19541" s="1"/>
    </row>
    <row r="19542" spans="2:2" x14ac:dyDescent="0.3">
      <c r="B19542" s="1"/>
    </row>
    <row r="19543" spans="2:2" x14ac:dyDescent="0.3">
      <c r="B19543" s="1"/>
    </row>
    <row r="19544" spans="2:2" x14ac:dyDescent="0.3">
      <c r="B19544" s="1"/>
    </row>
    <row r="19545" spans="2:2" x14ac:dyDescent="0.3">
      <c r="B19545" s="1"/>
    </row>
    <row r="19546" spans="2:2" x14ac:dyDescent="0.3">
      <c r="B19546" s="1"/>
    </row>
    <row r="19547" spans="2:2" x14ac:dyDescent="0.3">
      <c r="B19547" s="1"/>
    </row>
    <row r="19548" spans="2:2" x14ac:dyDescent="0.3">
      <c r="B19548" s="1"/>
    </row>
    <row r="19549" spans="2:2" x14ac:dyDescent="0.3">
      <c r="B19549" s="1"/>
    </row>
    <row r="19550" spans="2:2" x14ac:dyDescent="0.3">
      <c r="B19550" s="1"/>
    </row>
    <row r="19551" spans="2:2" x14ac:dyDescent="0.3">
      <c r="B19551" s="1"/>
    </row>
    <row r="19552" spans="2:2" x14ac:dyDescent="0.3">
      <c r="B19552" s="1"/>
    </row>
    <row r="19553" spans="2:2" x14ac:dyDescent="0.3">
      <c r="B19553" s="1"/>
    </row>
    <row r="19554" spans="2:2" x14ac:dyDescent="0.3">
      <c r="B19554" s="1"/>
    </row>
    <row r="19555" spans="2:2" x14ac:dyDescent="0.3">
      <c r="B19555" s="1"/>
    </row>
    <row r="19556" spans="2:2" x14ac:dyDescent="0.3">
      <c r="B19556" s="1"/>
    </row>
    <row r="19557" spans="2:2" x14ac:dyDescent="0.3">
      <c r="B19557" s="1"/>
    </row>
    <row r="19558" spans="2:2" x14ac:dyDescent="0.3">
      <c r="B19558" s="1"/>
    </row>
    <row r="19559" spans="2:2" x14ac:dyDescent="0.3">
      <c r="B19559" s="1"/>
    </row>
    <row r="19560" spans="2:2" x14ac:dyDescent="0.3">
      <c r="B19560" s="1"/>
    </row>
    <row r="19561" spans="2:2" x14ac:dyDescent="0.3">
      <c r="B19561" s="1"/>
    </row>
    <row r="19562" spans="2:2" x14ac:dyDescent="0.3">
      <c r="B19562" s="1"/>
    </row>
    <row r="19563" spans="2:2" x14ac:dyDescent="0.3">
      <c r="B19563" s="1"/>
    </row>
    <row r="19564" spans="2:2" x14ac:dyDescent="0.3">
      <c r="B19564" s="1"/>
    </row>
    <row r="19565" spans="2:2" x14ac:dyDescent="0.3">
      <c r="B19565" s="1"/>
    </row>
    <row r="19566" spans="2:2" x14ac:dyDescent="0.3">
      <c r="B19566" s="1"/>
    </row>
    <row r="19567" spans="2:2" x14ac:dyDescent="0.3">
      <c r="B19567" s="1"/>
    </row>
    <row r="19568" spans="2:2" x14ac:dyDescent="0.3">
      <c r="B19568" s="1"/>
    </row>
    <row r="19569" spans="2:2" x14ac:dyDescent="0.3">
      <c r="B19569" s="1"/>
    </row>
    <row r="19570" spans="2:2" x14ac:dyDescent="0.3">
      <c r="B19570" s="1"/>
    </row>
    <row r="19571" spans="2:2" x14ac:dyDescent="0.3">
      <c r="B19571" s="1"/>
    </row>
    <row r="19572" spans="2:2" x14ac:dyDescent="0.3">
      <c r="B19572" s="1"/>
    </row>
    <row r="19573" spans="2:2" x14ac:dyDescent="0.3">
      <c r="B19573" s="1"/>
    </row>
    <row r="19574" spans="2:2" x14ac:dyDescent="0.3">
      <c r="B19574" s="1"/>
    </row>
    <row r="19575" spans="2:2" x14ac:dyDescent="0.3">
      <c r="B19575" s="1"/>
    </row>
    <row r="19576" spans="2:2" x14ac:dyDescent="0.3">
      <c r="B19576" s="1"/>
    </row>
    <row r="19577" spans="2:2" x14ac:dyDescent="0.3">
      <c r="B19577" s="1"/>
    </row>
    <row r="19578" spans="2:2" x14ac:dyDescent="0.3">
      <c r="B19578" s="1"/>
    </row>
    <row r="19579" spans="2:2" x14ac:dyDescent="0.3">
      <c r="B19579" s="1"/>
    </row>
    <row r="19580" spans="2:2" x14ac:dyDescent="0.3">
      <c r="B19580" s="1"/>
    </row>
    <row r="19581" spans="2:2" x14ac:dyDescent="0.3">
      <c r="B19581" s="1"/>
    </row>
    <row r="19582" spans="2:2" x14ac:dyDescent="0.3">
      <c r="B19582" s="1"/>
    </row>
    <row r="19583" spans="2:2" x14ac:dyDescent="0.3">
      <c r="B19583" s="1"/>
    </row>
    <row r="19584" spans="2:2" x14ac:dyDescent="0.3">
      <c r="B19584" s="1"/>
    </row>
    <row r="19585" spans="2:2" x14ac:dyDescent="0.3">
      <c r="B19585" s="1"/>
    </row>
    <row r="19586" spans="2:2" x14ac:dyDescent="0.3">
      <c r="B19586" s="1"/>
    </row>
    <row r="19587" spans="2:2" x14ac:dyDescent="0.3">
      <c r="B19587" s="1"/>
    </row>
    <row r="19588" spans="2:2" x14ac:dyDescent="0.3">
      <c r="B19588" s="1"/>
    </row>
    <row r="19589" spans="2:2" x14ac:dyDescent="0.3">
      <c r="B19589" s="1"/>
    </row>
    <row r="19590" spans="2:2" x14ac:dyDescent="0.3">
      <c r="B19590" s="1"/>
    </row>
    <row r="19591" spans="2:2" x14ac:dyDescent="0.3">
      <c r="B19591" s="1"/>
    </row>
    <row r="19592" spans="2:2" x14ac:dyDescent="0.3">
      <c r="B19592" s="1"/>
    </row>
    <row r="19593" spans="2:2" x14ac:dyDescent="0.3">
      <c r="B19593" s="1"/>
    </row>
    <row r="19594" spans="2:2" x14ac:dyDescent="0.3">
      <c r="B19594" s="1"/>
    </row>
    <row r="19595" spans="2:2" x14ac:dyDescent="0.3">
      <c r="B19595" s="1"/>
    </row>
    <row r="19596" spans="2:2" x14ac:dyDescent="0.3">
      <c r="B19596" s="1"/>
    </row>
    <row r="19597" spans="2:2" x14ac:dyDescent="0.3">
      <c r="B19597" s="1"/>
    </row>
    <row r="19598" spans="2:2" x14ac:dyDescent="0.3">
      <c r="B19598" s="1"/>
    </row>
    <row r="19599" spans="2:2" x14ac:dyDescent="0.3">
      <c r="B19599" s="1"/>
    </row>
    <row r="19600" spans="2:2" x14ac:dyDescent="0.3">
      <c r="B19600" s="1"/>
    </row>
    <row r="19601" spans="2:2" x14ac:dyDescent="0.3">
      <c r="B19601" s="1"/>
    </row>
    <row r="19602" spans="2:2" x14ac:dyDescent="0.3">
      <c r="B19602" s="1"/>
    </row>
    <row r="19603" spans="2:2" x14ac:dyDescent="0.3">
      <c r="B19603" s="1"/>
    </row>
    <row r="19604" spans="2:2" x14ac:dyDescent="0.3">
      <c r="B19604" s="1"/>
    </row>
    <row r="19605" spans="2:2" x14ac:dyDescent="0.3">
      <c r="B19605" s="1"/>
    </row>
    <row r="19606" spans="2:2" x14ac:dyDescent="0.3">
      <c r="B19606" s="1"/>
    </row>
    <row r="19607" spans="2:2" x14ac:dyDescent="0.3">
      <c r="B19607" s="1"/>
    </row>
    <row r="19608" spans="2:2" x14ac:dyDescent="0.3">
      <c r="B19608" s="1"/>
    </row>
    <row r="19609" spans="2:2" x14ac:dyDescent="0.3">
      <c r="B19609" s="1"/>
    </row>
    <row r="19610" spans="2:2" x14ac:dyDescent="0.3">
      <c r="B19610" s="1"/>
    </row>
    <row r="19611" spans="2:2" x14ac:dyDescent="0.3">
      <c r="B19611" s="1"/>
    </row>
    <row r="19612" spans="2:2" x14ac:dyDescent="0.3">
      <c r="B19612" s="1"/>
    </row>
    <row r="19613" spans="2:2" x14ac:dyDescent="0.3">
      <c r="B19613" s="1"/>
    </row>
    <row r="19614" spans="2:2" x14ac:dyDescent="0.3">
      <c r="B19614" s="1"/>
    </row>
    <row r="19615" spans="2:2" x14ac:dyDescent="0.3">
      <c r="B19615" s="1"/>
    </row>
    <row r="19616" spans="2:2" x14ac:dyDescent="0.3">
      <c r="B19616" s="1"/>
    </row>
    <row r="19617" spans="2:2" x14ac:dyDescent="0.3">
      <c r="B19617" s="1"/>
    </row>
    <row r="19618" spans="2:2" x14ac:dyDescent="0.3">
      <c r="B19618" s="1"/>
    </row>
    <row r="19619" spans="2:2" x14ac:dyDescent="0.3">
      <c r="B19619" s="1"/>
    </row>
    <row r="19620" spans="2:2" x14ac:dyDescent="0.3">
      <c r="B19620" s="1"/>
    </row>
    <row r="19621" spans="2:2" x14ac:dyDescent="0.3">
      <c r="B19621" s="1"/>
    </row>
    <row r="19622" spans="2:2" x14ac:dyDescent="0.3">
      <c r="B19622" s="1"/>
    </row>
    <row r="19623" spans="2:2" x14ac:dyDescent="0.3">
      <c r="B19623" s="1"/>
    </row>
    <row r="19624" spans="2:2" x14ac:dyDescent="0.3">
      <c r="B19624" s="1"/>
    </row>
    <row r="19625" spans="2:2" x14ac:dyDescent="0.3">
      <c r="B19625" s="1"/>
    </row>
    <row r="19626" spans="2:2" x14ac:dyDescent="0.3">
      <c r="B19626" s="1"/>
    </row>
    <row r="19627" spans="2:2" x14ac:dyDescent="0.3">
      <c r="B19627" s="1"/>
    </row>
    <row r="19628" spans="2:2" x14ac:dyDescent="0.3">
      <c r="B19628" s="1"/>
    </row>
    <row r="19629" spans="2:2" x14ac:dyDescent="0.3">
      <c r="B19629" s="1"/>
    </row>
    <row r="19630" spans="2:2" x14ac:dyDescent="0.3">
      <c r="B19630" s="1"/>
    </row>
    <row r="19631" spans="2:2" x14ac:dyDescent="0.3">
      <c r="B19631" s="1"/>
    </row>
    <row r="19632" spans="2:2" x14ac:dyDescent="0.3">
      <c r="B19632" s="1"/>
    </row>
    <row r="19633" spans="2:2" x14ac:dyDescent="0.3">
      <c r="B19633" s="1"/>
    </row>
    <row r="19634" spans="2:2" x14ac:dyDescent="0.3">
      <c r="B19634" s="1"/>
    </row>
    <row r="19635" spans="2:2" x14ac:dyDescent="0.3">
      <c r="B19635" s="1"/>
    </row>
    <row r="19636" spans="2:2" x14ac:dyDescent="0.3">
      <c r="B19636" s="1"/>
    </row>
    <row r="19637" spans="2:2" x14ac:dyDescent="0.3">
      <c r="B19637" s="1"/>
    </row>
    <row r="19638" spans="2:2" x14ac:dyDescent="0.3">
      <c r="B19638" s="1"/>
    </row>
    <row r="19639" spans="2:2" x14ac:dyDescent="0.3">
      <c r="B19639" s="1"/>
    </row>
    <row r="19640" spans="2:2" x14ac:dyDescent="0.3">
      <c r="B19640" s="1"/>
    </row>
    <row r="19641" spans="2:2" x14ac:dyDescent="0.3">
      <c r="B19641" s="1"/>
    </row>
    <row r="19642" spans="2:2" x14ac:dyDescent="0.3">
      <c r="B19642" s="1"/>
    </row>
    <row r="19643" spans="2:2" x14ac:dyDescent="0.3">
      <c r="B19643" s="1"/>
    </row>
    <row r="19644" spans="2:2" x14ac:dyDescent="0.3">
      <c r="B19644" s="1"/>
    </row>
    <row r="19645" spans="2:2" x14ac:dyDescent="0.3">
      <c r="B19645" s="1"/>
    </row>
    <row r="19646" spans="2:2" x14ac:dyDescent="0.3">
      <c r="B19646" s="1"/>
    </row>
    <row r="19647" spans="2:2" x14ac:dyDescent="0.3">
      <c r="B19647" s="1"/>
    </row>
    <row r="19648" spans="2:2" x14ac:dyDescent="0.3">
      <c r="B19648" s="1"/>
    </row>
    <row r="19649" spans="2:2" x14ac:dyDescent="0.3">
      <c r="B19649" s="1"/>
    </row>
    <row r="19650" spans="2:2" x14ac:dyDescent="0.3">
      <c r="B19650" s="1"/>
    </row>
    <row r="19651" spans="2:2" x14ac:dyDescent="0.3">
      <c r="B19651" s="1"/>
    </row>
    <row r="19652" spans="2:2" x14ac:dyDescent="0.3">
      <c r="B19652" s="1"/>
    </row>
    <row r="19653" spans="2:2" x14ac:dyDescent="0.3">
      <c r="B19653" s="1"/>
    </row>
    <row r="19654" spans="2:2" x14ac:dyDescent="0.3">
      <c r="B19654" s="1"/>
    </row>
    <row r="19655" spans="2:2" x14ac:dyDescent="0.3">
      <c r="B19655" s="1"/>
    </row>
    <row r="19656" spans="2:2" x14ac:dyDescent="0.3">
      <c r="B19656" s="1"/>
    </row>
    <row r="19657" spans="2:2" x14ac:dyDescent="0.3">
      <c r="B19657" s="1"/>
    </row>
    <row r="19658" spans="2:2" x14ac:dyDescent="0.3">
      <c r="B19658" s="1"/>
    </row>
    <row r="19659" spans="2:2" x14ac:dyDescent="0.3">
      <c r="B19659" s="1"/>
    </row>
    <row r="19660" spans="2:2" x14ac:dyDescent="0.3">
      <c r="B19660" s="1"/>
    </row>
    <row r="19661" spans="2:2" x14ac:dyDescent="0.3">
      <c r="B19661" s="1"/>
    </row>
    <row r="19662" spans="2:2" x14ac:dyDescent="0.3">
      <c r="B19662" s="1"/>
    </row>
    <row r="19663" spans="2:2" x14ac:dyDescent="0.3">
      <c r="B19663" s="1"/>
    </row>
    <row r="19664" spans="2:2" x14ac:dyDescent="0.3">
      <c r="B19664" s="1"/>
    </row>
    <row r="19665" spans="2:2" x14ac:dyDescent="0.3">
      <c r="B19665" s="1"/>
    </row>
    <row r="19666" spans="2:2" x14ac:dyDescent="0.3">
      <c r="B19666" s="1"/>
    </row>
    <row r="19667" spans="2:2" x14ac:dyDescent="0.3">
      <c r="B19667" s="1"/>
    </row>
    <row r="19668" spans="2:2" x14ac:dyDescent="0.3">
      <c r="B19668" s="1"/>
    </row>
    <row r="19669" spans="2:2" x14ac:dyDescent="0.3">
      <c r="B19669" s="1"/>
    </row>
    <row r="19670" spans="2:2" x14ac:dyDescent="0.3">
      <c r="B19670" s="1"/>
    </row>
    <row r="19671" spans="2:2" x14ac:dyDescent="0.3">
      <c r="B19671" s="1"/>
    </row>
    <row r="19672" spans="2:2" x14ac:dyDescent="0.3">
      <c r="B19672" s="1"/>
    </row>
    <row r="19673" spans="2:2" x14ac:dyDescent="0.3">
      <c r="B19673" s="1"/>
    </row>
    <row r="19674" spans="2:2" x14ac:dyDescent="0.3">
      <c r="B19674" s="1"/>
    </row>
    <row r="19675" spans="2:2" x14ac:dyDescent="0.3">
      <c r="B19675" s="1"/>
    </row>
    <row r="19676" spans="2:2" x14ac:dyDescent="0.3">
      <c r="B19676" s="1"/>
    </row>
    <row r="19677" spans="2:2" x14ac:dyDescent="0.3">
      <c r="B19677" s="1"/>
    </row>
    <row r="19678" spans="2:2" x14ac:dyDescent="0.3">
      <c r="B19678" s="1"/>
    </row>
    <row r="19679" spans="2:2" x14ac:dyDescent="0.3">
      <c r="B19679" s="1"/>
    </row>
    <row r="19680" spans="2:2" x14ac:dyDescent="0.3">
      <c r="B19680" s="1"/>
    </row>
    <row r="19681" spans="2:2" x14ac:dyDescent="0.3">
      <c r="B19681" s="1"/>
    </row>
    <row r="19682" spans="2:2" x14ac:dyDescent="0.3">
      <c r="B19682" s="1"/>
    </row>
    <row r="19683" spans="2:2" x14ac:dyDescent="0.3">
      <c r="B19683" s="1"/>
    </row>
    <row r="19684" spans="2:2" x14ac:dyDescent="0.3">
      <c r="B19684" s="1"/>
    </row>
    <row r="19685" spans="2:2" x14ac:dyDescent="0.3">
      <c r="B19685" s="1"/>
    </row>
    <row r="19686" spans="2:2" x14ac:dyDescent="0.3">
      <c r="B19686" s="1"/>
    </row>
    <row r="19687" spans="2:2" x14ac:dyDescent="0.3">
      <c r="B19687" s="1"/>
    </row>
    <row r="19688" spans="2:2" x14ac:dyDescent="0.3">
      <c r="B19688" s="1"/>
    </row>
    <row r="19689" spans="2:2" x14ac:dyDescent="0.3">
      <c r="B19689" s="1"/>
    </row>
    <row r="19690" spans="2:2" x14ac:dyDescent="0.3">
      <c r="B19690" s="1"/>
    </row>
    <row r="19691" spans="2:2" x14ac:dyDescent="0.3">
      <c r="B19691" s="1"/>
    </row>
    <row r="19692" spans="2:2" x14ac:dyDescent="0.3">
      <c r="B19692" s="1"/>
    </row>
    <row r="19693" spans="2:2" x14ac:dyDescent="0.3">
      <c r="B19693" s="1"/>
    </row>
    <row r="19694" spans="2:2" x14ac:dyDescent="0.3">
      <c r="B19694" s="1"/>
    </row>
    <row r="19695" spans="2:2" x14ac:dyDescent="0.3">
      <c r="B19695" s="1"/>
    </row>
    <row r="19696" spans="2:2" x14ac:dyDescent="0.3">
      <c r="B19696" s="1"/>
    </row>
    <row r="19697" spans="2:2" x14ac:dyDescent="0.3">
      <c r="B19697" s="1"/>
    </row>
    <row r="19698" spans="2:2" x14ac:dyDescent="0.3">
      <c r="B19698" s="1"/>
    </row>
    <row r="19699" spans="2:2" x14ac:dyDescent="0.3">
      <c r="B19699" s="1"/>
    </row>
    <row r="19700" spans="2:2" x14ac:dyDescent="0.3">
      <c r="B19700" s="1"/>
    </row>
    <row r="19701" spans="2:2" x14ac:dyDescent="0.3">
      <c r="B19701" s="1"/>
    </row>
    <row r="19702" spans="2:2" x14ac:dyDescent="0.3">
      <c r="B19702" s="1"/>
    </row>
    <row r="19703" spans="2:2" x14ac:dyDescent="0.3">
      <c r="B19703" s="1"/>
    </row>
    <row r="19704" spans="2:2" x14ac:dyDescent="0.3">
      <c r="B19704" s="1"/>
    </row>
    <row r="19705" spans="2:2" x14ac:dyDescent="0.3">
      <c r="B19705" s="1"/>
    </row>
    <row r="19706" spans="2:2" x14ac:dyDescent="0.3">
      <c r="B19706" s="1"/>
    </row>
    <row r="19707" spans="2:2" x14ac:dyDescent="0.3">
      <c r="B19707" s="1"/>
    </row>
    <row r="19708" spans="2:2" x14ac:dyDescent="0.3">
      <c r="B19708" s="1"/>
    </row>
    <row r="19709" spans="2:2" x14ac:dyDescent="0.3">
      <c r="B19709" s="1"/>
    </row>
    <row r="19710" spans="2:2" x14ac:dyDescent="0.3">
      <c r="B19710" s="1"/>
    </row>
    <row r="19711" spans="2:2" x14ac:dyDescent="0.3">
      <c r="B19711" s="1"/>
    </row>
    <row r="19712" spans="2:2" x14ac:dyDescent="0.3">
      <c r="B19712" s="1"/>
    </row>
    <row r="19713" spans="2:2" x14ac:dyDescent="0.3">
      <c r="B19713" s="1"/>
    </row>
    <row r="19714" spans="2:2" x14ac:dyDescent="0.3">
      <c r="B19714" s="1"/>
    </row>
    <row r="19715" spans="2:2" x14ac:dyDescent="0.3">
      <c r="B19715" s="1"/>
    </row>
    <row r="19716" spans="2:2" x14ac:dyDescent="0.3">
      <c r="B19716" s="1"/>
    </row>
    <row r="19717" spans="2:2" x14ac:dyDescent="0.3">
      <c r="B19717" s="1"/>
    </row>
    <row r="19718" spans="2:2" x14ac:dyDescent="0.3">
      <c r="B19718" s="1"/>
    </row>
    <row r="19719" spans="2:2" x14ac:dyDescent="0.3">
      <c r="B19719" s="1"/>
    </row>
    <row r="19720" spans="2:2" x14ac:dyDescent="0.3">
      <c r="B19720" s="1"/>
    </row>
    <row r="19721" spans="2:2" x14ac:dyDescent="0.3">
      <c r="B19721" s="1"/>
    </row>
    <row r="19722" spans="2:2" x14ac:dyDescent="0.3">
      <c r="B19722" s="1"/>
    </row>
    <row r="19723" spans="2:2" x14ac:dyDescent="0.3">
      <c r="B19723" s="1"/>
    </row>
    <row r="19724" spans="2:2" x14ac:dyDescent="0.3">
      <c r="B19724" s="1"/>
    </row>
    <row r="19725" spans="2:2" x14ac:dyDescent="0.3">
      <c r="B19725" s="1"/>
    </row>
    <row r="19726" spans="2:2" x14ac:dyDescent="0.3">
      <c r="B19726" s="1"/>
    </row>
    <row r="19727" spans="2:2" x14ac:dyDescent="0.3">
      <c r="B19727" s="1"/>
    </row>
    <row r="19728" spans="2:2" x14ac:dyDescent="0.3">
      <c r="B19728" s="1"/>
    </row>
    <row r="19729" spans="2:2" x14ac:dyDescent="0.3">
      <c r="B19729" s="1"/>
    </row>
    <row r="19730" spans="2:2" x14ac:dyDescent="0.3">
      <c r="B19730" s="1"/>
    </row>
    <row r="19731" spans="2:2" x14ac:dyDescent="0.3">
      <c r="B19731" s="1"/>
    </row>
    <row r="19732" spans="2:2" x14ac:dyDescent="0.3">
      <c r="B19732" s="1"/>
    </row>
    <row r="19733" spans="2:2" x14ac:dyDescent="0.3">
      <c r="B19733" s="1"/>
    </row>
    <row r="19734" spans="2:2" x14ac:dyDescent="0.3">
      <c r="B19734" s="1"/>
    </row>
    <row r="19735" spans="2:2" x14ac:dyDescent="0.3">
      <c r="B19735" s="1"/>
    </row>
    <row r="19736" spans="2:2" x14ac:dyDescent="0.3">
      <c r="B19736" s="1"/>
    </row>
    <row r="19737" spans="2:2" x14ac:dyDescent="0.3">
      <c r="B19737" s="1"/>
    </row>
    <row r="19738" spans="2:2" x14ac:dyDescent="0.3">
      <c r="B19738" s="1"/>
    </row>
    <row r="19739" spans="2:2" x14ac:dyDescent="0.3">
      <c r="B19739" s="1"/>
    </row>
    <row r="19740" spans="2:2" x14ac:dyDescent="0.3">
      <c r="B19740" s="1"/>
    </row>
    <row r="19741" spans="2:2" x14ac:dyDescent="0.3">
      <c r="B19741" s="1"/>
    </row>
    <row r="19742" spans="2:2" x14ac:dyDescent="0.3">
      <c r="B19742" s="1"/>
    </row>
    <row r="19743" spans="2:2" x14ac:dyDescent="0.3">
      <c r="B19743" s="1"/>
    </row>
    <row r="19744" spans="2:2" x14ac:dyDescent="0.3">
      <c r="B19744" s="1"/>
    </row>
    <row r="19745" spans="2:2" x14ac:dyDescent="0.3">
      <c r="B19745" s="1"/>
    </row>
    <row r="19746" spans="2:2" x14ac:dyDescent="0.3">
      <c r="B19746" s="1"/>
    </row>
    <row r="19747" spans="2:2" x14ac:dyDescent="0.3">
      <c r="B19747" s="1"/>
    </row>
    <row r="19748" spans="2:2" x14ac:dyDescent="0.3">
      <c r="B19748" s="1"/>
    </row>
    <row r="19749" spans="2:2" x14ac:dyDescent="0.3">
      <c r="B19749" s="1"/>
    </row>
    <row r="19750" spans="2:2" x14ac:dyDescent="0.3">
      <c r="B19750" s="1"/>
    </row>
    <row r="19751" spans="2:2" x14ac:dyDescent="0.3">
      <c r="B19751" s="1"/>
    </row>
    <row r="19752" spans="2:2" x14ac:dyDescent="0.3">
      <c r="B19752" s="1"/>
    </row>
    <row r="19753" spans="2:2" x14ac:dyDescent="0.3">
      <c r="B19753" s="1"/>
    </row>
    <row r="19754" spans="2:2" x14ac:dyDescent="0.3">
      <c r="B19754" s="1"/>
    </row>
    <row r="19755" spans="2:2" x14ac:dyDescent="0.3">
      <c r="B19755" s="1"/>
    </row>
    <row r="19756" spans="2:2" x14ac:dyDescent="0.3">
      <c r="B19756" s="1"/>
    </row>
    <row r="19757" spans="2:2" x14ac:dyDescent="0.3">
      <c r="B19757" s="1"/>
    </row>
    <row r="19758" spans="2:2" x14ac:dyDescent="0.3">
      <c r="B19758" s="1"/>
    </row>
    <row r="19759" spans="2:2" x14ac:dyDescent="0.3">
      <c r="B19759" s="1"/>
    </row>
    <row r="19760" spans="2:2" x14ac:dyDescent="0.3">
      <c r="B19760" s="1"/>
    </row>
    <row r="19761" spans="2:2" x14ac:dyDescent="0.3">
      <c r="B19761" s="1"/>
    </row>
    <row r="19762" spans="2:2" x14ac:dyDescent="0.3">
      <c r="B19762" s="1"/>
    </row>
    <row r="19763" spans="2:2" x14ac:dyDescent="0.3">
      <c r="B19763" s="1"/>
    </row>
    <row r="19764" spans="2:2" x14ac:dyDescent="0.3">
      <c r="B19764" s="1"/>
    </row>
    <row r="19765" spans="2:2" x14ac:dyDescent="0.3">
      <c r="B19765" s="1"/>
    </row>
    <row r="19766" spans="2:2" x14ac:dyDescent="0.3">
      <c r="B19766" s="1"/>
    </row>
    <row r="19767" spans="2:2" x14ac:dyDescent="0.3">
      <c r="B19767" s="1"/>
    </row>
    <row r="19768" spans="2:2" x14ac:dyDescent="0.3">
      <c r="B19768" s="1"/>
    </row>
    <row r="19769" spans="2:2" x14ac:dyDescent="0.3">
      <c r="B19769" s="1"/>
    </row>
    <row r="19770" spans="2:2" x14ac:dyDescent="0.3">
      <c r="B19770" s="1"/>
    </row>
    <row r="19771" spans="2:2" x14ac:dyDescent="0.3">
      <c r="B19771" s="1"/>
    </row>
    <row r="19772" spans="2:2" x14ac:dyDescent="0.3">
      <c r="B19772" s="1"/>
    </row>
    <row r="19773" spans="2:2" x14ac:dyDescent="0.3">
      <c r="B19773" s="1"/>
    </row>
    <row r="19774" spans="2:2" x14ac:dyDescent="0.3">
      <c r="B19774" s="1"/>
    </row>
    <row r="19775" spans="2:2" x14ac:dyDescent="0.3">
      <c r="B19775" s="1"/>
    </row>
    <row r="19776" spans="2:2" x14ac:dyDescent="0.3">
      <c r="B19776" s="1"/>
    </row>
    <row r="19777" spans="2:2" x14ac:dyDescent="0.3">
      <c r="B19777" s="1"/>
    </row>
    <row r="19778" spans="2:2" x14ac:dyDescent="0.3">
      <c r="B19778" s="1"/>
    </row>
    <row r="19779" spans="2:2" x14ac:dyDescent="0.3">
      <c r="B19779" s="1"/>
    </row>
    <row r="19780" spans="2:2" x14ac:dyDescent="0.3">
      <c r="B19780" s="1"/>
    </row>
    <row r="19781" spans="2:2" x14ac:dyDescent="0.3">
      <c r="B19781" s="1"/>
    </row>
    <row r="19782" spans="2:2" x14ac:dyDescent="0.3">
      <c r="B19782" s="1"/>
    </row>
    <row r="19783" spans="2:2" x14ac:dyDescent="0.3">
      <c r="B19783" s="1"/>
    </row>
    <row r="19784" spans="2:2" x14ac:dyDescent="0.3">
      <c r="B19784" s="1"/>
    </row>
    <row r="19785" spans="2:2" x14ac:dyDescent="0.3">
      <c r="B19785" s="1"/>
    </row>
    <row r="19786" spans="2:2" x14ac:dyDescent="0.3">
      <c r="B19786" s="1"/>
    </row>
    <row r="19787" spans="2:2" x14ac:dyDescent="0.3">
      <c r="B19787" s="1"/>
    </row>
    <row r="19788" spans="2:2" x14ac:dyDescent="0.3">
      <c r="B19788" s="1"/>
    </row>
    <row r="19789" spans="2:2" x14ac:dyDescent="0.3">
      <c r="B19789" s="1"/>
    </row>
    <row r="19790" spans="2:2" x14ac:dyDescent="0.3">
      <c r="B19790" s="1"/>
    </row>
    <row r="19791" spans="2:2" x14ac:dyDescent="0.3">
      <c r="B19791" s="1"/>
    </row>
    <row r="19792" spans="2:2" x14ac:dyDescent="0.3">
      <c r="B19792" s="1"/>
    </row>
    <row r="19793" spans="2:2" x14ac:dyDescent="0.3">
      <c r="B19793" s="1"/>
    </row>
    <row r="19794" spans="2:2" x14ac:dyDescent="0.3">
      <c r="B19794" s="1"/>
    </row>
    <row r="19795" spans="2:2" x14ac:dyDescent="0.3">
      <c r="B19795" s="1"/>
    </row>
    <row r="19796" spans="2:2" x14ac:dyDescent="0.3">
      <c r="B19796" s="1"/>
    </row>
    <row r="19797" spans="2:2" x14ac:dyDescent="0.3">
      <c r="B19797" s="1"/>
    </row>
    <row r="19798" spans="2:2" x14ac:dyDescent="0.3">
      <c r="B19798" s="1"/>
    </row>
    <row r="19799" spans="2:2" x14ac:dyDescent="0.3">
      <c r="B19799" s="1"/>
    </row>
    <row r="19800" spans="2:2" x14ac:dyDescent="0.3">
      <c r="B19800" s="1"/>
    </row>
    <row r="19801" spans="2:2" x14ac:dyDescent="0.3">
      <c r="B19801" s="1"/>
    </row>
    <row r="19802" spans="2:2" x14ac:dyDescent="0.3">
      <c r="B19802" s="1"/>
    </row>
    <row r="19803" spans="2:2" x14ac:dyDescent="0.3">
      <c r="B19803" s="1"/>
    </row>
    <row r="19804" spans="2:2" x14ac:dyDescent="0.3">
      <c r="B19804" s="1"/>
    </row>
    <row r="19805" spans="2:2" x14ac:dyDescent="0.3">
      <c r="B19805" s="1"/>
    </row>
    <row r="19806" spans="2:2" x14ac:dyDescent="0.3">
      <c r="B19806" s="1"/>
    </row>
    <row r="19807" spans="2:2" x14ac:dyDescent="0.3">
      <c r="B19807" s="1"/>
    </row>
    <row r="19808" spans="2:2" x14ac:dyDescent="0.3">
      <c r="B19808" s="1"/>
    </row>
    <row r="19809" spans="2:2" x14ac:dyDescent="0.3">
      <c r="B19809" s="1"/>
    </row>
    <row r="19810" spans="2:2" x14ac:dyDescent="0.3">
      <c r="B19810" s="1"/>
    </row>
    <row r="19811" spans="2:2" x14ac:dyDescent="0.3">
      <c r="B19811" s="1"/>
    </row>
    <row r="19812" spans="2:2" x14ac:dyDescent="0.3">
      <c r="B19812" s="1"/>
    </row>
    <row r="19813" spans="2:2" x14ac:dyDescent="0.3">
      <c r="B19813" s="1"/>
    </row>
    <row r="19814" spans="2:2" x14ac:dyDescent="0.3">
      <c r="B19814" s="1"/>
    </row>
    <row r="19815" spans="2:2" x14ac:dyDescent="0.3">
      <c r="B19815" s="1"/>
    </row>
    <row r="19816" spans="2:2" x14ac:dyDescent="0.3">
      <c r="B19816" s="1"/>
    </row>
    <row r="19817" spans="2:2" x14ac:dyDescent="0.3">
      <c r="B19817" s="1"/>
    </row>
    <row r="19818" spans="2:2" x14ac:dyDescent="0.3">
      <c r="B19818" s="1"/>
    </row>
    <row r="19819" spans="2:2" x14ac:dyDescent="0.3">
      <c r="B19819" s="1"/>
    </row>
    <row r="19820" spans="2:2" x14ac:dyDescent="0.3">
      <c r="B19820" s="1"/>
    </row>
    <row r="19821" spans="2:2" x14ac:dyDescent="0.3">
      <c r="B19821" s="1"/>
    </row>
    <row r="19822" spans="2:2" x14ac:dyDescent="0.3">
      <c r="B19822" s="1"/>
    </row>
    <row r="19823" spans="2:2" x14ac:dyDescent="0.3">
      <c r="B19823" s="1"/>
    </row>
    <row r="19824" spans="2:2" x14ac:dyDescent="0.3">
      <c r="B19824" s="1"/>
    </row>
    <row r="19825" spans="2:2" x14ac:dyDescent="0.3">
      <c r="B19825" s="1"/>
    </row>
    <row r="19826" spans="2:2" x14ac:dyDescent="0.3">
      <c r="B19826" s="1"/>
    </row>
    <row r="19827" spans="2:2" x14ac:dyDescent="0.3">
      <c r="B19827" s="1"/>
    </row>
    <row r="19828" spans="2:2" x14ac:dyDescent="0.3">
      <c r="B19828" s="1"/>
    </row>
    <row r="19829" spans="2:2" x14ac:dyDescent="0.3">
      <c r="B19829" s="1"/>
    </row>
    <row r="19830" spans="2:2" x14ac:dyDescent="0.3">
      <c r="B19830" s="1"/>
    </row>
    <row r="19831" spans="2:2" x14ac:dyDescent="0.3">
      <c r="B19831" s="1"/>
    </row>
    <row r="19832" spans="2:2" x14ac:dyDescent="0.3">
      <c r="B19832" s="1"/>
    </row>
    <row r="19833" spans="2:2" x14ac:dyDescent="0.3">
      <c r="B19833" s="1"/>
    </row>
    <row r="19834" spans="2:2" x14ac:dyDescent="0.3">
      <c r="B19834" s="1"/>
    </row>
    <row r="19835" spans="2:2" x14ac:dyDescent="0.3">
      <c r="B19835" s="1"/>
    </row>
    <row r="19836" spans="2:2" x14ac:dyDescent="0.3">
      <c r="B19836" s="1"/>
    </row>
    <row r="19837" spans="2:2" x14ac:dyDescent="0.3">
      <c r="B19837" s="1"/>
    </row>
    <row r="19838" spans="2:2" x14ac:dyDescent="0.3">
      <c r="B19838" s="1"/>
    </row>
    <row r="19839" spans="2:2" x14ac:dyDescent="0.3">
      <c r="B19839" s="1"/>
    </row>
    <row r="19840" spans="2:2" x14ac:dyDescent="0.3">
      <c r="B19840" s="1"/>
    </row>
    <row r="19841" spans="2:2" x14ac:dyDescent="0.3">
      <c r="B19841" s="1"/>
    </row>
    <row r="19842" spans="2:2" x14ac:dyDescent="0.3">
      <c r="B19842" s="1"/>
    </row>
    <row r="19843" spans="2:2" x14ac:dyDescent="0.3">
      <c r="B19843" s="1"/>
    </row>
    <row r="19844" spans="2:2" x14ac:dyDescent="0.3">
      <c r="B19844" s="1"/>
    </row>
    <row r="19845" spans="2:2" x14ac:dyDescent="0.3">
      <c r="B19845" s="1"/>
    </row>
    <row r="19846" spans="2:2" x14ac:dyDescent="0.3">
      <c r="B19846" s="1"/>
    </row>
    <row r="19847" spans="2:2" x14ac:dyDescent="0.3">
      <c r="B19847" s="1"/>
    </row>
    <row r="19848" spans="2:2" x14ac:dyDescent="0.3">
      <c r="B19848" s="1"/>
    </row>
    <row r="19849" spans="2:2" x14ac:dyDescent="0.3">
      <c r="B19849" s="1"/>
    </row>
    <row r="19850" spans="2:2" x14ac:dyDescent="0.3">
      <c r="B19850" s="1"/>
    </row>
    <row r="19851" spans="2:2" x14ac:dyDescent="0.3">
      <c r="B19851" s="1"/>
    </row>
    <row r="19852" spans="2:2" x14ac:dyDescent="0.3">
      <c r="B19852" s="1"/>
    </row>
    <row r="19853" spans="2:2" x14ac:dyDescent="0.3">
      <c r="B19853" s="1"/>
    </row>
    <row r="19854" spans="2:2" x14ac:dyDescent="0.3">
      <c r="B19854" s="1"/>
    </row>
    <row r="19855" spans="2:2" x14ac:dyDescent="0.3">
      <c r="B19855" s="1"/>
    </row>
    <row r="19856" spans="2:2" x14ac:dyDescent="0.3">
      <c r="B19856" s="1"/>
    </row>
    <row r="19857" spans="2:2" x14ac:dyDescent="0.3">
      <c r="B19857" s="1"/>
    </row>
    <row r="19858" spans="2:2" x14ac:dyDescent="0.3">
      <c r="B19858" s="1"/>
    </row>
    <row r="19859" spans="2:2" x14ac:dyDescent="0.3">
      <c r="B19859" s="1"/>
    </row>
    <row r="19860" spans="2:2" x14ac:dyDescent="0.3">
      <c r="B19860" s="1"/>
    </row>
    <row r="19861" spans="2:2" x14ac:dyDescent="0.3">
      <c r="B19861" s="1"/>
    </row>
    <row r="19862" spans="2:2" x14ac:dyDescent="0.3">
      <c r="B19862" s="1"/>
    </row>
    <row r="19863" spans="2:2" x14ac:dyDescent="0.3">
      <c r="B19863" s="1"/>
    </row>
    <row r="19864" spans="2:2" x14ac:dyDescent="0.3">
      <c r="B19864" s="1"/>
    </row>
    <row r="19865" spans="2:2" x14ac:dyDescent="0.3">
      <c r="B19865" s="1"/>
    </row>
    <row r="19866" spans="2:2" x14ac:dyDescent="0.3">
      <c r="B19866" s="1"/>
    </row>
    <row r="19867" spans="2:2" x14ac:dyDescent="0.3">
      <c r="B19867" s="1"/>
    </row>
    <row r="19868" spans="2:2" x14ac:dyDescent="0.3">
      <c r="B19868" s="1"/>
    </row>
    <row r="19869" spans="2:2" x14ac:dyDescent="0.3">
      <c r="B19869" s="1"/>
    </row>
    <row r="19870" spans="2:2" x14ac:dyDescent="0.3">
      <c r="B19870" s="1"/>
    </row>
    <row r="19871" spans="2:2" x14ac:dyDescent="0.3">
      <c r="B19871" s="1"/>
    </row>
    <row r="19872" spans="2:2" x14ac:dyDescent="0.3">
      <c r="B19872" s="1"/>
    </row>
    <row r="19873" spans="2:2" x14ac:dyDescent="0.3">
      <c r="B19873" s="1"/>
    </row>
    <row r="19874" spans="2:2" x14ac:dyDescent="0.3">
      <c r="B19874" s="1"/>
    </row>
    <row r="19875" spans="2:2" x14ac:dyDescent="0.3">
      <c r="B19875" s="1"/>
    </row>
    <row r="19876" spans="2:2" x14ac:dyDescent="0.3">
      <c r="B19876" s="1"/>
    </row>
    <row r="19877" spans="2:2" x14ac:dyDescent="0.3">
      <c r="B19877" s="1"/>
    </row>
    <row r="19878" spans="2:2" x14ac:dyDescent="0.3">
      <c r="B19878" s="1"/>
    </row>
    <row r="19879" spans="2:2" x14ac:dyDescent="0.3">
      <c r="B19879" s="1"/>
    </row>
    <row r="19880" spans="2:2" x14ac:dyDescent="0.3">
      <c r="B19880" s="1"/>
    </row>
    <row r="19881" spans="2:2" x14ac:dyDescent="0.3">
      <c r="B19881" s="1"/>
    </row>
    <row r="19882" spans="2:2" x14ac:dyDescent="0.3">
      <c r="B19882" s="1"/>
    </row>
    <row r="19883" spans="2:2" x14ac:dyDescent="0.3">
      <c r="B19883" s="1"/>
    </row>
    <row r="19884" spans="2:2" x14ac:dyDescent="0.3">
      <c r="B19884" s="1"/>
    </row>
    <row r="19885" spans="2:2" x14ac:dyDescent="0.3">
      <c r="B19885" s="1"/>
    </row>
    <row r="19886" spans="2:2" x14ac:dyDescent="0.3">
      <c r="B19886" s="1"/>
    </row>
    <row r="19887" spans="2:2" x14ac:dyDescent="0.3">
      <c r="B19887" s="1"/>
    </row>
    <row r="19888" spans="2:2" x14ac:dyDescent="0.3">
      <c r="B19888" s="1"/>
    </row>
    <row r="19889" spans="2:2" x14ac:dyDescent="0.3">
      <c r="B19889" s="1"/>
    </row>
    <row r="19890" spans="2:2" x14ac:dyDescent="0.3">
      <c r="B19890" s="1"/>
    </row>
    <row r="19891" spans="2:2" x14ac:dyDescent="0.3">
      <c r="B19891" s="1"/>
    </row>
    <row r="19892" spans="2:2" x14ac:dyDescent="0.3">
      <c r="B19892" s="1"/>
    </row>
    <row r="19893" spans="2:2" x14ac:dyDescent="0.3">
      <c r="B19893" s="1"/>
    </row>
    <row r="19894" spans="2:2" x14ac:dyDescent="0.3">
      <c r="B19894" s="1"/>
    </row>
    <row r="19895" spans="2:2" x14ac:dyDescent="0.3">
      <c r="B19895" s="1"/>
    </row>
    <row r="19896" spans="2:2" x14ac:dyDescent="0.3">
      <c r="B19896" s="1"/>
    </row>
    <row r="19897" spans="2:2" x14ac:dyDescent="0.3">
      <c r="B19897" s="1"/>
    </row>
    <row r="19898" spans="2:2" x14ac:dyDescent="0.3">
      <c r="B19898" s="1"/>
    </row>
    <row r="19899" spans="2:2" x14ac:dyDescent="0.3">
      <c r="B19899" s="1"/>
    </row>
    <row r="19900" spans="2:2" x14ac:dyDescent="0.3">
      <c r="B19900" s="1"/>
    </row>
    <row r="19901" spans="2:2" x14ac:dyDescent="0.3">
      <c r="B19901" s="1"/>
    </row>
    <row r="19902" spans="2:2" x14ac:dyDescent="0.3">
      <c r="B19902" s="1"/>
    </row>
    <row r="19903" spans="2:2" x14ac:dyDescent="0.3">
      <c r="B19903" s="1"/>
    </row>
    <row r="19904" spans="2:2" x14ac:dyDescent="0.3">
      <c r="B19904" s="1"/>
    </row>
    <row r="19905" spans="2:2" x14ac:dyDescent="0.3">
      <c r="B19905" s="1"/>
    </row>
    <row r="19906" spans="2:2" x14ac:dyDescent="0.3">
      <c r="B19906" s="1"/>
    </row>
    <row r="19907" spans="2:2" x14ac:dyDescent="0.3">
      <c r="B19907" s="1"/>
    </row>
    <row r="19908" spans="2:2" x14ac:dyDescent="0.3">
      <c r="B19908" s="1"/>
    </row>
    <row r="19909" spans="2:2" x14ac:dyDescent="0.3">
      <c r="B19909" s="1"/>
    </row>
    <row r="19910" spans="2:2" x14ac:dyDescent="0.3">
      <c r="B19910" s="1"/>
    </row>
    <row r="19911" spans="2:2" x14ac:dyDescent="0.3">
      <c r="B19911" s="1"/>
    </row>
    <row r="19912" spans="2:2" x14ac:dyDescent="0.3">
      <c r="B19912" s="1"/>
    </row>
    <row r="19913" spans="2:2" x14ac:dyDescent="0.3">
      <c r="B19913" s="1"/>
    </row>
    <row r="19914" spans="2:2" x14ac:dyDescent="0.3">
      <c r="B19914" s="1"/>
    </row>
    <row r="19915" spans="2:2" x14ac:dyDescent="0.3">
      <c r="B19915" s="1"/>
    </row>
    <row r="19916" spans="2:2" x14ac:dyDescent="0.3">
      <c r="B19916" s="1"/>
    </row>
    <row r="19917" spans="2:2" x14ac:dyDescent="0.3">
      <c r="B19917" s="1"/>
    </row>
    <row r="19918" spans="2:2" x14ac:dyDescent="0.3">
      <c r="B19918" s="1"/>
    </row>
    <row r="19919" spans="2:2" x14ac:dyDescent="0.3">
      <c r="B19919" s="1"/>
    </row>
    <row r="19920" spans="2:2" x14ac:dyDescent="0.3">
      <c r="B19920" s="1"/>
    </row>
    <row r="19921" spans="2:2" x14ac:dyDescent="0.3">
      <c r="B19921" s="1"/>
    </row>
    <row r="19922" spans="2:2" x14ac:dyDescent="0.3">
      <c r="B19922" s="1"/>
    </row>
    <row r="19923" spans="2:2" x14ac:dyDescent="0.3">
      <c r="B19923" s="1"/>
    </row>
    <row r="19924" spans="2:2" x14ac:dyDescent="0.3">
      <c r="B19924" s="1"/>
    </row>
    <row r="19925" spans="2:2" x14ac:dyDescent="0.3">
      <c r="B19925" s="1"/>
    </row>
    <row r="19926" spans="2:2" x14ac:dyDescent="0.3">
      <c r="B19926" s="1"/>
    </row>
    <row r="19927" spans="2:2" x14ac:dyDescent="0.3">
      <c r="B19927" s="1"/>
    </row>
    <row r="19928" spans="2:2" x14ac:dyDescent="0.3">
      <c r="B19928" s="1"/>
    </row>
    <row r="19929" spans="2:2" x14ac:dyDescent="0.3">
      <c r="B19929" s="1"/>
    </row>
    <row r="19930" spans="2:2" x14ac:dyDescent="0.3">
      <c r="B19930" s="1"/>
    </row>
    <row r="19931" spans="2:2" x14ac:dyDescent="0.3">
      <c r="B19931" s="1"/>
    </row>
    <row r="19932" spans="2:2" x14ac:dyDescent="0.3">
      <c r="B19932" s="1"/>
    </row>
    <row r="19933" spans="2:2" x14ac:dyDescent="0.3">
      <c r="B19933" s="1"/>
    </row>
    <row r="19934" spans="2:2" x14ac:dyDescent="0.3">
      <c r="B19934" s="1"/>
    </row>
    <row r="19935" spans="2:2" x14ac:dyDescent="0.3">
      <c r="B19935" s="1"/>
    </row>
    <row r="19936" spans="2:2" x14ac:dyDescent="0.3">
      <c r="B19936" s="1"/>
    </row>
    <row r="19937" spans="2:2" x14ac:dyDescent="0.3">
      <c r="B19937" s="1"/>
    </row>
    <row r="19938" spans="2:2" x14ac:dyDescent="0.3">
      <c r="B19938" s="1"/>
    </row>
    <row r="19939" spans="2:2" x14ac:dyDescent="0.3">
      <c r="B19939" s="1"/>
    </row>
    <row r="19940" spans="2:2" x14ac:dyDescent="0.3">
      <c r="B19940" s="1"/>
    </row>
    <row r="19941" spans="2:2" x14ac:dyDescent="0.3">
      <c r="B19941" s="1"/>
    </row>
    <row r="19942" spans="2:2" x14ac:dyDescent="0.3">
      <c r="B19942" s="1"/>
    </row>
    <row r="19943" spans="2:2" x14ac:dyDescent="0.3">
      <c r="B19943" s="1"/>
    </row>
    <row r="19944" spans="2:2" x14ac:dyDescent="0.3">
      <c r="B19944" s="1"/>
    </row>
    <row r="19945" spans="2:2" x14ac:dyDescent="0.3">
      <c r="B19945" s="1"/>
    </row>
    <row r="19946" spans="2:2" x14ac:dyDescent="0.3">
      <c r="B19946" s="1"/>
    </row>
    <row r="19947" spans="2:2" x14ac:dyDescent="0.3">
      <c r="B19947" s="1"/>
    </row>
    <row r="19948" spans="2:2" x14ac:dyDescent="0.3">
      <c r="B19948" s="1"/>
    </row>
    <row r="19949" spans="2:2" x14ac:dyDescent="0.3">
      <c r="B19949" s="1"/>
    </row>
    <row r="19950" spans="2:2" x14ac:dyDescent="0.3">
      <c r="B19950" s="1"/>
    </row>
    <row r="19951" spans="2:2" x14ac:dyDescent="0.3">
      <c r="B19951" s="1"/>
    </row>
    <row r="19952" spans="2:2" x14ac:dyDescent="0.3">
      <c r="B19952" s="1"/>
    </row>
    <row r="19953" spans="2:2" x14ac:dyDescent="0.3">
      <c r="B19953" s="1"/>
    </row>
    <row r="19954" spans="2:2" x14ac:dyDescent="0.3">
      <c r="B19954" s="1"/>
    </row>
    <row r="19955" spans="2:2" x14ac:dyDescent="0.3">
      <c r="B19955" s="1"/>
    </row>
    <row r="19956" spans="2:2" x14ac:dyDescent="0.3">
      <c r="B19956" s="1"/>
    </row>
    <row r="19957" spans="2:2" x14ac:dyDescent="0.3">
      <c r="B19957" s="1"/>
    </row>
    <row r="19958" spans="2:2" x14ac:dyDescent="0.3">
      <c r="B19958" s="1"/>
    </row>
    <row r="19959" spans="2:2" x14ac:dyDescent="0.3">
      <c r="B19959" s="1"/>
    </row>
    <row r="19960" spans="2:2" x14ac:dyDescent="0.3">
      <c r="B19960" s="1"/>
    </row>
    <row r="19961" spans="2:2" x14ac:dyDescent="0.3">
      <c r="B19961" s="1"/>
    </row>
    <row r="19962" spans="2:2" x14ac:dyDescent="0.3">
      <c r="B19962" s="1"/>
    </row>
    <row r="19963" spans="2:2" x14ac:dyDescent="0.3">
      <c r="B19963" s="1"/>
    </row>
    <row r="19964" spans="2:2" x14ac:dyDescent="0.3">
      <c r="B19964" s="1"/>
    </row>
    <row r="19965" spans="2:2" x14ac:dyDescent="0.3">
      <c r="B19965" s="1"/>
    </row>
    <row r="19966" spans="2:2" x14ac:dyDescent="0.3">
      <c r="B19966" s="1"/>
    </row>
    <row r="19967" spans="2:2" x14ac:dyDescent="0.3">
      <c r="B19967" s="1"/>
    </row>
    <row r="19968" spans="2:2" x14ac:dyDescent="0.3">
      <c r="B19968" s="1"/>
    </row>
    <row r="19969" spans="2:2" x14ac:dyDescent="0.3">
      <c r="B19969" s="1"/>
    </row>
    <row r="19970" spans="2:2" x14ac:dyDescent="0.3">
      <c r="B19970" s="1"/>
    </row>
    <row r="19971" spans="2:2" x14ac:dyDescent="0.3">
      <c r="B19971" s="1"/>
    </row>
    <row r="19972" spans="2:2" x14ac:dyDescent="0.3">
      <c r="B19972" s="1"/>
    </row>
    <row r="19973" spans="2:2" x14ac:dyDescent="0.3">
      <c r="B19973" s="1"/>
    </row>
    <row r="19974" spans="2:2" x14ac:dyDescent="0.3">
      <c r="B19974" s="1"/>
    </row>
    <row r="19975" spans="2:2" x14ac:dyDescent="0.3">
      <c r="B19975" s="1"/>
    </row>
    <row r="19976" spans="2:2" x14ac:dyDescent="0.3">
      <c r="B19976" s="1"/>
    </row>
    <row r="19977" spans="2:2" x14ac:dyDescent="0.3">
      <c r="B19977" s="1"/>
    </row>
    <row r="19978" spans="2:2" x14ac:dyDescent="0.3">
      <c r="B19978" s="1"/>
    </row>
    <row r="19979" spans="2:2" x14ac:dyDescent="0.3">
      <c r="B19979" s="1"/>
    </row>
    <row r="19980" spans="2:2" x14ac:dyDescent="0.3">
      <c r="B19980" s="1"/>
    </row>
    <row r="19981" spans="2:2" x14ac:dyDescent="0.3">
      <c r="B19981" s="1"/>
    </row>
    <row r="19982" spans="2:2" x14ac:dyDescent="0.3">
      <c r="B19982" s="1"/>
    </row>
    <row r="19983" spans="2:2" x14ac:dyDescent="0.3">
      <c r="B19983" s="1"/>
    </row>
    <row r="19984" spans="2:2" x14ac:dyDescent="0.3">
      <c r="B19984" s="1"/>
    </row>
    <row r="19985" spans="2:2" x14ac:dyDescent="0.3">
      <c r="B19985" s="1"/>
    </row>
    <row r="19986" spans="2:2" x14ac:dyDescent="0.3">
      <c r="B19986" s="1"/>
    </row>
    <row r="19987" spans="2:2" x14ac:dyDescent="0.3">
      <c r="B19987" s="1"/>
    </row>
    <row r="19988" spans="2:2" x14ac:dyDescent="0.3">
      <c r="B19988" s="1"/>
    </row>
    <row r="19989" spans="2:2" x14ac:dyDescent="0.3">
      <c r="B19989" s="1"/>
    </row>
    <row r="19990" spans="2:2" x14ac:dyDescent="0.3">
      <c r="B19990" s="1"/>
    </row>
    <row r="19991" spans="2:2" x14ac:dyDescent="0.3">
      <c r="B19991" s="1"/>
    </row>
    <row r="19992" spans="2:2" x14ac:dyDescent="0.3">
      <c r="B19992" s="1"/>
    </row>
    <row r="19993" spans="2:2" x14ac:dyDescent="0.3">
      <c r="B19993" s="1"/>
    </row>
    <row r="19994" spans="2:2" x14ac:dyDescent="0.3">
      <c r="B19994" s="1"/>
    </row>
    <row r="19995" spans="2:2" x14ac:dyDescent="0.3">
      <c r="B19995" s="1"/>
    </row>
    <row r="19996" spans="2:2" x14ac:dyDescent="0.3">
      <c r="B19996" s="1"/>
    </row>
    <row r="19997" spans="2:2" x14ac:dyDescent="0.3">
      <c r="B19997" s="1"/>
    </row>
    <row r="19998" spans="2:2" x14ac:dyDescent="0.3">
      <c r="B19998" s="1"/>
    </row>
    <row r="19999" spans="2:2" x14ac:dyDescent="0.3">
      <c r="B19999" s="1"/>
    </row>
    <row r="20000" spans="2:2" x14ac:dyDescent="0.3">
      <c r="B20000" s="1"/>
    </row>
    <row r="20001" spans="2:2" x14ac:dyDescent="0.3">
      <c r="B20001" s="1"/>
    </row>
    <row r="20002" spans="2:2" x14ac:dyDescent="0.3">
      <c r="B20002" s="1"/>
    </row>
    <row r="20003" spans="2:2" x14ac:dyDescent="0.3">
      <c r="B20003" s="1"/>
    </row>
    <row r="20004" spans="2:2" x14ac:dyDescent="0.3">
      <c r="B20004" s="1"/>
    </row>
    <row r="20005" spans="2:2" x14ac:dyDescent="0.3">
      <c r="B20005" s="1"/>
    </row>
    <row r="20006" spans="2:2" x14ac:dyDescent="0.3">
      <c r="B20006" s="1"/>
    </row>
    <row r="20007" spans="2:2" x14ac:dyDescent="0.3">
      <c r="B20007" s="1"/>
    </row>
    <row r="20008" spans="2:2" x14ac:dyDescent="0.3">
      <c r="B20008" s="1"/>
    </row>
    <row r="20009" spans="2:2" x14ac:dyDescent="0.3">
      <c r="B20009" s="1"/>
    </row>
    <row r="20010" spans="2:2" x14ac:dyDescent="0.3">
      <c r="B20010" s="1"/>
    </row>
    <row r="20011" spans="2:2" x14ac:dyDescent="0.3">
      <c r="B20011" s="1"/>
    </row>
    <row r="20012" spans="2:2" x14ac:dyDescent="0.3">
      <c r="B20012" s="1"/>
    </row>
    <row r="20013" spans="2:2" x14ac:dyDescent="0.3">
      <c r="B20013" s="1"/>
    </row>
    <row r="20014" spans="2:2" x14ac:dyDescent="0.3">
      <c r="B20014" s="1"/>
    </row>
    <row r="20015" spans="2:2" x14ac:dyDescent="0.3">
      <c r="B20015" s="1"/>
    </row>
    <row r="20016" spans="2:2" x14ac:dyDescent="0.3">
      <c r="B20016" s="1"/>
    </row>
    <row r="20017" spans="2:2" x14ac:dyDescent="0.3">
      <c r="B20017" s="1"/>
    </row>
    <row r="20018" spans="2:2" x14ac:dyDescent="0.3">
      <c r="B20018" s="1"/>
    </row>
    <row r="20019" spans="2:2" x14ac:dyDescent="0.3">
      <c r="B20019" s="1"/>
    </row>
    <row r="20020" spans="2:2" x14ac:dyDescent="0.3">
      <c r="B20020" s="1"/>
    </row>
    <row r="20021" spans="2:2" x14ac:dyDescent="0.3">
      <c r="B20021" s="1"/>
    </row>
    <row r="20022" spans="2:2" x14ac:dyDescent="0.3">
      <c r="B20022" s="1"/>
    </row>
    <row r="20023" spans="2:2" x14ac:dyDescent="0.3">
      <c r="B20023" s="1"/>
    </row>
    <row r="20024" spans="2:2" x14ac:dyDescent="0.3">
      <c r="B20024" s="1"/>
    </row>
    <row r="20025" spans="2:2" x14ac:dyDescent="0.3">
      <c r="B20025" s="1"/>
    </row>
    <row r="20026" spans="2:2" x14ac:dyDescent="0.3">
      <c r="B20026" s="1"/>
    </row>
    <row r="20027" spans="2:2" x14ac:dyDescent="0.3">
      <c r="B20027" s="1"/>
    </row>
    <row r="20028" spans="2:2" x14ac:dyDescent="0.3">
      <c r="B20028" s="1"/>
    </row>
    <row r="20029" spans="2:2" x14ac:dyDescent="0.3">
      <c r="B20029" s="1"/>
    </row>
    <row r="20030" spans="2:2" x14ac:dyDescent="0.3">
      <c r="B20030" s="1"/>
    </row>
    <row r="20031" spans="2:2" x14ac:dyDescent="0.3">
      <c r="B20031" s="1"/>
    </row>
    <row r="20032" spans="2:2" x14ac:dyDescent="0.3">
      <c r="B20032" s="1"/>
    </row>
    <row r="20033" spans="2:2" x14ac:dyDescent="0.3">
      <c r="B20033" s="1"/>
    </row>
    <row r="20034" spans="2:2" x14ac:dyDescent="0.3">
      <c r="B20034" s="1"/>
    </row>
    <row r="20035" spans="2:2" x14ac:dyDescent="0.3">
      <c r="B20035" s="1"/>
    </row>
    <row r="20036" spans="2:2" x14ac:dyDescent="0.3">
      <c r="B20036" s="1"/>
    </row>
    <row r="20037" spans="2:2" x14ac:dyDescent="0.3">
      <c r="B20037" s="1"/>
    </row>
    <row r="20038" spans="2:2" x14ac:dyDescent="0.3">
      <c r="B20038" s="1"/>
    </row>
    <row r="20039" spans="2:2" x14ac:dyDescent="0.3">
      <c r="B20039" s="1"/>
    </row>
    <row r="20040" spans="2:2" x14ac:dyDescent="0.3">
      <c r="B20040" s="1"/>
    </row>
    <row r="20041" spans="2:2" x14ac:dyDescent="0.3">
      <c r="B20041" s="1"/>
    </row>
    <row r="20042" spans="2:2" x14ac:dyDescent="0.3">
      <c r="B20042" s="1"/>
    </row>
    <row r="20043" spans="2:2" x14ac:dyDescent="0.3">
      <c r="B20043" s="1"/>
    </row>
    <row r="20044" spans="2:2" x14ac:dyDescent="0.3">
      <c r="B20044" s="1"/>
    </row>
    <row r="20045" spans="2:2" x14ac:dyDescent="0.3">
      <c r="B20045" s="1"/>
    </row>
    <row r="20046" spans="2:2" x14ac:dyDescent="0.3">
      <c r="B20046" s="1"/>
    </row>
    <row r="20047" spans="2:2" x14ac:dyDescent="0.3">
      <c r="B20047" s="1"/>
    </row>
    <row r="20048" spans="2:2" x14ac:dyDescent="0.3">
      <c r="B20048" s="1"/>
    </row>
    <row r="20049" spans="2:2" x14ac:dyDescent="0.3">
      <c r="B20049" s="1"/>
    </row>
    <row r="20050" spans="2:2" x14ac:dyDescent="0.3">
      <c r="B20050" s="1"/>
    </row>
    <row r="20051" spans="2:2" x14ac:dyDescent="0.3">
      <c r="B20051" s="1"/>
    </row>
    <row r="20052" spans="2:2" x14ac:dyDescent="0.3">
      <c r="B20052" s="1"/>
    </row>
    <row r="20053" spans="2:2" x14ac:dyDescent="0.3">
      <c r="B20053" s="1"/>
    </row>
    <row r="20054" spans="2:2" x14ac:dyDescent="0.3">
      <c r="B20054" s="1"/>
    </row>
    <row r="20055" spans="2:2" x14ac:dyDescent="0.3">
      <c r="B20055" s="1"/>
    </row>
    <row r="20056" spans="2:2" x14ac:dyDescent="0.3">
      <c r="B20056" s="1"/>
    </row>
    <row r="20057" spans="2:2" x14ac:dyDescent="0.3">
      <c r="B20057" s="1"/>
    </row>
    <row r="20058" spans="2:2" x14ac:dyDescent="0.3">
      <c r="B20058" s="1"/>
    </row>
    <row r="20059" spans="2:2" x14ac:dyDescent="0.3">
      <c r="B20059" s="1"/>
    </row>
    <row r="20060" spans="2:2" x14ac:dyDescent="0.3">
      <c r="B20060" s="1"/>
    </row>
    <row r="20061" spans="2:2" x14ac:dyDescent="0.3">
      <c r="B20061" s="1"/>
    </row>
    <row r="20062" spans="2:2" x14ac:dyDescent="0.3">
      <c r="B20062" s="1"/>
    </row>
    <row r="20063" spans="2:2" x14ac:dyDescent="0.3">
      <c r="B20063" s="1"/>
    </row>
    <row r="20064" spans="2:2" x14ac:dyDescent="0.3">
      <c r="B20064" s="1"/>
    </row>
    <row r="20065" spans="2:2" x14ac:dyDescent="0.3">
      <c r="B20065" s="1"/>
    </row>
    <row r="20066" spans="2:2" x14ac:dyDescent="0.3">
      <c r="B20066" s="1"/>
    </row>
    <row r="20067" spans="2:2" x14ac:dyDescent="0.3">
      <c r="B20067" s="1"/>
    </row>
    <row r="20068" spans="2:2" x14ac:dyDescent="0.3">
      <c r="B20068" s="1"/>
    </row>
    <row r="20069" spans="2:2" x14ac:dyDescent="0.3">
      <c r="B20069" s="1"/>
    </row>
    <row r="20070" spans="2:2" x14ac:dyDescent="0.3">
      <c r="B20070" s="1"/>
    </row>
    <row r="20071" spans="2:2" x14ac:dyDescent="0.3">
      <c r="B20071" s="1"/>
    </row>
    <row r="20072" spans="2:2" x14ac:dyDescent="0.3">
      <c r="B20072" s="1"/>
    </row>
    <row r="20073" spans="2:2" x14ac:dyDescent="0.3">
      <c r="B20073" s="1"/>
    </row>
    <row r="20074" spans="2:2" x14ac:dyDescent="0.3">
      <c r="B20074" s="1"/>
    </row>
    <row r="20075" spans="2:2" x14ac:dyDescent="0.3">
      <c r="B20075" s="1"/>
    </row>
    <row r="20076" spans="2:2" x14ac:dyDescent="0.3">
      <c r="B20076" s="1"/>
    </row>
    <row r="20077" spans="2:2" x14ac:dyDescent="0.3">
      <c r="B20077" s="1"/>
    </row>
    <row r="20078" spans="2:2" x14ac:dyDescent="0.3">
      <c r="B20078" s="1"/>
    </row>
    <row r="20079" spans="2:2" x14ac:dyDescent="0.3">
      <c r="B20079" s="1"/>
    </row>
    <row r="20080" spans="2:2" x14ac:dyDescent="0.3">
      <c r="B20080" s="1"/>
    </row>
    <row r="20081" spans="2:2" x14ac:dyDescent="0.3">
      <c r="B20081" s="1"/>
    </row>
    <row r="20082" spans="2:2" x14ac:dyDescent="0.3">
      <c r="B20082" s="1"/>
    </row>
    <row r="20083" spans="2:2" x14ac:dyDescent="0.3">
      <c r="B20083" s="1"/>
    </row>
    <row r="20084" spans="2:2" x14ac:dyDescent="0.3">
      <c r="B20084" s="1"/>
    </row>
    <row r="20085" spans="2:2" x14ac:dyDescent="0.3">
      <c r="B20085" s="1"/>
    </row>
    <row r="20086" spans="2:2" x14ac:dyDescent="0.3">
      <c r="B20086" s="1"/>
    </row>
    <row r="20087" spans="2:2" x14ac:dyDescent="0.3">
      <c r="B20087" s="1"/>
    </row>
    <row r="20088" spans="2:2" x14ac:dyDescent="0.3">
      <c r="B20088" s="1"/>
    </row>
    <row r="20089" spans="2:2" x14ac:dyDescent="0.3">
      <c r="B20089" s="1"/>
    </row>
    <row r="20090" spans="2:2" x14ac:dyDescent="0.3">
      <c r="B20090" s="1"/>
    </row>
    <row r="20091" spans="2:2" x14ac:dyDescent="0.3">
      <c r="B20091" s="1"/>
    </row>
    <row r="20092" spans="2:2" x14ac:dyDescent="0.3">
      <c r="B20092" s="1"/>
    </row>
    <row r="20093" spans="2:2" x14ac:dyDescent="0.3">
      <c r="B20093" s="1"/>
    </row>
    <row r="20094" spans="2:2" x14ac:dyDescent="0.3">
      <c r="B20094" s="1"/>
    </row>
    <row r="20095" spans="2:2" x14ac:dyDescent="0.3">
      <c r="B20095" s="1"/>
    </row>
    <row r="20096" spans="2:2" x14ac:dyDescent="0.3">
      <c r="B20096" s="1"/>
    </row>
    <row r="20097" spans="2:2" x14ac:dyDescent="0.3">
      <c r="B20097" s="1"/>
    </row>
    <row r="20098" spans="2:2" x14ac:dyDescent="0.3">
      <c r="B20098" s="1"/>
    </row>
    <row r="20099" spans="2:2" x14ac:dyDescent="0.3">
      <c r="B20099" s="1"/>
    </row>
    <row r="20100" spans="2:2" x14ac:dyDescent="0.3">
      <c r="B20100" s="1"/>
    </row>
    <row r="20101" spans="2:2" x14ac:dyDescent="0.3">
      <c r="B20101" s="1"/>
    </row>
    <row r="20102" spans="2:2" x14ac:dyDescent="0.3">
      <c r="B20102" s="1"/>
    </row>
    <row r="20103" spans="2:2" x14ac:dyDescent="0.3">
      <c r="B20103" s="1"/>
    </row>
    <row r="20104" spans="2:2" x14ac:dyDescent="0.3">
      <c r="B20104" s="1"/>
    </row>
    <row r="20105" spans="2:2" x14ac:dyDescent="0.3">
      <c r="B20105" s="1"/>
    </row>
    <row r="20106" spans="2:2" x14ac:dyDescent="0.3">
      <c r="B20106" s="1"/>
    </row>
    <row r="20107" spans="2:2" x14ac:dyDescent="0.3">
      <c r="B20107" s="1"/>
    </row>
    <row r="20108" spans="2:2" x14ac:dyDescent="0.3">
      <c r="B20108" s="1"/>
    </row>
    <row r="20109" spans="2:2" x14ac:dyDescent="0.3">
      <c r="B20109" s="1"/>
    </row>
    <row r="20110" spans="2:2" x14ac:dyDescent="0.3">
      <c r="B20110" s="1"/>
    </row>
    <row r="20111" spans="2:2" x14ac:dyDescent="0.3">
      <c r="B20111" s="1"/>
    </row>
    <row r="20112" spans="2:2" x14ac:dyDescent="0.3">
      <c r="B20112" s="1"/>
    </row>
    <row r="20113" spans="2:2" x14ac:dyDescent="0.3">
      <c r="B20113" s="1"/>
    </row>
    <row r="20114" spans="2:2" x14ac:dyDescent="0.3">
      <c r="B20114" s="1"/>
    </row>
    <row r="20115" spans="2:2" x14ac:dyDescent="0.3">
      <c r="B20115" s="1"/>
    </row>
    <row r="20116" spans="2:2" x14ac:dyDescent="0.3">
      <c r="B20116" s="1"/>
    </row>
    <row r="20117" spans="2:2" x14ac:dyDescent="0.3">
      <c r="B20117" s="1"/>
    </row>
    <row r="20118" spans="2:2" x14ac:dyDescent="0.3">
      <c r="B20118" s="1"/>
    </row>
    <row r="20119" spans="2:2" x14ac:dyDescent="0.3">
      <c r="B20119" s="1"/>
    </row>
    <row r="20120" spans="2:2" x14ac:dyDescent="0.3">
      <c r="B20120" s="1"/>
    </row>
    <row r="20121" spans="2:2" x14ac:dyDescent="0.3">
      <c r="B20121" s="1"/>
    </row>
    <row r="20122" spans="2:2" x14ac:dyDescent="0.3">
      <c r="B20122" s="1"/>
    </row>
    <row r="20123" spans="2:2" x14ac:dyDescent="0.3">
      <c r="B20123" s="1"/>
    </row>
    <row r="20124" spans="2:2" x14ac:dyDescent="0.3">
      <c r="B20124" s="1"/>
    </row>
    <row r="20125" spans="2:2" x14ac:dyDescent="0.3">
      <c r="B20125" s="1"/>
    </row>
    <row r="20126" spans="2:2" x14ac:dyDescent="0.3">
      <c r="B20126" s="1"/>
    </row>
    <row r="20127" spans="2:2" x14ac:dyDescent="0.3">
      <c r="B20127" s="1"/>
    </row>
    <row r="20128" spans="2:2" x14ac:dyDescent="0.3">
      <c r="B20128" s="1"/>
    </row>
    <row r="20129" spans="2:2" x14ac:dyDescent="0.3">
      <c r="B20129" s="1"/>
    </row>
    <row r="20130" spans="2:2" x14ac:dyDescent="0.3">
      <c r="B20130" s="1"/>
    </row>
    <row r="20131" spans="2:2" x14ac:dyDescent="0.3">
      <c r="B20131" s="1"/>
    </row>
    <row r="20132" spans="2:2" x14ac:dyDescent="0.3">
      <c r="B20132" s="1"/>
    </row>
    <row r="20133" spans="2:2" x14ac:dyDescent="0.3">
      <c r="B20133" s="1"/>
    </row>
    <row r="20134" spans="2:2" x14ac:dyDescent="0.3">
      <c r="B20134" s="1"/>
    </row>
    <row r="20135" spans="2:2" x14ac:dyDescent="0.3">
      <c r="B20135" s="1"/>
    </row>
    <row r="20136" spans="2:2" x14ac:dyDescent="0.3">
      <c r="B20136" s="1"/>
    </row>
    <row r="20137" spans="2:2" x14ac:dyDescent="0.3">
      <c r="B20137" s="1"/>
    </row>
    <row r="20138" spans="2:2" x14ac:dyDescent="0.3">
      <c r="B20138" s="1"/>
    </row>
    <row r="20139" spans="2:2" x14ac:dyDescent="0.3">
      <c r="B20139" s="1"/>
    </row>
    <row r="20140" spans="2:2" x14ac:dyDescent="0.3">
      <c r="B20140" s="1"/>
    </row>
    <row r="20141" spans="2:2" x14ac:dyDescent="0.3">
      <c r="B20141" s="1"/>
    </row>
    <row r="20142" spans="2:2" x14ac:dyDescent="0.3">
      <c r="B20142" s="1"/>
    </row>
    <row r="20143" spans="2:2" x14ac:dyDescent="0.3">
      <c r="B20143" s="1"/>
    </row>
    <row r="20144" spans="2:2" x14ac:dyDescent="0.3">
      <c r="B20144" s="1"/>
    </row>
    <row r="20145" spans="2:2" x14ac:dyDescent="0.3">
      <c r="B20145" s="1"/>
    </row>
    <row r="20146" spans="2:2" x14ac:dyDescent="0.3">
      <c r="B20146" s="1"/>
    </row>
    <row r="20147" spans="2:2" x14ac:dyDescent="0.3">
      <c r="B20147" s="1"/>
    </row>
    <row r="20148" spans="2:2" x14ac:dyDescent="0.3">
      <c r="B20148" s="1"/>
    </row>
    <row r="20149" spans="2:2" x14ac:dyDescent="0.3">
      <c r="B20149" s="1"/>
    </row>
    <row r="20150" spans="2:2" x14ac:dyDescent="0.3">
      <c r="B20150" s="1"/>
    </row>
    <row r="20151" spans="2:2" x14ac:dyDescent="0.3">
      <c r="B20151" s="1"/>
    </row>
    <row r="20152" spans="2:2" x14ac:dyDescent="0.3">
      <c r="B20152" s="1"/>
    </row>
    <row r="20153" spans="2:2" x14ac:dyDescent="0.3">
      <c r="B20153" s="1"/>
    </row>
    <row r="20154" spans="2:2" x14ac:dyDescent="0.3">
      <c r="B20154" s="1"/>
    </row>
    <row r="20155" spans="2:2" x14ac:dyDescent="0.3">
      <c r="B20155" s="1"/>
    </row>
    <row r="20156" spans="2:2" x14ac:dyDescent="0.3">
      <c r="B20156" s="1"/>
    </row>
    <row r="20157" spans="2:2" x14ac:dyDescent="0.3">
      <c r="B20157" s="1"/>
    </row>
    <row r="20158" spans="2:2" x14ac:dyDescent="0.3">
      <c r="B20158" s="1"/>
    </row>
    <row r="20159" spans="2:2" x14ac:dyDescent="0.3">
      <c r="B20159" s="1"/>
    </row>
    <row r="20160" spans="2:2" x14ac:dyDescent="0.3">
      <c r="B20160" s="1"/>
    </row>
    <row r="20161" spans="2:2" x14ac:dyDescent="0.3">
      <c r="B20161" s="1"/>
    </row>
    <row r="20162" spans="2:2" x14ac:dyDescent="0.3">
      <c r="B20162" s="1"/>
    </row>
    <row r="20163" spans="2:2" x14ac:dyDescent="0.3">
      <c r="B20163" s="1"/>
    </row>
    <row r="20164" spans="2:2" x14ac:dyDescent="0.3">
      <c r="B20164" s="1"/>
    </row>
    <row r="20165" spans="2:2" x14ac:dyDescent="0.3">
      <c r="B20165" s="1"/>
    </row>
    <row r="20166" spans="2:2" x14ac:dyDescent="0.3">
      <c r="B20166" s="1"/>
    </row>
    <row r="20167" spans="2:2" x14ac:dyDescent="0.3">
      <c r="B20167" s="1"/>
    </row>
    <row r="20168" spans="2:2" x14ac:dyDescent="0.3">
      <c r="B20168" s="1"/>
    </row>
    <row r="20169" spans="2:2" x14ac:dyDescent="0.3">
      <c r="B20169" s="1"/>
    </row>
    <row r="20170" spans="2:2" x14ac:dyDescent="0.3">
      <c r="B20170" s="1"/>
    </row>
    <row r="20171" spans="2:2" x14ac:dyDescent="0.3">
      <c r="B20171" s="1"/>
    </row>
    <row r="20172" spans="2:2" x14ac:dyDescent="0.3">
      <c r="B20172" s="1"/>
    </row>
    <row r="20173" spans="2:2" x14ac:dyDescent="0.3">
      <c r="B20173" s="1"/>
    </row>
    <row r="20174" spans="2:2" x14ac:dyDescent="0.3">
      <c r="B20174" s="1"/>
    </row>
    <row r="20175" spans="2:2" x14ac:dyDescent="0.3">
      <c r="B20175" s="1"/>
    </row>
    <row r="20176" spans="2:2" x14ac:dyDescent="0.3">
      <c r="B20176" s="1"/>
    </row>
    <row r="20177" spans="2:2" x14ac:dyDescent="0.3">
      <c r="B20177" s="1"/>
    </row>
    <row r="20178" spans="2:2" x14ac:dyDescent="0.3">
      <c r="B20178" s="1"/>
    </row>
    <row r="20179" spans="2:2" x14ac:dyDescent="0.3">
      <c r="B20179" s="1"/>
    </row>
    <row r="20180" spans="2:2" x14ac:dyDescent="0.3">
      <c r="B20180" s="1"/>
    </row>
    <row r="20181" spans="2:2" x14ac:dyDescent="0.3">
      <c r="B20181" s="1"/>
    </row>
    <row r="20182" spans="2:2" x14ac:dyDescent="0.3">
      <c r="B20182" s="1"/>
    </row>
    <row r="20183" spans="2:2" x14ac:dyDescent="0.3">
      <c r="B20183" s="1"/>
    </row>
    <row r="20184" spans="2:2" x14ac:dyDescent="0.3">
      <c r="B20184" s="1"/>
    </row>
    <row r="20185" spans="2:2" x14ac:dyDescent="0.3">
      <c r="B20185" s="1"/>
    </row>
    <row r="20186" spans="2:2" x14ac:dyDescent="0.3">
      <c r="B20186" s="1"/>
    </row>
    <row r="20187" spans="2:2" x14ac:dyDescent="0.3">
      <c r="B20187" s="1"/>
    </row>
    <row r="20188" spans="2:2" x14ac:dyDescent="0.3">
      <c r="B20188" s="1"/>
    </row>
    <row r="20189" spans="2:2" x14ac:dyDescent="0.3">
      <c r="B20189" s="1"/>
    </row>
    <row r="20190" spans="2:2" x14ac:dyDescent="0.3">
      <c r="B20190" s="1"/>
    </row>
    <row r="20191" spans="2:2" x14ac:dyDescent="0.3">
      <c r="B20191" s="1"/>
    </row>
    <row r="20192" spans="2:2" x14ac:dyDescent="0.3">
      <c r="B20192" s="1"/>
    </row>
    <row r="20193" spans="2:2" x14ac:dyDescent="0.3">
      <c r="B20193" s="1"/>
    </row>
    <row r="20194" spans="2:2" x14ac:dyDescent="0.3">
      <c r="B20194" s="1"/>
    </row>
    <row r="20195" spans="2:2" x14ac:dyDescent="0.3">
      <c r="B20195" s="1"/>
    </row>
    <row r="20196" spans="2:2" x14ac:dyDescent="0.3">
      <c r="B20196" s="1"/>
    </row>
    <row r="20197" spans="2:2" x14ac:dyDescent="0.3">
      <c r="B20197" s="1"/>
    </row>
    <row r="20198" spans="2:2" x14ac:dyDescent="0.3">
      <c r="B20198" s="1"/>
    </row>
    <row r="20199" spans="2:2" x14ac:dyDescent="0.3">
      <c r="B20199" s="1"/>
    </row>
    <row r="20200" spans="2:2" x14ac:dyDescent="0.3">
      <c r="B20200" s="1"/>
    </row>
    <row r="20201" spans="2:2" x14ac:dyDescent="0.3">
      <c r="B20201" s="1"/>
    </row>
    <row r="20202" spans="2:2" x14ac:dyDescent="0.3">
      <c r="B20202" s="1"/>
    </row>
    <row r="20203" spans="2:2" x14ac:dyDescent="0.3">
      <c r="B20203" s="1"/>
    </row>
    <row r="20204" spans="2:2" x14ac:dyDescent="0.3">
      <c r="B20204" s="1"/>
    </row>
    <row r="20205" spans="2:2" x14ac:dyDescent="0.3">
      <c r="B20205" s="1"/>
    </row>
    <row r="20206" spans="2:2" x14ac:dyDescent="0.3">
      <c r="B20206" s="1"/>
    </row>
    <row r="20207" spans="2:2" x14ac:dyDescent="0.3">
      <c r="B20207" s="1"/>
    </row>
    <row r="20208" spans="2:2" x14ac:dyDescent="0.3">
      <c r="B20208" s="1"/>
    </row>
    <row r="20209" spans="2:2" x14ac:dyDescent="0.3">
      <c r="B20209" s="1"/>
    </row>
    <row r="20210" spans="2:2" x14ac:dyDescent="0.3">
      <c r="B20210" s="1"/>
    </row>
    <row r="20211" spans="2:2" x14ac:dyDescent="0.3">
      <c r="B20211" s="1"/>
    </row>
    <row r="20212" spans="2:2" x14ac:dyDescent="0.3">
      <c r="B20212" s="1"/>
    </row>
    <row r="20213" spans="2:2" x14ac:dyDescent="0.3">
      <c r="B20213" s="1"/>
    </row>
    <row r="20214" spans="2:2" x14ac:dyDescent="0.3">
      <c r="B20214" s="1"/>
    </row>
    <row r="20215" spans="2:2" x14ac:dyDescent="0.3">
      <c r="B20215" s="1"/>
    </row>
    <row r="20216" spans="2:2" x14ac:dyDescent="0.3">
      <c r="B20216" s="1"/>
    </row>
    <row r="20217" spans="2:2" x14ac:dyDescent="0.3">
      <c r="B20217" s="1"/>
    </row>
    <row r="20218" spans="2:2" x14ac:dyDescent="0.3">
      <c r="B20218" s="1"/>
    </row>
    <row r="20219" spans="2:2" x14ac:dyDescent="0.3">
      <c r="B20219" s="1"/>
    </row>
    <row r="20220" spans="2:2" x14ac:dyDescent="0.3">
      <c r="B20220" s="1"/>
    </row>
    <row r="20221" spans="2:2" x14ac:dyDescent="0.3">
      <c r="B20221" s="1"/>
    </row>
    <row r="20222" spans="2:2" x14ac:dyDescent="0.3">
      <c r="B20222" s="1"/>
    </row>
    <row r="20223" spans="2:2" x14ac:dyDescent="0.3">
      <c r="B20223" s="1"/>
    </row>
    <row r="20224" spans="2:2" x14ac:dyDescent="0.3">
      <c r="B20224" s="1"/>
    </row>
    <row r="20225" spans="2:2" x14ac:dyDescent="0.3">
      <c r="B20225" s="1"/>
    </row>
    <row r="20226" spans="2:2" x14ac:dyDescent="0.3">
      <c r="B20226" s="1"/>
    </row>
    <row r="20227" spans="2:2" x14ac:dyDescent="0.3">
      <c r="B20227" s="1"/>
    </row>
    <row r="20228" spans="2:2" x14ac:dyDescent="0.3">
      <c r="B20228" s="1"/>
    </row>
    <row r="20229" spans="2:2" x14ac:dyDescent="0.3">
      <c r="B20229" s="1"/>
    </row>
    <row r="20230" spans="2:2" x14ac:dyDescent="0.3">
      <c r="B20230" s="1"/>
    </row>
    <row r="20231" spans="2:2" x14ac:dyDescent="0.3">
      <c r="B20231" s="1"/>
    </row>
    <row r="20232" spans="2:2" x14ac:dyDescent="0.3">
      <c r="B20232" s="1"/>
    </row>
    <row r="20233" spans="2:2" x14ac:dyDescent="0.3">
      <c r="B20233" s="1"/>
    </row>
    <row r="20234" spans="2:2" x14ac:dyDescent="0.3">
      <c r="B20234" s="1"/>
    </row>
    <row r="20235" spans="2:2" x14ac:dyDescent="0.3">
      <c r="B20235" s="1"/>
    </row>
    <row r="20236" spans="2:2" x14ac:dyDescent="0.3">
      <c r="B20236" s="1"/>
    </row>
    <row r="20237" spans="2:2" x14ac:dyDescent="0.3">
      <c r="B20237" s="1"/>
    </row>
    <row r="20238" spans="2:2" x14ac:dyDescent="0.3">
      <c r="B20238" s="1"/>
    </row>
    <row r="20239" spans="2:2" x14ac:dyDescent="0.3">
      <c r="B20239" s="1"/>
    </row>
    <row r="20240" spans="2:2" x14ac:dyDescent="0.3">
      <c r="B20240" s="1"/>
    </row>
    <row r="20241" spans="2:2" x14ac:dyDescent="0.3">
      <c r="B20241" s="1"/>
    </row>
    <row r="20242" spans="2:2" x14ac:dyDescent="0.3">
      <c r="B20242" s="1"/>
    </row>
    <row r="20243" spans="2:2" x14ac:dyDescent="0.3">
      <c r="B20243" s="1"/>
    </row>
    <row r="20244" spans="2:2" x14ac:dyDescent="0.3">
      <c r="B20244" s="1"/>
    </row>
    <row r="20245" spans="2:2" x14ac:dyDescent="0.3">
      <c r="B20245" s="1"/>
    </row>
    <row r="20246" spans="2:2" x14ac:dyDescent="0.3">
      <c r="B20246" s="1"/>
    </row>
    <row r="20247" spans="2:2" x14ac:dyDescent="0.3">
      <c r="B20247" s="1"/>
    </row>
    <row r="20248" spans="2:2" x14ac:dyDescent="0.3">
      <c r="B20248" s="1"/>
    </row>
    <row r="20249" spans="2:2" x14ac:dyDescent="0.3">
      <c r="B20249" s="1"/>
    </row>
    <row r="20250" spans="2:2" x14ac:dyDescent="0.3">
      <c r="B20250" s="1"/>
    </row>
    <row r="20251" spans="2:2" x14ac:dyDescent="0.3">
      <c r="B20251" s="1"/>
    </row>
    <row r="20252" spans="2:2" x14ac:dyDescent="0.3">
      <c r="B20252" s="1"/>
    </row>
    <row r="20253" spans="2:2" x14ac:dyDescent="0.3">
      <c r="B20253" s="1"/>
    </row>
    <row r="20254" spans="2:2" x14ac:dyDescent="0.3">
      <c r="B20254" s="1"/>
    </row>
    <row r="20255" spans="2:2" x14ac:dyDescent="0.3">
      <c r="B20255" s="1"/>
    </row>
    <row r="20256" spans="2:2" x14ac:dyDescent="0.3">
      <c r="B20256" s="1"/>
    </row>
    <row r="20257" spans="2:2" x14ac:dyDescent="0.3">
      <c r="B20257" s="1"/>
    </row>
    <row r="20258" spans="2:2" x14ac:dyDescent="0.3">
      <c r="B20258" s="1"/>
    </row>
    <row r="20259" spans="2:2" x14ac:dyDescent="0.3">
      <c r="B20259" s="1"/>
    </row>
    <row r="20260" spans="2:2" x14ac:dyDescent="0.3">
      <c r="B20260" s="1"/>
    </row>
    <row r="20261" spans="2:2" x14ac:dyDescent="0.3">
      <c r="B20261" s="1"/>
    </row>
    <row r="20262" spans="2:2" x14ac:dyDescent="0.3">
      <c r="B20262" s="1"/>
    </row>
    <row r="20263" spans="2:2" x14ac:dyDescent="0.3">
      <c r="B20263" s="1"/>
    </row>
    <row r="20264" spans="2:2" x14ac:dyDescent="0.3">
      <c r="B20264" s="1"/>
    </row>
    <row r="20265" spans="2:2" x14ac:dyDescent="0.3">
      <c r="B20265" s="1"/>
    </row>
    <row r="20266" spans="2:2" x14ac:dyDescent="0.3">
      <c r="B20266" s="1"/>
    </row>
    <row r="20267" spans="2:2" x14ac:dyDescent="0.3">
      <c r="B20267" s="1"/>
    </row>
    <row r="20268" spans="2:2" x14ac:dyDescent="0.3">
      <c r="B20268" s="1"/>
    </row>
    <row r="20269" spans="2:2" x14ac:dyDescent="0.3">
      <c r="B20269" s="1"/>
    </row>
    <row r="20270" spans="2:2" x14ac:dyDescent="0.3">
      <c r="B20270" s="1"/>
    </row>
    <row r="20271" spans="2:2" x14ac:dyDescent="0.3">
      <c r="B20271" s="1"/>
    </row>
    <row r="20272" spans="2:2" x14ac:dyDescent="0.3">
      <c r="B20272" s="1"/>
    </row>
    <row r="20273" spans="2:2" x14ac:dyDescent="0.3">
      <c r="B20273" s="1"/>
    </row>
    <row r="20274" spans="2:2" x14ac:dyDescent="0.3">
      <c r="B20274" s="1"/>
    </row>
    <row r="20275" spans="2:2" x14ac:dyDescent="0.3">
      <c r="B20275" s="1"/>
    </row>
    <row r="20276" spans="2:2" x14ac:dyDescent="0.3">
      <c r="B20276" s="1"/>
    </row>
    <row r="20277" spans="2:2" x14ac:dyDescent="0.3">
      <c r="B20277" s="1"/>
    </row>
    <row r="20278" spans="2:2" x14ac:dyDescent="0.3">
      <c r="B20278" s="1"/>
    </row>
    <row r="20279" spans="2:2" x14ac:dyDescent="0.3">
      <c r="B20279" s="1"/>
    </row>
    <row r="20280" spans="2:2" x14ac:dyDescent="0.3">
      <c r="B20280" s="1"/>
    </row>
    <row r="20281" spans="2:2" x14ac:dyDescent="0.3">
      <c r="B20281" s="1"/>
    </row>
    <row r="20282" spans="2:2" x14ac:dyDescent="0.3">
      <c r="B20282" s="1"/>
    </row>
    <row r="20283" spans="2:2" x14ac:dyDescent="0.3">
      <c r="B20283" s="1"/>
    </row>
    <row r="20284" spans="2:2" x14ac:dyDescent="0.3">
      <c r="B20284" s="1"/>
    </row>
    <row r="20285" spans="2:2" x14ac:dyDescent="0.3">
      <c r="B20285" s="1"/>
    </row>
    <row r="20286" spans="2:2" x14ac:dyDescent="0.3">
      <c r="B20286" s="1"/>
    </row>
    <row r="20287" spans="2:2" x14ac:dyDescent="0.3">
      <c r="B20287" s="1"/>
    </row>
    <row r="20288" spans="2:2" x14ac:dyDescent="0.3">
      <c r="B20288" s="1"/>
    </row>
    <row r="20289" spans="2:2" x14ac:dyDescent="0.3">
      <c r="B20289" s="1"/>
    </row>
    <row r="20290" spans="2:2" x14ac:dyDescent="0.3">
      <c r="B20290" s="1"/>
    </row>
    <row r="20291" spans="2:2" x14ac:dyDescent="0.3">
      <c r="B20291" s="1"/>
    </row>
    <row r="20292" spans="2:2" x14ac:dyDescent="0.3">
      <c r="B20292" s="1"/>
    </row>
    <row r="20293" spans="2:2" x14ac:dyDescent="0.3">
      <c r="B20293" s="1"/>
    </row>
    <row r="20294" spans="2:2" x14ac:dyDescent="0.3">
      <c r="B20294" s="1"/>
    </row>
    <row r="20295" spans="2:2" x14ac:dyDescent="0.3">
      <c r="B20295" s="1"/>
    </row>
    <row r="20296" spans="2:2" x14ac:dyDescent="0.3">
      <c r="B20296" s="1"/>
    </row>
    <row r="20297" spans="2:2" x14ac:dyDescent="0.3">
      <c r="B20297" s="1"/>
    </row>
    <row r="20298" spans="2:2" x14ac:dyDescent="0.3">
      <c r="B20298" s="1"/>
    </row>
    <row r="20299" spans="2:2" x14ac:dyDescent="0.3">
      <c r="B20299" s="1"/>
    </row>
    <row r="20300" spans="2:2" x14ac:dyDescent="0.3">
      <c r="B20300" s="1"/>
    </row>
    <row r="20301" spans="2:2" x14ac:dyDescent="0.3">
      <c r="B20301" s="1"/>
    </row>
    <row r="20302" spans="2:2" x14ac:dyDescent="0.3">
      <c r="B20302" s="1"/>
    </row>
    <row r="20303" spans="2:2" x14ac:dyDescent="0.3">
      <c r="B20303" s="1"/>
    </row>
    <row r="20304" spans="2:2" x14ac:dyDescent="0.3">
      <c r="B20304" s="1"/>
    </row>
    <row r="20305" spans="2:2" x14ac:dyDescent="0.3">
      <c r="B20305" s="1"/>
    </row>
    <row r="20306" spans="2:2" x14ac:dyDescent="0.3">
      <c r="B20306" s="1"/>
    </row>
    <row r="20307" spans="2:2" x14ac:dyDescent="0.3">
      <c r="B20307" s="1"/>
    </row>
    <row r="20308" spans="2:2" x14ac:dyDescent="0.3">
      <c r="B20308" s="1"/>
    </row>
    <row r="20309" spans="2:2" x14ac:dyDescent="0.3">
      <c r="B20309" s="1"/>
    </row>
    <row r="20310" spans="2:2" x14ac:dyDescent="0.3">
      <c r="B20310" s="1"/>
    </row>
    <row r="20311" spans="2:2" x14ac:dyDescent="0.3">
      <c r="B20311" s="1"/>
    </row>
    <row r="20312" spans="2:2" x14ac:dyDescent="0.3">
      <c r="B20312" s="1"/>
    </row>
    <row r="20313" spans="2:2" x14ac:dyDescent="0.3">
      <c r="B20313" s="1"/>
    </row>
    <row r="20314" spans="2:2" x14ac:dyDescent="0.3">
      <c r="B20314" s="1"/>
    </row>
    <row r="20315" spans="2:2" x14ac:dyDescent="0.3">
      <c r="B20315" s="1"/>
    </row>
    <row r="20316" spans="2:2" x14ac:dyDescent="0.3">
      <c r="B20316" s="1"/>
    </row>
    <row r="20317" spans="2:2" x14ac:dyDescent="0.3">
      <c r="B20317" s="1"/>
    </row>
    <row r="20318" spans="2:2" x14ac:dyDescent="0.3">
      <c r="B20318" s="1"/>
    </row>
    <row r="20319" spans="2:2" x14ac:dyDescent="0.3">
      <c r="B20319" s="1"/>
    </row>
    <row r="20320" spans="2:2" x14ac:dyDescent="0.3">
      <c r="B20320" s="1"/>
    </row>
    <row r="20321" spans="2:2" x14ac:dyDescent="0.3">
      <c r="B20321" s="1"/>
    </row>
    <row r="20322" spans="2:2" x14ac:dyDescent="0.3">
      <c r="B20322" s="1"/>
    </row>
    <row r="20323" spans="2:2" x14ac:dyDescent="0.3">
      <c r="B20323" s="1"/>
    </row>
    <row r="20324" spans="2:2" x14ac:dyDescent="0.3">
      <c r="B20324" s="1"/>
    </row>
    <row r="20325" spans="2:2" x14ac:dyDescent="0.3">
      <c r="B20325" s="1"/>
    </row>
    <row r="20326" spans="2:2" x14ac:dyDescent="0.3">
      <c r="B20326" s="1"/>
    </row>
    <row r="20327" spans="2:2" x14ac:dyDescent="0.3">
      <c r="B20327" s="1"/>
    </row>
    <row r="20328" spans="2:2" x14ac:dyDescent="0.3">
      <c r="B20328" s="1"/>
    </row>
    <row r="20329" spans="2:2" x14ac:dyDescent="0.3">
      <c r="B20329" s="1"/>
    </row>
    <row r="20330" spans="2:2" x14ac:dyDescent="0.3">
      <c r="B20330" s="1"/>
    </row>
    <row r="20331" spans="2:2" x14ac:dyDescent="0.3">
      <c r="B20331" s="1"/>
    </row>
    <row r="20332" spans="2:2" x14ac:dyDescent="0.3">
      <c r="B20332" s="1"/>
    </row>
    <row r="20333" spans="2:2" x14ac:dyDescent="0.3">
      <c r="B20333" s="1"/>
    </row>
    <row r="20334" spans="2:2" x14ac:dyDescent="0.3">
      <c r="B20334" s="1"/>
    </row>
    <row r="20335" spans="2:2" x14ac:dyDescent="0.3">
      <c r="B20335" s="1"/>
    </row>
    <row r="20336" spans="2:2" x14ac:dyDescent="0.3">
      <c r="B20336" s="1"/>
    </row>
    <row r="20337" spans="2:2" x14ac:dyDescent="0.3">
      <c r="B20337" s="1"/>
    </row>
    <row r="20338" spans="2:2" x14ac:dyDescent="0.3">
      <c r="B20338" s="1"/>
    </row>
    <row r="20339" spans="2:2" x14ac:dyDescent="0.3">
      <c r="B20339" s="1"/>
    </row>
    <row r="20340" spans="2:2" x14ac:dyDescent="0.3">
      <c r="B20340" s="1"/>
    </row>
    <row r="20341" spans="2:2" x14ac:dyDescent="0.3">
      <c r="B20341" s="1"/>
    </row>
    <row r="20342" spans="2:2" x14ac:dyDescent="0.3">
      <c r="B20342" s="1"/>
    </row>
    <row r="20343" spans="2:2" x14ac:dyDescent="0.3">
      <c r="B20343" s="1"/>
    </row>
    <row r="20344" spans="2:2" x14ac:dyDescent="0.3">
      <c r="B20344" s="1"/>
    </row>
    <row r="20345" spans="2:2" x14ac:dyDescent="0.3">
      <c r="B20345" s="1"/>
    </row>
    <row r="20346" spans="2:2" x14ac:dyDescent="0.3">
      <c r="B20346" s="1"/>
    </row>
    <row r="20347" spans="2:2" x14ac:dyDescent="0.3">
      <c r="B20347" s="1"/>
    </row>
    <row r="20348" spans="2:2" x14ac:dyDescent="0.3">
      <c r="B20348" s="1"/>
    </row>
    <row r="20349" spans="2:2" x14ac:dyDescent="0.3">
      <c r="B20349" s="1"/>
    </row>
    <row r="20350" spans="2:2" x14ac:dyDescent="0.3">
      <c r="B20350" s="1"/>
    </row>
    <row r="20351" spans="2:2" x14ac:dyDescent="0.3">
      <c r="B20351" s="1"/>
    </row>
    <row r="20352" spans="2:2" x14ac:dyDescent="0.3">
      <c r="B20352" s="1"/>
    </row>
    <row r="20353" spans="2:2" x14ac:dyDescent="0.3">
      <c r="B20353" s="1"/>
    </row>
    <row r="20354" spans="2:2" x14ac:dyDescent="0.3">
      <c r="B20354" s="1"/>
    </row>
    <row r="20355" spans="2:2" x14ac:dyDescent="0.3">
      <c r="B20355" s="1"/>
    </row>
    <row r="20356" spans="2:2" x14ac:dyDescent="0.3">
      <c r="B20356" s="1"/>
    </row>
    <row r="20357" spans="2:2" x14ac:dyDescent="0.3">
      <c r="B20357" s="1"/>
    </row>
    <row r="20358" spans="2:2" x14ac:dyDescent="0.3">
      <c r="B20358" s="1"/>
    </row>
    <row r="20359" spans="2:2" x14ac:dyDescent="0.3">
      <c r="B20359" s="1"/>
    </row>
    <row r="20360" spans="2:2" x14ac:dyDescent="0.3">
      <c r="B20360" s="1"/>
    </row>
    <row r="20361" spans="2:2" x14ac:dyDescent="0.3">
      <c r="B20361" s="1"/>
    </row>
    <row r="20362" spans="2:2" x14ac:dyDescent="0.3">
      <c r="B20362" s="1"/>
    </row>
    <row r="20363" spans="2:2" x14ac:dyDescent="0.3">
      <c r="B20363" s="1"/>
    </row>
    <row r="20364" spans="2:2" x14ac:dyDescent="0.3">
      <c r="B20364" s="1"/>
    </row>
    <row r="20365" spans="2:2" x14ac:dyDescent="0.3">
      <c r="B20365" s="1"/>
    </row>
    <row r="20366" spans="2:2" x14ac:dyDescent="0.3">
      <c r="B20366" s="1"/>
    </row>
    <row r="20367" spans="2:2" x14ac:dyDescent="0.3">
      <c r="B20367" s="1"/>
    </row>
    <row r="20368" spans="2:2" x14ac:dyDescent="0.3">
      <c r="B20368" s="1"/>
    </row>
    <row r="20369" spans="2:2" x14ac:dyDescent="0.3">
      <c r="B20369" s="1"/>
    </row>
    <row r="20370" spans="2:2" x14ac:dyDescent="0.3">
      <c r="B20370" s="1"/>
    </row>
    <row r="20371" spans="2:2" x14ac:dyDescent="0.3">
      <c r="B20371" s="1"/>
    </row>
    <row r="20372" spans="2:2" x14ac:dyDescent="0.3">
      <c r="B20372" s="1"/>
    </row>
    <row r="20373" spans="2:2" x14ac:dyDescent="0.3">
      <c r="B20373" s="1"/>
    </row>
    <row r="20374" spans="2:2" x14ac:dyDescent="0.3">
      <c r="B20374" s="1"/>
    </row>
    <row r="20375" spans="2:2" x14ac:dyDescent="0.3">
      <c r="B20375" s="1"/>
    </row>
    <row r="20376" spans="2:2" x14ac:dyDescent="0.3">
      <c r="B20376" s="1"/>
    </row>
    <row r="20377" spans="2:2" x14ac:dyDescent="0.3">
      <c r="B20377" s="1"/>
    </row>
    <row r="20378" spans="2:2" x14ac:dyDescent="0.3">
      <c r="B20378" s="1"/>
    </row>
    <row r="20379" spans="2:2" x14ac:dyDescent="0.3">
      <c r="B20379" s="1"/>
    </row>
    <row r="20380" spans="2:2" x14ac:dyDescent="0.3">
      <c r="B20380" s="1"/>
    </row>
    <row r="20381" spans="2:2" x14ac:dyDescent="0.3">
      <c r="B20381" s="1"/>
    </row>
    <row r="20382" spans="2:2" x14ac:dyDescent="0.3">
      <c r="B20382" s="1"/>
    </row>
    <row r="20383" spans="2:2" x14ac:dyDescent="0.3">
      <c r="B20383" s="1"/>
    </row>
    <row r="20384" spans="2:2" x14ac:dyDescent="0.3">
      <c r="B20384" s="1"/>
    </row>
    <row r="20385" spans="2:2" x14ac:dyDescent="0.3">
      <c r="B20385" s="1"/>
    </row>
    <row r="20386" spans="2:2" x14ac:dyDescent="0.3">
      <c r="B20386" s="1"/>
    </row>
    <row r="20387" spans="2:2" x14ac:dyDescent="0.3">
      <c r="B20387" s="1"/>
    </row>
    <row r="20388" spans="2:2" x14ac:dyDescent="0.3">
      <c r="B20388" s="1"/>
    </row>
    <row r="20389" spans="2:2" x14ac:dyDescent="0.3">
      <c r="B20389" s="1"/>
    </row>
    <row r="20390" spans="2:2" x14ac:dyDescent="0.3">
      <c r="B20390" s="1"/>
    </row>
    <row r="20391" spans="2:2" x14ac:dyDescent="0.3">
      <c r="B20391" s="1"/>
    </row>
    <row r="20392" spans="2:2" x14ac:dyDescent="0.3">
      <c r="B20392" s="1"/>
    </row>
    <row r="20393" spans="2:2" x14ac:dyDescent="0.3">
      <c r="B20393" s="1"/>
    </row>
    <row r="20394" spans="2:2" x14ac:dyDescent="0.3">
      <c r="B20394" s="1"/>
    </row>
    <row r="20395" spans="2:2" x14ac:dyDescent="0.3">
      <c r="B20395" s="1"/>
    </row>
    <row r="20396" spans="2:2" x14ac:dyDescent="0.3">
      <c r="B20396" s="1"/>
    </row>
    <row r="20397" spans="2:2" x14ac:dyDescent="0.3">
      <c r="B20397" s="1"/>
    </row>
    <row r="20398" spans="2:2" x14ac:dyDescent="0.3">
      <c r="B20398" s="1"/>
    </row>
    <row r="20399" spans="2:2" x14ac:dyDescent="0.3">
      <c r="B20399" s="1"/>
    </row>
    <row r="20400" spans="2:2" x14ac:dyDescent="0.3">
      <c r="B20400" s="1"/>
    </row>
    <row r="20401" spans="2:2" x14ac:dyDescent="0.3">
      <c r="B20401" s="1"/>
    </row>
    <row r="20402" spans="2:2" x14ac:dyDescent="0.3">
      <c r="B20402" s="1"/>
    </row>
    <row r="20403" spans="2:2" x14ac:dyDescent="0.3">
      <c r="B20403" s="1"/>
    </row>
    <row r="20404" spans="2:2" x14ac:dyDescent="0.3">
      <c r="B20404" s="1"/>
    </row>
    <row r="20405" spans="2:2" x14ac:dyDescent="0.3">
      <c r="B20405" s="1"/>
    </row>
    <row r="20406" spans="2:2" x14ac:dyDescent="0.3">
      <c r="B20406" s="1"/>
    </row>
    <row r="20407" spans="2:2" x14ac:dyDescent="0.3">
      <c r="B20407" s="1"/>
    </row>
    <row r="20408" spans="2:2" x14ac:dyDescent="0.3">
      <c r="B20408" s="1"/>
    </row>
    <row r="20409" spans="2:2" x14ac:dyDescent="0.3">
      <c r="B20409" s="1"/>
    </row>
    <row r="20410" spans="2:2" x14ac:dyDescent="0.3">
      <c r="B20410" s="1"/>
    </row>
    <row r="20411" spans="2:2" x14ac:dyDescent="0.3">
      <c r="B20411" s="1"/>
    </row>
    <row r="20412" spans="2:2" x14ac:dyDescent="0.3">
      <c r="B20412" s="1"/>
    </row>
    <row r="20413" spans="2:2" x14ac:dyDescent="0.3">
      <c r="B20413" s="1"/>
    </row>
    <row r="20414" spans="2:2" x14ac:dyDescent="0.3">
      <c r="B20414" s="1"/>
    </row>
    <row r="20415" spans="2:2" x14ac:dyDescent="0.3">
      <c r="B20415" s="1"/>
    </row>
    <row r="20416" spans="2:2" x14ac:dyDescent="0.3">
      <c r="B20416" s="1"/>
    </row>
    <row r="20417" spans="2:2" x14ac:dyDescent="0.3">
      <c r="B20417" s="1"/>
    </row>
    <row r="20418" spans="2:2" x14ac:dyDescent="0.3">
      <c r="B20418" s="1"/>
    </row>
    <row r="20419" spans="2:2" x14ac:dyDescent="0.3">
      <c r="B20419" s="1"/>
    </row>
    <row r="20420" spans="2:2" x14ac:dyDescent="0.3">
      <c r="B20420" s="1"/>
    </row>
    <row r="20421" spans="2:2" x14ac:dyDescent="0.3">
      <c r="B20421" s="1"/>
    </row>
    <row r="20422" spans="2:2" x14ac:dyDescent="0.3">
      <c r="B20422" s="1"/>
    </row>
    <row r="20423" spans="2:2" x14ac:dyDescent="0.3">
      <c r="B20423" s="1"/>
    </row>
    <row r="20424" spans="2:2" x14ac:dyDescent="0.3">
      <c r="B20424" s="1"/>
    </row>
    <row r="20425" spans="2:2" x14ac:dyDescent="0.3">
      <c r="B20425" s="1"/>
    </row>
    <row r="20426" spans="2:2" x14ac:dyDescent="0.3">
      <c r="B20426" s="1"/>
    </row>
    <row r="20427" spans="2:2" x14ac:dyDescent="0.3">
      <c r="B20427" s="1"/>
    </row>
    <row r="20428" spans="2:2" x14ac:dyDescent="0.3">
      <c r="B20428" s="1"/>
    </row>
    <row r="20429" spans="2:2" x14ac:dyDescent="0.3">
      <c r="B20429" s="1"/>
    </row>
    <row r="20430" spans="2:2" x14ac:dyDescent="0.3">
      <c r="B20430" s="1"/>
    </row>
    <row r="20431" spans="2:2" x14ac:dyDescent="0.3">
      <c r="B20431" s="1"/>
    </row>
    <row r="20432" spans="2:2" x14ac:dyDescent="0.3">
      <c r="B20432" s="1"/>
    </row>
    <row r="20433" spans="2:2" x14ac:dyDescent="0.3">
      <c r="B20433" s="1"/>
    </row>
    <row r="20434" spans="2:2" x14ac:dyDescent="0.3">
      <c r="B20434" s="1"/>
    </row>
    <row r="20435" spans="2:2" x14ac:dyDescent="0.3">
      <c r="B20435" s="1"/>
    </row>
    <row r="20436" spans="2:2" x14ac:dyDescent="0.3">
      <c r="B20436" s="1"/>
    </row>
    <row r="20437" spans="2:2" x14ac:dyDescent="0.3">
      <c r="B20437" s="1"/>
    </row>
    <row r="20438" spans="2:2" x14ac:dyDescent="0.3">
      <c r="B20438" s="1"/>
    </row>
    <row r="20439" spans="2:2" x14ac:dyDescent="0.3">
      <c r="B20439" s="1"/>
    </row>
    <row r="20440" spans="2:2" x14ac:dyDescent="0.3">
      <c r="B20440" s="1"/>
    </row>
    <row r="20441" spans="2:2" x14ac:dyDescent="0.3">
      <c r="B20441" s="1"/>
    </row>
    <row r="20442" spans="2:2" x14ac:dyDescent="0.3">
      <c r="B20442" s="1"/>
    </row>
    <row r="20443" spans="2:2" x14ac:dyDescent="0.3">
      <c r="B20443" s="1"/>
    </row>
    <row r="20444" spans="2:2" x14ac:dyDescent="0.3">
      <c r="B20444" s="1"/>
    </row>
    <row r="20445" spans="2:2" x14ac:dyDescent="0.3">
      <c r="B20445" s="1"/>
    </row>
    <row r="20446" spans="2:2" x14ac:dyDescent="0.3">
      <c r="B20446" s="1"/>
    </row>
    <row r="20447" spans="2:2" x14ac:dyDescent="0.3">
      <c r="B20447" s="1"/>
    </row>
    <row r="20448" spans="2:2" x14ac:dyDescent="0.3">
      <c r="B20448" s="1"/>
    </row>
    <row r="20449" spans="2:2" x14ac:dyDescent="0.3">
      <c r="B20449" s="1"/>
    </row>
    <row r="20450" spans="2:2" x14ac:dyDescent="0.3">
      <c r="B20450" s="1"/>
    </row>
    <row r="20451" spans="2:2" x14ac:dyDescent="0.3">
      <c r="B20451" s="1"/>
    </row>
    <row r="20452" spans="2:2" x14ac:dyDescent="0.3">
      <c r="B20452" s="1"/>
    </row>
    <row r="20453" spans="2:2" x14ac:dyDescent="0.3">
      <c r="B20453" s="1"/>
    </row>
    <row r="20454" spans="2:2" x14ac:dyDescent="0.3">
      <c r="B20454" s="1"/>
    </row>
    <row r="20455" spans="2:2" x14ac:dyDescent="0.3">
      <c r="B20455" s="1"/>
    </row>
    <row r="20456" spans="2:2" x14ac:dyDescent="0.3">
      <c r="B20456" s="1"/>
    </row>
    <row r="20457" spans="2:2" x14ac:dyDescent="0.3">
      <c r="B20457" s="1"/>
    </row>
    <row r="20458" spans="2:2" x14ac:dyDescent="0.3">
      <c r="B20458" s="1"/>
    </row>
    <row r="20459" spans="2:2" x14ac:dyDescent="0.3">
      <c r="B20459" s="1"/>
    </row>
    <row r="20460" spans="2:2" x14ac:dyDescent="0.3">
      <c r="B20460" s="1"/>
    </row>
    <row r="20461" spans="2:2" x14ac:dyDescent="0.3">
      <c r="B20461" s="1"/>
    </row>
    <row r="20462" spans="2:2" x14ac:dyDescent="0.3">
      <c r="B20462" s="1"/>
    </row>
    <row r="20463" spans="2:2" x14ac:dyDescent="0.3">
      <c r="B20463" s="1"/>
    </row>
    <row r="20464" spans="2:2" x14ac:dyDescent="0.3">
      <c r="B20464" s="1"/>
    </row>
    <row r="20465" spans="2:2" x14ac:dyDescent="0.3">
      <c r="B20465" s="1"/>
    </row>
    <row r="20466" spans="2:2" x14ac:dyDescent="0.3">
      <c r="B20466" s="1"/>
    </row>
    <row r="20467" spans="2:2" x14ac:dyDescent="0.3">
      <c r="B20467" s="1"/>
    </row>
    <row r="20468" spans="2:2" x14ac:dyDescent="0.3">
      <c r="B20468" s="1"/>
    </row>
    <row r="20469" spans="2:2" x14ac:dyDescent="0.3">
      <c r="B20469" s="1"/>
    </row>
    <row r="20470" spans="2:2" x14ac:dyDescent="0.3">
      <c r="B20470" s="1"/>
    </row>
    <row r="20471" spans="2:2" x14ac:dyDescent="0.3">
      <c r="B20471" s="1"/>
    </row>
    <row r="20472" spans="2:2" x14ac:dyDescent="0.3">
      <c r="B20472" s="1"/>
    </row>
    <row r="20473" spans="2:2" x14ac:dyDescent="0.3">
      <c r="B20473" s="1"/>
    </row>
    <row r="20474" spans="2:2" x14ac:dyDescent="0.3">
      <c r="B20474" s="1"/>
    </row>
    <row r="20475" spans="2:2" x14ac:dyDescent="0.3">
      <c r="B20475" s="1"/>
    </row>
    <row r="20476" spans="2:2" x14ac:dyDescent="0.3">
      <c r="B20476" s="1"/>
    </row>
    <row r="20477" spans="2:2" x14ac:dyDescent="0.3">
      <c r="B20477" s="1"/>
    </row>
    <row r="20478" spans="2:2" x14ac:dyDescent="0.3">
      <c r="B20478" s="1"/>
    </row>
    <row r="20479" spans="2:2" x14ac:dyDescent="0.3">
      <c r="B20479" s="1"/>
    </row>
    <row r="20480" spans="2:2" x14ac:dyDescent="0.3">
      <c r="B20480" s="1"/>
    </row>
    <row r="20481" spans="2:2" x14ac:dyDescent="0.3">
      <c r="B20481" s="1"/>
    </row>
    <row r="20482" spans="2:2" x14ac:dyDescent="0.3">
      <c r="B20482" s="1"/>
    </row>
    <row r="20483" spans="2:2" x14ac:dyDescent="0.3">
      <c r="B20483" s="1"/>
    </row>
    <row r="20484" spans="2:2" x14ac:dyDescent="0.3">
      <c r="B20484" s="1"/>
    </row>
    <row r="20485" spans="2:2" x14ac:dyDescent="0.3">
      <c r="B20485" s="1"/>
    </row>
    <row r="20486" spans="2:2" x14ac:dyDescent="0.3">
      <c r="B20486" s="1"/>
    </row>
    <row r="20487" spans="2:2" x14ac:dyDescent="0.3">
      <c r="B20487" s="1"/>
    </row>
    <row r="20488" spans="2:2" x14ac:dyDescent="0.3">
      <c r="B20488" s="1"/>
    </row>
    <row r="20489" spans="2:2" x14ac:dyDescent="0.3">
      <c r="B20489" s="1"/>
    </row>
    <row r="20490" spans="2:2" x14ac:dyDescent="0.3">
      <c r="B20490" s="1"/>
    </row>
    <row r="20491" spans="2:2" x14ac:dyDescent="0.3">
      <c r="B20491" s="1"/>
    </row>
    <row r="20492" spans="2:2" x14ac:dyDescent="0.3">
      <c r="B20492" s="1"/>
    </row>
    <row r="20493" spans="2:2" x14ac:dyDescent="0.3">
      <c r="B20493" s="1"/>
    </row>
    <row r="20494" spans="2:2" x14ac:dyDescent="0.3">
      <c r="B20494" s="1"/>
    </row>
    <row r="20495" spans="2:2" x14ac:dyDescent="0.3">
      <c r="B20495" s="1"/>
    </row>
    <row r="20496" spans="2:2" x14ac:dyDescent="0.3">
      <c r="B20496" s="1"/>
    </row>
    <row r="20497" spans="2:2" x14ac:dyDescent="0.3">
      <c r="B20497" s="1"/>
    </row>
    <row r="20498" spans="2:2" x14ac:dyDescent="0.3">
      <c r="B20498" s="1"/>
    </row>
    <row r="20499" spans="2:2" x14ac:dyDescent="0.3">
      <c r="B20499" s="1"/>
    </row>
    <row r="20500" spans="2:2" x14ac:dyDescent="0.3">
      <c r="B20500" s="1"/>
    </row>
    <row r="20501" spans="2:2" x14ac:dyDescent="0.3">
      <c r="B20501" s="1"/>
    </row>
    <row r="20502" spans="2:2" x14ac:dyDescent="0.3">
      <c r="B20502" s="1"/>
    </row>
    <row r="20503" spans="2:2" x14ac:dyDescent="0.3">
      <c r="B20503" s="1"/>
    </row>
    <row r="20504" spans="2:2" x14ac:dyDescent="0.3">
      <c r="B20504" s="1"/>
    </row>
    <row r="20505" spans="2:2" x14ac:dyDescent="0.3">
      <c r="B20505" s="1"/>
    </row>
    <row r="20506" spans="2:2" x14ac:dyDescent="0.3">
      <c r="B20506" s="1"/>
    </row>
    <row r="20507" spans="2:2" x14ac:dyDescent="0.3">
      <c r="B20507" s="1"/>
    </row>
    <row r="20508" spans="2:2" x14ac:dyDescent="0.3">
      <c r="B20508" s="1"/>
    </row>
    <row r="20509" spans="2:2" x14ac:dyDescent="0.3">
      <c r="B20509" s="1"/>
    </row>
    <row r="20510" spans="2:2" x14ac:dyDescent="0.3">
      <c r="B20510" s="1"/>
    </row>
    <row r="20511" spans="2:2" x14ac:dyDescent="0.3">
      <c r="B20511" s="1"/>
    </row>
    <row r="20512" spans="2:2" x14ac:dyDescent="0.3">
      <c r="B20512" s="1"/>
    </row>
    <row r="20513" spans="2:2" x14ac:dyDescent="0.3">
      <c r="B20513" s="1"/>
    </row>
    <row r="20514" spans="2:2" x14ac:dyDescent="0.3">
      <c r="B20514" s="1"/>
    </row>
    <row r="20515" spans="2:2" x14ac:dyDescent="0.3">
      <c r="B20515" s="1"/>
    </row>
    <row r="20516" spans="2:2" x14ac:dyDescent="0.3">
      <c r="B20516" s="1"/>
    </row>
    <row r="20517" spans="2:2" x14ac:dyDescent="0.3">
      <c r="B20517" s="1"/>
    </row>
    <row r="20518" spans="2:2" x14ac:dyDescent="0.3">
      <c r="B20518" s="1"/>
    </row>
    <row r="20519" spans="2:2" x14ac:dyDescent="0.3">
      <c r="B20519" s="1"/>
    </row>
    <row r="20520" spans="2:2" x14ac:dyDescent="0.3">
      <c r="B20520" s="1"/>
    </row>
    <row r="20521" spans="2:2" x14ac:dyDescent="0.3">
      <c r="B20521" s="1"/>
    </row>
    <row r="20522" spans="2:2" x14ac:dyDescent="0.3">
      <c r="B20522" s="1"/>
    </row>
    <row r="20523" spans="2:2" x14ac:dyDescent="0.3">
      <c r="B20523" s="1"/>
    </row>
    <row r="20524" spans="2:2" x14ac:dyDescent="0.3">
      <c r="B20524" s="1"/>
    </row>
    <row r="20525" spans="2:2" x14ac:dyDescent="0.3">
      <c r="B20525" s="1"/>
    </row>
    <row r="20526" spans="2:2" x14ac:dyDescent="0.3">
      <c r="B20526" s="1"/>
    </row>
    <row r="20527" spans="2:2" x14ac:dyDescent="0.3">
      <c r="B20527" s="1"/>
    </row>
    <row r="20528" spans="2:2" x14ac:dyDescent="0.3">
      <c r="B20528" s="1"/>
    </row>
    <row r="20529" spans="2:2" x14ac:dyDescent="0.3">
      <c r="B20529" s="1"/>
    </row>
    <row r="20530" spans="2:2" x14ac:dyDescent="0.3">
      <c r="B20530" s="1"/>
    </row>
    <row r="20531" spans="2:2" x14ac:dyDescent="0.3">
      <c r="B20531" s="1"/>
    </row>
    <row r="20532" spans="2:2" x14ac:dyDescent="0.3">
      <c r="B20532" s="1"/>
    </row>
    <row r="20533" spans="2:2" x14ac:dyDescent="0.3">
      <c r="B20533" s="1"/>
    </row>
    <row r="20534" spans="2:2" x14ac:dyDescent="0.3">
      <c r="B20534" s="1"/>
    </row>
    <row r="20535" spans="2:2" x14ac:dyDescent="0.3">
      <c r="B20535" s="1"/>
    </row>
    <row r="20536" spans="2:2" x14ac:dyDescent="0.3">
      <c r="B20536" s="1"/>
    </row>
    <row r="20537" spans="2:2" x14ac:dyDescent="0.3">
      <c r="B20537" s="1"/>
    </row>
    <row r="20538" spans="2:2" x14ac:dyDescent="0.3">
      <c r="B20538" s="1"/>
    </row>
    <row r="20539" spans="2:2" x14ac:dyDescent="0.3">
      <c r="B20539" s="1"/>
    </row>
    <row r="20540" spans="2:2" x14ac:dyDescent="0.3">
      <c r="B20540" s="1"/>
    </row>
    <row r="20541" spans="2:2" x14ac:dyDescent="0.3">
      <c r="B20541" s="1"/>
    </row>
    <row r="20542" spans="2:2" x14ac:dyDescent="0.3">
      <c r="B20542" s="1"/>
    </row>
    <row r="20543" spans="2:2" x14ac:dyDescent="0.3">
      <c r="B20543" s="1"/>
    </row>
    <row r="20544" spans="2:2" x14ac:dyDescent="0.3">
      <c r="B20544" s="1"/>
    </row>
    <row r="20545" spans="2:2" x14ac:dyDescent="0.3">
      <c r="B20545" s="1"/>
    </row>
    <row r="20546" spans="2:2" x14ac:dyDescent="0.3">
      <c r="B20546" s="1"/>
    </row>
    <row r="20547" spans="2:2" x14ac:dyDescent="0.3">
      <c r="B20547" s="1"/>
    </row>
    <row r="20548" spans="2:2" x14ac:dyDescent="0.3">
      <c r="B20548" s="1"/>
    </row>
    <row r="20549" spans="2:2" x14ac:dyDescent="0.3">
      <c r="B20549" s="1"/>
    </row>
    <row r="20550" spans="2:2" x14ac:dyDescent="0.3">
      <c r="B20550" s="1"/>
    </row>
    <row r="20551" spans="2:2" x14ac:dyDescent="0.3">
      <c r="B20551" s="1"/>
    </row>
    <row r="20552" spans="2:2" x14ac:dyDescent="0.3">
      <c r="B20552" s="1"/>
    </row>
    <row r="20553" spans="2:2" x14ac:dyDescent="0.3">
      <c r="B20553" s="1"/>
    </row>
    <row r="20554" spans="2:2" x14ac:dyDescent="0.3">
      <c r="B20554" s="1"/>
    </row>
    <row r="20555" spans="2:2" x14ac:dyDescent="0.3">
      <c r="B20555" s="1"/>
    </row>
    <row r="20556" spans="2:2" x14ac:dyDescent="0.3">
      <c r="B20556" s="1"/>
    </row>
    <row r="20557" spans="2:2" x14ac:dyDescent="0.3">
      <c r="B20557" s="1"/>
    </row>
    <row r="20558" spans="2:2" x14ac:dyDescent="0.3">
      <c r="B20558" s="1"/>
    </row>
    <row r="20559" spans="2:2" x14ac:dyDescent="0.3">
      <c r="B20559" s="1"/>
    </row>
    <row r="20560" spans="2:2" x14ac:dyDescent="0.3">
      <c r="B20560" s="1"/>
    </row>
    <row r="20561" spans="2:2" x14ac:dyDescent="0.3">
      <c r="B20561" s="1"/>
    </row>
    <row r="20562" spans="2:2" x14ac:dyDescent="0.3">
      <c r="B20562" s="1"/>
    </row>
    <row r="20563" spans="2:2" x14ac:dyDescent="0.3">
      <c r="B20563" s="1"/>
    </row>
    <row r="20564" spans="2:2" x14ac:dyDescent="0.3">
      <c r="B20564" s="1"/>
    </row>
    <row r="20565" spans="2:2" x14ac:dyDescent="0.3">
      <c r="B20565" s="1"/>
    </row>
    <row r="20566" spans="2:2" x14ac:dyDescent="0.3">
      <c r="B20566" s="1"/>
    </row>
    <row r="20567" spans="2:2" x14ac:dyDescent="0.3">
      <c r="B20567" s="1"/>
    </row>
    <row r="20568" spans="2:2" x14ac:dyDescent="0.3">
      <c r="B20568" s="1"/>
    </row>
    <row r="20569" spans="2:2" x14ac:dyDescent="0.3">
      <c r="B20569" s="1"/>
    </row>
    <row r="20570" spans="2:2" x14ac:dyDescent="0.3">
      <c r="B20570" s="1"/>
    </row>
    <row r="20571" spans="2:2" x14ac:dyDescent="0.3">
      <c r="B20571" s="1"/>
    </row>
    <row r="20572" spans="2:2" x14ac:dyDescent="0.3">
      <c r="B20572" s="1"/>
    </row>
    <row r="20573" spans="2:2" x14ac:dyDescent="0.3">
      <c r="B20573" s="1"/>
    </row>
    <row r="20574" spans="2:2" x14ac:dyDescent="0.3">
      <c r="B20574" s="1"/>
    </row>
    <row r="20575" spans="2:2" x14ac:dyDescent="0.3">
      <c r="B20575" s="1"/>
    </row>
    <row r="20576" spans="2:2" x14ac:dyDescent="0.3">
      <c r="B20576" s="1"/>
    </row>
    <row r="20577" spans="2:2" x14ac:dyDescent="0.3">
      <c r="B20577" s="1"/>
    </row>
    <row r="20578" spans="2:2" x14ac:dyDescent="0.3">
      <c r="B20578" s="1"/>
    </row>
    <row r="20579" spans="2:2" x14ac:dyDescent="0.3">
      <c r="B20579" s="1"/>
    </row>
    <row r="20580" spans="2:2" x14ac:dyDescent="0.3">
      <c r="B20580" s="1"/>
    </row>
    <row r="20581" spans="2:2" x14ac:dyDescent="0.3">
      <c r="B20581" s="1"/>
    </row>
    <row r="20582" spans="2:2" x14ac:dyDescent="0.3">
      <c r="B20582" s="1"/>
    </row>
    <row r="20583" spans="2:2" x14ac:dyDescent="0.3">
      <c r="B20583" s="1"/>
    </row>
    <row r="20584" spans="2:2" x14ac:dyDescent="0.3">
      <c r="B20584" s="1"/>
    </row>
    <row r="20585" spans="2:2" x14ac:dyDescent="0.3">
      <c r="B20585" s="1"/>
    </row>
    <row r="20586" spans="2:2" x14ac:dyDescent="0.3">
      <c r="B20586" s="1"/>
    </row>
    <row r="20587" spans="2:2" x14ac:dyDescent="0.3">
      <c r="B20587" s="1"/>
    </row>
    <row r="20588" spans="2:2" x14ac:dyDescent="0.3">
      <c r="B20588" s="1"/>
    </row>
    <row r="20589" spans="2:2" x14ac:dyDescent="0.3">
      <c r="B20589" s="1"/>
    </row>
    <row r="20590" spans="2:2" x14ac:dyDescent="0.3">
      <c r="B20590" s="1"/>
    </row>
    <row r="20591" spans="2:2" x14ac:dyDescent="0.3">
      <c r="B20591" s="1"/>
    </row>
    <row r="20592" spans="2:2" x14ac:dyDescent="0.3">
      <c r="B20592" s="1"/>
    </row>
    <row r="20593" spans="2:2" x14ac:dyDescent="0.3">
      <c r="B20593" s="1"/>
    </row>
    <row r="20594" spans="2:2" x14ac:dyDescent="0.3">
      <c r="B20594" s="1"/>
    </row>
    <row r="20595" spans="2:2" x14ac:dyDescent="0.3">
      <c r="B20595" s="1"/>
    </row>
    <row r="20596" spans="2:2" x14ac:dyDescent="0.3">
      <c r="B20596" s="1"/>
    </row>
    <row r="20597" spans="2:2" x14ac:dyDescent="0.3">
      <c r="B20597" s="1"/>
    </row>
    <row r="20598" spans="2:2" x14ac:dyDescent="0.3">
      <c r="B20598" s="1"/>
    </row>
    <row r="20599" spans="2:2" x14ac:dyDescent="0.3">
      <c r="B20599" s="1"/>
    </row>
    <row r="20600" spans="2:2" x14ac:dyDescent="0.3">
      <c r="B20600" s="1"/>
    </row>
    <row r="20601" spans="2:2" x14ac:dyDescent="0.3">
      <c r="B20601" s="1"/>
    </row>
    <row r="20602" spans="2:2" x14ac:dyDescent="0.3">
      <c r="B20602" s="1"/>
    </row>
    <row r="20603" spans="2:2" x14ac:dyDescent="0.3">
      <c r="B20603" s="1"/>
    </row>
    <row r="20604" spans="2:2" x14ac:dyDescent="0.3">
      <c r="B20604" s="1"/>
    </row>
    <row r="20605" spans="2:2" x14ac:dyDescent="0.3">
      <c r="B20605" s="1"/>
    </row>
    <row r="20606" spans="2:2" x14ac:dyDescent="0.3">
      <c r="B20606" s="1"/>
    </row>
    <row r="20607" spans="2:2" x14ac:dyDescent="0.3">
      <c r="B20607" s="1"/>
    </row>
    <row r="20608" spans="2:2" x14ac:dyDescent="0.3">
      <c r="B20608" s="1"/>
    </row>
    <row r="20609" spans="2:2" x14ac:dyDescent="0.3">
      <c r="B20609" s="1"/>
    </row>
    <row r="20610" spans="2:2" x14ac:dyDescent="0.3">
      <c r="B20610" s="1"/>
    </row>
    <row r="20611" spans="2:2" x14ac:dyDescent="0.3">
      <c r="B20611" s="1"/>
    </row>
    <row r="20612" spans="2:2" x14ac:dyDescent="0.3">
      <c r="B20612" s="1"/>
    </row>
    <row r="20613" spans="2:2" x14ac:dyDescent="0.3">
      <c r="B20613" s="1"/>
    </row>
    <row r="20614" spans="2:2" x14ac:dyDescent="0.3">
      <c r="B20614" s="1"/>
    </row>
    <row r="20615" spans="2:2" x14ac:dyDescent="0.3">
      <c r="B20615" s="1"/>
    </row>
    <row r="20616" spans="2:2" x14ac:dyDescent="0.3">
      <c r="B20616" s="1"/>
    </row>
    <row r="20617" spans="2:2" x14ac:dyDescent="0.3">
      <c r="B20617" s="1"/>
    </row>
    <row r="20618" spans="2:2" x14ac:dyDescent="0.3">
      <c r="B20618" s="1"/>
    </row>
    <row r="20619" spans="2:2" x14ac:dyDescent="0.3">
      <c r="B20619" s="1"/>
    </row>
    <row r="20620" spans="2:2" x14ac:dyDescent="0.3">
      <c r="B20620" s="1"/>
    </row>
    <row r="20621" spans="2:2" x14ac:dyDescent="0.3">
      <c r="B20621" s="1"/>
    </row>
    <row r="20622" spans="2:2" x14ac:dyDescent="0.3">
      <c r="B20622" s="1"/>
    </row>
    <row r="20623" spans="2:2" x14ac:dyDescent="0.3">
      <c r="B20623" s="1"/>
    </row>
    <row r="20624" spans="2:2" x14ac:dyDescent="0.3">
      <c r="B20624" s="1"/>
    </row>
    <row r="20625" spans="2:2" x14ac:dyDescent="0.3">
      <c r="B20625" s="1"/>
    </row>
    <row r="20626" spans="2:2" x14ac:dyDescent="0.3">
      <c r="B20626" s="1"/>
    </row>
    <row r="20627" spans="2:2" x14ac:dyDescent="0.3">
      <c r="B20627" s="1"/>
    </row>
    <row r="20628" spans="2:2" x14ac:dyDescent="0.3">
      <c r="B20628" s="1"/>
    </row>
    <row r="20629" spans="2:2" x14ac:dyDescent="0.3">
      <c r="B20629" s="1"/>
    </row>
    <row r="20630" spans="2:2" x14ac:dyDescent="0.3">
      <c r="B20630" s="1"/>
    </row>
    <row r="20631" spans="2:2" x14ac:dyDescent="0.3">
      <c r="B20631" s="1"/>
    </row>
    <row r="20632" spans="2:2" x14ac:dyDescent="0.3">
      <c r="B20632" s="1"/>
    </row>
    <row r="20633" spans="2:2" x14ac:dyDescent="0.3">
      <c r="B20633" s="1"/>
    </row>
    <row r="20634" spans="2:2" x14ac:dyDescent="0.3">
      <c r="B20634" s="1"/>
    </row>
    <row r="20635" spans="2:2" x14ac:dyDescent="0.3">
      <c r="B20635" s="1"/>
    </row>
    <row r="20636" spans="2:2" x14ac:dyDescent="0.3">
      <c r="B20636" s="1"/>
    </row>
    <row r="20637" spans="2:2" x14ac:dyDescent="0.3">
      <c r="B20637" s="1"/>
    </row>
    <row r="20638" spans="2:2" x14ac:dyDescent="0.3">
      <c r="B20638" s="1"/>
    </row>
    <row r="20639" spans="2:2" x14ac:dyDescent="0.3">
      <c r="B20639" s="1"/>
    </row>
    <row r="20640" spans="2:2" x14ac:dyDescent="0.3">
      <c r="B20640" s="1"/>
    </row>
    <row r="20641" spans="2:2" x14ac:dyDescent="0.3">
      <c r="B20641" s="1"/>
    </row>
    <row r="20642" spans="2:2" x14ac:dyDescent="0.3">
      <c r="B20642" s="1"/>
    </row>
    <row r="20643" spans="2:2" x14ac:dyDescent="0.3">
      <c r="B20643" s="1"/>
    </row>
    <row r="20644" spans="2:2" x14ac:dyDescent="0.3">
      <c r="B20644" s="1"/>
    </row>
    <row r="20645" spans="2:2" x14ac:dyDescent="0.3">
      <c r="B20645" s="1"/>
    </row>
    <row r="20646" spans="2:2" x14ac:dyDescent="0.3">
      <c r="B20646" s="1"/>
    </row>
    <row r="20647" spans="2:2" x14ac:dyDescent="0.3">
      <c r="B20647" s="1"/>
    </row>
    <row r="20648" spans="2:2" x14ac:dyDescent="0.3">
      <c r="B20648" s="1"/>
    </row>
    <row r="20649" spans="2:2" x14ac:dyDescent="0.3">
      <c r="B20649" s="1"/>
    </row>
    <row r="20650" spans="2:2" x14ac:dyDescent="0.3">
      <c r="B20650" s="1"/>
    </row>
    <row r="20651" spans="2:2" x14ac:dyDescent="0.3">
      <c r="B20651" s="1"/>
    </row>
    <row r="20652" spans="2:2" x14ac:dyDescent="0.3">
      <c r="B20652" s="1"/>
    </row>
    <row r="20653" spans="2:2" x14ac:dyDescent="0.3">
      <c r="B20653" s="1"/>
    </row>
    <row r="20654" spans="2:2" x14ac:dyDescent="0.3">
      <c r="B20654" s="1"/>
    </row>
    <row r="20655" spans="2:2" x14ac:dyDescent="0.3">
      <c r="B20655" s="1"/>
    </row>
    <row r="20656" spans="2:2" x14ac:dyDescent="0.3">
      <c r="B20656" s="1"/>
    </row>
    <row r="20657" spans="2:2" x14ac:dyDescent="0.3">
      <c r="B20657" s="1"/>
    </row>
    <row r="20658" spans="2:2" x14ac:dyDescent="0.3">
      <c r="B20658" s="1"/>
    </row>
    <row r="20659" spans="2:2" x14ac:dyDescent="0.3">
      <c r="B20659" s="1"/>
    </row>
    <row r="20660" spans="2:2" x14ac:dyDescent="0.3">
      <c r="B20660" s="1"/>
    </row>
    <row r="20661" spans="2:2" x14ac:dyDescent="0.3">
      <c r="B20661" s="1"/>
    </row>
    <row r="20662" spans="2:2" x14ac:dyDescent="0.3">
      <c r="B20662" s="1"/>
    </row>
    <row r="20663" spans="2:2" x14ac:dyDescent="0.3">
      <c r="B20663" s="1"/>
    </row>
    <row r="20664" spans="2:2" x14ac:dyDescent="0.3">
      <c r="B20664" s="1"/>
    </row>
    <row r="20665" spans="2:2" x14ac:dyDescent="0.3">
      <c r="B20665" s="1"/>
    </row>
    <row r="20666" spans="2:2" x14ac:dyDescent="0.3">
      <c r="B20666" s="1"/>
    </row>
    <row r="20667" spans="2:2" x14ac:dyDescent="0.3">
      <c r="B20667" s="1"/>
    </row>
    <row r="20668" spans="2:2" x14ac:dyDescent="0.3">
      <c r="B20668" s="1"/>
    </row>
    <row r="20669" spans="2:2" x14ac:dyDescent="0.3">
      <c r="B20669" s="1"/>
    </row>
    <row r="20670" spans="2:2" x14ac:dyDescent="0.3">
      <c r="B20670" s="1"/>
    </row>
    <row r="20671" spans="2:2" x14ac:dyDescent="0.3">
      <c r="B20671" s="1"/>
    </row>
    <row r="20672" spans="2:2" x14ac:dyDescent="0.3">
      <c r="B20672" s="1"/>
    </row>
    <row r="20673" spans="2:2" x14ac:dyDescent="0.3">
      <c r="B20673" s="1"/>
    </row>
    <row r="20674" spans="2:2" x14ac:dyDescent="0.3">
      <c r="B20674" s="1"/>
    </row>
    <row r="20675" spans="2:2" x14ac:dyDescent="0.3">
      <c r="B20675" s="1"/>
    </row>
    <row r="20676" spans="2:2" x14ac:dyDescent="0.3">
      <c r="B20676" s="1"/>
    </row>
    <row r="20677" spans="2:2" x14ac:dyDescent="0.3">
      <c r="B20677" s="1"/>
    </row>
    <row r="20678" spans="2:2" x14ac:dyDescent="0.3">
      <c r="B20678" s="1"/>
    </row>
    <row r="20679" spans="2:2" x14ac:dyDescent="0.3">
      <c r="B20679" s="1"/>
    </row>
    <row r="20680" spans="2:2" x14ac:dyDescent="0.3">
      <c r="B20680" s="1"/>
    </row>
    <row r="20681" spans="2:2" x14ac:dyDescent="0.3">
      <c r="B20681" s="1"/>
    </row>
    <row r="20682" spans="2:2" x14ac:dyDescent="0.3">
      <c r="B20682" s="1"/>
    </row>
    <row r="20683" spans="2:2" x14ac:dyDescent="0.3">
      <c r="B20683" s="1"/>
    </row>
    <row r="20684" spans="2:2" x14ac:dyDescent="0.3">
      <c r="B20684" s="1"/>
    </row>
    <row r="20685" spans="2:2" x14ac:dyDescent="0.3">
      <c r="B20685" s="1"/>
    </row>
    <row r="20686" spans="2:2" x14ac:dyDescent="0.3">
      <c r="B20686" s="1"/>
    </row>
    <row r="20687" spans="2:2" x14ac:dyDescent="0.3">
      <c r="B20687" s="1"/>
    </row>
    <row r="20688" spans="2:2" x14ac:dyDescent="0.3">
      <c r="B20688" s="1"/>
    </row>
    <row r="20689" spans="2:2" x14ac:dyDescent="0.3">
      <c r="B20689" s="1"/>
    </row>
    <row r="20690" spans="2:2" x14ac:dyDescent="0.3">
      <c r="B20690" s="1"/>
    </row>
    <row r="20691" spans="2:2" x14ac:dyDescent="0.3">
      <c r="B20691" s="1"/>
    </row>
    <row r="20692" spans="2:2" x14ac:dyDescent="0.3">
      <c r="B20692" s="1"/>
    </row>
    <row r="20693" spans="2:2" x14ac:dyDescent="0.3">
      <c r="B20693" s="1"/>
    </row>
    <row r="20694" spans="2:2" x14ac:dyDescent="0.3">
      <c r="B20694" s="1"/>
    </row>
    <row r="20695" spans="2:2" x14ac:dyDescent="0.3">
      <c r="B20695" s="1"/>
    </row>
    <row r="20696" spans="2:2" x14ac:dyDescent="0.3">
      <c r="B20696" s="1"/>
    </row>
    <row r="20697" spans="2:2" x14ac:dyDescent="0.3">
      <c r="B20697" s="1"/>
    </row>
    <row r="20698" spans="2:2" x14ac:dyDescent="0.3">
      <c r="B20698" s="1"/>
    </row>
    <row r="20699" spans="2:2" x14ac:dyDescent="0.3">
      <c r="B20699" s="1"/>
    </row>
    <row r="20700" spans="2:2" x14ac:dyDescent="0.3">
      <c r="B20700" s="1"/>
    </row>
    <row r="20701" spans="2:2" x14ac:dyDescent="0.3">
      <c r="B20701" s="1"/>
    </row>
    <row r="20702" spans="2:2" x14ac:dyDescent="0.3">
      <c r="B20702" s="1"/>
    </row>
    <row r="20703" spans="2:2" x14ac:dyDescent="0.3">
      <c r="B20703" s="1"/>
    </row>
    <row r="20704" spans="2:2" x14ac:dyDescent="0.3">
      <c r="B20704" s="1"/>
    </row>
    <row r="20705" spans="2:2" x14ac:dyDescent="0.3">
      <c r="B20705" s="1"/>
    </row>
    <row r="20706" spans="2:2" x14ac:dyDescent="0.3">
      <c r="B20706" s="1"/>
    </row>
    <row r="20707" spans="2:2" x14ac:dyDescent="0.3">
      <c r="B20707" s="1"/>
    </row>
    <row r="20708" spans="2:2" x14ac:dyDescent="0.3">
      <c r="B20708" s="1"/>
    </row>
    <row r="20709" spans="2:2" x14ac:dyDescent="0.3">
      <c r="B20709" s="1"/>
    </row>
    <row r="20710" spans="2:2" x14ac:dyDescent="0.3">
      <c r="B20710" s="1"/>
    </row>
    <row r="20711" spans="2:2" x14ac:dyDescent="0.3">
      <c r="B20711" s="1"/>
    </row>
    <row r="20712" spans="2:2" x14ac:dyDescent="0.3">
      <c r="B20712" s="1"/>
    </row>
    <row r="20713" spans="2:2" x14ac:dyDescent="0.3">
      <c r="B20713" s="1"/>
    </row>
    <row r="20714" spans="2:2" x14ac:dyDescent="0.3">
      <c r="B20714" s="1"/>
    </row>
    <row r="20715" spans="2:2" x14ac:dyDescent="0.3">
      <c r="B20715" s="1"/>
    </row>
    <row r="20716" spans="2:2" x14ac:dyDescent="0.3">
      <c r="B20716" s="1"/>
    </row>
    <row r="20717" spans="2:2" x14ac:dyDescent="0.3">
      <c r="B20717" s="1"/>
    </row>
    <row r="20718" spans="2:2" x14ac:dyDescent="0.3">
      <c r="B20718" s="1"/>
    </row>
    <row r="20719" spans="2:2" x14ac:dyDescent="0.3">
      <c r="B20719" s="1"/>
    </row>
    <row r="20720" spans="2:2" x14ac:dyDescent="0.3">
      <c r="B20720" s="1"/>
    </row>
    <row r="20721" spans="2:2" x14ac:dyDescent="0.3">
      <c r="B20721" s="1"/>
    </row>
    <row r="20722" spans="2:2" x14ac:dyDescent="0.3">
      <c r="B20722" s="1"/>
    </row>
    <row r="20723" spans="2:2" x14ac:dyDescent="0.3">
      <c r="B20723" s="1"/>
    </row>
    <row r="20724" spans="2:2" x14ac:dyDescent="0.3">
      <c r="B20724" s="1"/>
    </row>
    <row r="20725" spans="2:2" x14ac:dyDescent="0.3">
      <c r="B20725" s="1"/>
    </row>
    <row r="20726" spans="2:2" x14ac:dyDescent="0.3">
      <c r="B20726" s="1"/>
    </row>
    <row r="20727" spans="2:2" x14ac:dyDescent="0.3">
      <c r="B20727" s="1"/>
    </row>
    <row r="20728" spans="2:2" x14ac:dyDescent="0.3">
      <c r="B20728" s="1"/>
    </row>
    <row r="20729" spans="2:2" x14ac:dyDescent="0.3">
      <c r="B20729" s="1"/>
    </row>
    <row r="20730" spans="2:2" x14ac:dyDescent="0.3">
      <c r="B20730" s="1"/>
    </row>
    <row r="20731" spans="2:2" x14ac:dyDescent="0.3">
      <c r="B20731" s="1"/>
    </row>
    <row r="20732" spans="2:2" x14ac:dyDescent="0.3">
      <c r="B20732" s="1"/>
    </row>
    <row r="20733" spans="2:2" x14ac:dyDescent="0.3">
      <c r="B20733" s="1"/>
    </row>
    <row r="20734" spans="2:2" x14ac:dyDescent="0.3">
      <c r="B20734" s="1"/>
    </row>
    <row r="20735" spans="2:2" x14ac:dyDescent="0.3">
      <c r="B20735" s="1"/>
    </row>
    <row r="20736" spans="2:2" x14ac:dyDescent="0.3">
      <c r="B20736" s="1"/>
    </row>
    <row r="20737" spans="2:2" x14ac:dyDescent="0.3">
      <c r="B20737" s="1"/>
    </row>
    <row r="20738" spans="2:2" x14ac:dyDescent="0.3">
      <c r="B20738" s="1"/>
    </row>
    <row r="20739" spans="2:2" x14ac:dyDescent="0.3">
      <c r="B20739" s="1"/>
    </row>
    <row r="20740" spans="2:2" x14ac:dyDescent="0.3">
      <c r="B20740" s="1"/>
    </row>
    <row r="20741" spans="2:2" x14ac:dyDescent="0.3">
      <c r="B20741" s="1"/>
    </row>
    <row r="20742" spans="2:2" x14ac:dyDescent="0.3">
      <c r="B20742" s="1"/>
    </row>
    <row r="20743" spans="2:2" x14ac:dyDescent="0.3">
      <c r="B20743" s="1"/>
    </row>
    <row r="20744" spans="2:2" x14ac:dyDescent="0.3">
      <c r="B20744" s="1"/>
    </row>
    <row r="20745" spans="2:2" x14ac:dyDescent="0.3">
      <c r="B20745" s="1"/>
    </row>
    <row r="20746" spans="2:2" x14ac:dyDescent="0.3">
      <c r="B20746" s="1"/>
    </row>
    <row r="20747" spans="2:2" x14ac:dyDescent="0.3">
      <c r="B20747" s="1"/>
    </row>
    <row r="20748" spans="2:2" x14ac:dyDescent="0.3">
      <c r="B20748" s="1"/>
    </row>
    <row r="20749" spans="2:2" x14ac:dyDescent="0.3">
      <c r="B20749" s="1"/>
    </row>
    <row r="20750" spans="2:2" x14ac:dyDescent="0.3">
      <c r="B20750" s="1"/>
    </row>
    <row r="20751" spans="2:2" x14ac:dyDescent="0.3">
      <c r="B20751" s="1"/>
    </row>
    <row r="20752" spans="2:2" x14ac:dyDescent="0.3">
      <c r="B20752" s="1"/>
    </row>
    <row r="20753" spans="2:2" x14ac:dyDescent="0.3">
      <c r="B20753" s="1"/>
    </row>
    <row r="20754" spans="2:2" x14ac:dyDescent="0.3">
      <c r="B20754" s="1"/>
    </row>
    <row r="20755" spans="2:2" x14ac:dyDescent="0.3">
      <c r="B20755" s="1"/>
    </row>
    <row r="20756" spans="2:2" x14ac:dyDescent="0.3">
      <c r="B20756" s="1"/>
    </row>
    <row r="20757" spans="2:2" x14ac:dyDescent="0.3">
      <c r="B20757" s="1"/>
    </row>
    <row r="20758" spans="2:2" x14ac:dyDescent="0.3">
      <c r="B20758" s="1"/>
    </row>
    <row r="20759" spans="2:2" x14ac:dyDescent="0.3">
      <c r="B20759" s="1"/>
    </row>
    <row r="20760" spans="2:2" x14ac:dyDescent="0.3">
      <c r="B20760" s="1"/>
    </row>
    <row r="20761" spans="2:2" x14ac:dyDescent="0.3">
      <c r="B20761" s="1"/>
    </row>
    <row r="20762" spans="2:2" x14ac:dyDescent="0.3">
      <c r="B20762" s="1"/>
    </row>
    <row r="20763" spans="2:2" x14ac:dyDescent="0.3">
      <c r="B20763" s="1"/>
    </row>
    <row r="20764" spans="2:2" x14ac:dyDescent="0.3">
      <c r="B20764" s="1"/>
    </row>
    <row r="20765" spans="2:2" x14ac:dyDescent="0.3">
      <c r="B20765" s="1"/>
    </row>
    <row r="20766" spans="2:2" x14ac:dyDescent="0.3">
      <c r="B20766" s="1"/>
    </row>
    <row r="20767" spans="2:2" x14ac:dyDescent="0.3">
      <c r="B20767" s="1"/>
    </row>
    <row r="20768" spans="2:2" x14ac:dyDescent="0.3">
      <c r="B20768" s="1"/>
    </row>
    <row r="20769" spans="2:2" x14ac:dyDescent="0.3">
      <c r="B20769" s="1"/>
    </row>
    <row r="20770" spans="2:2" x14ac:dyDescent="0.3">
      <c r="B20770" s="1"/>
    </row>
    <row r="20771" spans="2:2" x14ac:dyDescent="0.3">
      <c r="B20771" s="1"/>
    </row>
    <row r="20772" spans="2:2" x14ac:dyDescent="0.3">
      <c r="B20772" s="1"/>
    </row>
    <row r="20773" spans="2:2" x14ac:dyDescent="0.3">
      <c r="B20773" s="1"/>
    </row>
    <row r="20774" spans="2:2" x14ac:dyDescent="0.3">
      <c r="B20774" s="1"/>
    </row>
    <row r="20775" spans="2:2" x14ac:dyDescent="0.3">
      <c r="B20775" s="1"/>
    </row>
    <row r="20776" spans="2:2" x14ac:dyDescent="0.3">
      <c r="B20776" s="1"/>
    </row>
    <row r="20777" spans="2:2" x14ac:dyDescent="0.3">
      <c r="B20777" s="1"/>
    </row>
    <row r="20778" spans="2:2" x14ac:dyDescent="0.3">
      <c r="B20778" s="1"/>
    </row>
    <row r="20779" spans="2:2" x14ac:dyDescent="0.3">
      <c r="B20779" s="1"/>
    </row>
    <row r="20780" spans="2:2" x14ac:dyDescent="0.3">
      <c r="B20780" s="1"/>
    </row>
    <row r="20781" spans="2:2" x14ac:dyDescent="0.3">
      <c r="B20781" s="1"/>
    </row>
    <row r="20782" spans="2:2" x14ac:dyDescent="0.3">
      <c r="B20782" s="1"/>
    </row>
    <row r="20783" spans="2:2" x14ac:dyDescent="0.3">
      <c r="B20783" s="1"/>
    </row>
    <row r="20784" spans="2:2" x14ac:dyDescent="0.3">
      <c r="B20784" s="1"/>
    </row>
    <row r="20785" spans="2:2" x14ac:dyDescent="0.3">
      <c r="B20785" s="1"/>
    </row>
    <row r="20786" spans="2:2" x14ac:dyDescent="0.3">
      <c r="B20786" s="1"/>
    </row>
    <row r="20787" spans="2:2" x14ac:dyDescent="0.3">
      <c r="B20787" s="1"/>
    </row>
    <row r="20788" spans="2:2" x14ac:dyDescent="0.3">
      <c r="B20788" s="1"/>
    </row>
    <row r="20789" spans="2:2" x14ac:dyDescent="0.3">
      <c r="B20789" s="1"/>
    </row>
    <row r="20790" spans="2:2" x14ac:dyDescent="0.3">
      <c r="B20790" s="1"/>
    </row>
    <row r="20791" spans="2:2" x14ac:dyDescent="0.3">
      <c r="B20791" s="1"/>
    </row>
    <row r="20792" spans="2:2" x14ac:dyDescent="0.3">
      <c r="B20792" s="1"/>
    </row>
    <row r="20793" spans="2:2" x14ac:dyDescent="0.3">
      <c r="B20793" s="1"/>
    </row>
    <row r="20794" spans="2:2" x14ac:dyDescent="0.3">
      <c r="B20794" s="1"/>
    </row>
    <row r="20795" spans="2:2" x14ac:dyDescent="0.3">
      <c r="B20795" s="1"/>
    </row>
    <row r="20796" spans="2:2" x14ac:dyDescent="0.3">
      <c r="B20796" s="1"/>
    </row>
    <row r="20797" spans="2:2" x14ac:dyDescent="0.3">
      <c r="B20797" s="1"/>
    </row>
    <row r="20798" spans="2:2" x14ac:dyDescent="0.3">
      <c r="B20798" s="1"/>
    </row>
    <row r="20799" spans="2:2" x14ac:dyDescent="0.3">
      <c r="B20799" s="1"/>
    </row>
    <row r="20800" spans="2:2" x14ac:dyDescent="0.3">
      <c r="B20800" s="1"/>
    </row>
    <row r="20801" spans="2:2" x14ac:dyDescent="0.3">
      <c r="B20801" s="1"/>
    </row>
    <row r="20802" spans="2:2" x14ac:dyDescent="0.3">
      <c r="B20802" s="1"/>
    </row>
    <row r="20803" spans="2:2" x14ac:dyDescent="0.3">
      <c r="B20803" s="1"/>
    </row>
    <row r="20804" spans="2:2" x14ac:dyDescent="0.3">
      <c r="B20804" s="1"/>
    </row>
    <row r="20805" spans="2:2" x14ac:dyDescent="0.3">
      <c r="B20805" s="1"/>
    </row>
    <row r="20806" spans="2:2" x14ac:dyDescent="0.3">
      <c r="B20806" s="1"/>
    </row>
    <row r="20807" spans="2:2" x14ac:dyDescent="0.3">
      <c r="B20807" s="1"/>
    </row>
    <row r="20808" spans="2:2" x14ac:dyDescent="0.3">
      <c r="B20808" s="1"/>
    </row>
    <row r="20809" spans="2:2" x14ac:dyDescent="0.3">
      <c r="B20809" s="1"/>
    </row>
    <row r="20810" spans="2:2" x14ac:dyDescent="0.3">
      <c r="B20810" s="1"/>
    </row>
    <row r="20811" spans="2:2" x14ac:dyDescent="0.3">
      <c r="B20811" s="1"/>
    </row>
    <row r="20812" spans="2:2" x14ac:dyDescent="0.3">
      <c r="B20812" s="1"/>
    </row>
    <row r="20813" spans="2:2" x14ac:dyDescent="0.3">
      <c r="B20813" s="1"/>
    </row>
    <row r="20814" spans="2:2" x14ac:dyDescent="0.3">
      <c r="B20814" s="1"/>
    </row>
    <row r="20815" spans="2:2" x14ac:dyDescent="0.3">
      <c r="B20815" s="1"/>
    </row>
    <row r="20816" spans="2:2" x14ac:dyDescent="0.3">
      <c r="B20816" s="1"/>
    </row>
    <row r="20817" spans="2:2" x14ac:dyDescent="0.3">
      <c r="B20817" s="1"/>
    </row>
    <row r="20818" spans="2:2" x14ac:dyDescent="0.3">
      <c r="B20818" s="1"/>
    </row>
    <row r="20819" spans="2:2" x14ac:dyDescent="0.3">
      <c r="B20819" s="1"/>
    </row>
    <row r="20820" spans="2:2" x14ac:dyDescent="0.3">
      <c r="B20820" s="1"/>
    </row>
    <row r="20821" spans="2:2" x14ac:dyDescent="0.3">
      <c r="B20821" s="1"/>
    </row>
    <row r="20822" spans="2:2" x14ac:dyDescent="0.3">
      <c r="B20822" s="1"/>
    </row>
    <row r="20823" spans="2:2" x14ac:dyDescent="0.3">
      <c r="B20823" s="1"/>
    </row>
    <row r="20824" spans="2:2" x14ac:dyDescent="0.3">
      <c r="B20824" s="1"/>
    </row>
    <row r="20825" spans="2:2" x14ac:dyDescent="0.3">
      <c r="B20825" s="1"/>
    </row>
    <row r="20826" spans="2:2" x14ac:dyDescent="0.3">
      <c r="B20826" s="1"/>
    </row>
    <row r="20827" spans="2:2" x14ac:dyDescent="0.3">
      <c r="B20827" s="1"/>
    </row>
    <row r="20828" spans="2:2" x14ac:dyDescent="0.3">
      <c r="B20828" s="1"/>
    </row>
    <row r="20829" spans="2:2" x14ac:dyDescent="0.3">
      <c r="B20829" s="1"/>
    </row>
    <row r="20830" spans="2:2" x14ac:dyDescent="0.3">
      <c r="B20830" s="1"/>
    </row>
    <row r="20831" spans="2:2" x14ac:dyDescent="0.3">
      <c r="B20831" s="1"/>
    </row>
    <row r="20832" spans="2:2" x14ac:dyDescent="0.3">
      <c r="B20832" s="1"/>
    </row>
    <row r="20833" spans="2:2" x14ac:dyDescent="0.3">
      <c r="B20833" s="1"/>
    </row>
    <row r="20834" spans="2:2" x14ac:dyDescent="0.3">
      <c r="B20834" s="1"/>
    </row>
    <row r="20835" spans="2:2" x14ac:dyDescent="0.3">
      <c r="B20835" s="1"/>
    </row>
    <row r="20836" spans="2:2" x14ac:dyDescent="0.3">
      <c r="B20836" s="1"/>
    </row>
    <row r="20837" spans="2:2" x14ac:dyDescent="0.3">
      <c r="B20837" s="1"/>
    </row>
    <row r="20838" spans="2:2" x14ac:dyDescent="0.3">
      <c r="B20838" s="1"/>
    </row>
    <row r="20839" spans="2:2" x14ac:dyDescent="0.3">
      <c r="B20839" s="1"/>
    </row>
    <row r="20840" spans="2:2" x14ac:dyDescent="0.3">
      <c r="B20840" s="1"/>
    </row>
    <row r="20841" spans="2:2" x14ac:dyDescent="0.3">
      <c r="B20841" s="1"/>
    </row>
    <row r="20842" spans="2:2" x14ac:dyDescent="0.3">
      <c r="B20842" s="1"/>
    </row>
    <row r="20843" spans="2:2" x14ac:dyDescent="0.3">
      <c r="B20843" s="1"/>
    </row>
    <row r="20844" spans="2:2" x14ac:dyDescent="0.3">
      <c r="B20844" s="1"/>
    </row>
    <row r="20845" spans="2:2" x14ac:dyDescent="0.3">
      <c r="B20845" s="1"/>
    </row>
    <row r="20846" spans="2:2" x14ac:dyDescent="0.3">
      <c r="B20846" s="1"/>
    </row>
    <row r="20847" spans="2:2" x14ac:dyDescent="0.3">
      <c r="B20847" s="1"/>
    </row>
    <row r="20848" spans="2:2" x14ac:dyDescent="0.3">
      <c r="B20848" s="1"/>
    </row>
    <row r="20849" spans="2:2" x14ac:dyDescent="0.3">
      <c r="B20849" s="1"/>
    </row>
    <row r="20850" spans="2:2" x14ac:dyDescent="0.3">
      <c r="B20850" s="1"/>
    </row>
    <row r="20851" spans="2:2" x14ac:dyDescent="0.3">
      <c r="B20851" s="1"/>
    </row>
    <row r="20852" spans="2:2" x14ac:dyDescent="0.3">
      <c r="B20852" s="1"/>
    </row>
    <row r="20853" spans="2:2" x14ac:dyDescent="0.3">
      <c r="B20853" s="1"/>
    </row>
    <row r="20854" spans="2:2" x14ac:dyDescent="0.3">
      <c r="B20854" s="1"/>
    </row>
    <row r="20855" spans="2:2" x14ac:dyDescent="0.3">
      <c r="B20855" s="1"/>
    </row>
    <row r="20856" spans="2:2" x14ac:dyDescent="0.3">
      <c r="B20856" s="1"/>
    </row>
    <row r="20857" spans="2:2" x14ac:dyDescent="0.3">
      <c r="B20857" s="1"/>
    </row>
    <row r="20858" spans="2:2" x14ac:dyDescent="0.3">
      <c r="B20858" s="1"/>
    </row>
    <row r="20859" spans="2:2" x14ac:dyDescent="0.3">
      <c r="B20859" s="1"/>
    </row>
    <row r="20860" spans="2:2" x14ac:dyDescent="0.3">
      <c r="B20860" s="1"/>
    </row>
    <row r="20861" spans="2:2" x14ac:dyDescent="0.3">
      <c r="B20861" s="1"/>
    </row>
    <row r="20862" spans="2:2" x14ac:dyDescent="0.3">
      <c r="B20862" s="1"/>
    </row>
    <row r="20863" spans="2:2" x14ac:dyDescent="0.3">
      <c r="B20863" s="1"/>
    </row>
    <row r="20864" spans="2:2" x14ac:dyDescent="0.3">
      <c r="B20864" s="1"/>
    </row>
    <row r="20865" spans="2:2" x14ac:dyDescent="0.3">
      <c r="B20865" s="1"/>
    </row>
    <row r="20866" spans="2:2" x14ac:dyDescent="0.3">
      <c r="B20866" s="1"/>
    </row>
    <row r="20867" spans="2:2" x14ac:dyDescent="0.3">
      <c r="B20867" s="1"/>
    </row>
    <row r="20868" spans="2:2" x14ac:dyDescent="0.3">
      <c r="B20868" s="1"/>
    </row>
    <row r="20869" spans="2:2" x14ac:dyDescent="0.3">
      <c r="B20869" s="1"/>
    </row>
    <row r="20870" spans="2:2" x14ac:dyDescent="0.3">
      <c r="B20870" s="1"/>
    </row>
    <row r="20871" spans="2:2" x14ac:dyDescent="0.3">
      <c r="B20871" s="1"/>
    </row>
    <row r="20872" spans="2:2" x14ac:dyDescent="0.3">
      <c r="B20872" s="1"/>
    </row>
    <row r="20873" spans="2:2" x14ac:dyDescent="0.3">
      <c r="B20873" s="1"/>
    </row>
    <row r="20874" spans="2:2" x14ac:dyDescent="0.3">
      <c r="B20874" s="1"/>
    </row>
    <row r="20875" spans="2:2" x14ac:dyDescent="0.3">
      <c r="B20875" s="1"/>
    </row>
    <row r="20876" spans="2:2" x14ac:dyDescent="0.3">
      <c r="B20876" s="1"/>
    </row>
    <row r="20877" spans="2:2" x14ac:dyDescent="0.3">
      <c r="B20877" s="1"/>
    </row>
    <row r="20878" spans="2:2" x14ac:dyDescent="0.3">
      <c r="B20878" s="1"/>
    </row>
    <row r="20879" spans="2:2" x14ac:dyDescent="0.3">
      <c r="B20879" s="1"/>
    </row>
    <row r="20880" spans="2:2" x14ac:dyDescent="0.3">
      <c r="B20880" s="1"/>
    </row>
    <row r="20881" spans="2:2" x14ac:dyDescent="0.3">
      <c r="B20881" s="1"/>
    </row>
    <row r="20882" spans="2:2" x14ac:dyDescent="0.3">
      <c r="B20882" s="1"/>
    </row>
    <row r="20883" spans="2:2" x14ac:dyDescent="0.3">
      <c r="B20883" s="1"/>
    </row>
    <row r="20884" spans="2:2" x14ac:dyDescent="0.3">
      <c r="B20884" s="1"/>
    </row>
    <row r="20885" spans="2:2" x14ac:dyDescent="0.3">
      <c r="B20885" s="1"/>
    </row>
    <row r="20886" spans="2:2" x14ac:dyDescent="0.3">
      <c r="B20886" s="1"/>
    </row>
    <row r="20887" spans="2:2" x14ac:dyDescent="0.3">
      <c r="B20887" s="1"/>
    </row>
    <row r="20888" spans="2:2" x14ac:dyDescent="0.3">
      <c r="B20888" s="1"/>
    </row>
    <row r="20889" spans="2:2" x14ac:dyDescent="0.3">
      <c r="B20889" s="1"/>
    </row>
    <row r="20890" spans="2:2" x14ac:dyDescent="0.3">
      <c r="B20890" s="1"/>
    </row>
    <row r="20891" spans="2:2" x14ac:dyDescent="0.3">
      <c r="B20891" s="1"/>
    </row>
    <row r="20892" spans="2:2" x14ac:dyDescent="0.3">
      <c r="B20892" s="1"/>
    </row>
    <row r="20893" spans="2:2" x14ac:dyDescent="0.3">
      <c r="B20893" s="1"/>
    </row>
    <row r="20894" spans="2:2" x14ac:dyDescent="0.3">
      <c r="B20894" s="1"/>
    </row>
    <row r="20895" spans="2:2" x14ac:dyDescent="0.3">
      <c r="B20895" s="1"/>
    </row>
    <row r="20896" spans="2:2" x14ac:dyDescent="0.3">
      <c r="B20896" s="1"/>
    </row>
    <row r="20897" spans="2:2" x14ac:dyDescent="0.3">
      <c r="B20897" s="1"/>
    </row>
    <row r="20898" spans="2:2" x14ac:dyDescent="0.3">
      <c r="B20898" s="1"/>
    </row>
    <row r="20899" spans="2:2" x14ac:dyDescent="0.3">
      <c r="B20899" s="1"/>
    </row>
    <row r="20900" spans="2:2" x14ac:dyDescent="0.3">
      <c r="B20900" s="1"/>
    </row>
    <row r="20901" spans="2:2" x14ac:dyDescent="0.3">
      <c r="B20901" s="1"/>
    </row>
    <row r="20902" spans="2:2" x14ac:dyDescent="0.3">
      <c r="B20902" s="1"/>
    </row>
    <row r="20903" spans="2:2" x14ac:dyDescent="0.3">
      <c r="B20903" s="1"/>
    </row>
    <row r="20904" spans="2:2" x14ac:dyDescent="0.3">
      <c r="B20904" s="1"/>
    </row>
    <row r="20905" spans="2:2" x14ac:dyDescent="0.3">
      <c r="B20905" s="1"/>
    </row>
    <row r="20906" spans="2:2" x14ac:dyDescent="0.3">
      <c r="B20906" s="1"/>
    </row>
    <row r="20907" spans="2:2" x14ac:dyDescent="0.3">
      <c r="B20907" s="1"/>
    </row>
    <row r="20908" spans="2:2" x14ac:dyDescent="0.3">
      <c r="B20908" s="1"/>
    </row>
    <row r="20909" spans="2:2" x14ac:dyDescent="0.3">
      <c r="B20909" s="1"/>
    </row>
    <row r="20910" spans="2:2" x14ac:dyDescent="0.3">
      <c r="B20910" s="1"/>
    </row>
    <row r="20911" spans="2:2" x14ac:dyDescent="0.3">
      <c r="B20911" s="1"/>
    </row>
    <row r="20912" spans="2:2" x14ac:dyDescent="0.3">
      <c r="B20912" s="1"/>
    </row>
    <row r="20913" spans="2:2" x14ac:dyDescent="0.3">
      <c r="B20913" s="1"/>
    </row>
    <row r="20914" spans="2:2" x14ac:dyDescent="0.3">
      <c r="B20914" s="1"/>
    </row>
    <row r="20915" spans="2:2" x14ac:dyDescent="0.3">
      <c r="B20915" s="1"/>
    </row>
    <row r="20916" spans="2:2" x14ac:dyDescent="0.3">
      <c r="B20916" s="1"/>
    </row>
    <row r="20917" spans="2:2" x14ac:dyDescent="0.3">
      <c r="B20917" s="1"/>
    </row>
    <row r="20918" spans="2:2" x14ac:dyDescent="0.3">
      <c r="B20918" s="1"/>
    </row>
    <row r="20919" spans="2:2" x14ac:dyDescent="0.3">
      <c r="B20919" s="1"/>
    </row>
    <row r="20920" spans="2:2" x14ac:dyDescent="0.3">
      <c r="B20920" s="1"/>
    </row>
    <row r="20921" spans="2:2" x14ac:dyDescent="0.3">
      <c r="B20921" s="1"/>
    </row>
    <row r="20922" spans="2:2" x14ac:dyDescent="0.3">
      <c r="B20922" s="1"/>
    </row>
    <row r="20923" spans="2:2" x14ac:dyDescent="0.3">
      <c r="B20923" s="1"/>
    </row>
    <row r="20924" spans="2:2" x14ac:dyDescent="0.3">
      <c r="B20924" s="1"/>
    </row>
    <row r="20925" spans="2:2" x14ac:dyDescent="0.3">
      <c r="B20925" s="1"/>
    </row>
    <row r="20926" spans="2:2" x14ac:dyDescent="0.3">
      <c r="B20926" s="1"/>
    </row>
    <row r="20927" spans="2:2" x14ac:dyDescent="0.3">
      <c r="B20927" s="1"/>
    </row>
    <row r="20928" spans="2:2" x14ac:dyDescent="0.3">
      <c r="B20928" s="1"/>
    </row>
    <row r="20929" spans="2:2" x14ac:dyDescent="0.3">
      <c r="B20929" s="1"/>
    </row>
    <row r="20930" spans="2:2" x14ac:dyDescent="0.3">
      <c r="B20930" s="1"/>
    </row>
    <row r="20931" spans="2:2" x14ac:dyDescent="0.3">
      <c r="B20931" s="1"/>
    </row>
    <row r="20932" spans="2:2" x14ac:dyDescent="0.3">
      <c r="B20932" s="1"/>
    </row>
    <row r="20933" spans="2:2" x14ac:dyDescent="0.3">
      <c r="B20933" s="1"/>
    </row>
    <row r="20934" spans="2:2" x14ac:dyDescent="0.3">
      <c r="B20934" s="1"/>
    </row>
    <row r="20935" spans="2:2" x14ac:dyDescent="0.3">
      <c r="B20935" s="1"/>
    </row>
    <row r="20936" spans="2:2" x14ac:dyDescent="0.3">
      <c r="B20936" s="1"/>
    </row>
    <row r="20937" spans="2:2" x14ac:dyDescent="0.3">
      <c r="B20937" s="1"/>
    </row>
    <row r="20938" spans="2:2" x14ac:dyDescent="0.3">
      <c r="B20938" s="1"/>
    </row>
    <row r="20939" spans="2:2" x14ac:dyDescent="0.3">
      <c r="B20939" s="1"/>
    </row>
    <row r="20940" spans="2:2" x14ac:dyDescent="0.3">
      <c r="B20940" s="1"/>
    </row>
    <row r="20941" spans="2:2" x14ac:dyDescent="0.3">
      <c r="B20941" s="1"/>
    </row>
    <row r="20942" spans="2:2" x14ac:dyDescent="0.3">
      <c r="B20942" s="1"/>
    </row>
    <row r="20943" spans="2:2" x14ac:dyDescent="0.3">
      <c r="B20943" s="1"/>
    </row>
    <row r="20944" spans="2:2" x14ac:dyDescent="0.3">
      <c r="B20944" s="1"/>
    </row>
    <row r="20945" spans="2:2" x14ac:dyDescent="0.3">
      <c r="B20945" s="1"/>
    </row>
    <row r="20946" spans="2:2" x14ac:dyDescent="0.3">
      <c r="B20946" s="1"/>
    </row>
    <row r="20947" spans="2:2" x14ac:dyDescent="0.3">
      <c r="B20947" s="1"/>
    </row>
    <row r="20948" spans="2:2" x14ac:dyDescent="0.3">
      <c r="B20948" s="1"/>
    </row>
    <row r="20949" spans="2:2" x14ac:dyDescent="0.3">
      <c r="B20949" s="1"/>
    </row>
    <row r="20950" spans="2:2" x14ac:dyDescent="0.3">
      <c r="B20950" s="1"/>
    </row>
    <row r="20951" spans="2:2" x14ac:dyDescent="0.3">
      <c r="B20951" s="1"/>
    </row>
    <row r="20952" spans="2:2" x14ac:dyDescent="0.3">
      <c r="B20952" s="1"/>
    </row>
    <row r="20953" spans="2:2" x14ac:dyDescent="0.3">
      <c r="B20953" s="1"/>
    </row>
    <row r="20954" spans="2:2" x14ac:dyDescent="0.3">
      <c r="B20954" s="1"/>
    </row>
    <row r="20955" spans="2:2" x14ac:dyDescent="0.3">
      <c r="B20955" s="1"/>
    </row>
    <row r="20956" spans="2:2" x14ac:dyDescent="0.3">
      <c r="B20956" s="1"/>
    </row>
    <row r="20957" spans="2:2" x14ac:dyDescent="0.3">
      <c r="B20957" s="1"/>
    </row>
    <row r="20958" spans="2:2" x14ac:dyDescent="0.3">
      <c r="B20958" s="1"/>
    </row>
    <row r="20959" spans="2:2" x14ac:dyDescent="0.3">
      <c r="B20959" s="1"/>
    </row>
    <row r="20960" spans="2:2" x14ac:dyDescent="0.3">
      <c r="B20960" s="1"/>
    </row>
    <row r="20961" spans="2:2" x14ac:dyDescent="0.3">
      <c r="B20961" s="1"/>
    </row>
    <row r="20962" spans="2:2" x14ac:dyDescent="0.3">
      <c r="B20962" s="1"/>
    </row>
    <row r="20963" spans="2:2" x14ac:dyDescent="0.3">
      <c r="B20963" s="1"/>
    </row>
    <row r="20964" spans="2:2" x14ac:dyDescent="0.3">
      <c r="B20964" s="1"/>
    </row>
    <row r="20965" spans="2:2" x14ac:dyDescent="0.3">
      <c r="B20965" s="1"/>
    </row>
    <row r="20966" spans="2:2" x14ac:dyDescent="0.3">
      <c r="B20966" s="1"/>
    </row>
    <row r="20967" spans="2:2" x14ac:dyDescent="0.3">
      <c r="B20967" s="1"/>
    </row>
    <row r="20968" spans="2:2" x14ac:dyDescent="0.3">
      <c r="B20968" s="1"/>
    </row>
    <row r="20969" spans="2:2" x14ac:dyDescent="0.3">
      <c r="B20969" s="1"/>
    </row>
    <row r="20970" spans="2:2" x14ac:dyDescent="0.3">
      <c r="B20970" s="1"/>
    </row>
    <row r="20971" spans="2:2" x14ac:dyDescent="0.3">
      <c r="B20971" s="1"/>
    </row>
    <row r="20972" spans="2:2" x14ac:dyDescent="0.3">
      <c r="B20972" s="1"/>
    </row>
    <row r="20973" spans="2:2" x14ac:dyDescent="0.3">
      <c r="B20973" s="1"/>
    </row>
    <row r="20974" spans="2:2" x14ac:dyDescent="0.3">
      <c r="B20974" s="1"/>
    </row>
    <row r="20975" spans="2:2" x14ac:dyDescent="0.3">
      <c r="B20975" s="1"/>
    </row>
    <row r="20976" spans="2:2" x14ac:dyDescent="0.3">
      <c r="B20976" s="1"/>
    </row>
    <row r="20977" spans="2:2" x14ac:dyDescent="0.3">
      <c r="B20977" s="1"/>
    </row>
    <row r="20978" spans="2:2" x14ac:dyDescent="0.3">
      <c r="B20978" s="1"/>
    </row>
    <row r="20979" spans="2:2" x14ac:dyDescent="0.3">
      <c r="B20979" s="1"/>
    </row>
    <row r="20980" spans="2:2" x14ac:dyDescent="0.3">
      <c r="B20980" s="1"/>
    </row>
    <row r="20981" spans="2:2" x14ac:dyDescent="0.3">
      <c r="B20981" s="1"/>
    </row>
    <row r="20982" spans="2:2" x14ac:dyDescent="0.3">
      <c r="B20982" s="1"/>
    </row>
    <row r="20983" spans="2:2" x14ac:dyDescent="0.3">
      <c r="B20983" s="1"/>
    </row>
    <row r="20984" spans="2:2" x14ac:dyDescent="0.3">
      <c r="B20984" s="1"/>
    </row>
    <row r="20985" spans="2:2" x14ac:dyDescent="0.3">
      <c r="B20985" s="1"/>
    </row>
    <row r="20986" spans="2:2" x14ac:dyDescent="0.3">
      <c r="B20986" s="1"/>
    </row>
    <row r="20987" spans="2:2" x14ac:dyDescent="0.3">
      <c r="B20987" s="1"/>
    </row>
    <row r="20988" spans="2:2" x14ac:dyDescent="0.3">
      <c r="B20988" s="1"/>
    </row>
    <row r="20989" spans="2:2" x14ac:dyDescent="0.3">
      <c r="B20989" s="1"/>
    </row>
    <row r="20990" spans="2:2" x14ac:dyDescent="0.3">
      <c r="B20990" s="1"/>
    </row>
    <row r="20991" spans="2:2" x14ac:dyDescent="0.3">
      <c r="B20991" s="1"/>
    </row>
    <row r="20992" spans="2:2" x14ac:dyDescent="0.3">
      <c r="B20992" s="1"/>
    </row>
    <row r="20993" spans="2:2" x14ac:dyDescent="0.3">
      <c r="B20993" s="1"/>
    </row>
    <row r="20994" spans="2:2" x14ac:dyDescent="0.3">
      <c r="B20994" s="1"/>
    </row>
    <row r="20995" spans="2:2" x14ac:dyDescent="0.3">
      <c r="B20995" s="1"/>
    </row>
    <row r="20996" spans="2:2" x14ac:dyDescent="0.3">
      <c r="B20996" s="1"/>
    </row>
    <row r="20997" spans="2:2" x14ac:dyDescent="0.3">
      <c r="B20997" s="1"/>
    </row>
    <row r="20998" spans="2:2" x14ac:dyDescent="0.3">
      <c r="B20998" s="1"/>
    </row>
    <row r="20999" spans="2:2" x14ac:dyDescent="0.3">
      <c r="B20999" s="1"/>
    </row>
    <row r="21000" spans="2:2" x14ac:dyDescent="0.3">
      <c r="B21000" s="1"/>
    </row>
    <row r="21001" spans="2:2" x14ac:dyDescent="0.3">
      <c r="B21001" s="1"/>
    </row>
    <row r="21002" spans="2:2" x14ac:dyDescent="0.3">
      <c r="B21002" s="1"/>
    </row>
    <row r="21003" spans="2:2" x14ac:dyDescent="0.3">
      <c r="B21003" s="1"/>
    </row>
    <row r="21004" spans="2:2" x14ac:dyDescent="0.3">
      <c r="B21004" s="1"/>
    </row>
    <row r="21005" spans="2:2" x14ac:dyDescent="0.3">
      <c r="B21005" s="1"/>
    </row>
    <row r="21006" spans="2:2" x14ac:dyDescent="0.3">
      <c r="B21006" s="1"/>
    </row>
    <row r="21007" spans="2:2" x14ac:dyDescent="0.3">
      <c r="B21007" s="1"/>
    </row>
    <row r="21008" spans="2:2" x14ac:dyDescent="0.3">
      <c r="B21008" s="1"/>
    </row>
    <row r="21009" spans="2:2" x14ac:dyDescent="0.3">
      <c r="B21009" s="1"/>
    </row>
    <row r="21010" spans="2:2" x14ac:dyDescent="0.3">
      <c r="B21010" s="1"/>
    </row>
    <row r="21011" spans="2:2" x14ac:dyDescent="0.3">
      <c r="B21011" s="1"/>
    </row>
    <row r="21012" spans="2:2" x14ac:dyDescent="0.3">
      <c r="B21012" s="1"/>
    </row>
    <row r="21013" spans="2:2" x14ac:dyDescent="0.3">
      <c r="B21013" s="1"/>
    </row>
    <row r="21014" spans="2:2" x14ac:dyDescent="0.3">
      <c r="B21014" s="1"/>
    </row>
    <row r="21015" spans="2:2" x14ac:dyDescent="0.3">
      <c r="B21015" s="1"/>
    </row>
    <row r="21016" spans="2:2" x14ac:dyDescent="0.3">
      <c r="B21016" s="1"/>
    </row>
    <row r="21017" spans="2:2" x14ac:dyDescent="0.3">
      <c r="B21017" s="1"/>
    </row>
    <row r="21018" spans="2:2" x14ac:dyDescent="0.3">
      <c r="B21018" s="1"/>
    </row>
    <row r="21019" spans="2:2" x14ac:dyDescent="0.3">
      <c r="B21019" s="1"/>
    </row>
    <row r="21020" spans="2:2" x14ac:dyDescent="0.3">
      <c r="B21020" s="1"/>
    </row>
    <row r="21021" spans="2:2" x14ac:dyDescent="0.3">
      <c r="B21021" s="1"/>
    </row>
    <row r="21022" spans="2:2" x14ac:dyDescent="0.3">
      <c r="B21022" s="1"/>
    </row>
    <row r="21023" spans="2:2" x14ac:dyDescent="0.3">
      <c r="B21023" s="1"/>
    </row>
    <row r="21024" spans="2:2" x14ac:dyDescent="0.3">
      <c r="B21024" s="1"/>
    </row>
    <row r="21025" spans="2:2" x14ac:dyDescent="0.3">
      <c r="B21025" s="1"/>
    </row>
    <row r="21026" spans="2:2" x14ac:dyDescent="0.3">
      <c r="B21026" s="1"/>
    </row>
    <row r="21027" spans="2:2" x14ac:dyDescent="0.3">
      <c r="B21027" s="1"/>
    </row>
    <row r="21028" spans="2:2" x14ac:dyDescent="0.3">
      <c r="B21028" s="1"/>
    </row>
    <row r="21029" spans="2:2" x14ac:dyDescent="0.3">
      <c r="B21029" s="1"/>
    </row>
    <row r="21030" spans="2:2" x14ac:dyDescent="0.3">
      <c r="B21030" s="1"/>
    </row>
    <row r="21031" spans="2:2" x14ac:dyDescent="0.3">
      <c r="B21031" s="1"/>
    </row>
    <row r="21032" spans="2:2" x14ac:dyDescent="0.3">
      <c r="B21032" s="1"/>
    </row>
    <row r="21033" spans="2:2" x14ac:dyDescent="0.3">
      <c r="B21033" s="1"/>
    </row>
    <row r="21034" spans="2:2" x14ac:dyDescent="0.3">
      <c r="B21034" s="1"/>
    </row>
    <row r="21035" spans="2:2" x14ac:dyDescent="0.3">
      <c r="B21035" s="1"/>
    </row>
    <row r="21036" spans="2:2" x14ac:dyDescent="0.3">
      <c r="B21036" s="1"/>
    </row>
    <row r="21037" spans="2:2" x14ac:dyDescent="0.3">
      <c r="B21037" s="1"/>
    </row>
    <row r="21038" spans="2:2" x14ac:dyDescent="0.3">
      <c r="B21038" s="1"/>
    </row>
    <row r="21039" spans="2:2" x14ac:dyDescent="0.3">
      <c r="B21039" s="1"/>
    </row>
    <row r="21040" spans="2:2" x14ac:dyDescent="0.3">
      <c r="B21040" s="1"/>
    </row>
    <row r="21041" spans="2:2" x14ac:dyDescent="0.3">
      <c r="B21041" s="1"/>
    </row>
    <row r="21042" spans="2:2" x14ac:dyDescent="0.3">
      <c r="B21042" s="1"/>
    </row>
    <row r="21043" spans="2:2" x14ac:dyDescent="0.3">
      <c r="B21043" s="1"/>
    </row>
    <row r="21044" spans="2:2" x14ac:dyDescent="0.3">
      <c r="B21044" s="1"/>
    </row>
    <row r="21045" spans="2:2" x14ac:dyDescent="0.3">
      <c r="B21045" s="1"/>
    </row>
    <row r="21046" spans="2:2" x14ac:dyDescent="0.3">
      <c r="B21046" s="1"/>
    </row>
    <row r="21047" spans="2:2" x14ac:dyDescent="0.3">
      <c r="B21047" s="1"/>
    </row>
    <row r="21048" spans="2:2" x14ac:dyDescent="0.3">
      <c r="B21048" s="1"/>
    </row>
    <row r="21049" spans="2:2" x14ac:dyDescent="0.3">
      <c r="B21049" s="1"/>
    </row>
    <row r="21050" spans="2:2" x14ac:dyDescent="0.3">
      <c r="B21050" s="1"/>
    </row>
    <row r="21051" spans="2:2" x14ac:dyDescent="0.3">
      <c r="B21051" s="1"/>
    </row>
    <row r="21052" spans="2:2" x14ac:dyDescent="0.3">
      <c r="B21052" s="1"/>
    </row>
    <row r="21053" spans="2:2" x14ac:dyDescent="0.3">
      <c r="B21053" s="1"/>
    </row>
    <row r="21054" spans="2:2" x14ac:dyDescent="0.3">
      <c r="B21054" s="1"/>
    </row>
    <row r="21055" spans="2:2" x14ac:dyDescent="0.3">
      <c r="B21055" s="1"/>
    </row>
    <row r="21056" spans="2:2" x14ac:dyDescent="0.3">
      <c r="B21056" s="1"/>
    </row>
    <row r="21057" spans="2:2" x14ac:dyDescent="0.3">
      <c r="B21057" s="1"/>
    </row>
    <row r="21058" spans="2:2" x14ac:dyDescent="0.3">
      <c r="B21058" s="1"/>
    </row>
    <row r="21059" spans="2:2" x14ac:dyDescent="0.3">
      <c r="B21059" s="1"/>
    </row>
    <row r="21060" spans="2:2" x14ac:dyDescent="0.3">
      <c r="B21060" s="1"/>
    </row>
    <row r="21061" spans="2:2" x14ac:dyDescent="0.3">
      <c r="B21061" s="1"/>
    </row>
    <row r="21062" spans="2:2" x14ac:dyDescent="0.3">
      <c r="B21062" s="1"/>
    </row>
    <row r="21063" spans="2:2" x14ac:dyDescent="0.3">
      <c r="B21063" s="1"/>
    </row>
    <row r="21064" spans="2:2" x14ac:dyDescent="0.3">
      <c r="B21064" s="1"/>
    </row>
    <row r="21065" spans="2:2" x14ac:dyDescent="0.3">
      <c r="B21065" s="1"/>
    </row>
    <row r="21066" spans="2:2" x14ac:dyDescent="0.3">
      <c r="B21066" s="1"/>
    </row>
    <row r="21067" spans="2:2" x14ac:dyDescent="0.3">
      <c r="B21067" s="1"/>
    </row>
    <row r="21068" spans="2:2" x14ac:dyDescent="0.3">
      <c r="B21068" s="1"/>
    </row>
    <row r="21069" spans="2:2" x14ac:dyDescent="0.3">
      <c r="B21069" s="1"/>
    </row>
    <row r="21070" spans="2:2" x14ac:dyDescent="0.3">
      <c r="B21070" s="1"/>
    </row>
    <row r="21071" spans="2:2" x14ac:dyDescent="0.3">
      <c r="B21071" s="1"/>
    </row>
    <row r="21072" spans="2:2" x14ac:dyDescent="0.3">
      <c r="B21072" s="1"/>
    </row>
    <row r="21073" spans="2:2" x14ac:dyDescent="0.3">
      <c r="B21073" s="1"/>
    </row>
    <row r="21074" spans="2:2" x14ac:dyDescent="0.3">
      <c r="B21074" s="1"/>
    </row>
    <row r="21075" spans="2:2" x14ac:dyDescent="0.3">
      <c r="B21075" s="1"/>
    </row>
    <row r="21076" spans="2:2" x14ac:dyDescent="0.3">
      <c r="B21076" s="1"/>
    </row>
    <row r="21077" spans="2:2" x14ac:dyDescent="0.3">
      <c r="B21077" s="1"/>
    </row>
    <row r="21078" spans="2:2" x14ac:dyDescent="0.3">
      <c r="B21078" s="1"/>
    </row>
    <row r="21079" spans="2:2" x14ac:dyDescent="0.3">
      <c r="B21079" s="1"/>
    </row>
    <row r="21080" spans="2:2" x14ac:dyDescent="0.3">
      <c r="B21080" s="1"/>
    </row>
    <row r="21081" spans="2:2" x14ac:dyDescent="0.3">
      <c r="B21081" s="1"/>
    </row>
    <row r="21082" spans="2:2" x14ac:dyDescent="0.3">
      <c r="B21082" s="1"/>
    </row>
    <row r="21083" spans="2:2" x14ac:dyDescent="0.3">
      <c r="B21083" s="1"/>
    </row>
    <row r="21084" spans="2:2" x14ac:dyDescent="0.3">
      <c r="B21084" s="1"/>
    </row>
    <row r="21085" spans="2:2" x14ac:dyDescent="0.3">
      <c r="B21085" s="1"/>
    </row>
    <row r="21086" spans="2:2" x14ac:dyDescent="0.3">
      <c r="B21086" s="1"/>
    </row>
    <row r="21087" spans="2:2" x14ac:dyDescent="0.3">
      <c r="B21087" s="1"/>
    </row>
    <row r="21088" spans="2:2" x14ac:dyDescent="0.3">
      <c r="B21088" s="1"/>
    </row>
    <row r="21089" spans="2:2" x14ac:dyDescent="0.3">
      <c r="B21089" s="1"/>
    </row>
    <row r="21090" spans="2:2" x14ac:dyDescent="0.3">
      <c r="B21090" s="1"/>
    </row>
    <row r="21091" spans="2:2" x14ac:dyDescent="0.3">
      <c r="B21091" s="1"/>
    </row>
    <row r="21092" spans="2:2" x14ac:dyDescent="0.3">
      <c r="B21092" s="1"/>
    </row>
    <row r="21093" spans="2:2" x14ac:dyDescent="0.3">
      <c r="B21093" s="1"/>
    </row>
    <row r="21094" spans="2:2" x14ac:dyDescent="0.3">
      <c r="B21094" s="1"/>
    </row>
    <row r="21095" spans="2:2" x14ac:dyDescent="0.3">
      <c r="B21095" s="1"/>
    </row>
    <row r="21096" spans="2:2" x14ac:dyDescent="0.3">
      <c r="B21096" s="1"/>
    </row>
    <row r="21097" spans="2:2" x14ac:dyDescent="0.3">
      <c r="B21097" s="1"/>
    </row>
    <row r="21098" spans="2:2" x14ac:dyDescent="0.3">
      <c r="B21098" s="1"/>
    </row>
    <row r="21099" spans="2:2" x14ac:dyDescent="0.3">
      <c r="B21099" s="1"/>
    </row>
    <row r="21100" spans="2:2" x14ac:dyDescent="0.3">
      <c r="B21100" s="1"/>
    </row>
    <row r="21101" spans="2:2" x14ac:dyDescent="0.3">
      <c r="B21101" s="1"/>
    </row>
    <row r="21102" spans="2:2" x14ac:dyDescent="0.3">
      <c r="B21102" s="1"/>
    </row>
    <row r="21103" spans="2:2" x14ac:dyDescent="0.3">
      <c r="B21103" s="1"/>
    </row>
    <row r="21104" spans="2:2" x14ac:dyDescent="0.3">
      <c r="B21104" s="1"/>
    </row>
    <row r="21105" spans="2:2" x14ac:dyDescent="0.3">
      <c r="B21105" s="1"/>
    </row>
    <row r="21106" spans="2:2" x14ac:dyDescent="0.3">
      <c r="B21106" s="1"/>
    </row>
    <row r="21107" spans="2:2" x14ac:dyDescent="0.3">
      <c r="B21107" s="1"/>
    </row>
    <row r="21108" spans="2:2" x14ac:dyDescent="0.3">
      <c r="B21108" s="1"/>
    </row>
    <row r="21109" spans="2:2" x14ac:dyDescent="0.3">
      <c r="B21109" s="1"/>
    </row>
    <row r="21110" spans="2:2" x14ac:dyDescent="0.3">
      <c r="B21110" s="1"/>
    </row>
    <row r="21111" spans="2:2" x14ac:dyDescent="0.3">
      <c r="B21111" s="1"/>
    </row>
    <row r="21112" spans="2:2" x14ac:dyDescent="0.3">
      <c r="B21112" s="1"/>
    </row>
    <row r="21113" spans="2:2" x14ac:dyDescent="0.3">
      <c r="B21113" s="1"/>
    </row>
    <row r="21114" spans="2:2" x14ac:dyDescent="0.3">
      <c r="B21114" s="1"/>
    </row>
    <row r="21115" spans="2:2" x14ac:dyDescent="0.3">
      <c r="B21115" s="1"/>
    </row>
    <row r="21116" spans="2:2" x14ac:dyDescent="0.3">
      <c r="B21116" s="1"/>
    </row>
    <row r="21117" spans="2:2" x14ac:dyDescent="0.3">
      <c r="B21117" s="1"/>
    </row>
    <row r="21118" spans="2:2" x14ac:dyDescent="0.3">
      <c r="B21118" s="1"/>
    </row>
    <row r="21119" spans="2:2" x14ac:dyDescent="0.3">
      <c r="B21119" s="1"/>
    </row>
    <row r="21120" spans="2:2" x14ac:dyDescent="0.3">
      <c r="B21120" s="1"/>
    </row>
    <row r="21121" spans="2:2" x14ac:dyDescent="0.3">
      <c r="B21121" s="1"/>
    </row>
    <row r="21122" spans="2:2" x14ac:dyDescent="0.3">
      <c r="B21122" s="1"/>
    </row>
    <row r="21123" spans="2:2" x14ac:dyDescent="0.3">
      <c r="B21123" s="1"/>
    </row>
    <row r="21124" spans="2:2" x14ac:dyDescent="0.3">
      <c r="B21124" s="1"/>
    </row>
    <row r="21125" spans="2:2" x14ac:dyDescent="0.3">
      <c r="B21125" s="1"/>
    </row>
    <row r="21126" spans="2:2" x14ac:dyDescent="0.3">
      <c r="B21126" s="1"/>
    </row>
    <row r="21127" spans="2:2" x14ac:dyDescent="0.3">
      <c r="B21127" s="1"/>
    </row>
    <row r="21128" spans="2:2" x14ac:dyDescent="0.3">
      <c r="B21128" s="1"/>
    </row>
    <row r="21129" spans="2:2" x14ac:dyDescent="0.3">
      <c r="B21129" s="1"/>
    </row>
    <row r="21130" spans="2:2" x14ac:dyDescent="0.3">
      <c r="B21130" s="1"/>
    </row>
    <row r="21131" spans="2:2" x14ac:dyDescent="0.3">
      <c r="B21131" s="1"/>
    </row>
    <row r="21132" spans="2:2" x14ac:dyDescent="0.3">
      <c r="B21132" s="1"/>
    </row>
    <row r="21133" spans="2:2" x14ac:dyDescent="0.3">
      <c r="B21133" s="1"/>
    </row>
    <row r="21134" spans="2:2" x14ac:dyDescent="0.3">
      <c r="B21134" s="1"/>
    </row>
    <row r="21135" spans="2:2" x14ac:dyDescent="0.3">
      <c r="B21135" s="1"/>
    </row>
    <row r="21136" spans="2:2" x14ac:dyDescent="0.3">
      <c r="B21136" s="1"/>
    </row>
    <row r="21137" spans="2:2" x14ac:dyDescent="0.3">
      <c r="B21137" s="1"/>
    </row>
    <row r="21138" spans="2:2" x14ac:dyDescent="0.3">
      <c r="B21138" s="1"/>
    </row>
    <row r="21139" spans="2:2" x14ac:dyDescent="0.3">
      <c r="B21139" s="1"/>
    </row>
    <row r="21140" spans="2:2" x14ac:dyDescent="0.3">
      <c r="B21140" s="1"/>
    </row>
    <row r="21141" spans="2:2" x14ac:dyDescent="0.3">
      <c r="B21141" s="1"/>
    </row>
    <row r="21142" spans="2:2" x14ac:dyDescent="0.3">
      <c r="B21142" s="1"/>
    </row>
    <row r="21143" spans="2:2" x14ac:dyDescent="0.3">
      <c r="B21143" s="1"/>
    </row>
    <row r="21144" spans="2:2" x14ac:dyDescent="0.3">
      <c r="B21144" s="1"/>
    </row>
    <row r="21145" spans="2:2" x14ac:dyDescent="0.3">
      <c r="B21145" s="1"/>
    </row>
    <row r="21146" spans="2:2" x14ac:dyDescent="0.3">
      <c r="B21146" s="1"/>
    </row>
    <row r="21147" spans="2:2" x14ac:dyDescent="0.3">
      <c r="B21147" s="1"/>
    </row>
    <row r="21148" spans="2:2" x14ac:dyDescent="0.3">
      <c r="B21148" s="1"/>
    </row>
    <row r="21149" spans="2:2" x14ac:dyDescent="0.3">
      <c r="B21149" s="1"/>
    </row>
    <row r="21150" spans="2:2" x14ac:dyDescent="0.3">
      <c r="B21150" s="1"/>
    </row>
    <row r="21151" spans="2:2" x14ac:dyDescent="0.3">
      <c r="B21151" s="1"/>
    </row>
    <row r="21152" spans="2:2" x14ac:dyDescent="0.3">
      <c r="B21152" s="1"/>
    </row>
    <row r="21153" spans="2:2" x14ac:dyDescent="0.3">
      <c r="B21153" s="1"/>
    </row>
    <row r="21154" spans="2:2" x14ac:dyDescent="0.3">
      <c r="B21154" s="1"/>
    </row>
    <row r="21155" spans="2:2" x14ac:dyDescent="0.3">
      <c r="B21155" s="1"/>
    </row>
    <row r="21156" spans="2:2" x14ac:dyDescent="0.3">
      <c r="B21156" s="1"/>
    </row>
    <row r="21157" spans="2:2" x14ac:dyDescent="0.3">
      <c r="B21157" s="1"/>
    </row>
    <row r="21158" spans="2:2" x14ac:dyDescent="0.3">
      <c r="B21158" s="1"/>
    </row>
    <row r="21159" spans="2:2" x14ac:dyDescent="0.3">
      <c r="B21159" s="1"/>
    </row>
    <row r="21160" spans="2:2" x14ac:dyDescent="0.3">
      <c r="B21160" s="1"/>
    </row>
    <row r="21161" spans="2:2" x14ac:dyDescent="0.3">
      <c r="B21161" s="1"/>
    </row>
    <row r="21162" spans="2:2" x14ac:dyDescent="0.3">
      <c r="B21162" s="1"/>
    </row>
    <row r="21163" spans="2:2" x14ac:dyDescent="0.3">
      <c r="B21163" s="1"/>
    </row>
    <row r="21164" spans="2:2" x14ac:dyDescent="0.3">
      <c r="B21164" s="1"/>
    </row>
    <row r="21165" spans="2:2" x14ac:dyDescent="0.3">
      <c r="B21165" s="1"/>
    </row>
    <row r="21166" spans="2:2" x14ac:dyDescent="0.3">
      <c r="B21166" s="1"/>
    </row>
    <row r="21167" spans="2:2" x14ac:dyDescent="0.3">
      <c r="B21167" s="1"/>
    </row>
    <row r="21168" spans="2:2" x14ac:dyDescent="0.3">
      <c r="B21168" s="1"/>
    </row>
    <row r="21169" spans="2:2" x14ac:dyDescent="0.3">
      <c r="B21169" s="1"/>
    </row>
    <row r="21170" spans="2:2" x14ac:dyDescent="0.3">
      <c r="B21170" s="1"/>
    </row>
    <row r="21171" spans="2:2" x14ac:dyDescent="0.3">
      <c r="B21171" s="1"/>
    </row>
    <row r="21172" spans="2:2" x14ac:dyDescent="0.3">
      <c r="B21172" s="1"/>
    </row>
    <row r="21173" spans="2:2" x14ac:dyDescent="0.3">
      <c r="B21173" s="1"/>
    </row>
    <row r="21174" spans="2:2" x14ac:dyDescent="0.3">
      <c r="B21174" s="1"/>
    </row>
    <row r="21175" spans="2:2" x14ac:dyDescent="0.3">
      <c r="B21175" s="1"/>
    </row>
    <row r="21176" spans="2:2" x14ac:dyDescent="0.3">
      <c r="B21176" s="1"/>
    </row>
    <row r="21177" spans="2:2" x14ac:dyDescent="0.3">
      <c r="B21177" s="1"/>
    </row>
    <row r="21178" spans="2:2" x14ac:dyDescent="0.3">
      <c r="B21178" s="1"/>
    </row>
    <row r="21179" spans="2:2" x14ac:dyDescent="0.3">
      <c r="B21179" s="1"/>
    </row>
    <row r="21180" spans="2:2" x14ac:dyDescent="0.3">
      <c r="B21180" s="1"/>
    </row>
    <row r="21181" spans="2:2" x14ac:dyDescent="0.3">
      <c r="B21181" s="1"/>
    </row>
    <row r="21182" spans="2:2" x14ac:dyDescent="0.3">
      <c r="B21182" s="1"/>
    </row>
    <row r="21183" spans="2:2" x14ac:dyDescent="0.3">
      <c r="B21183" s="1"/>
    </row>
    <row r="21184" spans="2:2" x14ac:dyDescent="0.3">
      <c r="B21184" s="1"/>
    </row>
    <row r="21185" spans="2:2" x14ac:dyDescent="0.3">
      <c r="B21185" s="1"/>
    </row>
    <row r="21186" spans="2:2" x14ac:dyDescent="0.3">
      <c r="B21186" s="1"/>
    </row>
    <row r="21187" spans="2:2" x14ac:dyDescent="0.3">
      <c r="B21187" s="1"/>
    </row>
    <row r="21188" spans="2:2" x14ac:dyDescent="0.3">
      <c r="B21188" s="1"/>
    </row>
    <row r="21189" spans="2:2" x14ac:dyDescent="0.3">
      <c r="B21189" s="1"/>
    </row>
    <row r="21190" spans="2:2" x14ac:dyDescent="0.3">
      <c r="B21190" s="1"/>
    </row>
    <row r="21191" spans="2:2" x14ac:dyDescent="0.3">
      <c r="B21191" s="1"/>
    </row>
    <row r="21192" spans="2:2" x14ac:dyDescent="0.3">
      <c r="B21192" s="1"/>
    </row>
    <row r="21193" spans="2:2" x14ac:dyDescent="0.3">
      <c r="B21193" s="1"/>
    </row>
    <row r="21194" spans="2:2" x14ac:dyDescent="0.3">
      <c r="B21194" s="1"/>
    </row>
    <row r="21195" spans="2:2" x14ac:dyDescent="0.3">
      <c r="B21195" s="1"/>
    </row>
    <row r="21196" spans="2:2" x14ac:dyDescent="0.3">
      <c r="B21196" s="1"/>
    </row>
    <row r="21197" spans="2:2" x14ac:dyDescent="0.3">
      <c r="B21197" s="1"/>
    </row>
    <row r="21198" spans="2:2" x14ac:dyDescent="0.3">
      <c r="B21198" s="1"/>
    </row>
    <row r="21199" spans="2:2" x14ac:dyDescent="0.3">
      <c r="B21199" s="1"/>
    </row>
    <row r="21200" spans="2:2" x14ac:dyDescent="0.3">
      <c r="B21200" s="1"/>
    </row>
    <row r="21201" spans="2:2" x14ac:dyDescent="0.3">
      <c r="B21201" s="1"/>
    </row>
    <row r="21202" spans="2:2" x14ac:dyDescent="0.3">
      <c r="B21202" s="1"/>
    </row>
    <row r="21203" spans="2:2" x14ac:dyDescent="0.3">
      <c r="B21203" s="1"/>
    </row>
    <row r="21204" spans="2:2" x14ac:dyDescent="0.3">
      <c r="B21204" s="1"/>
    </row>
    <row r="21205" spans="2:2" x14ac:dyDescent="0.3">
      <c r="B21205" s="1"/>
    </row>
    <row r="21206" spans="2:2" x14ac:dyDescent="0.3">
      <c r="B21206" s="1"/>
    </row>
    <row r="21207" spans="2:2" x14ac:dyDescent="0.3">
      <c r="B21207" s="1"/>
    </row>
    <row r="21208" spans="2:2" x14ac:dyDescent="0.3">
      <c r="B21208" s="1"/>
    </row>
    <row r="21209" spans="2:2" x14ac:dyDescent="0.3">
      <c r="B21209" s="1"/>
    </row>
    <row r="21210" spans="2:2" x14ac:dyDescent="0.3">
      <c r="B21210" s="1"/>
    </row>
    <row r="21211" spans="2:2" x14ac:dyDescent="0.3">
      <c r="B21211" s="1"/>
    </row>
    <row r="21212" spans="2:2" x14ac:dyDescent="0.3">
      <c r="B21212" s="1"/>
    </row>
    <row r="21213" spans="2:2" x14ac:dyDescent="0.3">
      <c r="B21213" s="1"/>
    </row>
    <row r="21214" spans="2:2" x14ac:dyDescent="0.3">
      <c r="B21214" s="1"/>
    </row>
    <row r="21215" spans="2:2" x14ac:dyDescent="0.3">
      <c r="B21215" s="1"/>
    </row>
    <row r="21216" spans="2:2" x14ac:dyDescent="0.3">
      <c r="B21216" s="1"/>
    </row>
    <row r="21217" spans="2:2" x14ac:dyDescent="0.3">
      <c r="B21217" s="1"/>
    </row>
    <row r="21218" spans="2:2" x14ac:dyDescent="0.3">
      <c r="B21218" s="1"/>
    </row>
    <row r="21219" spans="2:2" x14ac:dyDescent="0.3">
      <c r="B21219" s="1"/>
    </row>
    <row r="21220" spans="2:2" x14ac:dyDescent="0.3">
      <c r="B21220" s="1"/>
    </row>
    <row r="21221" spans="2:2" x14ac:dyDescent="0.3">
      <c r="B21221" s="1"/>
    </row>
    <row r="21222" spans="2:2" x14ac:dyDescent="0.3">
      <c r="B21222" s="1"/>
    </row>
    <row r="21223" spans="2:2" x14ac:dyDescent="0.3">
      <c r="B21223" s="1"/>
    </row>
    <row r="21224" spans="2:2" x14ac:dyDescent="0.3">
      <c r="B21224" s="1"/>
    </row>
    <row r="21225" spans="2:2" x14ac:dyDescent="0.3">
      <c r="B21225" s="1"/>
    </row>
    <row r="21226" spans="2:2" x14ac:dyDescent="0.3">
      <c r="B21226" s="1"/>
    </row>
    <row r="21227" spans="2:2" x14ac:dyDescent="0.3">
      <c r="B21227" s="1"/>
    </row>
    <row r="21228" spans="2:2" x14ac:dyDescent="0.3">
      <c r="B21228" s="1"/>
    </row>
    <row r="21229" spans="2:2" x14ac:dyDescent="0.3">
      <c r="B21229" s="1"/>
    </row>
    <row r="21230" spans="2:2" x14ac:dyDescent="0.3">
      <c r="B21230" s="1"/>
    </row>
    <row r="21231" spans="2:2" x14ac:dyDescent="0.3">
      <c r="B21231" s="1"/>
    </row>
    <row r="21232" spans="2:2" x14ac:dyDescent="0.3">
      <c r="B21232" s="1"/>
    </row>
    <row r="21233" spans="2:2" x14ac:dyDescent="0.3">
      <c r="B21233" s="1"/>
    </row>
    <row r="21234" spans="2:2" x14ac:dyDescent="0.3">
      <c r="B21234" s="1"/>
    </row>
    <row r="21235" spans="2:2" x14ac:dyDescent="0.3">
      <c r="B21235" s="1"/>
    </row>
    <row r="21236" spans="2:2" x14ac:dyDescent="0.3">
      <c r="B21236" s="1"/>
    </row>
    <row r="21237" spans="2:2" x14ac:dyDescent="0.3">
      <c r="B21237" s="1"/>
    </row>
    <row r="21238" spans="2:2" x14ac:dyDescent="0.3">
      <c r="B21238" s="1"/>
    </row>
    <row r="21239" spans="2:2" x14ac:dyDescent="0.3">
      <c r="B21239" s="1"/>
    </row>
    <row r="21240" spans="2:2" x14ac:dyDescent="0.3">
      <c r="B21240" s="1"/>
    </row>
    <row r="21241" spans="2:2" x14ac:dyDescent="0.3">
      <c r="B21241" s="1"/>
    </row>
    <row r="21242" spans="2:2" x14ac:dyDescent="0.3">
      <c r="B21242" s="1"/>
    </row>
    <row r="21243" spans="2:2" x14ac:dyDescent="0.3">
      <c r="B21243" s="1"/>
    </row>
    <row r="21244" spans="2:2" x14ac:dyDescent="0.3">
      <c r="B21244" s="1"/>
    </row>
    <row r="21245" spans="2:2" x14ac:dyDescent="0.3">
      <c r="B21245" s="1"/>
    </row>
    <row r="21246" spans="2:2" x14ac:dyDescent="0.3">
      <c r="B21246" s="1"/>
    </row>
    <row r="21247" spans="2:2" x14ac:dyDescent="0.3">
      <c r="B21247" s="1"/>
    </row>
    <row r="21248" spans="2:2" x14ac:dyDescent="0.3">
      <c r="B21248" s="1"/>
    </row>
    <row r="21249" spans="2:2" x14ac:dyDescent="0.3">
      <c r="B21249" s="1"/>
    </row>
    <row r="21250" spans="2:2" x14ac:dyDescent="0.3">
      <c r="B21250" s="1"/>
    </row>
    <row r="21251" spans="2:2" x14ac:dyDescent="0.3">
      <c r="B21251" s="1"/>
    </row>
    <row r="21252" spans="2:2" x14ac:dyDescent="0.3">
      <c r="B21252" s="1"/>
    </row>
    <row r="21253" spans="2:2" x14ac:dyDescent="0.3">
      <c r="B21253" s="1"/>
    </row>
    <row r="21254" spans="2:2" x14ac:dyDescent="0.3">
      <c r="B21254" s="1"/>
    </row>
    <row r="21255" spans="2:2" x14ac:dyDescent="0.3">
      <c r="B21255" s="1"/>
    </row>
    <row r="21256" spans="2:2" x14ac:dyDescent="0.3">
      <c r="B21256" s="1"/>
    </row>
    <row r="21257" spans="2:2" x14ac:dyDescent="0.3">
      <c r="B21257" s="1"/>
    </row>
    <row r="21258" spans="2:2" x14ac:dyDescent="0.3">
      <c r="B21258" s="1"/>
    </row>
    <row r="21259" spans="2:2" x14ac:dyDescent="0.3">
      <c r="B21259" s="1"/>
    </row>
    <row r="21260" spans="2:2" x14ac:dyDescent="0.3">
      <c r="B21260" s="1"/>
    </row>
    <row r="21261" spans="2:2" x14ac:dyDescent="0.3">
      <c r="B21261" s="1"/>
    </row>
    <row r="21262" spans="2:2" x14ac:dyDescent="0.3">
      <c r="B21262" s="1"/>
    </row>
    <row r="21263" spans="2:2" x14ac:dyDescent="0.3">
      <c r="B21263" s="1"/>
    </row>
    <row r="21264" spans="2:2" x14ac:dyDescent="0.3">
      <c r="B21264" s="1"/>
    </row>
    <row r="21265" spans="2:2" x14ac:dyDescent="0.3">
      <c r="B21265" s="1"/>
    </row>
    <row r="21266" spans="2:2" x14ac:dyDescent="0.3">
      <c r="B21266" s="1"/>
    </row>
    <row r="21267" spans="2:2" x14ac:dyDescent="0.3">
      <c r="B21267" s="1"/>
    </row>
    <row r="21268" spans="2:2" x14ac:dyDescent="0.3">
      <c r="B21268" s="1"/>
    </row>
    <row r="21269" spans="2:2" x14ac:dyDescent="0.3">
      <c r="B21269" s="1"/>
    </row>
    <row r="21270" spans="2:2" x14ac:dyDescent="0.3">
      <c r="B21270" s="1"/>
    </row>
    <row r="21271" spans="2:2" x14ac:dyDescent="0.3">
      <c r="B21271" s="1"/>
    </row>
    <row r="21272" spans="2:2" x14ac:dyDescent="0.3">
      <c r="B21272" s="1"/>
    </row>
    <row r="21273" spans="2:2" x14ac:dyDescent="0.3">
      <c r="B21273" s="1"/>
    </row>
    <row r="21274" spans="2:2" x14ac:dyDescent="0.3">
      <c r="B21274" s="1"/>
    </row>
    <row r="21275" spans="2:2" x14ac:dyDescent="0.3">
      <c r="B21275" s="1"/>
    </row>
    <row r="21276" spans="2:2" x14ac:dyDescent="0.3">
      <c r="B21276" s="1"/>
    </row>
    <row r="21277" spans="2:2" x14ac:dyDescent="0.3">
      <c r="B21277" s="1"/>
    </row>
    <row r="21278" spans="2:2" x14ac:dyDescent="0.3">
      <c r="B21278" s="1"/>
    </row>
    <row r="21279" spans="2:2" x14ac:dyDescent="0.3">
      <c r="B21279" s="1"/>
    </row>
    <row r="21280" spans="2:2" x14ac:dyDescent="0.3">
      <c r="B21280" s="1"/>
    </row>
    <row r="21281" spans="2:2" x14ac:dyDescent="0.3">
      <c r="B21281" s="1"/>
    </row>
    <row r="21282" spans="2:2" x14ac:dyDescent="0.3">
      <c r="B21282" s="1"/>
    </row>
    <row r="21283" spans="2:2" x14ac:dyDescent="0.3">
      <c r="B21283" s="1"/>
    </row>
    <row r="21284" spans="2:2" x14ac:dyDescent="0.3">
      <c r="B21284" s="1"/>
    </row>
    <row r="21285" spans="2:2" x14ac:dyDescent="0.3">
      <c r="B21285" s="1"/>
    </row>
    <row r="21286" spans="2:2" x14ac:dyDescent="0.3">
      <c r="B21286" s="1"/>
    </row>
    <row r="21287" spans="2:2" x14ac:dyDescent="0.3">
      <c r="B21287" s="1"/>
    </row>
    <row r="21288" spans="2:2" x14ac:dyDescent="0.3">
      <c r="B21288" s="1"/>
    </row>
    <row r="21289" spans="2:2" x14ac:dyDescent="0.3">
      <c r="B21289" s="1"/>
    </row>
    <row r="21290" spans="2:2" x14ac:dyDescent="0.3">
      <c r="B21290" s="1"/>
    </row>
    <row r="21291" spans="2:2" x14ac:dyDescent="0.3">
      <c r="B21291" s="1"/>
    </row>
    <row r="21292" spans="2:2" x14ac:dyDescent="0.3">
      <c r="B21292" s="1"/>
    </row>
    <row r="21293" spans="2:2" x14ac:dyDescent="0.3">
      <c r="B21293" s="1"/>
    </row>
    <row r="21294" spans="2:2" x14ac:dyDescent="0.3">
      <c r="B21294" s="1"/>
    </row>
    <row r="21295" spans="2:2" x14ac:dyDescent="0.3">
      <c r="B21295" s="1"/>
    </row>
    <row r="21296" spans="2:2" x14ac:dyDescent="0.3">
      <c r="B21296" s="1"/>
    </row>
    <row r="21297" spans="2:2" x14ac:dyDescent="0.3">
      <c r="B21297" s="1"/>
    </row>
    <row r="21298" spans="2:2" x14ac:dyDescent="0.3">
      <c r="B21298" s="1"/>
    </row>
    <row r="21299" spans="2:2" x14ac:dyDescent="0.3">
      <c r="B21299" s="1"/>
    </row>
    <row r="21300" spans="2:2" x14ac:dyDescent="0.3">
      <c r="B21300" s="1"/>
    </row>
    <row r="21301" spans="2:2" x14ac:dyDescent="0.3">
      <c r="B21301" s="1"/>
    </row>
    <row r="21302" spans="2:2" x14ac:dyDescent="0.3">
      <c r="B21302" s="1"/>
    </row>
    <row r="21303" spans="2:2" x14ac:dyDescent="0.3">
      <c r="B21303" s="1"/>
    </row>
    <row r="21304" spans="2:2" x14ac:dyDescent="0.3">
      <c r="B21304" s="1"/>
    </row>
    <row r="21305" spans="2:2" x14ac:dyDescent="0.3">
      <c r="B21305" s="1"/>
    </row>
    <row r="21306" spans="2:2" x14ac:dyDescent="0.3">
      <c r="B21306" s="1"/>
    </row>
    <row r="21307" spans="2:2" x14ac:dyDescent="0.3">
      <c r="B21307" s="1"/>
    </row>
    <row r="21308" spans="2:2" x14ac:dyDescent="0.3">
      <c r="B21308" s="1"/>
    </row>
    <row r="21309" spans="2:2" x14ac:dyDescent="0.3">
      <c r="B21309" s="1"/>
    </row>
    <row r="21310" spans="2:2" x14ac:dyDescent="0.3">
      <c r="B21310" s="1"/>
    </row>
    <row r="21311" spans="2:2" x14ac:dyDescent="0.3">
      <c r="B21311" s="1"/>
    </row>
    <row r="21312" spans="2:2" x14ac:dyDescent="0.3">
      <c r="B21312" s="1"/>
    </row>
    <row r="21313" spans="2:2" x14ac:dyDescent="0.3">
      <c r="B21313" s="1"/>
    </row>
    <row r="21314" spans="2:2" x14ac:dyDescent="0.3">
      <c r="B21314" s="1"/>
    </row>
    <row r="21315" spans="2:2" x14ac:dyDescent="0.3">
      <c r="B21315" s="1"/>
    </row>
    <row r="21316" spans="2:2" x14ac:dyDescent="0.3">
      <c r="B21316" s="1"/>
    </row>
    <row r="21317" spans="2:2" x14ac:dyDescent="0.3">
      <c r="B21317" s="1"/>
    </row>
    <row r="21318" spans="2:2" x14ac:dyDescent="0.3">
      <c r="B21318" s="1"/>
    </row>
    <row r="21319" spans="2:2" x14ac:dyDescent="0.3">
      <c r="B21319" s="1"/>
    </row>
    <row r="21320" spans="2:2" x14ac:dyDescent="0.3">
      <c r="B21320" s="1"/>
    </row>
    <row r="21321" spans="2:2" x14ac:dyDescent="0.3">
      <c r="B21321" s="1"/>
    </row>
    <row r="21322" spans="2:2" x14ac:dyDescent="0.3">
      <c r="B21322" s="1"/>
    </row>
    <row r="21323" spans="2:2" x14ac:dyDescent="0.3">
      <c r="B21323" s="1"/>
    </row>
    <row r="21324" spans="2:2" x14ac:dyDescent="0.3">
      <c r="B21324" s="1"/>
    </row>
    <row r="21325" spans="2:2" x14ac:dyDescent="0.3">
      <c r="B21325" s="1"/>
    </row>
    <row r="21326" spans="2:2" x14ac:dyDescent="0.3">
      <c r="B21326" s="1"/>
    </row>
    <row r="21327" spans="2:2" x14ac:dyDescent="0.3">
      <c r="B21327" s="1"/>
    </row>
    <row r="21328" spans="2:2" x14ac:dyDescent="0.3">
      <c r="B21328" s="1"/>
    </row>
    <row r="21329" spans="2:2" x14ac:dyDescent="0.3">
      <c r="B21329" s="1"/>
    </row>
    <row r="21330" spans="2:2" x14ac:dyDescent="0.3">
      <c r="B21330" s="1"/>
    </row>
    <row r="21331" spans="2:2" x14ac:dyDescent="0.3">
      <c r="B21331" s="1"/>
    </row>
    <row r="21332" spans="2:2" x14ac:dyDescent="0.3">
      <c r="B21332" s="1"/>
    </row>
    <row r="21333" spans="2:2" x14ac:dyDescent="0.3">
      <c r="B21333" s="1"/>
    </row>
    <row r="21334" spans="2:2" x14ac:dyDescent="0.3">
      <c r="B21334" s="1"/>
    </row>
    <row r="21335" spans="2:2" x14ac:dyDescent="0.3">
      <c r="B21335" s="1"/>
    </row>
    <row r="21336" spans="2:2" x14ac:dyDescent="0.3">
      <c r="B21336" s="1"/>
    </row>
    <row r="21337" spans="2:2" x14ac:dyDescent="0.3">
      <c r="B21337" s="1"/>
    </row>
    <row r="21338" spans="2:2" x14ac:dyDescent="0.3">
      <c r="B21338" s="1"/>
    </row>
    <row r="21339" spans="2:2" x14ac:dyDescent="0.3">
      <c r="B21339" s="1"/>
    </row>
    <row r="21340" spans="2:2" x14ac:dyDescent="0.3">
      <c r="B21340" s="1"/>
    </row>
    <row r="21341" spans="2:2" x14ac:dyDescent="0.3">
      <c r="B21341" s="1"/>
    </row>
    <row r="21342" spans="2:2" x14ac:dyDescent="0.3">
      <c r="B21342" s="1"/>
    </row>
    <row r="21343" spans="2:2" x14ac:dyDescent="0.3">
      <c r="B21343" s="1"/>
    </row>
    <row r="21344" spans="2:2" x14ac:dyDescent="0.3">
      <c r="B21344" s="1"/>
    </row>
    <row r="21345" spans="2:2" x14ac:dyDescent="0.3">
      <c r="B21345" s="1"/>
    </row>
    <row r="21346" spans="2:2" x14ac:dyDescent="0.3">
      <c r="B21346" s="1"/>
    </row>
    <row r="21347" spans="2:2" x14ac:dyDescent="0.3">
      <c r="B21347" s="1"/>
    </row>
    <row r="21348" spans="2:2" x14ac:dyDescent="0.3">
      <c r="B21348" s="1"/>
    </row>
    <row r="21349" spans="2:2" x14ac:dyDescent="0.3">
      <c r="B21349" s="1"/>
    </row>
    <row r="21350" spans="2:2" x14ac:dyDescent="0.3">
      <c r="B21350" s="1"/>
    </row>
    <row r="21351" spans="2:2" x14ac:dyDescent="0.3">
      <c r="B21351" s="1"/>
    </row>
    <row r="21352" spans="2:2" x14ac:dyDescent="0.3">
      <c r="B21352" s="1"/>
    </row>
    <row r="21353" spans="2:2" x14ac:dyDescent="0.3">
      <c r="B21353" s="1"/>
    </row>
    <row r="21354" spans="2:2" x14ac:dyDescent="0.3">
      <c r="B21354" s="1"/>
    </row>
    <row r="21355" spans="2:2" x14ac:dyDescent="0.3">
      <c r="B21355" s="1"/>
    </row>
    <row r="21356" spans="2:2" x14ac:dyDescent="0.3">
      <c r="B21356" s="1"/>
    </row>
    <row r="21357" spans="2:2" x14ac:dyDescent="0.3">
      <c r="B21357" s="1"/>
    </row>
    <row r="21358" spans="2:2" x14ac:dyDescent="0.3">
      <c r="B21358" s="1"/>
    </row>
    <row r="21359" spans="2:2" x14ac:dyDescent="0.3">
      <c r="B21359" s="1"/>
    </row>
    <row r="21360" spans="2:2" x14ac:dyDescent="0.3">
      <c r="B21360" s="1"/>
    </row>
    <row r="21361" spans="2:2" x14ac:dyDescent="0.3">
      <c r="B21361" s="1"/>
    </row>
    <row r="21362" spans="2:2" x14ac:dyDescent="0.3">
      <c r="B21362" s="1"/>
    </row>
    <row r="21363" spans="2:2" x14ac:dyDescent="0.3">
      <c r="B21363" s="1"/>
    </row>
    <row r="21364" spans="2:2" x14ac:dyDescent="0.3">
      <c r="B21364" s="1"/>
    </row>
    <row r="21365" spans="2:2" x14ac:dyDescent="0.3">
      <c r="B21365" s="1"/>
    </row>
    <row r="21366" spans="2:2" x14ac:dyDescent="0.3">
      <c r="B21366" s="1"/>
    </row>
    <row r="21367" spans="2:2" x14ac:dyDescent="0.3">
      <c r="B21367" s="1"/>
    </row>
    <row r="21368" spans="2:2" x14ac:dyDescent="0.3">
      <c r="B21368" s="1"/>
    </row>
    <row r="21369" spans="2:2" x14ac:dyDescent="0.3">
      <c r="B21369" s="1"/>
    </row>
    <row r="21370" spans="2:2" x14ac:dyDescent="0.3">
      <c r="B21370" s="1"/>
    </row>
    <row r="21371" spans="2:2" x14ac:dyDescent="0.3">
      <c r="B21371" s="1"/>
    </row>
    <row r="21372" spans="2:2" x14ac:dyDescent="0.3">
      <c r="B21372" s="1"/>
    </row>
    <row r="21373" spans="2:2" x14ac:dyDescent="0.3">
      <c r="B21373" s="1"/>
    </row>
    <row r="21374" spans="2:2" x14ac:dyDescent="0.3">
      <c r="B21374" s="1"/>
    </row>
    <row r="21375" spans="2:2" x14ac:dyDescent="0.3">
      <c r="B21375" s="1"/>
    </row>
    <row r="21376" spans="2:2" x14ac:dyDescent="0.3">
      <c r="B21376" s="1"/>
    </row>
    <row r="21377" spans="2:2" x14ac:dyDescent="0.3">
      <c r="B21377" s="1"/>
    </row>
    <row r="21378" spans="2:2" x14ac:dyDescent="0.3">
      <c r="B21378" s="1"/>
    </row>
    <row r="21379" spans="2:2" x14ac:dyDescent="0.3">
      <c r="B21379" s="1"/>
    </row>
    <row r="21380" spans="2:2" x14ac:dyDescent="0.3">
      <c r="B21380" s="1"/>
    </row>
    <row r="21381" spans="2:2" x14ac:dyDescent="0.3">
      <c r="B21381" s="1"/>
    </row>
    <row r="21382" spans="2:2" x14ac:dyDescent="0.3">
      <c r="B21382" s="1"/>
    </row>
    <row r="21383" spans="2:2" x14ac:dyDescent="0.3">
      <c r="B21383" s="1"/>
    </row>
    <row r="21384" spans="2:2" x14ac:dyDescent="0.3">
      <c r="B21384" s="1"/>
    </row>
    <row r="21385" spans="2:2" x14ac:dyDescent="0.3">
      <c r="B21385" s="1"/>
    </row>
    <row r="21386" spans="2:2" x14ac:dyDescent="0.3">
      <c r="B21386" s="1"/>
    </row>
    <row r="21387" spans="2:2" x14ac:dyDescent="0.3">
      <c r="B21387" s="1"/>
    </row>
    <row r="21388" spans="2:2" x14ac:dyDescent="0.3">
      <c r="B21388" s="1"/>
    </row>
    <row r="21389" spans="2:2" x14ac:dyDescent="0.3">
      <c r="B21389" s="1"/>
    </row>
    <row r="21390" spans="2:2" x14ac:dyDescent="0.3">
      <c r="B21390" s="1"/>
    </row>
    <row r="21391" spans="2:2" x14ac:dyDescent="0.3">
      <c r="B21391" s="1"/>
    </row>
    <row r="21392" spans="2:2" x14ac:dyDescent="0.3">
      <c r="B21392" s="1"/>
    </row>
    <row r="21393" spans="2:2" x14ac:dyDescent="0.3">
      <c r="B21393" s="1"/>
    </row>
    <row r="21394" spans="2:2" x14ac:dyDescent="0.3">
      <c r="B21394" s="1"/>
    </row>
    <row r="21395" spans="2:2" x14ac:dyDescent="0.3">
      <c r="B21395" s="1"/>
    </row>
    <row r="21396" spans="2:2" x14ac:dyDescent="0.3">
      <c r="B21396" s="1"/>
    </row>
    <row r="21397" spans="2:2" x14ac:dyDescent="0.3">
      <c r="B21397" s="1"/>
    </row>
    <row r="21398" spans="2:2" x14ac:dyDescent="0.3">
      <c r="B21398" s="1"/>
    </row>
    <row r="21399" spans="2:2" x14ac:dyDescent="0.3">
      <c r="B21399" s="1"/>
    </row>
    <row r="21400" spans="2:2" x14ac:dyDescent="0.3">
      <c r="B21400" s="1"/>
    </row>
    <row r="21401" spans="2:2" x14ac:dyDescent="0.3">
      <c r="B21401" s="1"/>
    </row>
    <row r="21402" spans="2:2" x14ac:dyDescent="0.3">
      <c r="B21402" s="1"/>
    </row>
    <row r="21403" spans="2:2" x14ac:dyDescent="0.3">
      <c r="B21403" s="1"/>
    </row>
    <row r="21404" spans="2:2" x14ac:dyDescent="0.3">
      <c r="B21404" s="1"/>
    </row>
    <row r="21405" spans="2:2" x14ac:dyDescent="0.3">
      <c r="B21405" s="1"/>
    </row>
    <row r="21406" spans="2:2" x14ac:dyDescent="0.3">
      <c r="B21406" s="1"/>
    </row>
    <row r="21407" spans="2:2" x14ac:dyDescent="0.3">
      <c r="B21407" s="1"/>
    </row>
    <row r="21408" spans="2:2" x14ac:dyDescent="0.3">
      <c r="B21408" s="1"/>
    </row>
    <row r="21409" spans="2:2" x14ac:dyDescent="0.3">
      <c r="B21409" s="1"/>
    </row>
    <row r="21410" spans="2:2" x14ac:dyDescent="0.3">
      <c r="B21410" s="1"/>
    </row>
    <row r="21411" spans="2:2" x14ac:dyDescent="0.3">
      <c r="B21411" s="1"/>
    </row>
    <row r="21412" spans="2:2" x14ac:dyDescent="0.3">
      <c r="B21412" s="1"/>
    </row>
    <row r="21413" spans="2:2" x14ac:dyDescent="0.3">
      <c r="B21413" s="1"/>
    </row>
    <row r="21414" spans="2:2" x14ac:dyDescent="0.3">
      <c r="B21414" s="1"/>
    </row>
    <row r="21415" spans="2:2" x14ac:dyDescent="0.3">
      <c r="B21415" s="1"/>
    </row>
    <row r="21416" spans="2:2" x14ac:dyDescent="0.3">
      <c r="B21416" s="1"/>
    </row>
    <row r="21417" spans="2:2" x14ac:dyDescent="0.3">
      <c r="B21417" s="1"/>
    </row>
    <row r="21418" spans="2:2" x14ac:dyDescent="0.3">
      <c r="B21418" s="1"/>
    </row>
    <row r="21419" spans="2:2" x14ac:dyDescent="0.3">
      <c r="B21419" s="1"/>
    </row>
    <row r="21420" spans="2:2" x14ac:dyDescent="0.3">
      <c r="B21420" s="1"/>
    </row>
    <row r="21421" spans="2:2" x14ac:dyDescent="0.3">
      <c r="B21421" s="1"/>
    </row>
    <row r="21422" spans="2:2" x14ac:dyDescent="0.3">
      <c r="B21422" s="1"/>
    </row>
    <row r="21423" spans="2:2" x14ac:dyDescent="0.3">
      <c r="B21423" s="1"/>
    </row>
    <row r="21424" spans="2:2" x14ac:dyDescent="0.3">
      <c r="B21424" s="1"/>
    </row>
    <row r="21425" spans="2:2" x14ac:dyDescent="0.3">
      <c r="B21425" s="1"/>
    </row>
    <row r="21426" spans="2:2" x14ac:dyDescent="0.3">
      <c r="B21426" s="1"/>
    </row>
    <row r="21427" spans="2:2" x14ac:dyDescent="0.3">
      <c r="B21427" s="1"/>
    </row>
    <row r="21428" spans="2:2" x14ac:dyDescent="0.3">
      <c r="B21428" s="1"/>
    </row>
    <row r="21429" spans="2:2" x14ac:dyDescent="0.3">
      <c r="B21429" s="1"/>
    </row>
    <row r="21430" spans="2:2" x14ac:dyDescent="0.3">
      <c r="B21430" s="1"/>
    </row>
    <row r="21431" spans="2:2" x14ac:dyDescent="0.3">
      <c r="B21431" s="1"/>
    </row>
    <row r="21432" spans="2:2" x14ac:dyDescent="0.3">
      <c r="B21432" s="1"/>
    </row>
    <row r="21433" spans="2:2" x14ac:dyDescent="0.3">
      <c r="B21433" s="1"/>
    </row>
    <row r="21434" spans="2:2" x14ac:dyDescent="0.3">
      <c r="B21434" s="1"/>
    </row>
    <row r="21435" spans="2:2" x14ac:dyDescent="0.3">
      <c r="B21435" s="1"/>
    </row>
    <row r="21436" spans="2:2" x14ac:dyDescent="0.3">
      <c r="B21436" s="1"/>
    </row>
    <row r="21437" spans="2:2" x14ac:dyDescent="0.3">
      <c r="B21437" s="1"/>
    </row>
    <row r="21438" spans="2:2" x14ac:dyDescent="0.3">
      <c r="B21438" s="1"/>
    </row>
    <row r="21439" spans="2:2" x14ac:dyDescent="0.3">
      <c r="B21439" s="1"/>
    </row>
    <row r="21440" spans="2:2" x14ac:dyDescent="0.3">
      <c r="B21440" s="1"/>
    </row>
    <row r="21441" spans="2:2" x14ac:dyDescent="0.3">
      <c r="B21441" s="1"/>
    </row>
    <row r="21442" spans="2:2" x14ac:dyDescent="0.3">
      <c r="B21442" s="1"/>
    </row>
    <row r="21443" spans="2:2" x14ac:dyDescent="0.3">
      <c r="B21443" s="1"/>
    </row>
    <row r="21444" spans="2:2" x14ac:dyDescent="0.3">
      <c r="B21444" s="1"/>
    </row>
    <row r="21445" spans="2:2" x14ac:dyDescent="0.3">
      <c r="B21445" s="1"/>
    </row>
    <row r="21446" spans="2:2" x14ac:dyDescent="0.3">
      <c r="B21446" s="1"/>
    </row>
    <row r="21447" spans="2:2" x14ac:dyDescent="0.3">
      <c r="B21447" s="1"/>
    </row>
    <row r="21448" spans="2:2" x14ac:dyDescent="0.3">
      <c r="B21448" s="1"/>
    </row>
    <row r="21449" spans="2:2" x14ac:dyDescent="0.3">
      <c r="B21449" s="1"/>
    </row>
    <row r="21450" spans="2:2" x14ac:dyDescent="0.3">
      <c r="B21450" s="1"/>
    </row>
    <row r="21451" spans="2:2" x14ac:dyDescent="0.3">
      <c r="B21451" s="1"/>
    </row>
    <row r="21452" spans="2:2" x14ac:dyDescent="0.3">
      <c r="B21452" s="1"/>
    </row>
    <row r="21453" spans="2:2" x14ac:dyDescent="0.3">
      <c r="B21453" s="1"/>
    </row>
    <row r="21454" spans="2:2" x14ac:dyDescent="0.3">
      <c r="B21454" s="1"/>
    </row>
    <row r="21455" spans="2:2" x14ac:dyDescent="0.3">
      <c r="B21455" s="1"/>
    </row>
    <row r="21456" spans="2:2" x14ac:dyDescent="0.3">
      <c r="B21456" s="1"/>
    </row>
    <row r="21457" spans="2:2" x14ac:dyDescent="0.3">
      <c r="B21457" s="1"/>
    </row>
    <row r="21458" spans="2:2" x14ac:dyDescent="0.3">
      <c r="B21458" s="1"/>
    </row>
    <row r="21459" spans="2:2" x14ac:dyDescent="0.3">
      <c r="B21459" s="1"/>
    </row>
    <row r="21460" spans="2:2" x14ac:dyDescent="0.3">
      <c r="B21460" s="1"/>
    </row>
    <row r="21461" spans="2:2" x14ac:dyDescent="0.3">
      <c r="B21461" s="1"/>
    </row>
    <row r="21462" spans="2:2" x14ac:dyDescent="0.3">
      <c r="B21462" s="1"/>
    </row>
    <row r="21463" spans="2:2" x14ac:dyDescent="0.3">
      <c r="B21463" s="1"/>
    </row>
    <row r="21464" spans="2:2" x14ac:dyDescent="0.3">
      <c r="B21464" s="1"/>
    </row>
    <row r="21465" spans="2:2" x14ac:dyDescent="0.3">
      <c r="B21465" s="1"/>
    </row>
    <row r="21466" spans="2:2" x14ac:dyDescent="0.3">
      <c r="B21466" s="1"/>
    </row>
    <row r="21467" spans="2:2" x14ac:dyDescent="0.3">
      <c r="B21467" s="1"/>
    </row>
    <row r="21468" spans="2:2" x14ac:dyDescent="0.3">
      <c r="B21468" s="1"/>
    </row>
    <row r="21469" spans="2:2" x14ac:dyDescent="0.3">
      <c r="B21469" s="1"/>
    </row>
    <row r="21470" spans="2:2" x14ac:dyDescent="0.3">
      <c r="B21470" s="1"/>
    </row>
    <row r="21471" spans="2:2" x14ac:dyDescent="0.3">
      <c r="B21471" s="1"/>
    </row>
    <row r="21472" spans="2:2" x14ac:dyDescent="0.3">
      <c r="B21472" s="1"/>
    </row>
    <row r="21473" spans="2:2" x14ac:dyDescent="0.3">
      <c r="B21473" s="1"/>
    </row>
    <row r="21474" spans="2:2" x14ac:dyDescent="0.3">
      <c r="B21474" s="1"/>
    </row>
    <row r="21475" spans="2:2" x14ac:dyDescent="0.3">
      <c r="B21475" s="1"/>
    </row>
    <row r="21476" spans="2:2" x14ac:dyDescent="0.3">
      <c r="B21476" s="1"/>
    </row>
    <row r="21477" spans="2:2" x14ac:dyDescent="0.3">
      <c r="B21477" s="1"/>
    </row>
    <row r="21478" spans="2:2" x14ac:dyDescent="0.3">
      <c r="B21478" s="1"/>
    </row>
    <row r="21479" spans="2:2" x14ac:dyDescent="0.3">
      <c r="B21479" s="1"/>
    </row>
    <row r="21480" spans="2:2" x14ac:dyDescent="0.3">
      <c r="B21480" s="1"/>
    </row>
    <row r="21481" spans="2:2" x14ac:dyDescent="0.3">
      <c r="B21481" s="1"/>
    </row>
    <row r="21482" spans="2:2" x14ac:dyDescent="0.3">
      <c r="B21482" s="1"/>
    </row>
    <row r="21483" spans="2:2" x14ac:dyDescent="0.3">
      <c r="B21483" s="1"/>
    </row>
    <row r="21484" spans="2:2" x14ac:dyDescent="0.3">
      <c r="B21484" s="1"/>
    </row>
    <row r="21485" spans="2:2" x14ac:dyDescent="0.3">
      <c r="B21485" s="1"/>
    </row>
    <row r="21486" spans="2:2" x14ac:dyDescent="0.3">
      <c r="B21486" s="1"/>
    </row>
    <row r="21487" spans="2:2" x14ac:dyDescent="0.3">
      <c r="B21487" s="1"/>
    </row>
    <row r="21488" spans="2:2" x14ac:dyDescent="0.3">
      <c r="B21488" s="1"/>
    </row>
    <row r="21489" spans="2:2" x14ac:dyDescent="0.3">
      <c r="B21489" s="1"/>
    </row>
    <row r="21490" spans="2:2" x14ac:dyDescent="0.3">
      <c r="B21490" s="1"/>
    </row>
    <row r="21491" spans="2:2" x14ac:dyDescent="0.3">
      <c r="B21491" s="1"/>
    </row>
    <row r="21492" spans="2:2" x14ac:dyDescent="0.3">
      <c r="B21492" s="1"/>
    </row>
    <row r="21493" spans="2:2" x14ac:dyDescent="0.3">
      <c r="B21493" s="1"/>
    </row>
    <row r="21494" spans="2:2" x14ac:dyDescent="0.3">
      <c r="B21494" s="1"/>
    </row>
    <row r="21495" spans="2:2" x14ac:dyDescent="0.3">
      <c r="B21495" s="1"/>
    </row>
    <row r="21496" spans="2:2" x14ac:dyDescent="0.3">
      <c r="B21496" s="1"/>
    </row>
    <row r="21497" spans="2:2" x14ac:dyDescent="0.3">
      <c r="B21497" s="1"/>
    </row>
    <row r="21498" spans="2:2" x14ac:dyDescent="0.3">
      <c r="B21498" s="1"/>
    </row>
    <row r="21499" spans="2:2" x14ac:dyDescent="0.3">
      <c r="B21499" s="1"/>
    </row>
    <row r="21500" spans="2:2" x14ac:dyDescent="0.3">
      <c r="B21500" s="1"/>
    </row>
    <row r="21501" spans="2:2" x14ac:dyDescent="0.3">
      <c r="B21501" s="1"/>
    </row>
    <row r="21502" spans="2:2" x14ac:dyDescent="0.3">
      <c r="B21502" s="1"/>
    </row>
    <row r="21503" spans="2:2" x14ac:dyDescent="0.3">
      <c r="B21503" s="1"/>
    </row>
    <row r="21504" spans="2:2" x14ac:dyDescent="0.3">
      <c r="B21504" s="1"/>
    </row>
    <row r="21505" spans="2:2" x14ac:dyDescent="0.3">
      <c r="B21505" s="1"/>
    </row>
    <row r="21506" spans="2:2" x14ac:dyDescent="0.3">
      <c r="B21506" s="1"/>
    </row>
    <row r="21507" spans="2:2" x14ac:dyDescent="0.3">
      <c r="B21507" s="1"/>
    </row>
    <row r="21508" spans="2:2" x14ac:dyDescent="0.3">
      <c r="B21508" s="1"/>
    </row>
    <row r="21509" spans="2:2" x14ac:dyDescent="0.3">
      <c r="B21509" s="1"/>
    </row>
    <row r="21510" spans="2:2" x14ac:dyDescent="0.3">
      <c r="B21510" s="1"/>
    </row>
    <row r="21511" spans="2:2" x14ac:dyDescent="0.3">
      <c r="B21511" s="1"/>
    </row>
    <row r="21512" spans="2:2" x14ac:dyDescent="0.3">
      <c r="B21512" s="1"/>
    </row>
    <row r="21513" spans="2:2" x14ac:dyDescent="0.3">
      <c r="B21513" s="1"/>
    </row>
    <row r="21514" spans="2:2" x14ac:dyDescent="0.3">
      <c r="B21514" s="1"/>
    </row>
    <row r="21515" spans="2:2" x14ac:dyDescent="0.3">
      <c r="B21515" s="1"/>
    </row>
    <row r="21516" spans="2:2" x14ac:dyDescent="0.3">
      <c r="B21516" s="1"/>
    </row>
    <row r="21517" spans="2:2" x14ac:dyDescent="0.3">
      <c r="B21517" s="1"/>
    </row>
    <row r="21518" spans="2:2" x14ac:dyDescent="0.3">
      <c r="B21518" s="1"/>
    </row>
    <row r="21519" spans="2:2" x14ac:dyDescent="0.3">
      <c r="B21519" s="1"/>
    </row>
    <row r="21520" spans="2:2" x14ac:dyDescent="0.3">
      <c r="B21520" s="1"/>
    </row>
    <row r="21521" spans="2:2" x14ac:dyDescent="0.3">
      <c r="B21521" s="1"/>
    </row>
    <row r="21522" spans="2:2" x14ac:dyDescent="0.3">
      <c r="B21522" s="1"/>
    </row>
    <row r="21523" spans="2:2" x14ac:dyDescent="0.3">
      <c r="B21523" s="1"/>
    </row>
    <row r="21524" spans="2:2" x14ac:dyDescent="0.3">
      <c r="B21524" s="1"/>
    </row>
    <row r="21525" spans="2:2" x14ac:dyDescent="0.3">
      <c r="B21525" s="1"/>
    </row>
    <row r="21526" spans="2:2" x14ac:dyDescent="0.3">
      <c r="B21526" s="1"/>
    </row>
    <row r="21527" spans="2:2" x14ac:dyDescent="0.3">
      <c r="B21527" s="1"/>
    </row>
    <row r="21528" spans="2:2" x14ac:dyDescent="0.3">
      <c r="B21528" s="1"/>
    </row>
    <row r="21529" spans="2:2" x14ac:dyDescent="0.3">
      <c r="B21529" s="1"/>
    </row>
    <row r="21530" spans="2:2" x14ac:dyDescent="0.3">
      <c r="B21530" s="1"/>
    </row>
    <row r="21531" spans="2:2" x14ac:dyDescent="0.3">
      <c r="B21531" s="1"/>
    </row>
    <row r="21532" spans="2:2" x14ac:dyDescent="0.3">
      <c r="B21532" s="1"/>
    </row>
    <row r="21533" spans="2:2" x14ac:dyDescent="0.3">
      <c r="B21533" s="1"/>
    </row>
    <row r="21534" spans="2:2" x14ac:dyDescent="0.3">
      <c r="B21534" s="1"/>
    </row>
    <row r="21535" spans="2:2" x14ac:dyDescent="0.3">
      <c r="B21535" s="1"/>
    </row>
    <row r="21536" spans="2:2" x14ac:dyDescent="0.3">
      <c r="B21536" s="1"/>
    </row>
    <row r="21537" spans="2:2" x14ac:dyDescent="0.3">
      <c r="B21537" s="1"/>
    </row>
    <row r="21538" spans="2:2" x14ac:dyDescent="0.3">
      <c r="B21538" s="1"/>
    </row>
    <row r="21539" spans="2:2" x14ac:dyDescent="0.3">
      <c r="B21539" s="1"/>
    </row>
    <row r="21540" spans="2:2" x14ac:dyDescent="0.3">
      <c r="B21540" s="1"/>
    </row>
    <row r="21541" spans="2:2" x14ac:dyDescent="0.3">
      <c r="B21541" s="1"/>
    </row>
    <row r="21542" spans="2:2" x14ac:dyDescent="0.3">
      <c r="B21542" s="1"/>
    </row>
    <row r="21543" spans="2:2" x14ac:dyDescent="0.3">
      <c r="B21543" s="1"/>
    </row>
    <row r="21544" spans="2:2" x14ac:dyDescent="0.3">
      <c r="B21544" s="1"/>
    </row>
    <row r="21545" spans="2:2" x14ac:dyDescent="0.3">
      <c r="B21545" s="1"/>
    </row>
    <row r="21546" spans="2:2" x14ac:dyDescent="0.3">
      <c r="B21546" s="1"/>
    </row>
    <row r="21547" spans="2:2" x14ac:dyDescent="0.3">
      <c r="B21547" s="1"/>
    </row>
    <row r="21548" spans="2:2" x14ac:dyDescent="0.3">
      <c r="B21548" s="1"/>
    </row>
    <row r="21549" spans="2:2" x14ac:dyDescent="0.3">
      <c r="B21549" s="1"/>
    </row>
    <row r="21550" spans="2:2" x14ac:dyDescent="0.3">
      <c r="B21550" s="1"/>
    </row>
    <row r="21551" spans="2:2" x14ac:dyDescent="0.3">
      <c r="B21551" s="1"/>
    </row>
    <row r="21552" spans="2:2" x14ac:dyDescent="0.3">
      <c r="B21552" s="1"/>
    </row>
    <row r="21553" spans="2:2" x14ac:dyDescent="0.3">
      <c r="B21553" s="1"/>
    </row>
    <row r="21554" spans="2:2" x14ac:dyDescent="0.3">
      <c r="B21554" s="1"/>
    </row>
    <row r="21555" spans="2:2" x14ac:dyDescent="0.3">
      <c r="B21555" s="1"/>
    </row>
    <row r="21556" spans="2:2" x14ac:dyDescent="0.3">
      <c r="B21556" s="1"/>
    </row>
    <row r="21557" spans="2:2" x14ac:dyDescent="0.3">
      <c r="B21557" s="1"/>
    </row>
    <row r="21558" spans="2:2" x14ac:dyDescent="0.3">
      <c r="B21558" s="1"/>
    </row>
    <row r="21559" spans="2:2" x14ac:dyDescent="0.3">
      <c r="B21559" s="1"/>
    </row>
    <row r="21560" spans="2:2" x14ac:dyDescent="0.3">
      <c r="B21560" s="1"/>
    </row>
    <row r="21561" spans="2:2" x14ac:dyDescent="0.3">
      <c r="B21561" s="1"/>
    </row>
    <row r="21562" spans="2:2" x14ac:dyDescent="0.3">
      <c r="B21562" s="1"/>
    </row>
    <row r="21563" spans="2:2" x14ac:dyDescent="0.3">
      <c r="B21563" s="1"/>
    </row>
    <row r="21564" spans="2:2" x14ac:dyDescent="0.3">
      <c r="B21564" s="1"/>
    </row>
    <row r="21565" spans="2:2" x14ac:dyDescent="0.3">
      <c r="B21565" s="1"/>
    </row>
    <row r="21566" spans="2:2" x14ac:dyDescent="0.3">
      <c r="B21566" s="1"/>
    </row>
    <row r="21567" spans="2:2" x14ac:dyDescent="0.3">
      <c r="B21567" s="1"/>
    </row>
    <row r="21568" spans="2:2" x14ac:dyDescent="0.3">
      <c r="B21568" s="1"/>
    </row>
    <row r="21569" spans="2:2" x14ac:dyDescent="0.3">
      <c r="B21569" s="1"/>
    </row>
    <row r="21570" spans="2:2" x14ac:dyDescent="0.3">
      <c r="B21570" s="1"/>
    </row>
    <row r="21571" spans="2:2" x14ac:dyDescent="0.3">
      <c r="B21571" s="1"/>
    </row>
    <row r="21572" spans="2:2" x14ac:dyDescent="0.3">
      <c r="B21572" s="1"/>
    </row>
    <row r="21573" spans="2:2" x14ac:dyDescent="0.3">
      <c r="B21573" s="1"/>
    </row>
    <row r="21574" spans="2:2" x14ac:dyDescent="0.3">
      <c r="B21574" s="1"/>
    </row>
    <row r="21575" spans="2:2" x14ac:dyDescent="0.3">
      <c r="B21575" s="1"/>
    </row>
    <row r="21576" spans="2:2" x14ac:dyDescent="0.3">
      <c r="B21576" s="1"/>
    </row>
    <row r="21577" spans="2:2" x14ac:dyDescent="0.3">
      <c r="B21577" s="1"/>
    </row>
    <row r="21578" spans="2:2" x14ac:dyDescent="0.3">
      <c r="B21578" s="1"/>
    </row>
    <row r="21579" spans="2:2" x14ac:dyDescent="0.3">
      <c r="B21579" s="1"/>
    </row>
    <row r="21580" spans="2:2" x14ac:dyDescent="0.3">
      <c r="B21580" s="1"/>
    </row>
    <row r="21581" spans="2:2" x14ac:dyDescent="0.3">
      <c r="B21581" s="1"/>
    </row>
    <row r="21582" spans="2:2" x14ac:dyDescent="0.3">
      <c r="B21582" s="1"/>
    </row>
    <row r="21583" spans="2:2" x14ac:dyDescent="0.3">
      <c r="B21583" s="1"/>
    </row>
    <row r="21584" spans="2:2" x14ac:dyDescent="0.3">
      <c r="B21584" s="1"/>
    </row>
    <row r="21585" spans="2:2" x14ac:dyDescent="0.3">
      <c r="B21585" s="1"/>
    </row>
    <row r="21586" spans="2:2" x14ac:dyDescent="0.3">
      <c r="B21586" s="1"/>
    </row>
    <row r="21587" spans="2:2" x14ac:dyDescent="0.3">
      <c r="B21587" s="1"/>
    </row>
    <row r="21588" spans="2:2" x14ac:dyDescent="0.3">
      <c r="B21588" s="1"/>
    </row>
    <row r="21589" spans="2:2" x14ac:dyDescent="0.3">
      <c r="B21589" s="1"/>
    </row>
    <row r="21590" spans="2:2" x14ac:dyDescent="0.3">
      <c r="B21590" s="1"/>
    </row>
    <row r="21591" spans="2:2" x14ac:dyDescent="0.3">
      <c r="B21591" s="1"/>
    </row>
    <row r="21592" spans="2:2" x14ac:dyDescent="0.3">
      <c r="B21592" s="1"/>
    </row>
    <row r="21593" spans="2:2" x14ac:dyDescent="0.3">
      <c r="B21593" s="1"/>
    </row>
    <row r="21594" spans="2:2" x14ac:dyDescent="0.3">
      <c r="B21594" s="1"/>
    </row>
    <row r="21595" spans="2:2" x14ac:dyDescent="0.3">
      <c r="B21595" s="1"/>
    </row>
    <row r="21596" spans="2:2" x14ac:dyDescent="0.3">
      <c r="B21596" s="1"/>
    </row>
    <row r="21597" spans="2:2" x14ac:dyDescent="0.3">
      <c r="B21597" s="1"/>
    </row>
    <row r="21598" spans="2:2" x14ac:dyDescent="0.3">
      <c r="B21598" s="1"/>
    </row>
    <row r="21599" spans="2:2" x14ac:dyDescent="0.3">
      <c r="B21599" s="1"/>
    </row>
    <row r="21600" spans="2:2" x14ac:dyDescent="0.3">
      <c r="B21600" s="1"/>
    </row>
    <row r="21601" spans="2:2" x14ac:dyDescent="0.3">
      <c r="B21601" s="1"/>
    </row>
    <row r="21602" spans="2:2" x14ac:dyDescent="0.3">
      <c r="B21602" s="1"/>
    </row>
    <row r="21603" spans="2:2" x14ac:dyDescent="0.3">
      <c r="B21603" s="1"/>
    </row>
    <row r="21604" spans="2:2" x14ac:dyDescent="0.3">
      <c r="B21604" s="1"/>
    </row>
    <row r="21605" spans="2:2" x14ac:dyDescent="0.3">
      <c r="B21605" s="1"/>
    </row>
    <row r="21606" spans="2:2" x14ac:dyDescent="0.3">
      <c r="B21606" s="1"/>
    </row>
    <row r="21607" spans="2:2" x14ac:dyDescent="0.3">
      <c r="B21607" s="1"/>
    </row>
    <row r="21608" spans="2:2" x14ac:dyDescent="0.3">
      <c r="B21608" s="1"/>
    </row>
    <row r="21609" spans="2:2" x14ac:dyDescent="0.3">
      <c r="B21609" s="1"/>
    </row>
    <row r="21610" spans="2:2" x14ac:dyDescent="0.3">
      <c r="B21610" s="1"/>
    </row>
    <row r="21611" spans="2:2" x14ac:dyDescent="0.3">
      <c r="B21611" s="1"/>
    </row>
    <row r="21612" spans="2:2" x14ac:dyDescent="0.3">
      <c r="B21612" s="1"/>
    </row>
    <row r="21613" spans="2:2" x14ac:dyDescent="0.3">
      <c r="B21613" s="1"/>
    </row>
    <row r="21614" spans="2:2" x14ac:dyDescent="0.3">
      <c r="B21614" s="1"/>
    </row>
    <row r="21615" spans="2:2" x14ac:dyDescent="0.3">
      <c r="B21615" s="1"/>
    </row>
    <row r="21616" spans="2:2" x14ac:dyDescent="0.3">
      <c r="B21616" s="1"/>
    </row>
    <row r="21617" spans="2:2" x14ac:dyDescent="0.3">
      <c r="B21617" s="1"/>
    </row>
    <row r="21618" spans="2:2" x14ac:dyDescent="0.3">
      <c r="B21618" s="1"/>
    </row>
    <row r="21619" spans="2:2" x14ac:dyDescent="0.3">
      <c r="B21619" s="1"/>
    </row>
    <row r="21620" spans="2:2" x14ac:dyDescent="0.3">
      <c r="B21620" s="1"/>
    </row>
    <row r="21621" spans="2:2" x14ac:dyDescent="0.3">
      <c r="B21621" s="1"/>
    </row>
    <row r="21622" spans="2:2" x14ac:dyDescent="0.3">
      <c r="B21622" s="1"/>
    </row>
    <row r="21623" spans="2:2" x14ac:dyDescent="0.3">
      <c r="B21623" s="1"/>
    </row>
    <row r="21624" spans="2:2" x14ac:dyDescent="0.3">
      <c r="B21624" s="1"/>
    </row>
    <row r="21625" spans="2:2" x14ac:dyDescent="0.3">
      <c r="B21625" s="1"/>
    </row>
    <row r="21626" spans="2:2" x14ac:dyDescent="0.3">
      <c r="B21626" s="1"/>
    </row>
    <row r="21627" spans="2:2" x14ac:dyDescent="0.3">
      <c r="B21627" s="1"/>
    </row>
    <row r="21628" spans="2:2" x14ac:dyDescent="0.3">
      <c r="B21628" s="1"/>
    </row>
    <row r="21629" spans="2:2" x14ac:dyDescent="0.3">
      <c r="B21629" s="1"/>
    </row>
    <row r="21630" spans="2:2" x14ac:dyDescent="0.3">
      <c r="B21630" s="1"/>
    </row>
    <row r="21631" spans="2:2" x14ac:dyDescent="0.3">
      <c r="B21631" s="1"/>
    </row>
    <row r="21632" spans="2:2" x14ac:dyDescent="0.3">
      <c r="B21632" s="1"/>
    </row>
    <row r="21633" spans="2:2" x14ac:dyDescent="0.3">
      <c r="B21633" s="1"/>
    </row>
    <row r="21634" spans="2:2" x14ac:dyDescent="0.3">
      <c r="B21634" s="1"/>
    </row>
    <row r="21635" spans="2:2" x14ac:dyDescent="0.3">
      <c r="B21635" s="1"/>
    </row>
    <row r="21636" spans="2:2" x14ac:dyDescent="0.3">
      <c r="B21636" s="1"/>
    </row>
    <row r="21637" spans="2:2" x14ac:dyDescent="0.3">
      <c r="B21637" s="1"/>
    </row>
    <row r="21638" spans="2:2" x14ac:dyDescent="0.3">
      <c r="B21638" s="1"/>
    </row>
    <row r="21639" spans="2:2" x14ac:dyDescent="0.3">
      <c r="B21639" s="1"/>
    </row>
    <row r="21640" spans="2:2" x14ac:dyDescent="0.3">
      <c r="B21640" s="1"/>
    </row>
    <row r="21641" spans="2:2" x14ac:dyDescent="0.3">
      <c r="B21641" s="1"/>
    </row>
    <row r="21642" spans="2:2" x14ac:dyDescent="0.3">
      <c r="B21642" s="1"/>
    </row>
    <row r="21643" spans="2:2" x14ac:dyDescent="0.3">
      <c r="B21643" s="1"/>
    </row>
    <row r="21644" spans="2:2" x14ac:dyDescent="0.3">
      <c r="B21644" s="1"/>
    </row>
    <row r="21645" spans="2:2" x14ac:dyDescent="0.3">
      <c r="B21645" s="1"/>
    </row>
    <row r="21646" spans="2:2" x14ac:dyDescent="0.3">
      <c r="B21646" s="1"/>
    </row>
    <row r="21647" spans="2:2" x14ac:dyDescent="0.3">
      <c r="B21647" s="1"/>
    </row>
    <row r="21648" spans="2:2" x14ac:dyDescent="0.3">
      <c r="B21648" s="1"/>
    </row>
    <row r="21649" spans="2:2" x14ac:dyDescent="0.3">
      <c r="B21649" s="1"/>
    </row>
    <row r="21650" spans="2:2" x14ac:dyDescent="0.3">
      <c r="B21650" s="1"/>
    </row>
    <row r="21651" spans="2:2" x14ac:dyDescent="0.3">
      <c r="B21651" s="1"/>
    </row>
    <row r="21652" spans="2:2" x14ac:dyDescent="0.3">
      <c r="B21652" s="1"/>
    </row>
    <row r="21653" spans="2:2" x14ac:dyDescent="0.3">
      <c r="B21653" s="1"/>
    </row>
    <row r="21654" spans="2:2" x14ac:dyDescent="0.3">
      <c r="B21654" s="1"/>
    </row>
    <row r="21655" spans="2:2" x14ac:dyDescent="0.3">
      <c r="B21655" s="1"/>
    </row>
    <row r="21656" spans="2:2" x14ac:dyDescent="0.3">
      <c r="B21656" s="1"/>
    </row>
    <row r="21657" spans="2:2" x14ac:dyDescent="0.3">
      <c r="B21657" s="1"/>
    </row>
    <row r="21658" spans="2:2" x14ac:dyDescent="0.3">
      <c r="B21658" s="1"/>
    </row>
    <row r="21659" spans="2:2" x14ac:dyDescent="0.3">
      <c r="B21659" s="1"/>
    </row>
    <row r="21660" spans="2:2" x14ac:dyDescent="0.3">
      <c r="B21660" s="1"/>
    </row>
    <row r="21661" spans="2:2" x14ac:dyDescent="0.3">
      <c r="B21661" s="1"/>
    </row>
    <row r="21662" spans="2:2" x14ac:dyDescent="0.3">
      <c r="B21662" s="1"/>
    </row>
    <row r="21663" spans="2:2" x14ac:dyDescent="0.3">
      <c r="B21663" s="1"/>
    </row>
    <row r="21664" spans="2:2" x14ac:dyDescent="0.3">
      <c r="B21664" s="1"/>
    </row>
    <row r="21665" spans="2:2" x14ac:dyDescent="0.3">
      <c r="B21665" s="1"/>
    </row>
    <row r="21666" spans="2:2" x14ac:dyDescent="0.3">
      <c r="B21666" s="1"/>
    </row>
    <row r="21667" spans="2:2" x14ac:dyDescent="0.3">
      <c r="B21667" s="1"/>
    </row>
    <row r="21668" spans="2:2" x14ac:dyDescent="0.3">
      <c r="B21668" s="1"/>
    </row>
    <row r="21669" spans="2:2" x14ac:dyDescent="0.3">
      <c r="B21669" s="1"/>
    </row>
    <row r="21670" spans="2:2" x14ac:dyDescent="0.3">
      <c r="B21670" s="1"/>
    </row>
    <row r="21671" spans="2:2" x14ac:dyDescent="0.3">
      <c r="B21671" s="1"/>
    </row>
    <row r="21672" spans="2:2" x14ac:dyDescent="0.3">
      <c r="B21672" s="1"/>
    </row>
    <row r="21673" spans="2:2" x14ac:dyDescent="0.3">
      <c r="B21673" s="1"/>
    </row>
    <row r="21674" spans="2:2" x14ac:dyDescent="0.3">
      <c r="B21674" s="1"/>
    </row>
    <row r="21675" spans="2:2" x14ac:dyDescent="0.3">
      <c r="B21675" s="1"/>
    </row>
    <row r="21676" spans="2:2" x14ac:dyDescent="0.3">
      <c r="B21676" s="1"/>
    </row>
    <row r="21677" spans="2:2" x14ac:dyDescent="0.3">
      <c r="B21677" s="1"/>
    </row>
    <row r="21678" spans="2:2" x14ac:dyDescent="0.3">
      <c r="B21678" s="1"/>
    </row>
    <row r="21679" spans="2:2" x14ac:dyDescent="0.3">
      <c r="B21679" s="1"/>
    </row>
    <row r="21680" spans="2:2" x14ac:dyDescent="0.3">
      <c r="B21680" s="1"/>
    </row>
    <row r="21681" spans="2:2" x14ac:dyDescent="0.3">
      <c r="B21681" s="1"/>
    </row>
    <row r="21682" spans="2:2" x14ac:dyDescent="0.3">
      <c r="B21682" s="1"/>
    </row>
    <row r="21683" spans="2:2" x14ac:dyDescent="0.3">
      <c r="B21683" s="1"/>
    </row>
    <row r="21684" spans="2:2" x14ac:dyDescent="0.3">
      <c r="B21684" s="1"/>
    </row>
    <row r="21685" spans="2:2" x14ac:dyDescent="0.3">
      <c r="B21685" s="1"/>
    </row>
    <row r="21686" spans="2:2" x14ac:dyDescent="0.3">
      <c r="B21686" s="1"/>
    </row>
    <row r="21687" spans="2:2" x14ac:dyDescent="0.3">
      <c r="B21687" s="1"/>
    </row>
    <row r="21688" spans="2:2" x14ac:dyDescent="0.3">
      <c r="B21688" s="1"/>
    </row>
    <row r="21689" spans="2:2" x14ac:dyDescent="0.3">
      <c r="B21689" s="1"/>
    </row>
    <row r="21690" spans="2:2" x14ac:dyDescent="0.3">
      <c r="B21690" s="1"/>
    </row>
    <row r="21691" spans="2:2" x14ac:dyDescent="0.3">
      <c r="B21691" s="1"/>
    </row>
    <row r="21692" spans="2:2" x14ac:dyDescent="0.3">
      <c r="B21692" s="1"/>
    </row>
    <row r="21693" spans="2:2" x14ac:dyDescent="0.3">
      <c r="B21693" s="1"/>
    </row>
    <row r="21694" spans="2:2" x14ac:dyDescent="0.3">
      <c r="B21694" s="1"/>
    </row>
    <row r="21695" spans="2:2" x14ac:dyDescent="0.3">
      <c r="B21695" s="1"/>
    </row>
    <row r="21696" spans="2:2" x14ac:dyDescent="0.3">
      <c r="B21696" s="1"/>
    </row>
    <row r="21697" spans="2:2" x14ac:dyDescent="0.3">
      <c r="B21697" s="1"/>
    </row>
    <row r="21698" spans="2:2" x14ac:dyDescent="0.3">
      <c r="B21698" s="1"/>
    </row>
    <row r="21699" spans="2:2" x14ac:dyDescent="0.3">
      <c r="B21699" s="1"/>
    </row>
    <row r="21700" spans="2:2" x14ac:dyDescent="0.3">
      <c r="B21700" s="1"/>
    </row>
    <row r="21701" spans="2:2" x14ac:dyDescent="0.3">
      <c r="B21701" s="1"/>
    </row>
    <row r="21702" spans="2:2" x14ac:dyDescent="0.3">
      <c r="B21702" s="1"/>
    </row>
    <row r="21703" spans="2:2" x14ac:dyDescent="0.3">
      <c r="B21703" s="1"/>
    </row>
    <row r="21704" spans="2:2" x14ac:dyDescent="0.3">
      <c r="B21704" s="1"/>
    </row>
    <row r="21705" spans="2:2" x14ac:dyDescent="0.3">
      <c r="B21705" s="1"/>
    </row>
    <row r="21706" spans="2:2" x14ac:dyDescent="0.3">
      <c r="B21706" s="1"/>
    </row>
    <row r="21707" spans="2:2" x14ac:dyDescent="0.3">
      <c r="B21707" s="1"/>
    </row>
    <row r="21708" spans="2:2" x14ac:dyDescent="0.3">
      <c r="B21708" s="1"/>
    </row>
    <row r="21709" spans="2:2" x14ac:dyDescent="0.3">
      <c r="B21709" s="1"/>
    </row>
    <row r="21710" spans="2:2" x14ac:dyDescent="0.3">
      <c r="B21710" s="1"/>
    </row>
    <row r="21711" spans="2:2" x14ac:dyDescent="0.3">
      <c r="B21711" s="1"/>
    </row>
    <row r="21712" spans="2:2" x14ac:dyDescent="0.3">
      <c r="B21712" s="1"/>
    </row>
    <row r="21713" spans="2:2" x14ac:dyDescent="0.3">
      <c r="B21713" s="1"/>
    </row>
    <row r="21714" spans="2:2" x14ac:dyDescent="0.3">
      <c r="B21714" s="1"/>
    </row>
    <row r="21715" spans="2:2" x14ac:dyDescent="0.3">
      <c r="B21715" s="1"/>
    </row>
    <row r="21716" spans="2:2" x14ac:dyDescent="0.3">
      <c r="B21716" s="1"/>
    </row>
    <row r="21717" spans="2:2" x14ac:dyDescent="0.3">
      <c r="B21717" s="1"/>
    </row>
    <row r="21718" spans="2:2" x14ac:dyDescent="0.3">
      <c r="B21718" s="1"/>
    </row>
    <row r="21719" spans="2:2" x14ac:dyDescent="0.3">
      <c r="B21719" s="1"/>
    </row>
    <row r="21720" spans="2:2" x14ac:dyDescent="0.3">
      <c r="B21720" s="1"/>
    </row>
    <row r="21721" spans="2:2" x14ac:dyDescent="0.3">
      <c r="B21721" s="1"/>
    </row>
    <row r="21722" spans="2:2" x14ac:dyDescent="0.3">
      <c r="B21722" s="1"/>
    </row>
    <row r="21723" spans="2:2" x14ac:dyDescent="0.3">
      <c r="B21723" s="1"/>
    </row>
    <row r="21724" spans="2:2" x14ac:dyDescent="0.3">
      <c r="B21724" s="1"/>
    </row>
    <row r="21725" spans="2:2" x14ac:dyDescent="0.3">
      <c r="B21725" s="1"/>
    </row>
    <row r="21726" spans="2:2" x14ac:dyDescent="0.3">
      <c r="B21726" s="1"/>
    </row>
    <row r="21727" spans="2:2" x14ac:dyDescent="0.3">
      <c r="B21727" s="1"/>
    </row>
    <row r="21728" spans="2:2" x14ac:dyDescent="0.3">
      <c r="B21728" s="1"/>
    </row>
    <row r="21729" spans="2:2" x14ac:dyDescent="0.3">
      <c r="B21729" s="1"/>
    </row>
    <row r="21730" spans="2:2" x14ac:dyDescent="0.3">
      <c r="B21730" s="1"/>
    </row>
    <row r="21731" spans="2:2" x14ac:dyDescent="0.3">
      <c r="B21731" s="1"/>
    </row>
    <row r="21732" spans="2:2" x14ac:dyDescent="0.3">
      <c r="B21732" s="1"/>
    </row>
    <row r="21733" spans="2:2" x14ac:dyDescent="0.3">
      <c r="B21733" s="1"/>
    </row>
    <row r="21734" spans="2:2" x14ac:dyDescent="0.3">
      <c r="B21734" s="1"/>
    </row>
    <row r="21735" spans="2:2" x14ac:dyDescent="0.3">
      <c r="B21735" s="1"/>
    </row>
    <row r="21736" spans="2:2" x14ac:dyDescent="0.3">
      <c r="B21736" s="1"/>
    </row>
    <row r="21737" spans="2:2" x14ac:dyDescent="0.3">
      <c r="B21737" s="1"/>
    </row>
    <row r="21738" spans="2:2" x14ac:dyDescent="0.3">
      <c r="B21738" s="1"/>
    </row>
    <row r="21739" spans="2:2" x14ac:dyDescent="0.3">
      <c r="B21739" s="1"/>
    </row>
    <row r="21740" spans="2:2" x14ac:dyDescent="0.3">
      <c r="B21740" s="1"/>
    </row>
    <row r="21741" spans="2:2" x14ac:dyDescent="0.3">
      <c r="B21741" s="1"/>
    </row>
    <row r="21742" spans="2:2" x14ac:dyDescent="0.3">
      <c r="B21742" s="1"/>
    </row>
    <row r="21743" spans="2:2" x14ac:dyDescent="0.3">
      <c r="B21743" s="1"/>
    </row>
    <row r="21744" spans="2:2" x14ac:dyDescent="0.3">
      <c r="B21744" s="1"/>
    </row>
    <row r="21745" spans="2:2" x14ac:dyDescent="0.3">
      <c r="B21745" s="1"/>
    </row>
    <row r="21746" spans="2:2" x14ac:dyDescent="0.3">
      <c r="B21746" s="1"/>
    </row>
    <row r="21747" spans="2:2" x14ac:dyDescent="0.3">
      <c r="B21747" s="1"/>
    </row>
    <row r="21748" spans="2:2" x14ac:dyDescent="0.3">
      <c r="B21748" s="1"/>
    </row>
    <row r="21749" spans="2:2" x14ac:dyDescent="0.3">
      <c r="B21749" s="1"/>
    </row>
    <row r="21750" spans="2:2" x14ac:dyDescent="0.3">
      <c r="B21750" s="1"/>
    </row>
    <row r="21751" spans="2:2" x14ac:dyDescent="0.3">
      <c r="B21751" s="1"/>
    </row>
    <row r="21752" spans="2:2" x14ac:dyDescent="0.3">
      <c r="B21752" s="1"/>
    </row>
    <row r="21753" spans="2:2" x14ac:dyDescent="0.3">
      <c r="B21753" s="1"/>
    </row>
    <row r="21754" spans="2:2" x14ac:dyDescent="0.3">
      <c r="B21754" s="1"/>
    </row>
    <row r="21755" spans="2:2" x14ac:dyDescent="0.3">
      <c r="B21755" s="1"/>
    </row>
    <row r="21756" spans="2:2" x14ac:dyDescent="0.3">
      <c r="B21756" s="1"/>
    </row>
    <row r="21757" spans="2:2" x14ac:dyDescent="0.3">
      <c r="B21757" s="1"/>
    </row>
    <row r="21758" spans="2:2" x14ac:dyDescent="0.3">
      <c r="B21758" s="1"/>
    </row>
    <row r="21759" spans="2:2" x14ac:dyDescent="0.3">
      <c r="B21759" s="1"/>
    </row>
    <row r="21760" spans="2:2" x14ac:dyDescent="0.3">
      <c r="B21760" s="1"/>
    </row>
    <row r="21761" spans="2:2" x14ac:dyDescent="0.3">
      <c r="B21761" s="1"/>
    </row>
    <row r="21762" spans="2:2" x14ac:dyDescent="0.3">
      <c r="B21762" s="1"/>
    </row>
    <row r="21763" spans="2:2" x14ac:dyDescent="0.3">
      <c r="B21763" s="1"/>
    </row>
    <row r="21764" spans="2:2" x14ac:dyDescent="0.3">
      <c r="B21764" s="1"/>
    </row>
    <row r="21765" spans="2:2" x14ac:dyDescent="0.3">
      <c r="B21765" s="1"/>
    </row>
    <row r="21766" spans="2:2" x14ac:dyDescent="0.3">
      <c r="B21766" s="1"/>
    </row>
    <row r="21767" spans="2:2" x14ac:dyDescent="0.3">
      <c r="B21767" s="1"/>
    </row>
    <row r="21768" spans="2:2" x14ac:dyDescent="0.3">
      <c r="B21768" s="1"/>
    </row>
    <row r="21769" spans="2:2" x14ac:dyDescent="0.3">
      <c r="B21769" s="1"/>
    </row>
    <row r="21770" spans="2:2" x14ac:dyDescent="0.3">
      <c r="B21770" s="1"/>
    </row>
    <row r="21771" spans="2:2" x14ac:dyDescent="0.3">
      <c r="B21771" s="1"/>
    </row>
    <row r="21772" spans="2:2" x14ac:dyDescent="0.3">
      <c r="B21772" s="1"/>
    </row>
    <row r="21773" spans="2:2" x14ac:dyDescent="0.3">
      <c r="B21773" s="1"/>
    </row>
    <row r="21774" spans="2:2" x14ac:dyDescent="0.3">
      <c r="B21774" s="1"/>
    </row>
    <row r="21775" spans="2:2" x14ac:dyDescent="0.3">
      <c r="B21775" s="1"/>
    </row>
    <row r="21776" spans="2:2" x14ac:dyDescent="0.3">
      <c r="B21776" s="1"/>
    </row>
    <row r="21777" spans="2:2" x14ac:dyDescent="0.3">
      <c r="B21777" s="1"/>
    </row>
    <row r="21778" spans="2:2" x14ac:dyDescent="0.3">
      <c r="B21778" s="1"/>
    </row>
    <row r="21779" spans="2:2" x14ac:dyDescent="0.3">
      <c r="B21779" s="1"/>
    </row>
    <row r="21780" spans="2:2" x14ac:dyDescent="0.3">
      <c r="B21780" s="1"/>
    </row>
    <row r="21781" spans="2:2" x14ac:dyDescent="0.3">
      <c r="B21781" s="1"/>
    </row>
    <row r="21782" spans="2:2" x14ac:dyDescent="0.3">
      <c r="B21782" s="1"/>
    </row>
    <row r="21783" spans="2:2" x14ac:dyDescent="0.3">
      <c r="B21783" s="1"/>
    </row>
    <row r="21784" spans="2:2" x14ac:dyDescent="0.3">
      <c r="B21784" s="1"/>
    </row>
    <row r="21785" spans="2:2" x14ac:dyDescent="0.3">
      <c r="B21785" s="1"/>
    </row>
    <row r="21786" spans="2:2" x14ac:dyDescent="0.3">
      <c r="B21786" s="1"/>
    </row>
    <row r="21787" spans="2:2" x14ac:dyDescent="0.3">
      <c r="B21787" s="1"/>
    </row>
    <row r="21788" spans="2:2" x14ac:dyDescent="0.3">
      <c r="B21788" s="1"/>
    </row>
    <row r="21789" spans="2:2" x14ac:dyDescent="0.3">
      <c r="B21789" s="1"/>
    </row>
    <row r="21790" spans="2:2" x14ac:dyDescent="0.3">
      <c r="B21790" s="1"/>
    </row>
    <row r="21791" spans="2:2" x14ac:dyDescent="0.3">
      <c r="B21791" s="1"/>
    </row>
    <row r="21792" spans="2:2" x14ac:dyDescent="0.3">
      <c r="B21792" s="1"/>
    </row>
    <row r="21793" spans="2:2" x14ac:dyDescent="0.3">
      <c r="B21793" s="1"/>
    </row>
    <row r="21794" spans="2:2" x14ac:dyDescent="0.3">
      <c r="B21794" s="1"/>
    </row>
    <row r="21795" spans="2:2" x14ac:dyDescent="0.3">
      <c r="B21795" s="1"/>
    </row>
    <row r="21796" spans="2:2" x14ac:dyDescent="0.3">
      <c r="B21796" s="1"/>
    </row>
    <row r="21797" spans="2:2" x14ac:dyDescent="0.3">
      <c r="B21797" s="1"/>
    </row>
    <row r="21798" spans="2:2" x14ac:dyDescent="0.3">
      <c r="B21798" s="1"/>
    </row>
    <row r="21799" spans="2:2" x14ac:dyDescent="0.3">
      <c r="B21799" s="1"/>
    </row>
    <row r="21800" spans="2:2" x14ac:dyDescent="0.3">
      <c r="B21800" s="1"/>
    </row>
    <row r="21801" spans="2:2" x14ac:dyDescent="0.3">
      <c r="B21801" s="1"/>
    </row>
    <row r="21802" spans="2:2" x14ac:dyDescent="0.3">
      <c r="B21802" s="1"/>
    </row>
    <row r="21803" spans="2:2" x14ac:dyDescent="0.3">
      <c r="B21803" s="1"/>
    </row>
    <row r="21804" spans="2:2" x14ac:dyDescent="0.3">
      <c r="B21804" s="1"/>
    </row>
    <row r="21805" spans="2:2" x14ac:dyDescent="0.3">
      <c r="B21805" s="1"/>
    </row>
    <row r="21806" spans="2:2" x14ac:dyDescent="0.3">
      <c r="B21806" s="1"/>
    </row>
    <row r="21807" spans="2:2" x14ac:dyDescent="0.3">
      <c r="B21807" s="1"/>
    </row>
    <row r="21808" spans="2:2" x14ac:dyDescent="0.3">
      <c r="B21808" s="1"/>
    </row>
    <row r="21809" spans="2:2" x14ac:dyDescent="0.3">
      <c r="B21809" s="1"/>
    </row>
    <row r="21810" spans="2:2" x14ac:dyDescent="0.3">
      <c r="B21810" s="1"/>
    </row>
    <row r="21811" spans="2:2" x14ac:dyDescent="0.3">
      <c r="B21811" s="1"/>
    </row>
    <row r="21812" spans="2:2" x14ac:dyDescent="0.3">
      <c r="B21812" s="1"/>
    </row>
    <row r="21813" spans="2:2" x14ac:dyDescent="0.3">
      <c r="B21813" s="1"/>
    </row>
    <row r="21814" spans="2:2" x14ac:dyDescent="0.3">
      <c r="B21814" s="1"/>
    </row>
    <row r="21815" spans="2:2" x14ac:dyDescent="0.3">
      <c r="B21815" s="1"/>
    </row>
    <row r="21816" spans="2:2" x14ac:dyDescent="0.3">
      <c r="B21816" s="1"/>
    </row>
    <row r="21817" spans="2:2" x14ac:dyDescent="0.3">
      <c r="B21817" s="1"/>
    </row>
    <row r="21818" spans="2:2" x14ac:dyDescent="0.3">
      <c r="B21818" s="1"/>
    </row>
    <row r="21819" spans="2:2" x14ac:dyDescent="0.3">
      <c r="B21819" s="1"/>
    </row>
    <row r="21820" spans="2:2" x14ac:dyDescent="0.3">
      <c r="B21820" s="1"/>
    </row>
    <row r="21821" spans="2:2" x14ac:dyDescent="0.3">
      <c r="B21821" s="1"/>
    </row>
    <row r="21822" spans="2:2" x14ac:dyDescent="0.3">
      <c r="B21822" s="1"/>
    </row>
    <row r="21823" spans="2:2" x14ac:dyDescent="0.3">
      <c r="B21823" s="1"/>
    </row>
    <row r="21824" spans="2:2" x14ac:dyDescent="0.3">
      <c r="B21824" s="1"/>
    </row>
    <row r="21825" spans="2:2" x14ac:dyDescent="0.3">
      <c r="B21825" s="1"/>
    </row>
    <row r="21826" spans="2:2" x14ac:dyDescent="0.3">
      <c r="B21826" s="1"/>
    </row>
    <row r="21827" spans="2:2" x14ac:dyDescent="0.3">
      <c r="B21827" s="1"/>
    </row>
    <row r="21828" spans="2:2" x14ac:dyDescent="0.3">
      <c r="B21828" s="1"/>
    </row>
    <row r="21829" spans="2:2" x14ac:dyDescent="0.3">
      <c r="B21829" s="1"/>
    </row>
    <row r="21830" spans="2:2" x14ac:dyDescent="0.3">
      <c r="B21830" s="1"/>
    </row>
    <row r="21831" spans="2:2" x14ac:dyDescent="0.3">
      <c r="B21831" s="1"/>
    </row>
    <row r="21832" spans="2:2" x14ac:dyDescent="0.3">
      <c r="B21832" s="1"/>
    </row>
    <row r="21833" spans="2:2" x14ac:dyDescent="0.3">
      <c r="B21833" s="1"/>
    </row>
    <row r="21834" spans="2:2" x14ac:dyDescent="0.3">
      <c r="B21834" s="1"/>
    </row>
    <row r="21835" spans="2:2" x14ac:dyDescent="0.3">
      <c r="B21835" s="1"/>
    </row>
    <row r="21836" spans="2:2" x14ac:dyDescent="0.3">
      <c r="B21836" s="1"/>
    </row>
    <row r="21837" spans="2:2" x14ac:dyDescent="0.3">
      <c r="B21837" s="1"/>
    </row>
    <row r="21838" spans="2:2" x14ac:dyDescent="0.3">
      <c r="B21838" s="1"/>
    </row>
    <row r="21839" spans="2:2" x14ac:dyDescent="0.3">
      <c r="B21839" s="1"/>
    </row>
    <row r="21840" spans="2:2" x14ac:dyDescent="0.3">
      <c r="B21840" s="1"/>
    </row>
    <row r="21841" spans="2:2" x14ac:dyDescent="0.3">
      <c r="B21841" s="1"/>
    </row>
    <row r="21842" spans="2:2" x14ac:dyDescent="0.3">
      <c r="B21842" s="1"/>
    </row>
    <row r="21843" spans="2:2" x14ac:dyDescent="0.3">
      <c r="B21843" s="1"/>
    </row>
    <row r="21844" spans="2:2" x14ac:dyDescent="0.3">
      <c r="B21844" s="1"/>
    </row>
    <row r="21845" spans="2:2" x14ac:dyDescent="0.3">
      <c r="B21845" s="1"/>
    </row>
    <row r="21846" spans="2:2" x14ac:dyDescent="0.3">
      <c r="B21846" s="1"/>
    </row>
    <row r="21847" spans="2:2" x14ac:dyDescent="0.3">
      <c r="B21847" s="1"/>
    </row>
    <row r="21848" spans="2:2" x14ac:dyDescent="0.3">
      <c r="B21848" s="1"/>
    </row>
    <row r="21849" spans="2:2" x14ac:dyDescent="0.3">
      <c r="B21849" s="1"/>
    </row>
    <row r="21850" spans="2:2" x14ac:dyDescent="0.3">
      <c r="B21850" s="1"/>
    </row>
    <row r="21851" spans="2:2" x14ac:dyDescent="0.3">
      <c r="B21851" s="1"/>
    </row>
    <row r="21852" spans="2:2" x14ac:dyDescent="0.3">
      <c r="B21852" s="1"/>
    </row>
    <row r="21853" spans="2:2" x14ac:dyDescent="0.3">
      <c r="B21853" s="1"/>
    </row>
    <row r="21854" spans="2:2" x14ac:dyDescent="0.3">
      <c r="B21854" s="1"/>
    </row>
    <row r="21855" spans="2:2" x14ac:dyDescent="0.3">
      <c r="B21855" s="1"/>
    </row>
    <row r="21856" spans="2:2" x14ac:dyDescent="0.3">
      <c r="B21856" s="1"/>
    </row>
    <row r="21857" spans="2:2" x14ac:dyDescent="0.3">
      <c r="B21857" s="1"/>
    </row>
    <row r="21858" spans="2:2" x14ac:dyDescent="0.3">
      <c r="B21858" s="1"/>
    </row>
    <row r="21859" spans="2:2" x14ac:dyDescent="0.3">
      <c r="B21859" s="1"/>
    </row>
    <row r="21860" spans="2:2" x14ac:dyDescent="0.3">
      <c r="B21860" s="1"/>
    </row>
    <row r="21861" spans="2:2" x14ac:dyDescent="0.3">
      <c r="B21861" s="1"/>
    </row>
    <row r="21862" spans="2:2" x14ac:dyDescent="0.3">
      <c r="B21862" s="1"/>
    </row>
    <row r="21863" spans="2:2" x14ac:dyDescent="0.3">
      <c r="B21863" s="1"/>
    </row>
    <row r="21864" spans="2:2" x14ac:dyDescent="0.3">
      <c r="B21864" s="1"/>
    </row>
    <row r="21865" spans="2:2" x14ac:dyDescent="0.3">
      <c r="B21865" s="1"/>
    </row>
    <row r="21866" spans="2:2" x14ac:dyDescent="0.3">
      <c r="B21866" s="1"/>
    </row>
    <row r="21867" spans="2:2" x14ac:dyDescent="0.3">
      <c r="B21867" s="1"/>
    </row>
    <row r="21868" spans="2:2" x14ac:dyDescent="0.3">
      <c r="B21868" s="1"/>
    </row>
    <row r="21869" spans="2:2" x14ac:dyDescent="0.3">
      <c r="B21869" s="1"/>
    </row>
    <row r="21870" spans="2:2" x14ac:dyDescent="0.3">
      <c r="B21870" s="1"/>
    </row>
    <row r="21871" spans="2:2" x14ac:dyDescent="0.3">
      <c r="B21871" s="1"/>
    </row>
    <row r="21872" spans="2:2" x14ac:dyDescent="0.3">
      <c r="B21872" s="1"/>
    </row>
    <row r="21873" spans="2:2" x14ac:dyDescent="0.3">
      <c r="B21873" s="1"/>
    </row>
    <row r="21874" spans="2:2" x14ac:dyDescent="0.3">
      <c r="B21874" s="1"/>
    </row>
    <row r="21875" spans="2:2" x14ac:dyDescent="0.3">
      <c r="B21875" s="1"/>
    </row>
    <row r="21876" spans="2:2" x14ac:dyDescent="0.3">
      <c r="B21876" s="1"/>
    </row>
    <row r="21877" spans="2:2" x14ac:dyDescent="0.3">
      <c r="B21877" s="1"/>
    </row>
    <row r="21878" spans="2:2" x14ac:dyDescent="0.3">
      <c r="B21878" s="1"/>
    </row>
    <row r="21879" spans="2:2" x14ac:dyDescent="0.3">
      <c r="B21879" s="1"/>
    </row>
    <row r="21880" spans="2:2" x14ac:dyDescent="0.3">
      <c r="B21880" s="1"/>
    </row>
    <row r="21881" spans="2:2" x14ac:dyDescent="0.3">
      <c r="B21881" s="1"/>
    </row>
    <row r="21882" spans="2:2" x14ac:dyDescent="0.3">
      <c r="B21882" s="1"/>
    </row>
    <row r="21883" spans="2:2" x14ac:dyDescent="0.3">
      <c r="B21883" s="1"/>
    </row>
    <row r="21884" spans="2:2" x14ac:dyDescent="0.3">
      <c r="B21884" s="1"/>
    </row>
    <row r="21885" spans="2:2" x14ac:dyDescent="0.3">
      <c r="B21885" s="1"/>
    </row>
    <row r="21886" spans="2:2" x14ac:dyDescent="0.3">
      <c r="B21886" s="1"/>
    </row>
    <row r="21887" spans="2:2" x14ac:dyDescent="0.3">
      <c r="B21887" s="1"/>
    </row>
    <row r="21888" spans="2:2" x14ac:dyDescent="0.3">
      <c r="B21888" s="1"/>
    </row>
    <row r="21889" spans="2:2" x14ac:dyDescent="0.3">
      <c r="B21889" s="1"/>
    </row>
    <row r="21890" spans="2:2" x14ac:dyDescent="0.3">
      <c r="B21890" s="1"/>
    </row>
    <row r="21891" spans="2:2" x14ac:dyDescent="0.3">
      <c r="B21891" s="1"/>
    </row>
    <row r="21892" spans="2:2" x14ac:dyDescent="0.3">
      <c r="B21892" s="1"/>
    </row>
    <row r="21893" spans="2:2" x14ac:dyDescent="0.3">
      <c r="B21893" s="1"/>
    </row>
    <row r="21894" spans="2:2" x14ac:dyDescent="0.3">
      <c r="B21894" s="1"/>
    </row>
    <row r="21895" spans="2:2" x14ac:dyDescent="0.3">
      <c r="B21895" s="1"/>
    </row>
    <row r="21896" spans="2:2" x14ac:dyDescent="0.3">
      <c r="B21896" s="1"/>
    </row>
    <row r="21897" spans="2:2" x14ac:dyDescent="0.3">
      <c r="B21897" s="1"/>
    </row>
    <row r="21898" spans="2:2" x14ac:dyDescent="0.3">
      <c r="B21898" s="1"/>
    </row>
    <row r="21899" spans="2:2" x14ac:dyDescent="0.3">
      <c r="B21899" s="1"/>
    </row>
    <row r="21900" spans="2:2" x14ac:dyDescent="0.3">
      <c r="B21900" s="1"/>
    </row>
    <row r="21901" spans="2:2" x14ac:dyDescent="0.3">
      <c r="B21901" s="1"/>
    </row>
    <row r="21902" spans="2:2" x14ac:dyDescent="0.3">
      <c r="B21902" s="1"/>
    </row>
    <row r="21903" spans="2:2" x14ac:dyDescent="0.3">
      <c r="B21903" s="1"/>
    </row>
    <row r="21904" spans="2:2" x14ac:dyDescent="0.3">
      <c r="B21904" s="1"/>
    </row>
    <row r="21905" spans="2:2" x14ac:dyDescent="0.3">
      <c r="B21905" s="1"/>
    </row>
    <row r="21906" spans="2:2" x14ac:dyDescent="0.3">
      <c r="B21906" s="1"/>
    </row>
    <row r="21907" spans="2:2" x14ac:dyDescent="0.3">
      <c r="B21907" s="1"/>
    </row>
    <row r="21908" spans="2:2" x14ac:dyDescent="0.3">
      <c r="B21908" s="1"/>
    </row>
    <row r="21909" spans="2:2" x14ac:dyDescent="0.3">
      <c r="B21909" s="1"/>
    </row>
    <row r="21910" spans="2:2" x14ac:dyDescent="0.3">
      <c r="B21910" s="1"/>
    </row>
    <row r="21911" spans="2:2" x14ac:dyDescent="0.3">
      <c r="B21911" s="1"/>
    </row>
    <row r="21912" spans="2:2" x14ac:dyDescent="0.3">
      <c r="B21912" s="1"/>
    </row>
    <row r="21913" spans="2:2" x14ac:dyDescent="0.3">
      <c r="B21913" s="1"/>
    </row>
    <row r="21914" spans="2:2" x14ac:dyDescent="0.3">
      <c r="B21914" s="1"/>
    </row>
    <row r="21915" spans="2:2" x14ac:dyDescent="0.3">
      <c r="B21915" s="1"/>
    </row>
    <row r="21916" spans="2:2" x14ac:dyDescent="0.3">
      <c r="B21916" s="1"/>
    </row>
    <row r="21917" spans="2:2" x14ac:dyDescent="0.3">
      <c r="B21917" s="1"/>
    </row>
    <row r="21918" spans="2:2" x14ac:dyDescent="0.3">
      <c r="B21918" s="1"/>
    </row>
    <row r="21919" spans="2:2" x14ac:dyDescent="0.3">
      <c r="B21919" s="1"/>
    </row>
    <row r="21920" spans="2:2" x14ac:dyDescent="0.3">
      <c r="B21920" s="1"/>
    </row>
    <row r="21921" spans="2:2" x14ac:dyDescent="0.3">
      <c r="B21921" s="1"/>
    </row>
    <row r="21922" spans="2:2" x14ac:dyDescent="0.3">
      <c r="B21922" s="1"/>
    </row>
    <row r="21923" spans="2:2" x14ac:dyDescent="0.3">
      <c r="B21923" s="1"/>
    </row>
    <row r="21924" spans="2:2" x14ac:dyDescent="0.3">
      <c r="B21924" s="1"/>
    </row>
    <row r="21925" spans="2:2" x14ac:dyDescent="0.3">
      <c r="B21925" s="1"/>
    </row>
    <row r="21926" spans="2:2" x14ac:dyDescent="0.3">
      <c r="B21926" s="1"/>
    </row>
    <row r="21927" spans="2:2" x14ac:dyDescent="0.3">
      <c r="B21927" s="1"/>
    </row>
    <row r="21928" spans="2:2" x14ac:dyDescent="0.3">
      <c r="B21928" s="1"/>
    </row>
    <row r="21929" spans="2:2" x14ac:dyDescent="0.3">
      <c r="B21929" s="1"/>
    </row>
    <row r="21930" spans="2:2" x14ac:dyDescent="0.3">
      <c r="B21930" s="1"/>
    </row>
    <row r="21931" spans="2:2" x14ac:dyDescent="0.3">
      <c r="B21931" s="1"/>
    </row>
    <row r="21932" spans="2:2" x14ac:dyDescent="0.3">
      <c r="B21932" s="1"/>
    </row>
    <row r="21933" spans="2:2" x14ac:dyDescent="0.3">
      <c r="B21933" s="1"/>
    </row>
    <row r="21934" spans="2:2" x14ac:dyDescent="0.3">
      <c r="B21934" s="1"/>
    </row>
    <row r="21935" spans="2:2" x14ac:dyDescent="0.3">
      <c r="B21935" s="1"/>
    </row>
    <row r="21936" spans="2:2" x14ac:dyDescent="0.3">
      <c r="B21936" s="1"/>
    </row>
    <row r="21937" spans="2:2" x14ac:dyDescent="0.3">
      <c r="B21937" s="1"/>
    </row>
    <row r="21938" spans="2:2" x14ac:dyDescent="0.3">
      <c r="B21938" s="1"/>
    </row>
    <row r="21939" spans="2:2" x14ac:dyDescent="0.3">
      <c r="B21939" s="1"/>
    </row>
    <row r="21940" spans="2:2" x14ac:dyDescent="0.3">
      <c r="B21940" s="1"/>
    </row>
    <row r="21941" spans="2:2" x14ac:dyDescent="0.3">
      <c r="B21941" s="1"/>
    </row>
    <row r="21942" spans="2:2" x14ac:dyDescent="0.3">
      <c r="B21942" s="1"/>
    </row>
    <row r="21943" spans="2:2" x14ac:dyDescent="0.3">
      <c r="B21943" s="1"/>
    </row>
    <row r="21944" spans="2:2" x14ac:dyDescent="0.3">
      <c r="B21944" s="1"/>
    </row>
    <row r="21945" spans="2:2" x14ac:dyDescent="0.3">
      <c r="B21945" s="1"/>
    </row>
    <row r="21946" spans="2:2" x14ac:dyDescent="0.3">
      <c r="B21946" s="1"/>
    </row>
    <row r="21947" spans="2:2" x14ac:dyDescent="0.3">
      <c r="B21947" s="1"/>
    </row>
    <row r="21948" spans="2:2" x14ac:dyDescent="0.3">
      <c r="B21948" s="1"/>
    </row>
    <row r="21949" spans="2:2" x14ac:dyDescent="0.3">
      <c r="B21949" s="1"/>
    </row>
    <row r="21950" spans="2:2" x14ac:dyDescent="0.3">
      <c r="B21950" s="1"/>
    </row>
    <row r="21951" spans="2:2" x14ac:dyDescent="0.3">
      <c r="B21951" s="1"/>
    </row>
    <row r="21952" spans="2:2" x14ac:dyDescent="0.3">
      <c r="B21952" s="1"/>
    </row>
    <row r="21953" spans="2:2" x14ac:dyDescent="0.3">
      <c r="B21953" s="1"/>
    </row>
    <row r="21954" spans="2:2" x14ac:dyDescent="0.3">
      <c r="B21954" s="1"/>
    </row>
    <row r="21955" spans="2:2" x14ac:dyDescent="0.3">
      <c r="B21955" s="1"/>
    </row>
    <row r="21956" spans="2:2" x14ac:dyDescent="0.3">
      <c r="B21956" s="1"/>
    </row>
    <row r="21957" spans="2:2" x14ac:dyDescent="0.3">
      <c r="B21957" s="1"/>
    </row>
    <row r="21958" spans="2:2" x14ac:dyDescent="0.3">
      <c r="B21958" s="1"/>
    </row>
    <row r="21959" spans="2:2" x14ac:dyDescent="0.3">
      <c r="B21959" s="1"/>
    </row>
    <row r="21960" spans="2:2" x14ac:dyDescent="0.3">
      <c r="B21960" s="1"/>
    </row>
    <row r="21961" spans="2:2" x14ac:dyDescent="0.3">
      <c r="B21961" s="1"/>
    </row>
    <row r="21962" spans="2:2" x14ac:dyDescent="0.3">
      <c r="B21962" s="1"/>
    </row>
    <row r="21963" spans="2:2" x14ac:dyDescent="0.3">
      <c r="B21963" s="1"/>
    </row>
    <row r="21964" spans="2:2" x14ac:dyDescent="0.3">
      <c r="B21964" s="1"/>
    </row>
    <row r="21965" spans="2:2" x14ac:dyDescent="0.3">
      <c r="B21965" s="1"/>
    </row>
    <row r="21966" spans="2:2" x14ac:dyDescent="0.3">
      <c r="B21966" s="1"/>
    </row>
    <row r="21967" spans="2:2" x14ac:dyDescent="0.3">
      <c r="B21967" s="1"/>
    </row>
    <row r="21968" spans="2:2" x14ac:dyDescent="0.3">
      <c r="B21968" s="1"/>
    </row>
    <row r="21969" spans="2:2" x14ac:dyDescent="0.3">
      <c r="B21969" s="1"/>
    </row>
    <row r="21970" spans="2:2" x14ac:dyDescent="0.3">
      <c r="B21970" s="1"/>
    </row>
    <row r="21971" spans="2:2" x14ac:dyDescent="0.3">
      <c r="B21971" s="1"/>
    </row>
    <row r="21972" spans="2:2" x14ac:dyDescent="0.3">
      <c r="B21972" s="1"/>
    </row>
    <row r="21973" spans="2:2" x14ac:dyDescent="0.3">
      <c r="B21973" s="1"/>
    </row>
    <row r="21974" spans="2:2" x14ac:dyDescent="0.3">
      <c r="B21974" s="1"/>
    </row>
    <row r="21975" spans="2:2" x14ac:dyDescent="0.3">
      <c r="B21975" s="1"/>
    </row>
    <row r="21976" spans="2:2" x14ac:dyDescent="0.3">
      <c r="B21976" s="1"/>
    </row>
    <row r="21977" spans="2:2" x14ac:dyDescent="0.3">
      <c r="B21977" s="1"/>
    </row>
    <row r="21978" spans="2:2" x14ac:dyDescent="0.3">
      <c r="B21978" s="1"/>
    </row>
    <row r="21979" spans="2:2" x14ac:dyDescent="0.3">
      <c r="B21979" s="1"/>
    </row>
    <row r="21980" spans="2:2" x14ac:dyDescent="0.3">
      <c r="B21980" s="1"/>
    </row>
    <row r="21981" spans="2:2" x14ac:dyDescent="0.3">
      <c r="B21981" s="1"/>
    </row>
    <row r="21982" spans="2:2" x14ac:dyDescent="0.3">
      <c r="B21982" s="1"/>
    </row>
    <row r="21983" spans="2:2" x14ac:dyDescent="0.3">
      <c r="B21983" s="1"/>
    </row>
    <row r="21984" spans="2:2" x14ac:dyDescent="0.3">
      <c r="B21984" s="1"/>
    </row>
    <row r="21985" spans="2:2" x14ac:dyDescent="0.3">
      <c r="B21985" s="1"/>
    </row>
    <row r="21986" spans="2:2" x14ac:dyDescent="0.3">
      <c r="B21986" s="1"/>
    </row>
    <row r="21987" spans="2:2" x14ac:dyDescent="0.3">
      <c r="B21987" s="1"/>
    </row>
    <row r="21988" spans="2:2" x14ac:dyDescent="0.3">
      <c r="B21988" s="1"/>
    </row>
    <row r="21989" spans="2:2" x14ac:dyDescent="0.3">
      <c r="B21989" s="1"/>
    </row>
    <row r="21990" spans="2:2" x14ac:dyDescent="0.3">
      <c r="B21990" s="1"/>
    </row>
    <row r="21991" spans="2:2" x14ac:dyDescent="0.3">
      <c r="B21991" s="1"/>
    </row>
    <row r="21992" spans="2:2" x14ac:dyDescent="0.3">
      <c r="B21992" s="1"/>
    </row>
    <row r="21993" spans="2:2" x14ac:dyDescent="0.3">
      <c r="B21993" s="1"/>
    </row>
    <row r="21994" spans="2:2" x14ac:dyDescent="0.3">
      <c r="B21994" s="1"/>
    </row>
    <row r="21995" spans="2:2" x14ac:dyDescent="0.3">
      <c r="B21995" s="1"/>
    </row>
    <row r="21996" spans="2:2" x14ac:dyDescent="0.3">
      <c r="B21996" s="1"/>
    </row>
    <row r="21997" spans="2:2" x14ac:dyDescent="0.3">
      <c r="B21997" s="1"/>
    </row>
    <row r="21998" spans="2:2" x14ac:dyDescent="0.3">
      <c r="B21998" s="1"/>
    </row>
    <row r="21999" spans="2:2" x14ac:dyDescent="0.3">
      <c r="B21999" s="1"/>
    </row>
    <row r="22000" spans="2:2" x14ac:dyDescent="0.3">
      <c r="B22000" s="1"/>
    </row>
    <row r="22001" spans="2:2" x14ac:dyDescent="0.3">
      <c r="B22001" s="1"/>
    </row>
    <row r="22002" spans="2:2" x14ac:dyDescent="0.3">
      <c r="B22002" s="1"/>
    </row>
    <row r="22003" spans="2:2" x14ac:dyDescent="0.3">
      <c r="B22003" s="1"/>
    </row>
    <row r="22004" spans="2:2" x14ac:dyDescent="0.3">
      <c r="B22004" s="1"/>
    </row>
    <row r="22005" spans="2:2" x14ac:dyDescent="0.3">
      <c r="B22005" s="1"/>
    </row>
    <row r="22006" spans="2:2" x14ac:dyDescent="0.3">
      <c r="B22006" s="1"/>
    </row>
    <row r="22007" spans="2:2" x14ac:dyDescent="0.3">
      <c r="B22007" s="1"/>
    </row>
    <row r="22008" spans="2:2" x14ac:dyDescent="0.3">
      <c r="B22008" s="1"/>
    </row>
    <row r="22009" spans="2:2" x14ac:dyDescent="0.3">
      <c r="B22009" s="1"/>
    </row>
    <row r="22010" spans="2:2" x14ac:dyDescent="0.3">
      <c r="B22010" s="1"/>
    </row>
    <row r="22011" spans="2:2" x14ac:dyDescent="0.3">
      <c r="B22011" s="1"/>
    </row>
    <row r="22012" spans="2:2" x14ac:dyDescent="0.3">
      <c r="B22012" s="1"/>
    </row>
    <row r="22013" spans="2:2" x14ac:dyDescent="0.3">
      <c r="B22013" s="1"/>
    </row>
    <row r="22014" spans="2:2" x14ac:dyDescent="0.3">
      <c r="B22014" s="1"/>
    </row>
    <row r="22015" spans="2:2" x14ac:dyDescent="0.3">
      <c r="B22015" s="1"/>
    </row>
    <row r="22016" spans="2:2" x14ac:dyDescent="0.3">
      <c r="B22016" s="1"/>
    </row>
    <row r="22017" spans="2:2" x14ac:dyDescent="0.3">
      <c r="B22017" s="1"/>
    </row>
    <row r="22018" spans="2:2" x14ac:dyDescent="0.3">
      <c r="B22018" s="1"/>
    </row>
    <row r="22019" spans="2:2" x14ac:dyDescent="0.3">
      <c r="B22019" s="1"/>
    </row>
    <row r="22020" spans="2:2" x14ac:dyDescent="0.3">
      <c r="B22020" s="1"/>
    </row>
    <row r="22021" spans="2:2" x14ac:dyDescent="0.3">
      <c r="B22021" s="1"/>
    </row>
    <row r="22022" spans="2:2" x14ac:dyDescent="0.3">
      <c r="B22022" s="1"/>
    </row>
    <row r="22023" spans="2:2" x14ac:dyDescent="0.3">
      <c r="B22023" s="1"/>
    </row>
    <row r="22024" spans="2:2" x14ac:dyDescent="0.3">
      <c r="B22024" s="1"/>
    </row>
    <row r="22025" spans="2:2" x14ac:dyDescent="0.3">
      <c r="B22025" s="1"/>
    </row>
    <row r="22026" spans="2:2" x14ac:dyDescent="0.3">
      <c r="B22026" s="1"/>
    </row>
    <row r="22027" spans="2:2" x14ac:dyDescent="0.3">
      <c r="B22027" s="1"/>
    </row>
    <row r="22028" spans="2:2" x14ac:dyDescent="0.3">
      <c r="B22028" s="1"/>
    </row>
    <row r="22029" spans="2:2" x14ac:dyDescent="0.3">
      <c r="B22029" s="1"/>
    </row>
    <row r="22030" spans="2:2" x14ac:dyDescent="0.3">
      <c r="B22030" s="1"/>
    </row>
    <row r="22031" spans="2:2" x14ac:dyDescent="0.3">
      <c r="B22031" s="1"/>
    </row>
    <row r="22032" spans="2:2" x14ac:dyDescent="0.3">
      <c r="B22032" s="1"/>
    </row>
    <row r="22033" spans="2:2" x14ac:dyDescent="0.3">
      <c r="B22033" s="1"/>
    </row>
    <row r="22034" spans="2:2" x14ac:dyDescent="0.3">
      <c r="B22034" s="1"/>
    </row>
    <row r="22035" spans="2:2" x14ac:dyDescent="0.3">
      <c r="B22035" s="1"/>
    </row>
    <row r="22036" spans="2:2" x14ac:dyDescent="0.3">
      <c r="B22036" s="1"/>
    </row>
    <row r="22037" spans="2:2" x14ac:dyDescent="0.3">
      <c r="B22037" s="1"/>
    </row>
    <row r="22038" spans="2:2" x14ac:dyDescent="0.3">
      <c r="B22038" s="1"/>
    </row>
    <row r="22039" spans="2:2" x14ac:dyDescent="0.3">
      <c r="B22039" s="1"/>
    </row>
    <row r="22040" spans="2:2" x14ac:dyDescent="0.3">
      <c r="B22040" s="1"/>
    </row>
    <row r="22041" spans="2:2" x14ac:dyDescent="0.3">
      <c r="B22041" s="1"/>
    </row>
    <row r="22042" spans="2:2" x14ac:dyDescent="0.3">
      <c r="B22042" s="1"/>
    </row>
    <row r="22043" spans="2:2" x14ac:dyDescent="0.3">
      <c r="B22043" s="1"/>
    </row>
    <row r="22044" spans="2:2" x14ac:dyDescent="0.3">
      <c r="B22044" s="1"/>
    </row>
    <row r="22045" spans="2:2" x14ac:dyDescent="0.3">
      <c r="B22045" s="1"/>
    </row>
    <row r="22046" spans="2:2" x14ac:dyDescent="0.3">
      <c r="B22046" s="1"/>
    </row>
    <row r="22047" spans="2:2" x14ac:dyDescent="0.3">
      <c r="B22047" s="1"/>
    </row>
    <row r="22048" spans="2:2" x14ac:dyDescent="0.3">
      <c r="B22048" s="1"/>
    </row>
    <row r="22049" spans="2:2" x14ac:dyDescent="0.3">
      <c r="B22049" s="1"/>
    </row>
    <row r="22050" spans="2:2" x14ac:dyDescent="0.3">
      <c r="B22050" s="1"/>
    </row>
    <row r="22051" spans="2:2" x14ac:dyDescent="0.3">
      <c r="B22051" s="1"/>
    </row>
    <row r="22052" spans="2:2" x14ac:dyDescent="0.3">
      <c r="B22052" s="1"/>
    </row>
    <row r="22053" spans="2:2" x14ac:dyDescent="0.3">
      <c r="B22053" s="1"/>
    </row>
    <row r="22054" spans="2:2" x14ac:dyDescent="0.3">
      <c r="B22054" s="1"/>
    </row>
    <row r="22055" spans="2:2" x14ac:dyDescent="0.3">
      <c r="B22055" s="1"/>
    </row>
    <row r="22056" spans="2:2" x14ac:dyDescent="0.3">
      <c r="B22056" s="1"/>
    </row>
    <row r="22057" spans="2:2" x14ac:dyDescent="0.3">
      <c r="B22057" s="1"/>
    </row>
    <row r="22058" spans="2:2" x14ac:dyDescent="0.3">
      <c r="B22058" s="1"/>
    </row>
    <row r="22059" spans="2:2" x14ac:dyDescent="0.3">
      <c r="B22059" s="1"/>
    </row>
    <row r="22060" spans="2:2" x14ac:dyDescent="0.3">
      <c r="B22060" s="1"/>
    </row>
    <row r="22061" spans="2:2" x14ac:dyDescent="0.3">
      <c r="B22061" s="1"/>
    </row>
    <row r="22062" spans="2:2" x14ac:dyDescent="0.3">
      <c r="B22062" s="1"/>
    </row>
    <row r="22063" spans="2:2" x14ac:dyDescent="0.3">
      <c r="B22063" s="1"/>
    </row>
    <row r="22064" spans="2:2" x14ac:dyDescent="0.3">
      <c r="B22064" s="1"/>
    </row>
    <row r="22065" spans="2:2" x14ac:dyDescent="0.3">
      <c r="B22065" s="1"/>
    </row>
    <row r="22066" spans="2:2" x14ac:dyDescent="0.3">
      <c r="B22066" s="1"/>
    </row>
    <row r="22067" spans="2:2" x14ac:dyDescent="0.3">
      <c r="B22067" s="1"/>
    </row>
    <row r="22068" spans="2:2" x14ac:dyDescent="0.3">
      <c r="B22068" s="1"/>
    </row>
    <row r="22069" spans="2:2" x14ac:dyDescent="0.3">
      <c r="B22069" s="1"/>
    </row>
    <row r="22070" spans="2:2" x14ac:dyDescent="0.3">
      <c r="B22070" s="1"/>
    </row>
    <row r="22071" spans="2:2" x14ac:dyDescent="0.3">
      <c r="B22071" s="1"/>
    </row>
    <row r="22072" spans="2:2" x14ac:dyDescent="0.3">
      <c r="B22072" s="1"/>
    </row>
    <row r="22073" spans="2:2" x14ac:dyDescent="0.3">
      <c r="B22073" s="1"/>
    </row>
    <row r="22074" spans="2:2" x14ac:dyDescent="0.3">
      <c r="B22074" s="1"/>
    </row>
    <row r="22075" spans="2:2" x14ac:dyDescent="0.3">
      <c r="B22075" s="1"/>
    </row>
    <row r="22076" spans="2:2" x14ac:dyDescent="0.3">
      <c r="B22076" s="1"/>
    </row>
    <row r="22077" spans="2:2" x14ac:dyDescent="0.3">
      <c r="B22077" s="1"/>
    </row>
    <row r="22078" spans="2:2" x14ac:dyDescent="0.3">
      <c r="B22078" s="1"/>
    </row>
    <row r="22079" spans="2:2" x14ac:dyDescent="0.3">
      <c r="B22079" s="1"/>
    </row>
    <row r="22080" spans="2:2" x14ac:dyDescent="0.3">
      <c r="B22080" s="1"/>
    </row>
    <row r="22081" spans="2:2" x14ac:dyDescent="0.3">
      <c r="B22081" s="1"/>
    </row>
    <row r="22082" spans="2:2" x14ac:dyDescent="0.3">
      <c r="B22082" s="1"/>
    </row>
    <row r="22083" spans="2:2" x14ac:dyDescent="0.3">
      <c r="B22083" s="1"/>
    </row>
    <row r="22084" spans="2:2" x14ac:dyDescent="0.3">
      <c r="B22084" s="1"/>
    </row>
    <row r="22085" spans="2:2" x14ac:dyDescent="0.3">
      <c r="B22085" s="1"/>
    </row>
    <row r="22086" spans="2:2" x14ac:dyDescent="0.3">
      <c r="B22086" s="1"/>
    </row>
    <row r="22087" spans="2:2" x14ac:dyDescent="0.3">
      <c r="B22087" s="1"/>
    </row>
    <row r="22088" spans="2:2" x14ac:dyDescent="0.3">
      <c r="B22088" s="1"/>
    </row>
    <row r="22089" spans="2:2" x14ac:dyDescent="0.3">
      <c r="B22089" s="1"/>
    </row>
    <row r="22090" spans="2:2" x14ac:dyDescent="0.3">
      <c r="B22090" s="1"/>
    </row>
    <row r="22091" spans="2:2" x14ac:dyDescent="0.3">
      <c r="B22091" s="1"/>
    </row>
    <row r="22092" spans="2:2" x14ac:dyDescent="0.3">
      <c r="B22092" s="1"/>
    </row>
    <row r="22093" spans="2:2" x14ac:dyDescent="0.3">
      <c r="B22093" s="1"/>
    </row>
    <row r="22094" spans="2:2" x14ac:dyDescent="0.3">
      <c r="B22094" s="1"/>
    </row>
    <row r="22095" spans="2:2" x14ac:dyDescent="0.3">
      <c r="B22095" s="1"/>
    </row>
    <row r="22096" spans="2:2" x14ac:dyDescent="0.3">
      <c r="B22096" s="1"/>
    </row>
    <row r="22097" spans="2:2" x14ac:dyDescent="0.3">
      <c r="B22097" s="1"/>
    </row>
    <row r="22098" spans="2:2" x14ac:dyDescent="0.3">
      <c r="B22098" s="1"/>
    </row>
    <row r="22099" spans="2:2" x14ac:dyDescent="0.3">
      <c r="B22099" s="1"/>
    </row>
    <row r="22100" spans="2:2" x14ac:dyDescent="0.3">
      <c r="B22100" s="1"/>
    </row>
    <row r="22101" spans="2:2" x14ac:dyDescent="0.3">
      <c r="B22101" s="1"/>
    </row>
    <row r="22102" spans="2:2" x14ac:dyDescent="0.3">
      <c r="B22102" s="1"/>
    </row>
    <row r="22103" spans="2:2" x14ac:dyDescent="0.3">
      <c r="B22103" s="1"/>
    </row>
    <row r="22104" spans="2:2" x14ac:dyDescent="0.3">
      <c r="B22104" s="1"/>
    </row>
    <row r="22105" spans="2:2" x14ac:dyDescent="0.3">
      <c r="B22105" s="1"/>
    </row>
    <row r="22106" spans="2:2" x14ac:dyDescent="0.3">
      <c r="B22106" s="1"/>
    </row>
    <row r="22107" spans="2:2" x14ac:dyDescent="0.3">
      <c r="B22107" s="1"/>
    </row>
    <row r="22108" spans="2:2" x14ac:dyDescent="0.3">
      <c r="B22108" s="1"/>
    </row>
    <row r="22109" spans="2:2" x14ac:dyDescent="0.3">
      <c r="B22109" s="1"/>
    </row>
    <row r="22110" spans="2:2" x14ac:dyDescent="0.3">
      <c r="B22110" s="1"/>
    </row>
    <row r="22111" spans="2:2" x14ac:dyDescent="0.3">
      <c r="B22111" s="1"/>
    </row>
    <row r="22112" spans="2:2" x14ac:dyDescent="0.3">
      <c r="B22112" s="1"/>
    </row>
    <row r="22113" spans="2:2" x14ac:dyDescent="0.3">
      <c r="B22113" s="1"/>
    </row>
    <row r="22114" spans="2:2" x14ac:dyDescent="0.3">
      <c r="B22114" s="1"/>
    </row>
    <row r="22115" spans="2:2" x14ac:dyDescent="0.3">
      <c r="B22115" s="1"/>
    </row>
    <row r="22116" spans="2:2" x14ac:dyDescent="0.3">
      <c r="B22116" s="1"/>
    </row>
    <row r="22117" spans="2:2" x14ac:dyDescent="0.3">
      <c r="B22117" s="1"/>
    </row>
    <row r="22118" spans="2:2" x14ac:dyDescent="0.3">
      <c r="B22118" s="1"/>
    </row>
    <row r="22119" spans="2:2" x14ac:dyDescent="0.3">
      <c r="B22119" s="1"/>
    </row>
    <row r="22120" spans="2:2" x14ac:dyDescent="0.3">
      <c r="B22120" s="1"/>
    </row>
    <row r="22121" spans="2:2" x14ac:dyDescent="0.3">
      <c r="B22121" s="1"/>
    </row>
    <row r="22122" spans="2:2" x14ac:dyDescent="0.3">
      <c r="B22122" s="1"/>
    </row>
    <row r="22123" spans="2:2" x14ac:dyDescent="0.3">
      <c r="B22123" s="1"/>
    </row>
    <row r="22124" spans="2:2" x14ac:dyDescent="0.3">
      <c r="B22124" s="1"/>
    </row>
    <row r="22125" spans="2:2" x14ac:dyDescent="0.3">
      <c r="B22125" s="1"/>
    </row>
    <row r="22126" spans="2:2" x14ac:dyDescent="0.3">
      <c r="B22126" s="1"/>
    </row>
    <row r="22127" spans="2:2" x14ac:dyDescent="0.3">
      <c r="B22127" s="1"/>
    </row>
    <row r="22128" spans="2:2" x14ac:dyDescent="0.3">
      <c r="B22128" s="1"/>
    </row>
    <row r="22129" spans="2:2" x14ac:dyDescent="0.3">
      <c r="B22129" s="1"/>
    </row>
    <row r="22130" spans="2:2" x14ac:dyDescent="0.3">
      <c r="B22130" s="1"/>
    </row>
    <row r="22131" spans="2:2" x14ac:dyDescent="0.3">
      <c r="B22131" s="1"/>
    </row>
    <row r="22132" spans="2:2" x14ac:dyDescent="0.3">
      <c r="B22132" s="1"/>
    </row>
    <row r="22133" spans="2:2" x14ac:dyDescent="0.3">
      <c r="B22133" s="1"/>
    </row>
    <row r="22134" spans="2:2" x14ac:dyDescent="0.3">
      <c r="B22134" s="1"/>
    </row>
    <row r="22135" spans="2:2" x14ac:dyDescent="0.3">
      <c r="B22135" s="1"/>
    </row>
    <row r="22136" spans="2:2" x14ac:dyDescent="0.3">
      <c r="B22136" s="1"/>
    </row>
    <row r="22137" spans="2:2" x14ac:dyDescent="0.3">
      <c r="B22137" s="1"/>
    </row>
    <row r="22138" spans="2:2" x14ac:dyDescent="0.3">
      <c r="B22138" s="1"/>
    </row>
    <row r="22139" spans="2:2" x14ac:dyDescent="0.3">
      <c r="B22139" s="1"/>
    </row>
    <row r="22140" spans="2:2" x14ac:dyDescent="0.3">
      <c r="B22140" s="1"/>
    </row>
    <row r="22141" spans="2:2" x14ac:dyDescent="0.3">
      <c r="B22141" s="1"/>
    </row>
    <row r="22142" spans="2:2" x14ac:dyDescent="0.3">
      <c r="B22142" s="1"/>
    </row>
    <row r="22143" spans="2:2" x14ac:dyDescent="0.3">
      <c r="B22143" s="1"/>
    </row>
    <row r="22144" spans="2:2" x14ac:dyDescent="0.3">
      <c r="B22144" s="1"/>
    </row>
    <row r="22145" spans="2:2" x14ac:dyDescent="0.3">
      <c r="B22145" s="1"/>
    </row>
    <row r="22146" spans="2:2" x14ac:dyDescent="0.3">
      <c r="B22146" s="1"/>
    </row>
    <row r="22147" spans="2:2" x14ac:dyDescent="0.3">
      <c r="B22147" s="1"/>
    </row>
    <row r="22148" spans="2:2" x14ac:dyDescent="0.3">
      <c r="B22148" s="1"/>
    </row>
    <row r="22149" spans="2:2" x14ac:dyDescent="0.3">
      <c r="B22149" s="1"/>
    </row>
    <row r="22150" spans="2:2" x14ac:dyDescent="0.3">
      <c r="B22150" s="1"/>
    </row>
    <row r="22151" spans="2:2" x14ac:dyDescent="0.3">
      <c r="B22151" s="1"/>
    </row>
    <row r="22152" spans="2:2" x14ac:dyDescent="0.3">
      <c r="B22152" s="1"/>
    </row>
    <row r="22153" spans="2:2" x14ac:dyDescent="0.3">
      <c r="B22153" s="1"/>
    </row>
    <row r="22154" spans="2:2" x14ac:dyDescent="0.3">
      <c r="B22154" s="1"/>
    </row>
    <row r="22155" spans="2:2" x14ac:dyDescent="0.3">
      <c r="B22155" s="1"/>
    </row>
    <row r="22156" spans="2:2" x14ac:dyDescent="0.3">
      <c r="B22156" s="1"/>
    </row>
    <row r="22157" spans="2:2" x14ac:dyDescent="0.3">
      <c r="B22157" s="1"/>
    </row>
    <row r="22158" spans="2:2" x14ac:dyDescent="0.3">
      <c r="B22158" s="1"/>
    </row>
    <row r="22159" spans="2:2" x14ac:dyDescent="0.3">
      <c r="B22159" s="1"/>
    </row>
    <row r="22160" spans="2:2" x14ac:dyDescent="0.3">
      <c r="B22160" s="1"/>
    </row>
    <row r="22161" spans="2:2" x14ac:dyDescent="0.3">
      <c r="B22161" s="1"/>
    </row>
    <row r="22162" spans="2:2" x14ac:dyDescent="0.3">
      <c r="B22162" s="1"/>
    </row>
    <row r="22163" spans="2:2" x14ac:dyDescent="0.3">
      <c r="B22163" s="1"/>
    </row>
    <row r="22164" spans="2:2" x14ac:dyDescent="0.3">
      <c r="B22164" s="1"/>
    </row>
    <row r="22165" spans="2:2" x14ac:dyDescent="0.3">
      <c r="B22165" s="1"/>
    </row>
    <row r="22166" spans="2:2" x14ac:dyDescent="0.3">
      <c r="B22166" s="1"/>
    </row>
    <row r="22167" spans="2:2" x14ac:dyDescent="0.3">
      <c r="B22167" s="1"/>
    </row>
    <row r="22168" spans="2:2" x14ac:dyDescent="0.3">
      <c r="B22168" s="1"/>
    </row>
    <row r="22169" spans="2:2" x14ac:dyDescent="0.3">
      <c r="B22169" s="1"/>
    </row>
    <row r="22170" spans="2:2" x14ac:dyDescent="0.3">
      <c r="B22170" s="1"/>
    </row>
    <row r="22171" spans="2:2" x14ac:dyDescent="0.3">
      <c r="B22171" s="1"/>
    </row>
    <row r="22172" spans="2:2" x14ac:dyDescent="0.3">
      <c r="B22172" s="1"/>
    </row>
    <row r="22173" spans="2:2" x14ac:dyDescent="0.3">
      <c r="B22173" s="1"/>
    </row>
    <row r="22174" spans="2:2" x14ac:dyDescent="0.3">
      <c r="B22174" s="1"/>
    </row>
    <row r="22175" spans="2:2" x14ac:dyDescent="0.3">
      <c r="B22175" s="1"/>
    </row>
    <row r="22176" spans="2:2" x14ac:dyDescent="0.3">
      <c r="B22176" s="1"/>
    </row>
    <row r="22177" spans="2:2" x14ac:dyDescent="0.3">
      <c r="B22177" s="1"/>
    </row>
    <row r="22178" spans="2:2" x14ac:dyDescent="0.3">
      <c r="B22178" s="1"/>
    </row>
    <row r="22179" spans="2:2" x14ac:dyDescent="0.3">
      <c r="B22179" s="1"/>
    </row>
    <row r="22180" spans="2:2" x14ac:dyDescent="0.3">
      <c r="B22180" s="1"/>
    </row>
    <row r="22181" spans="2:2" x14ac:dyDescent="0.3">
      <c r="B22181" s="1"/>
    </row>
    <row r="22182" spans="2:2" x14ac:dyDescent="0.3">
      <c r="B22182" s="1"/>
    </row>
    <row r="22183" spans="2:2" x14ac:dyDescent="0.3">
      <c r="B22183" s="1"/>
    </row>
    <row r="22184" spans="2:2" x14ac:dyDescent="0.3">
      <c r="B22184" s="1"/>
    </row>
    <row r="22185" spans="2:2" x14ac:dyDescent="0.3">
      <c r="B22185" s="1"/>
    </row>
    <row r="22186" spans="2:2" x14ac:dyDescent="0.3">
      <c r="B22186" s="1"/>
    </row>
    <row r="22187" spans="2:2" x14ac:dyDescent="0.3">
      <c r="B22187" s="1"/>
    </row>
    <row r="22188" spans="2:2" x14ac:dyDescent="0.3">
      <c r="B22188" s="1"/>
    </row>
    <row r="22189" spans="2:2" x14ac:dyDescent="0.3">
      <c r="B22189" s="1"/>
    </row>
    <row r="22190" spans="2:2" x14ac:dyDescent="0.3">
      <c r="B22190" s="1"/>
    </row>
    <row r="22191" spans="2:2" x14ac:dyDescent="0.3">
      <c r="B22191" s="1"/>
    </row>
    <row r="22192" spans="2:2" x14ac:dyDescent="0.3">
      <c r="B22192" s="1"/>
    </row>
    <row r="22193" spans="2:2" x14ac:dyDescent="0.3">
      <c r="B22193" s="1"/>
    </row>
    <row r="22194" spans="2:2" x14ac:dyDescent="0.3">
      <c r="B22194" s="1"/>
    </row>
    <row r="22195" spans="2:2" x14ac:dyDescent="0.3">
      <c r="B22195" s="1"/>
    </row>
    <row r="22196" spans="2:2" x14ac:dyDescent="0.3">
      <c r="B22196" s="1"/>
    </row>
    <row r="22197" spans="2:2" x14ac:dyDescent="0.3">
      <c r="B22197" s="1"/>
    </row>
    <row r="22198" spans="2:2" x14ac:dyDescent="0.3">
      <c r="B22198" s="1"/>
    </row>
    <row r="22199" spans="2:2" x14ac:dyDescent="0.3">
      <c r="B22199" s="1"/>
    </row>
    <row r="22200" spans="2:2" x14ac:dyDescent="0.3">
      <c r="B22200" s="1"/>
    </row>
    <row r="22201" spans="2:2" x14ac:dyDescent="0.3">
      <c r="B22201" s="1"/>
    </row>
    <row r="22202" spans="2:2" x14ac:dyDescent="0.3">
      <c r="B22202" s="1"/>
    </row>
    <row r="22203" spans="2:2" x14ac:dyDescent="0.3">
      <c r="B22203" s="1"/>
    </row>
    <row r="22204" spans="2:2" x14ac:dyDescent="0.3">
      <c r="B22204" s="1"/>
    </row>
    <row r="22205" spans="2:2" x14ac:dyDescent="0.3">
      <c r="B22205" s="1"/>
    </row>
    <row r="22206" spans="2:2" x14ac:dyDescent="0.3">
      <c r="B22206" s="1"/>
    </row>
    <row r="22207" spans="2:2" x14ac:dyDescent="0.3">
      <c r="B22207" s="1"/>
    </row>
    <row r="22208" spans="2:2" x14ac:dyDescent="0.3">
      <c r="B22208" s="1"/>
    </row>
    <row r="22209" spans="2:2" x14ac:dyDescent="0.3">
      <c r="B22209" s="1"/>
    </row>
    <row r="22210" spans="2:2" x14ac:dyDescent="0.3">
      <c r="B22210" s="1"/>
    </row>
    <row r="22211" spans="2:2" x14ac:dyDescent="0.3">
      <c r="B22211" s="1"/>
    </row>
    <row r="22212" spans="2:2" x14ac:dyDescent="0.3">
      <c r="B22212" s="1"/>
    </row>
    <row r="22213" spans="2:2" x14ac:dyDescent="0.3">
      <c r="B22213" s="1"/>
    </row>
    <row r="22214" spans="2:2" x14ac:dyDescent="0.3">
      <c r="B22214" s="1"/>
    </row>
    <row r="22215" spans="2:2" x14ac:dyDescent="0.3">
      <c r="B22215" s="1"/>
    </row>
    <row r="22216" spans="2:2" x14ac:dyDescent="0.3">
      <c r="B22216" s="1"/>
    </row>
    <row r="22217" spans="2:2" x14ac:dyDescent="0.3">
      <c r="B22217" s="1"/>
    </row>
    <row r="22218" spans="2:2" x14ac:dyDescent="0.3">
      <c r="B22218" s="1"/>
    </row>
    <row r="22219" spans="2:2" x14ac:dyDescent="0.3">
      <c r="B22219" s="1"/>
    </row>
    <row r="22220" spans="2:2" x14ac:dyDescent="0.3">
      <c r="B22220" s="1"/>
    </row>
    <row r="22221" spans="2:2" x14ac:dyDescent="0.3">
      <c r="B22221" s="1"/>
    </row>
    <row r="22222" spans="2:2" x14ac:dyDescent="0.3">
      <c r="B22222" s="1"/>
    </row>
    <row r="22223" spans="2:2" x14ac:dyDescent="0.3">
      <c r="B22223" s="1"/>
    </row>
    <row r="22224" spans="2:2" x14ac:dyDescent="0.3">
      <c r="B22224" s="1"/>
    </row>
    <row r="22225" spans="2:2" x14ac:dyDescent="0.3">
      <c r="B22225" s="1"/>
    </row>
    <row r="22226" spans="2:2" x14ac:dyDescent="0.3">
      <c r="B22226" s="1"/>
    </row>
    <row r="22227" spans="2:2" x14ac:dyDescent="0.3">
      <c r="B22227" s="1"/>
    </row>
    <row r="22228" spans="2:2" x14ac:dyDescent="0.3">
      <c r="B22228" s="1"/>
    </row>
    <row r="22229" spans="2:2" x14ac:dyDescent="0.3">
      <c r="B22229" s="1"/>
    </row>
    <row r="22230" spans="2:2" x14ac:dyDescent="0.3">
      <c r="B22230" s="1"/>
    </row>
    <row r="22231" spans="2:2" x14ac:dyDescent="0.3">
      <c r="B22231" s="1"/>
    </row>
    <row r="22232" spans="2:2" x14ac:dyDescent="0.3">
      <c r="B22232" s="1"/>
    </row>
    <row r="22233" spans="2:2" x14ac:dyDescent="0.3">
      <c r="B22233" s="1"/>
    </row>
    <row r="22234" spans="2:2" x14ac:dyDescent="0.3">
      <c r="B22234" s="1"/>
    </row>
    <row r="22235" spans="2:2" x14ac:dyDescent="0.3">
      <c r="B22235" s="1"/>
    </row>
    <row r="22236" spans="2:2" x14ac:dyDescent="0.3">
      <c r="B22236" s="1"/>
    </row>
    <row r="22237" spans="2:2" x14ac:dyDescent="0.3">
      <c r="B22237" s="1"/>
    </row>
    <row r="22238" spans="2:2" x14ac:dyDescent="0.3">
      <c r="B22238" s="1"/>
    </row>
    <row r="22239" spans="2:2" x14ac:dyDescent="0.3">
      <c r="B22239" s="1"/>
    </row>
    <row r="22240" spans="2:2" x14ac:dyDescent="0.3">
      <c r="B22240" s="1"/>
    </row>
    <row r="22241" spans="2:2" x14ac:dyDescent="0.3">
      <c r="B22241" s="1"/>
    </row>
    <row r="22242" spans="2:2" x14ac:dyDescent="0.3">
      <c r="B22242" s="1"/>
    </row>
    <row r="22243" spans="2:2" x14ac:dyDescent="0.3">
      <c r="B22243" s="1"/>
    </row>
    <row r="22244" spans="2:2" x14ac:dyDescent="0.3">
      <c r="B22244" s="1"/>
    </row>
    <row r="22245" spans="2:2" x14ac:dyDescent="0.3">
      <c r="B22245" s="1"/>
    </row>
    <row r="22246" spans="2:2" x14ac:dyDescent="0.3">
      <c r="B22246" s="1"/>
    </row>
    <row r="22247" spans="2:2" x14ac:dyDescent="0.3">
      <c r="B22247" s="1"/>
    </row>
    <row r="22248" spans="2:2" x14ac:dyDescent="0.3">
      <c r="B22248" s="1"/>
    </row>
    <row r="22249" spans="2:2" x14ac:dyDescent="0.3">
      <c r="B22249" s="1"/>
    </row>
    <row r="22250" spans="2:2" x14ac:dyDescent="0.3">
      <c r="B22250" s="1"/>
    </row>
    <row r="22251" spans="2:2" x14ac:dyDescent="0.3">
      <c r="B22251" s="1"/>
    </row>
    <row r="22252" spans="2:2" x14ac:dyDescent="0.3">
      <c r="B22252" s="1"/>
    </row>
    <row r="22253" spans="2:2" x14ac:dyDescent="0.3">
      <c r="B22253" s="1"/>
    </row>
    <row r="22254" spans="2:2" x14ac:dyDescent="0.3">
      <c r="B22254" s="1"/>
    </row>
    <row r="22255" spans="2:2" x14ac:dyDescent="0.3">
      <c r="B22255" s="1"/>
    </row>
    <row r="22256" spans="2:2" x14ac:dyDescent="0.3">
      <c r="B22256" s="1"/>
    </row>
    <row r="22257" spans="2:2" x14ac:dyDescent="0.3">
      <c r="B22257" s="1"/>
    </row>
    <row r="22258" spans="2:2" x14ac:dyDescent="0.3">
      <c r="B22258" s="1"/>
    </row>
    <row r="22259" spans="2:2" x14ac:dyDescent="0.3">
      <c r="B22259" s="1"/>
    </row>
    <row r="22260" spans="2:2" x14ac:dyDescent="0.3">
      <c r="B22260" s="1"/>
    </row>
    <row r="22261" spans="2:2" x14ac:dyDescent="0.3">
      <c r="B22261" s="1"/>
    </row>
    <row r="22262" spans="2:2" x14ac:dyDescent="0.3">
      <c r="B22262" s="1"/>
    </row>
    <row r="22263" spans="2:2" x14ac:dyDescent="0.3">
      <c r="B22263" s="1"/>
    </row>
    <row r="22264" spans="2:2" x14ac:dyDescent="0.3">
      <c r="B22264" s="1"/>
    </row>
    <row r="22265" spans="2:2" x14ac:dyDescent="0.3">
      <c r="B22265" s="1"/>
    </row>
    <row r="22266" spans="2:2" x14ac:dyDescent="0.3">
      <c r="B22266" s="1"/>
    </row>
    <row r="22267" spans="2:2" x14ac:dyDescent="0.3">
      <c r="B22267" s="1"/>
    </row>
    <row r="22268" spans="2:2" x14ac:dyDescent="0.3">
      <c r="B22268" s="1"/>
    </row>
    <row r="22269" spans="2:2" x14ac:dyDescent="0.3">
      <c r="B22269" s="1"/>
    </row>
    <row r="22270" spans="2:2" x14ac:dyDescent="0.3">
      <c r="B22270" s="1"/>
    </row>
    <row r="22271" spans="2:2" x14ac:dyDescent="0.3">
      <c r="B22271" s="1"/>
    </row>
    <row r="22272" spans="2:2" x14ac:dyDescent="0.3">
      <c r="B22272" s="1"/>
    </row>
    <row r="22273" spans="2:2" x14ac:dyDescent="0.3">
      <c r="B22273" s="1"/>
    </row>
    <row r="22274" spans="2:2" x14ac:dyDescent="0.3">
      <c r="B22274" s="1"/>
    </row>
    <row r="22275" spans="2:2" x14ac:dyDescent="0.3">
      <c r="B22275" s="1"/>
    </row>
    <row r="22276" spans="2:2" x14ac:dyDescent="0.3">
      <c r="B22276" s="1"/>
    </row>
    <row r="22277" spans="2:2" x14ac:dyDescent="0.3">
      <c r="B22277" s="1"/>
    </row>
    <row r="22278" spans="2:2" x14ac:dyDescent="0.3">
      <c r="B22278" s="1"/>
    </row>
    <row r="22279" spans="2:2" x14ac:dyDescent="0.3">
      <c r="B22279" s="1"/>
    </row>
    <row r="22280" spans="2:2" x14ac:dyDescent="0.3">
      <c r="B22280" s="1"/>
    </row>
    <row r="22281" spans="2:2" x14ac:dyDescent="0.3">
      <c r="B22281" s="1"/>
    </row>
    <row r="22282" spans="2:2" x14ac:dyDescent="0.3">
      <c r="B22282" s="1"/>
    </row>
    <row r="22283" spans="2:2" x14ac:dyDescent="0.3">
      <c r="B22283" s="1"/>
    </row>
    <row r="22284" spans="2:2" x14ac:dyDescent="0.3">
      <c r="B22284" s="1"/>
    </row>
    <row r="22285" spans="2:2" x14ac:dyDescent="0.3">
      <c r="B22285" s="1"/>
    </row>
    <row r="22286" spans="2:2" x14ac:dyDescent="0.3">
      <c r="B22286" s="1"/>
    </row>
    <row r="22287" spans="2:2" x14ac:dyDescent="0.3">
      <c r="B22287" s="1"/>
    </row>
    <row r="22288" spans="2:2" x14ac:dyDescent="0.3">
      <c r="B22288" s="1"/>
    </row>
    <row r="22289" spans="2:2" x14ac:dyDescent="0.3">
      <c r="B22289" s="1"/>
    </row>
    <row r="22290" spans="2:2" x14ac:dyDescent="0.3">
      <c r="B22290" s="1"/>
    </row>
    <row r="22291" spans="2:2" x14ac:dyDescent="0.3">
      <c r="B22291" s="1"/>
    </row>
    <row r="22292" spans="2:2" x14ac:dyDescent="0.3">
      <c r="B22292" s="1"/>
    </row>
    <row r="22293" spans="2:2" x14ac:dyDescent="0.3">
      <c r="B22293" s="1"/>
    </row>
    <row r="22294" spans="2:2" x14ac:dyDescent="0.3">
      <c r="B22294" s="1"/>
    </row>
    <row r="22295" spans="2:2" x14ac:dyDescent="0.3">
      <c r="B22295" s="1"/>
    </row>
    <row r="22296" spans="2:2" x14ac:dyDescent="0.3">
      <c r="B22296" s="1"/>
    </row>
    <row r="22297" spans="2:2" x14ac:dyDescent="0.3">
      <c r="B22297" s="1"/>
    </row>
    <row r="22298" spans="2:2" x14ac:dyDescent="0.3">
      <c r="B22298" s="1"/>
    </row>
    <row r="22299" spans="2:2" x14ac:dyDescent="0.3">
      <c r="B22299" s="1"/>
    </row>
    <row r="22300" spans="2:2" x14ac:dyDescent="0.3">
      <c r="B22300" s="1"/>
    </row>
    <row r="22301" spans="2:2" x14ac:dyDescent="0.3">
      <c r="B22301" s="1"/>
    </row>
    <row r="22302" spans="2:2" x14ac:dyDescent="0.3">
      <c r="B22302" s="1"/>
    </row>
    <row r="22303" spans="2:2" x14ac:dyDescent="0.3">
      <c r="B22303" s="1"/>
    </row>
    <row r="22304" spans="2:2" x14ac:dyDescent="0.3">
      <c r="B22304" s="1"/>
    </row>
    <row r="22305" spans="2:2" x14ac:dyDescent="0.3">
      <c r="B22305" s="1"/>
    </row>
    <row r="22306" spans="2:2" x14ac:dyDescent="0.3">
      <c r="B22306" s="1"/>
    </row>
    <row r="22307" spans="2:2" x14ac:dyDescent="0.3">
      <c r="B22307" s="1"/>
    </row>
    <row r="22308" spans="2:2" x14ac:dyDescent="0.3">
      <c r="B22308" s="1"/>
    </row>
    <row r="22309" spans="2:2" x14ac:dyDescent="0.3">
      <c r="B22309" s="1"/>
    </row>
    <row r="22310" spans="2:2" x14ac:dyDescent="0.3">
      <c r="B22310" s="1"/>
    </row>
    <row r="22311" spans="2:2" x14ac:dyDescent="0.3">
      <c r="B22311" s="1"/>
    </row>
    <row r="22312" spans="2:2" x14ac:dyDescent="0.3">
      <c r="B22312" s="1"/>
    </row>
    <row r="22313" spans="2:2" x14ac:dyDescent="0.3">
      <c r="B22313" s="1"/>
    </row>
    <row r="22314" spans="2:2" x14ac:dyDescent="0.3">
      <c r="B22314" s="1"/>
    </row>
    <row r="22315" spans="2:2" x14ac:dyDescent="0.3">
      <c r="B22315" s="1"/>
    </row>
    <row r="22316" spans="2:2" x14ac:dyDescent="0.3">
      <c r="B22316" s="1"/>
    </row>
    <row r="22317" spans="2:2" x14ac:dyDescent="0.3">
      <c r="B22317" s="1"/>
    </row>
    <row r="22318" spans="2:2" x14ac:dyDescent="0.3">
      <c r="B22318" s="1"/>
    </row>
    <row r="22319" spans="2:2" x14ac:dyDescent="0.3">
      <c r="B22319" s="1"/>
    </row>
    <row r="22320" spans="2:2" x14ac:dyDescent="0.3">
      <c r="B22320" s="1"/>
    </row>
    <row r="22321" spans="2:2" x14ac:dyDescent="0.3">
      <c r="B22321" s="1"/>
    </row>
    <row r="22322" spans="2:2" x14ac:dyDescent="0.3">
      <c r="B22322" s="1"/>
    </row>
    <row r="22323" spans="2:2" x14ac:dyDescent="0.3">
      <c r="B22323" s="1"/>
    </row>
    <row r="22324" spans="2:2" x14ac:dyDescent="0.3">
      <c r="B22324" s="1"/>
    </row>
    <row r="22325" spans="2:2" x14ac:dyDescent="0.3">
      <c r="B22325" s="1"/>
    </row>
    <row r="22326" spans="2:2" x14ac:dyDescent="0.3">
      <c r="B22326" s="1"/>
    </row>
    <row r="22327" spans="2:2" x14ac:dyDescent="0.3">
      <c r="B22327" s="1"/>
    </row>
    <row r="22328" spans="2:2" x14ac:dyDescent="0.3">
      <c r="B22328" s="1"/>
    </row>
    <row r="22329" spans="2:2" x14ac:dyDescent="0.3">
      <c r="B22329" s="1"/>
    </row>
    <row r="22330" spans="2:2" x14ac:dyDescent="0.3">
      <c r="B22330" s="1"/>
    </row>
    <row r="22331" spans="2:2" x14ac:dyDescent="0.3">
      <c r="B22331" s="1"/>
    </row>
    <row r="22332" spans="2:2" x14ac:dyDescent="0.3">
      <c r="B22332" s="1"/>
    </row>
    <row r="22333" spans="2:2" x14ac:dyDescent="0.3">
      <c r="B22333" s="1"/>
    </row>
    <row r="22334" spans="2:2" x14ac:dyDescent="0.3">
      <c r="B22334" s="1"/>
    </row>
    <row r="22335" spans="2:2" x14ac:dyDescent="0.3">
      <c r="B22335" s="1"/>
    </row>
    <row r="22336" spans="2:2" x14ac:dyDescent="0.3">
      <c r="B22336" s="1"/>
    </row>
    <row r="22337" spans="2:2" x14ac:dyDescent="0.3">
      <c r="B22337" s="1"/>
    </row>
    <row r="22338" spans="2:2" x14ac:dyDescent="0.3">
      <c r="B22338" s="1"/>
    </row>
    <row r="22339" spans="2:2" x14ac:dyDescent="0.3">
      <c r="B22339" s="1"/>
    </row>
    <row r="22340" spans="2:2" x14ac:dyDescent="0.3">
      <c r="B22340" s="1"/>
    </row>
    <row r="22341" spans="2:2" x14ac:dyDescent="0.3">
      <c r="B22341" s="1"/>
    </row>
    <row r="22342" spans="2:2" x14ac:dyDescent="0.3">
      <c r="B22342" s="1"/>
    </row>
    <row r="22343" spans="2:2" x14ac:dyDescent="0.3">
      <c r="B22343" s="1"/>
    </row>
    <row r="22344" spans="2:2" x14ac:dyDescent="0.3">
      <c r="B22344" s="1"/>
    </row>
    <row r="22345" spans="2:2" x14ac:dyDescent="0.3">
      <c r="B22345" s="1"/>
    </row>
    <row r="22346" spans="2:2" x14ac:dyDescent="0.3">
      <c r="B22346" s="1"/>
    </row>
    <row r="22347" spans="2:2" x14ac:dyDescent="0.3">
      <c r="B22347" s="1"/>
    </row>
    <row r="22348" spans="2:2" x14ac:dyDescent="0.3">
      <c r="B22348" s="1"/>
    </row>
    <row r="22349" spans="2:2" x14ac:dyDescent="0.3">
      <c r="B22349" s="1"/>
    </row>
    <row r="22350" spans="2:2" x14ac:dyDescent="0.3">
      <c r="B22350" s="1"/>
    </row>
    <row r="22351" spans="2:2" x14ac:dyDescent="0.3">
      <c r="B22351" s="1"/>
    </row>
    <row r="22352" spans="2:2" x14ac:dyDescent="0.3">
      <c r="B22352" s="1"/>
    </row>
    <row r="22353" spans="2:2" x14ac:dyDescent="0.3">
      <c r="B22353" s="1"/>
    </row>
    <row r="22354" spans="2:2" x14ac:dyDescent="0.3">
      <c r="B22354" s="1"/>
    </row>
    <row r="22355" spans="2:2" x14ac:dyDescent="0.3">
      <c r="B22355" s="1"/>
    </row>
    <row r="22356" spans="2:2" x14ac:dyDescent="0.3">
      <c r="B22356" s="1"/>
    </row>
    <row r="22357" spans="2:2" x14ac:dyDescent="0.3">
      <c r="B22357" s="1"/>
    </row>
    <row r="22358" spans="2:2" x14ac:dyDescent="0.3">
      <c r="B22358" s="1"/>
    </row>
    <row r="22359" spans="2:2" x14ac:dyDescent="0.3">
      <c r="B22359" s="1"/>
    </row>
    <row r="22360" spans="2:2" x14ac:dyDescent="0.3">
      <c r="B22360" s="1"/>
    </row>
    <row r="22361" spans="2:2" x14ac:dyDescent="0.3">
      <c r="B22361" s="1"/>
    </row>
    <row r="22362" spans="2:2" x14ac:dyDescent="0.3">
      <c r="B22362" s="1"/>
    </row>
    <row r="22363" spans="2:2" x14ac:dyDescent="0.3">
      <c r="B22363" s="1"/>
    </row>
    <row r="22364" spans="2:2" x14ac:dyDescent="0.3">
      <c r="B22364" s="1"/>
    </row>
    <row r="22365" spans="2:2" x14ac:dyDescent="0.3">
      <c r="B22365" s="1"/>
    </row>
    <row r="22366" spans="2:2" x14ac:dyDescent="0.3">
      <c r="B22366" s="1"/>
    </row>
    <row r="22367" spans="2:2" x14ac:dyDescent="0.3">
      <c r="B22367" s="1"/>
    </row>
    <row r="22368" spans="2:2" x14ac:dyDescent="0.3">
      <c r="B22368" s="1"/>
    </row>
    <row r="22369" spans="2:2" x14ac:dyDescent="0.3">
      <c r="B22369" s="1"/>
    </row>
    <row r="22370" spans="2:2" x14ac:dyDescent="0.3">
      <c r="B22370" s="1"/>
    </row>
    <row r="22371" spans="2:2" x14ac:dyDescent="0.3">
      <c r="B22371" s="1"/>
    </row>
    <row r="22372" spans="2:2" x14ac:dyDescent="0.3">
      <c r="B22372" s="1"/>
    </row>
    <row r="22373" spans="2:2" x14ac:dyDescent="0.3">
      <c r="B22373" s="1"/>
    </row>
    <row r="22374" spans="2:2" x14ac:dyDescent="0.3">
      <c r="B22374" s="1"/>
    </row>
    <row r="22375" spans="2:2" x14ac:dyDescent="0.3">
      <c r="B22375" s="1"/>
    </row>
    <row r="22376" spans="2:2" x14ac:dyDescent="0.3">
      <c r="B22376" s="1"/>
    </row>
    <row r="22377" spans="2:2" x14ac:dyDescent="0.3">
      <c r="B22377" s="1"/>
    </row>
    <row r="22378" spans="2:2" x14ac:dyDescent="0.3">
      <c r="B22378" s="1"/>
    </row>
    <row r="22379" spans="2:2" x14ac:dyDescent="0.3">
      <c r="B22379" s="1"/>
    </row>
    <row r="22380" spans="2:2" x14ac:dyDescent="0.3">
      <c r="B22380" s="1"/>
    </row>
    <row r="22381" spans="2:2" x14ac:dyDescent="0.3">
      <c r="B22381" s="1"/>
    </row>
    <row r="22382" spans="2:2" x14ac:dyDescent="0.3">
      <c r="B22382" s="1"/>
    </row>
    <row r="22383" spans="2:2" x14ac:dyDescent="0.3">
      <c r="B22383" s="1"/>
    </row>
    <row r="22384" spans="2:2" x14ac:dyDescent="0.3">
      <c r="B22384" s="1"/>
    </row>
    <row r="22385" spans="2:2" x14ac:dyDescent="0.3">
      <c r="B22385" s="1"/>
    </row>
    <row r="22386" spans="2:2" x14ac:dyDescent="0.3">
      <c r="B22386" s="1"/>
    </row>
    <row r="22387" spans="2:2" x14ac:dyDescent="0.3">
      <c r="B22387" s="1"/>
    </row>
    <row r="22388" spans="2:2" x14ac:dyDescent="0.3">
      <c r="B22388" s="1"/>
    </row>
    <row r="22389" spans="2:2" x14ac:dyDescent="0.3">
      <c r="B22389" s="1"/>
    </row>
    <row r="22390" spans="2:2" x14ac:dyDescent="0.3">
      <c r="B22390" s="1"/>
    </row>
    <row r="22391" spans="2:2" x14ac:dyDescent="0.3">
      <c r="B22391" s="1"/>
    </row>
    <row r="22392" spans="2:2" x14ac:dyDescent="0.3">
      <c r="B22392" s="1"/>
    </row>
    <row r="22393" spans="2:2" x14ac:dyDescent="0.3">
      <c r="B22393" s="1"/>
    </row>
    <row r="22394" spans="2:2" x14ac:dyDescent="0.3">
      <c r="B22394" s="1"/>
    </row>
    <row r="22395" spans="2:2" x14ac:dyDescent="0.3">
      <c r="B22395" s="1"/>
    </row>
    <row r="22396" spans="2:2" x14ac:dyDescent="0.3">
      <c r="B22396" s="1"/>
    </row>
    <row r="22397" spans="2:2" x14ac:dyDescent="0.3">
      <c r="B22397" s="1"/>
    </row>
    <row r="22398" spans="2:2" x14ac:dyDescent="0.3">
      <c r="B22398" s="1"/>
    </row>
    <row r="22399" spans="2:2" x14ac:dyDescent="0.3">
      <c r="B22399" s="1"/>
    </row>
    <row r="22400" spans="2:2" x14ac:dyDescent="0.3">
      <c r="B22400" s="1"/>
    </row>
    <row r="22401" spans="2:2" x14ac:dyDescent="0.3">
      <c r="B22401" s="1"/>
    </row>
    <row r="22402" spans="2:2" x14ac:dyDescent="0.3">
      <c r="B22402" s="1"/>
    </row>
    <row r="22403" spans="2:2" x14ac:dyDescent="0.3">
      <c r="B22403" s="1"/>
    </row>
    <row r="22404" spans="2:2" x14ac:dyDescent="0.3">
      <c r="B22404" s="1"/>
    </row>
    <row r="22405" spans="2:2" x14ac:dyDescent="0.3">
      <c r="B22405" s="1"/>
    </row>
    <row r="22406" spans="2:2" x14ac:dyDescent="0.3">
      <c r="B22406" s="1"/>
    </row>
    <row r="22407" spans="2:2" x14ac:dyDescent="0.3">
      <c r="B22407" s="1"/>
    </row>
    <row r="22408" spans="2:2" x14ac:dyDescent="0.3">
      <c r="B22408" s="1"/>
    </row>
    <row r="22409" spans="2:2" x14ac:dyDescent="0.3">
      <c r="B22409" s="1"/>
    </row>
    <row r="22410" spans="2:2" x14ac:dyDescent="0.3">
      <c r="B22410" s="1"/>
    </row>
    <row r="22411" spans="2:2" x14ac:dyDescent="0.3">
      <c r="B22411" s="1"/>
    </row>
    <row r="22412" spans="2:2" x14ac:dyDescent="0.3">
      <c r="B22412" s="1"/>
    </row>
    <row r="22413" spans="2:2" x14ac:dyDescent="0.3">
      <c r="B22413" s="1"/>
    </row>
    <row r="22414" spans="2:2" x14ac:dyDescent="0.3">
      <c r="B22414" s="1"/>
    </row>
    <row r="22415" spans="2:2" x14ac:dyDescent="0.3">
      <c r="B22415" s="1"/>
    </row>
    <row r="22416" spans="2:2" x14ac:dyDescent="0.3">
      <c r="B22416" s="1"/>
    </row>
    <row r="22417" spans="2:2" x14ac:dyDescent="0.3">
      <c r="B22417" s="1"/>
    </row>
    <row r="22418" spans="2:2" x14ac:dyDescent="0.3">
      <c r="B22418" s="1"/>
    </row>
    <row r="22419" spans="2:2" x14ac:dyDescent="0.3">
      <c r="B22419" s="1"/>
    </row>
    <row r="22420" spans="2:2" x14ac:dyDescent="0.3">
      <c r="B22420" s="1"/>
    </row>
    <row r="22421" spans="2:2" x14ac:dyDescent="0.3">
      <c r="B22421" s="1"/>
    </row>
    <row r="22422" spans="2:2" x14ac:dyDescent="0.3">
      <c r="B22422" s="1"/>
    </row>
    <row r="22423" spans="2:2" x14ac:dyDescent="0.3">
      <c r="B22423" s="1"/>
    </row>
    <row r="22424" spans="2:2" x14ac:dyDescent="0.3">
      <c r="B22424" s="1"/>
    </row>
    <row r="22425" spans="2:2" x14ac:dyDescent="0.3">
      <c r="B22425" s="1"/>
    </row>
    <row r="22426" spans="2:2" x14ac:dyDescent="0.3">
      <c r="B22426" s="1"/>
    </row>
    <row r="22427" spans="2:2" x14ac:dyDescent="0.3">
      <c r="B22427" s="1"/>
    </row>
    <row r="22428" spans="2:2" x14ac:dyDescent="0.3">
      <c r="B22428" s="1"/>
    </row>
    <row r="22429" spans="2:2" x14ac:dyDescent="0.3">
      <c r="B22429" s="1"/>
    </row>
    <row r="22430" spans="2:2" x14ac:dyDescent="0.3">
      <c r="B22430" s="1"/>
    </row>
    <row r="22431" spans="2:2" x14ac:dyDescent="0.3">
      <c r="B22431" s="1"/>
    </row>
    <row r="22432" spans="2:2" x14ac:dyDescent="0.3">
      <c r="B22432" s="1"/>
    </row>
    <row r="22433" spans="2:2" x14ac:dyDescent="0.3">
      <c r="B22433" s="1"/>
    </row>
    <row r="22434" spans="2:2" x14ac:dyDescent="0.3">
      <c r="B22434" s="1"/>
    </row>
    <row r="22435" spans="2:2" x14ac:dyDescent="0.3">
      <c r="B22435" s="1"/>
    </row>
    <row r="22436" spans="2:2" x14ac:dyDescent="0.3">
      <c r="B22436" s="1"/>
    </row>
    <row r="22437" spans="2:2" x14ac:dyDescent="0.3">
      <c r="B22437" s="1"/>
    </row>
    <row r="22438" spans="2:2" x14ac:dyDescent="0.3">
      <c r="B22438" s="1"/>
    </row>
    <row r="22439" spans="2:2" x14ac:dyDescent="0.3">
      <c r="B22439" s="1"/>
    </row>
    <row r="22440" spans="2:2" x14ac:dyDescent="0.3">
      <c r="B22440" s="1"/>
    </row>
    <row r="22441" spans="2:2" x14ac:dyDescent="0.3">
      <c r="B22441" s="1"/>
    </row>
    <row r="22442" spans="2:2" x14ac:dyDescent="0.3">
      <c r="B22442" s="1"/>
    </row>
    <row r="22443" spans="2:2" x14ac:dyDescent="0.3">
      <c r="B22443" s="1"/>
    </row>
    <row r="22444" spans="2:2" x14ac:dyDescent="0.3">
      <c r="B22444" s="1"/>
    </row>
    <row r="22445" spans="2:2" x14ac:dyDescent="0.3">
      <c r="B22445" s="1"/>
    </row>
    <row r="22446" spans="2:2" x14ac:dyDescent="0.3">
      <c r="B22446" s="1"/>
    </row>
    <row r="22447" spans="2:2" x14ac:dyDescent="0.3">
      <c r="B22447" s="1"/>
    </row>
    <row r="22448" spans="2:2" x14ac:dyDescent="0.3">
      <c r="B22448" s="1"/>
    </row>
    <row r="22449" spans="2:2" x14ac:dyDescent="0.3">
      <c r="B22449" s="1"/>
    </row>
    <row r="22450" spans="2:2" x14ac:dyDescent="0.3">
      <c r="B22450" s="1"/>
    </row>
    <row r="22451" spans="2:2" x14ac:dyDescent="0.3">
      <c r="B22451" s="1"/>
    </row>
    <row r="22452" spans="2:2" x14ac:dyDescent="0.3">
      <c r="B22452" s="1"/>
    </row>
    <row r="22453" spans="2:2" x14ac:dyDescent="0.3">
      <c r="B22453" s="1"/>
    </row>
    <row r="22454" spans="2:2" x14ac:dyDescent="0.3">
      <c r="B22454" s="1"/>
    </row>
    <row r="22455" spans="2:2" x14ac:dyDescent="0.3">
      <c r="B22455" s="1"/>
    </row>
    <row r="22456" spans="2:2" x14ac:dyDescent="0.3">
      <c r="B22456" s="1"/>
    </row>
    <row r="22457" spans="2:2" x14ac:dyDescent="0.3">
      <c r="B22457" s="1"/>
    </row>
    <row r="22458" spans="2:2" x14ac:dyDescent="0.3">
      <c r="B22458" s="1"/>
    </row>
    <row r="22459" spans="2:2" x14ac:dyDescent="0.3">
      <c r="B22459" s="1"/>
    </row>
    <row r="22460" spans="2:2" x14ac:dyDescent="0.3">
      <c r="B22460" s="1"/>
    </row>
    <row r="22461" spans="2:2" x14ac:dyDescent="0.3">
      <c r="B22461" s="1"/>
    </row>
    <row r="22462" spans="2:2" x14ac:dyDescent="0.3">
      <c r="B22462" s="1"/>
    </row>
    <row r="22463" spans="2:2" x14ac:dyDescent="0.3">
      <c r="B22463" s="1"/>
    </row>
    <row r="22464" spans="2:2" x14ac:dyDescent="0.3">
      <c r="B22464" s="1"/>
    </row>
    <row r="22465" spans="2:2" x14ac:dyDescent="0.3">
      <c r="B22465" s="1"/>
    </row>
    <row r="22466" spans="2:2" x14ac:dyDescent="0.3">
      <c r="B22466" s="1"/>
    </row>
    <row r="22467" spans="2:2" x14ac:dyDescent="0.3">
      <c r="B22467" s="1"/>
    </row>
    <row r="22468" spans="2:2" x14ac:dyDescent="0.3">
      <c r="B22468" s="1"/>
    </row>
    <row r="22469" spans="2:2" x14ac:dyDescent="0.3">
      <c r="B22469" s="1"/>
    </row>
    <row r="22470" spans="2:2" x14ac:dyDescent="0.3">
      <c r="B22470" s="1"/>
    </row>
    <row r="22471" spans="2:2" x14ac:dyDescent="0.3">
      <c r="B22471" s="1"/>
    </row>
    <row r="22472" spans="2:2" x14ac:dyDescent="0.3">
      <c r="B22472" s="1"/>
    </row>
    <row r="22473" spans="2:2" x14ac:dyDescent="0.3">
      <c r="B22473" s="1"/>
    </row>
    <row r="22474" spans="2:2" x14ac:dyDescent="0.3">
      <c r="B22474" s="1"/>
    </row>
    <row r="22475" spans="2:2" x14ac:dyDescent="0.3">
      <c r="B22475" s="1"/>
    </row>
    <row r="22476" spans="2:2" x14ac:dyDescent="0.3">
      <c r="B22476" s="1"/>
    </row>
    <row r="22477" spans="2:2" x14ac:dyDescent="0.3">
      <c r="B22477" s="1"/>
    </row>
    <row r="22478" spans="2:2" x14ac:dyDescent="0.3">
      <c r="B22478" s="1"/>
    </row>
    <row r="22479" spans="2:2" x14ac:dyDescent="0.3">
      <c r="B22479" s="1"/>
    </row>
    <row r="22480" spans="2:2" x14ac:dyDescent="0.3">
      <c r="B22480" s="1"/>
    </row>
    <row r="22481" spans="2:2" x14ac:dyDescent="0.3">
      <c r="B22481" s="1"/>
    </row>
    <row r="22482" spans="2:2" x14ac:dyDescent="0.3">
      <c r="B22482" s="1"/>
    </row>
    <row r="22483" spans="2:2" x14ac:dyDescent="0.3">
      <c r="B22483" s="1"/>
    </row>
    <row r="22484" spans="2:2" x14ac:dyDescent="0.3">
      <c r="B22484" s="1"/>
    </row>
    <row r="22485" spans="2:2" x14ac:dyDescent="0.3">
      <c r="B22485" s="1"/>
    </row>
    <row r="22486" spans="2:2" x14ac:dyDescent="0.3">
      <c r="B22486" s="1"/>
    </row>
    <row r="22487" spans="2:2" x14ac:dyDescent="0.3">
      <c r="B22487" s="1"/>
    </row>
    <row r="22488" spans="2:2" x14ac:dyDescent="0.3">
      <c r="B22488" s="1"/>
    </row>
    <row r="22489" spans="2:2" x14ac:dyDescent="0.3">
      <c r="B22489" s="1"/>
    </row>
    <row r="22490" spans="2:2" x14ac:dyDescent="0.3">
      <c r="B22490" s="1"/>
    </row>
    <row r="22491" spans="2:2" x14ac:dyDescent="0.3">
      <c r="B22491" s="1"/>
    </row>
    <row r="22492" spans="2:2" x14ac:dyDescent="0.3">
      <c r="B22492" s="1"/>
    </row>
    <row r="22493" spans="2:2" x14ac:dyDescent="0.3">
      <c r="B22493" s="1"/>
    </row>
    <row r="22494" spans="2:2" x14ac:dyDescent="0.3">
      <c r="B22494" s="1"/>
    </row>
    <row r="22495" spans="2:2" x14ac:dyDescent="0.3">
      <c r="B22495" s="1"/>
    </row>
    <row r="22496" spans="2:2" x14ac:dyDescent="0.3">
      <c r="B22496" s="1"/>
    </row>
    <row r="22497" spans="2:2" x14ac:dyDescent="0.3">
      <c r="B22497" s="1"/>
    </row>
    <row r="22498" spans="2:2" x14ac:dyDescent="0.3">
      <c r="B22498" s="1"/>
    </row>
    <row r="22499" spans="2:2" x14ac:dyDescent="0.3">
      <c r="B22499" s="1"/>
    </row>
    <row r="22500" spans="2:2" x14ac:dyDescent="0.3">
      <c r="B22500" s="1"/>
    </row>
    <row r="22501" spans="2:2" x14ac:dyDescent="0.3">
      <c r="B22501" s="1"/>
    </row>
    <row r="22502" spans="2:2" x14ac:dyDescent="0.3">
      <c r="B22502" s="1"/>
    </row>
    <row r="22503" spans="2:2" x14ac:dyDescent="0.3">
      <c r="B22503" s="1"/>
    </row>
    <row r="22504" spans="2:2" x14ac:dyDescent="0.3">
      <c r="B22504" s="1"/>
    </row>
    <row r="22505" spans="2:2" x14ac:dyDescent="0.3">
      <c r="B22505" s="1"/>
    </row>
    <row r="22506" spans="2:2" x14ac:dyDescent="0.3">
      <c r="B22506" s="1"/>
    </row>
    <row r="22507" spans="2:2" x14ac:dyDescent="0.3">
      <c r="B22507" s="1"/>
    </row>
    <row r="22508" spans="2:2" x14ac:dyDescent="0.3">
      <c r="B22508" s="1"/>
    </row>
    <row r="22509" spans="2:2" x14ac:dyDescent="0.3">
      <c r="B22509" s="1"/>
    </row>
    <row r="22510" spans="2:2" x14ac:dyDescent="0.3">
      <c r="B22510" s="1"/>
    </row>
    <row r="22511" spans="2:2" x14ac:dyDescent="0.3">
      <c r="B22511" s="1"/>
    </row>
    <row r="22512" spans="2:2" x14ac:dyDescent="0.3">
      <c r="B22512" s="1"/>
    </row>
    <row r="22513" spans="2:2" x14ac:dyDescent="0.3">
      <c r="B22513" s="1"/>
    </row>
    <row r="22514" spans="2:2" x14ac:dyDescent="0.3">
      <c r="B22514" s="1"/>
    </row>
    <row r="22515" spans="2:2" x14ac:dyDescent="0.3">
      <c r="B22515" s="1"/>
    </row>
    <row r="22516" spans="2:2" x14ac:dyDescent="0.3">
      <c r="B22516" s="1"/>
    </row>
    <row r="22517" spans="2:2" x14ac:dyDescent="0.3">
      <c r="B22517" s="1"/>
    </row>
    <row r="22518" spans="2:2" x14ac:dyDescent="0.3">
      <c r="B22518" s="1"/>
    </row>
    <row r="22519" spans="2:2" x14ac:dyDescent="0.3">
      <c r="B22519" s="1"/>
    </row>
    <row r="22520" spans="2:2" x14ac:dyDescent="0.3">
      <c r="B22520" s="1"/>
    </row>
    <row r="22521" spans="2:2" x14ac:dyDescent="0.3">
      <c r="B22521" s="1"/>
    </row>
    <row r="22522" spans="2:2" x14ac:dyDescent="0.3">
      <c r="B22522" s="1"/>
    </row>
    <row r="22523" spans="2:2" x14ac:dyDescent="0.3">
      <c r="B22523" s="1"/>
    </row>
    <row r="22524" spans="2:2" x14ac:dyDescent="0.3">
      <c r="B22524" s="1"/>
    </row>
    <row r="22525" spans="2:2" x14ac:dyDescent="0.3">
      <c r="B22525" s="1"/>
    </row>
    <row r="22526" spans="2:2" x14ac:dyDescent="0.3">
      <c r="B22526" s="1"/>
    </row>
    <row r="22527" spans="2:2" x14ac:dyDescent="0.3">
      <c r="B22527" s="1"/>
    </row>
    <row r="22528" spans="2:2" x14ac:dyDescent="0.3">
      <c r="B22528" s="1"/>
    </row>
    <row r="22529" spans="2:2" x14ac:dyDescent="0.3">
      <c r="B22529" s="1"/>
    </row>
    <row r="22530" spans="2:2" x14ac:dyDescent="0.3">
      <c r="B22530" s="1"/>
    </row>
    <row r="22531" spans="2:2" x14ac:dyDescent="0.3">
      <c r="B22531" s="1"/>
    </row>
    <row r="22532" spans="2:2" x14ac:dyDescent="0.3">
      <c r="B22532" s="1"/>
    </row>
    <row r="22533" spans="2:2" x14ac:dyDescent="0.3">
      <c r="B22533" s="1"/>
    </row>
    <row r="22534" spans="2:2" x14ac:dyDescent="0.3">
      <c r="B22534" s="1"/>
    </row>
    <row r="22535" spans="2:2" x14ac:dyDescent="0.3">
      <c r="B22535" s="1"/>
    </row>
    <row r="22536" spans="2:2" x14ac:dyDescent="0.3">
      <c r="B22536" s="1"/>
    </row>
    <row r="22537" spans="2:2" x14ac:dyDescent="0.3">
      <c r="B22537" s="1"/>
    </row>
    <row r="22538" spans="2:2" x14ac:dyDescent="0.3">
      <c r="B22538" s="1"/>
    </row>
    <row r="22539" spans="2:2" x14ac:dyDescent="0.3">
      <c r="B22539" s="1"/>
    </row>
    <row r="22540" spans="2:2" x14ac:dyDescent="0.3">
      <c r="B22540" s="1"/>
    </row>
    <row r="22541" spans="2:2" x14ac:dyDescent="0.3">
      <c r="B22541" s="1"/>
    </row>
    <row r="22542" spans="2:2" x14ac:dyDescent="0.3">
      <c r="B22542" s="1"/>
    </row>
    <row r="22543" spans="2:2" x14ac:dyDescent="0.3">
      <c r="B22543" s="1"/>
    </row>
    <row r="22544" spans="2:2" x14ac:dyDescent="0.3">
      <c r="B22544" s="1"/>
    </row>
    <row r="22545" spans="2:2" x14ac:dyDescent="0.3">
      <c r="B22545" s="1"/>
    </row>
    <row r="22546" spans="2:2" x14ac:dyDescent="0.3">
      <c r="B22546" s="1"/>
    </row>
    <row r="22547" spans="2:2" x14ac:dyDescent="0.3">
      <c r="B22547" s="1"/>
    </row>
    <row r="22548" spans="2:2" x14ac:dyDescent="0.3">
      <c r="B22548" s="1"/>
    </row>
    <row r="22549" spans="2:2" x14ac:dyDescent="0.3">
      <c r="B22549" s="1"/>
    </row>
    <row r="22550" spans="2:2" x14ac:dyDescent="0.3">
      <c r="B22550" s="1"/>
    </row>
    <row r="22551" spans="2:2" x14ac:dyDescent="0.3">
      <c r="B22551" s="1"/>
    </row>
    <row r="22552" spans="2:2" x14ac:dyDescent="0.3">
      <c r="B22552" s="1"/>
    </row>
    <row r="22553" spans="2:2" x14ac:dyDescent="0.3">
      <c r="B22553" s="1"/>
    </row>
    <row r="22554" spans="2:2" x14ac:dyDescent="0.3">
      <c r="B22554" s="1"/>
    </row>
    <row r="22555" spans="2:2" x14ac:dyDescent="0.3">
      <c r="B22555" s="1"/>
    </row>
    <row r="22556" spans="2:2" x14ac:dyDescent="0.3">
      <c r="B22556" s="1"/>
    </row>
    <row r="22557" spans="2:2" x14ac:dyDescent="0.3">
      <c r="B22557" s="1"/>
    </row>
    <row r="22558" spans="2:2" x14ac:dyDescent="0.3">
      <c r="B22558" s="1"/>
    </row>
    <row r="22559" spans="2:2" x14ac:dyDescent="0.3">
      <c r="B22559" s="1"/>
    </row>
    <row r="22560" spans="2:2" x14ac:dyDescent="0.3">
      <c r="B22560" s="1"/>
    </row>
    <row r="22561" spans="2:2" x14ac:dyDescent="0.3">
      <c r="B22561" s="1"/>
    </row>
    <row r="22562" spans="2:2" x14ac:dyDescent="0.3">
      <c r="B22562" s="1"/>
    </row>
    <row r="22563" spans="2:2" x14ac:dyDescent="0.3">
      <c r="B22563" s="1"/>
    </row>
    <row r="22564" spans="2:2" x14ac:dyDescent="0.3">
      <c r="B22564" s="1"/>
    </row>
    <row r="22565" spans="2:2" x14ac:dyDescent="0.3">
      <c r="B22565" s="1"/>
    </row>
    <row r="22566" spans="2:2" x14ac:dyDescent="0.3">
      <c r="B22566" s="1"/>
    </row>
    <row r="22567" spans="2:2" x14ac:dyDescent="0.3">
      <c r="B22567" s="1"/>
    </row>
    <row r="22568" spans="2:2" x14ac:dyDescent="0.3">
      <c r="B22568" s="1"/>
    </row>
    <row r="22569" spans="2:2" x14ac:dyDescent="0.3">
      <c r="B22569" s="1"/>
    </row>
    <row r="22570" spans="2:2" x14ac:dyDescent="0.3">
      <c r="B22570" s="1"/>
    </row>
    <row r="22571" spans="2:2" x14ac:dyDescent="0.3">
      <c r="B22571" s="1"/>
    </row>
    <row r="22572" spans="2:2" x14ac:dyDescent="0.3">
      <c r="B22572" s="1"/>
    </row>
    <row r="22573" spans="2:2" x14ac:dyDescent="0.3">
      <c r="B22573" s="1"/>
    </row>
    <row r="22574" spans="2:2" x14ac:dyDescent="0.3">
      <c r="B22574" s="1"/>
    </row>
    <row r="22575" spans="2:2" x14ac:dyDescent="0.3">
      <c r="B22575" s="1"/>
    </row>
    <row r="22576" spans="2:2" x14ac:dyDescent="0.3">
      <c r="B22576" s="1"/>
    </row>
    <row r="22577" spans="2:2" x14ac:dyDescent="0.3">
      <c r="B22577" s="1"/>
    </row>
    <row r="22578" spans="2:2" x14ac:dyDescent="0.3">
      <c r="B22578" s="1"/>
    </row>
    <row r="22579" spans="2:2" x14ac:dyDescent="0.3">
      <c r="B22579" s="1"/>
    </row>
    <row r="22580" spans="2:2" x14ac:dyDescent="0.3">
      <c r="B22580" s="1"/>
    </row>
    <row r="22581" spans="2:2" x14ac:dyDescent="0.3">
      <c r="B22581" s="1"/>
    </row>
    <row r="22582" spans="2:2" x14ac:dyDescent="0.3">
      <c r="B22582" s="1"/>
    </row>
    <row r="22583" spans="2:2" x14ac:dyDescent="0.3">
      <c r="B22583" s="1"/>
    </row>
    <row r="22584" spans="2:2" x14ac:dyDescent="0.3">
      <c r="B22584" s="1"/>
    </row>
    <row r="22585" spans="2:2" x14ac:dyDescent="0.3">
      <c r="B22585" s="1"/>
    </row>
    <row r="22586" spans="2:2" x14ac:dyDescent="0.3">
      <c r="B22586" s="1"/>
    </row>
    <row r="22587" spans="2:2" x14ac:dyDescent="0.3">
      <c r="B22587" s="1"/>
    </row>
    <row r="22588" spans="2:2" x14ac:dyDescent="0.3">
      <c r="B22588" s="1"/>
    </row>
    <row r="22589" spans="2:2" x14ac:dyDescent="0.3">
      <c r="B22589" s="1"/>
    </row>
    <row r="22590" spans="2:2" x14ac:dyDescent="0.3">
      <c r="B22590" s="1"/>
    </row>
    <row r="22591" spans="2:2" x14ac:dyDescent="0.3">
      <c r="B22591" s="1"/>
    </row>
    <row r="22592" spans="2:2" x14ac:dyDescent="0.3">
      <c r="B22592" s="1"/>
    </row>
    <row r="22593" spans="2:2" x14ac:dyDescent="0.3">
      <c r="B22593" s="1"/>
    </row>
    <row r="22594" spans="2:2" x14ac:dyDescent="0.3">
      <c r="B22594" s="1"/>
    </row>
    <row r="22595" spans="2:2" x14ac:dyDescent="0.3">
      <c r="B22595" s="1"/>
    </row>
    <row r="22596" spans="2:2" x14ac:dyDescent="0.3">
      <c r="B22596" s="1"/>
    </row>
    <row r="22597" spans="2:2" x14ac:dyDescent="0.3">
      <c r="B22597" s="1"/>
    </row>
    <row r="22598" spans="2:2" x14ac:dyDescent="0.3">
      <c r="B22598" s="1"/>
    </row>
    <row r="22599" spans="2:2" x14ac:dyDescent="0.3">
      <c r="B22599" s="1"/>
    </row>
    <row r="22600" spans="2:2" x14ac:dyDescent="0.3">
      <c r="B22600" s="1"/>
    </row>
    <row r="22601" spans="2:2" x14ac:dyDescent="0.3">
      <c r="B22601" s="1"/>
    </row>
    <row r="22602" spans="2:2" x14ac:dyDescent="0.3">
      <c r="B22602" s="1"/>
    </row>
    <row r="22603" spans="2:2" x14ac:dyDescent="0.3">
      <c r="B22603" s="1"/>
    </row>
    <row r="22604" spans="2:2" x14ac:dyDescent="0.3">
      <c r="B22604" s="1"/>
    </row>
    <row r="22605" spans="2:2" x14ac:dyDescent="0.3">
      <c r="B22605" s="1"/>
    </row>
    <row r="22606" spans="2:2" x14ac:dyDescent="0.3">
      <c r="B22606" s="1"/>
    </row>
    <row r="22607" spans="2:2" x14ac:dyDescent="0.3">
      <c r="B22607" s="1"/>
    </row>
    <row r="22608" spans="2:2" x14ac:dyDescent="0.3">
      <c r="B22608" s="1"/>
    </row>
    <row r="22609" spans="2:2" x14ac:dyDescent="0.3">
      <c r="B22609" s="1"/>
    </row>
    <row r="22610" spans="2:2" x14ac:dyDescent="0.3">
      <c r="B22610" s="1"/>
    </row>
    <row r="22611" spans="2:2" x14ac:dyDescent="0.3">
      <c r="B22611" s="1"/>
    </row>
    <row r="22612" spans="2:2" x14ac:dyDescent="0.3">
      <c r="B22612" s="1"/>
    </row>
    <row r="22613" spans="2:2" x14ac:dyDescent="0.3">
      <c r="B22613" s="1"/>
    </row>
    <row r="22614" spans="2:2" x14ac:dyDescent="0.3">
      <c r="B22614" s="1"/>
    </row>
    <row r="22615" spans="2:2" x14ac:dyDescent="0.3">
      <c r="B22615" s="1"/>
    </row>
    <row r="22616" spans="2:2" x14ac:dyDescent="0.3">
      <c r="B22616" s="1"/>
    </row>
    <row r="22617" spans="2:2" x14ac:dyDescent="0.3">
      <c r="B22617" s="1"/>
    </row>
    <row r="22618" spans="2:2" x14ac:dyDescent="0.3">
      <c r="B22618" s="1"/>
    </row>
    <row r="22619" spans="2:2" x14ac:dyDescent="0.3">
      <c r="B22619" s="1"/>
    </row>
    <row r="22620" spans="2:2" x14ac:dyDescent="0.3">
      <c r="B22620" s="1"/>
    </row>
    <row r="22621" spans="2:2" x14ac:dyDescent="0.3">
      <c r="B22621" s="1"/>
    </row>
    <row r="22622" spans="2:2" x14ac:dyDescent="0.3">
      <c r="B22622" s="1"/>
    </row>
    <row r="22623" spans="2:2" x14ac:dyDescent="0.3">
      <c r="B22623" s="1"/>
    </row>
    <row r="22624" spans="2:2" x14ac:dyDescent="0.3">
      <c r="B22624" s="1"/>
    </row>
    <row r="22625" spans="2:2" x14ac:dyDescent="0.3">
      <c r="B22625" s="1"/>
    </row>
    <row r="22626" spans="2:2" x14ac:dyDescent="0.3">
      <c r="B22626" s="1"/>
    </row>
    <row r="22627" spans="2:2" x14ac:dyDescent="0.3">
      <c r="B22627" s="1"/>
    </row>
    <row r="22628" spans="2:2" x14ac:dyDescent="0.3">
      <c r="B22628" s="1"/>
    </row>
    <row r="22629" spans="2:2" x14ac:dyDescent="0.3">
      <c r="B22629" s="1"/>
    </row>
    <row r="22630" spans="2:2" x14ac:dyDescent="0.3">
      <c r="B22630" s="1"/>
    </row>
    <row r="22631" spans="2:2" x14ac:dyDescent="0.3">
      <c r="B22631" s="1"/>
    </row>
    <row r="22632" spans="2:2" x14ac:dyDescent="0.3">
      <c r="B22632" s="1"/>
    </row>
    <row r="22633" spans="2:2" x14ac:dyDescent="0.3">
      <c r="B22633" s="1"/>
    </row>
    <row r="22634" spans="2:2" x14ac:dyDescent="0.3">
      <c r="B22634" s="1"/>
    </row>
    <row r="22635" spans="2:2" x14ac:dyDescent="0.3">
      <c r="B22635" s="1"/>
    </row>
    <row r="22636" spans="2:2" x14ac:dyDescent="0.3">
      <c r="B22636" s="1"/>
    </row>
    <row r="22637" spans="2:2" x14ac:dyDescent="0.3">
      <c r="B22637" s="1"/>
    </row>
    <row r="22638" spans="2:2" x14ac:dyDescent="0.3">
      <c r="B22638" s="1"/>
    </row>
    <row r="22639" spans="2:2" x14ac:dyDescent="0.3">
      <c r="B22639" s="1"/>
    </row>
    <row r="22640" spans="2:2" x14ac:dyDescent="0.3">
      <c r="B22640" s="1"/>
    </row>
    <row r="22641" spans="2:2" x14ac:dyDescent="0.3">
      <c r="B22641" s="1"/>
    </row>
    <row r="22642" spans="2:2" x14ac:dyDescent="0.3">
      <c r="B22642" s="1"/>
    </row>
    <row r="22643" spans="2:2" x14ac:dyDescent="0.3">
      <c r="B22643" s="1"/>
    </row>
    <row r="22644" spans="2:2" x14ac:dyDescent="0.3">
      <c r="B22644" s="1"/>
    </row>
    <row r="22645" spans="2:2" x14ac:dyDescent="0.3">
      <c r="B22645" s="1"/>
    </row>
    <row r="22646" spans="2:2" x14ac:dyDescent="0.3">
      <c r="B22646" s="1"/>
    </row>
    <row r="22647" spans="2:2" x14ac:dyDescent="0.3">
      <c r="B22647" s="1"/>
    </row>
    <row r="22648" spans="2:2" x14ac:dyDescent="0.3">
      <c r="B22648" s="1"/>
    </row>
    <row r="22649" spans="2:2" x14ac:dyDescent="0.3">
      <c r="B22649" s="1"/>
    </row>
    <row r="22650" spans="2:2" x14ac:dyDescent="0.3">
      <c r="B22650" s="1"/>
    </row>
    <row r="22651" spans="2:2" x14ac:dyDescent="0.3">
      <c r="B22651" s="1"/>
    </row>
    <row r="22652" spans="2:2" x14ac:dyDescent="0.3">
      <c r="B22652" s="1"/>
    </row>
    <row r="22653" spans="2:2" x14ac:dyDescent="0.3">
      <c r="B22653" s="1"/>
    </row>
    <row r="22654" spans="2:2" x14ac:dyDescent="0.3">
      <c r="B22654" s="1"/>
    </row>
    <row r="22655" spans="2:2" x14ac:dyDescent="0.3">
      <c r="B22655" s="1"/>
    </row>
    <row r="22656" spans="2:2" x14ac:dyDescent="0.3">
      <c r="B22656" s="1"/>
    </row>
    <row r="22657" spans="2:2" x14ac:dyDescent="0.3">
      <c r="B22657" s="1"/>
    </row>
    <row r="22658" spans="2:2" x14ac:dyDescent="0.3">
      <c r="B22658" s="1"/>
    </row>
    <row r="22659" spans="2:2" x14ac:dyDescent="0.3">
      <c r="B22659" s="1"/>
    </row>
    <row r="22660" spans="2:2" x14ac:dyDescent="0.3">
      <c r="B22660" s="1"/>
    </row>
    <row r="22661" spans="2:2" x14ac:dyDescent="0.3">
      <c r="B22661" s="1"/>
    </row>
    <row r="22662" spans="2:2" x14ac:dyDescent="0.3">
      <c r="B22662" s="1"/>
    </row>
    <row r="22663" spans="2:2" x14ac:dyDescent="0.3">
      <c r="B22663" s="1"/>
    </row>
    <row r="22664" spans="2:2" x14ac:dyDescent="0.3">
      <c r="B22664" s="1"/>
    </row>
    <row r="22665" spans="2:2" x14ac:dyDescent="0.3">
      <c r="B22665" s="1"/>
    </row>
    <row r="22666" spans="2:2" x14ac:dyDescent="0.3">
      <c r="B22666" s="1"/>
    </row>
    <row r="22667" spans="2:2" x14ac:dyDescent="0.3">
      <c r="B22667" s="1"/>
    </row>
    <row r="22668" spans="2:2" x14ac:dyDescent="0.3">
      <c r="B22668" s="1"/>
    </row>
    <row r="22669" spans="2:2" x14ac:dyDescent="0.3">
      <c r="B22669" s="1"/>
    </row>
    <row r="22670" spans="2:2" x14ac:dyDescent="0.3">
      <c r="B22670" s="1"/>
    </row>
    <row r="22671" spans="2:2" x14ac:dyDescent="0.3">
      <c r="B22671" s="1"/>
    </row>
    <row r="22672" spans="2:2" x14ac:dyDescent="0.3">
      <c r="B22672" s="1"/>
    </row>
    <row r="22673" spans="2:2" x14ac:dyDescent="0.3">
      <c r="B22673" s="1"/>
    </row>
    <row r="22674" spans="2:2" x14ac:dyDescent="0.3">
      <c r="B22674" s="1"/>
    </row>
    <row r="22675" spans="2:2" x14ac:dyDescent="0.3">
      <c r="B22675" s="1"/>
    </row>
    <row r="22676" spans="2:2" x14ac:dyDescent="0.3">
      <c r="B22676" s="1"/>
    </row>
    <row r="22677" spans="2:2" x14ac:dyDescent="0.3">
      <c r="B22677" s="1"/>
    </row>
    <row r="22678" spans="2:2" x14ac:dyDescent="0.3">
      <c r="B22678" s="1"/>
    </row>
    <row r="22679" spans="2:2" x14ac:dyDescent="0.3">
      <c r="B22679" s="1"/>
    </row>
    <row r="22680" spans="2:2" x14ac:dyDescent="0.3">
      <c r="B22680" s="1"/>
    </row>
    <row r="22681" spans="2:2" x14ac:dyDescent="0.3">
      <c r="B22681" s="1"/>
    </row>
    <row r="22682" spans="2:2" x14ac:dyDescent="0.3">
      <c r="B22682" s="1"/>
    </row>
    <row r="22683" spans="2:2" x14ac:dyDescent="0.3">
      <c r="B22683" s="1"/>
    </row>
    <row r="22684" spans="2:2" x14ac:dyDescent="0.3">
      <c r="B22684" s="1"/>
    </row>
    <row r="22685" spans="2:2" x14ac:dyDescent="0.3">
      <c r="B22685" s="1"/>
    </row>
    <row r="22686" spans="2:2" x14ac:dyDescent="0.3">
      <c r="B22686" s="1"/>
    </row>
    <row r="22687" spans="2:2" x14ac:dyDescent="0.3">
      <c r="B22687" s="1"/>
    </row>
    <row r="22688" spans="2:2" x14ac:dyDescent="0.3">
      <c r="B22688" s="1"/>
    </row>
    <row r="22689" spans="2:2" x14ac:dyDescent="0.3">
      <c r="B22689" s="1"/>
    </row>
    <row r="22690" spans="2:2" x14ac:dyDescent="0.3">
      <c r="B22690" s="1"/>
    </row>
    <row r="22691" spans="2:2" x14ac:dyDescent="0.3">
      <c r="B22691" s="1"/>
    </row>
    <row r="22692" spans="2:2" x14ac:dyDescent="0.3">
      <c r="B22692" s="1"/>
    </row>
    <row r="22693" spans="2:2" x14ac:dyDescent="0.3">
      <c r="B22693" s="1"/>
    </row>
    <row r="22694" spans="2:2" x14ac:dyDescent="0.3">
      <c r="B22694" s="1"/>
    </row>
    <row r="22695" spans="2:2" x14ac:dyDescent="0.3">
      <c r="B22695" s="1"/>
    </row>
    <row r="22696" spans="2:2" x14ac:dyDescent="0.3">
      <c r="B22696" s="1"/>
    </row>
    <row r="22697" spans="2:2" x14ac:dyDescent="0.3">
      <c r="B22697" s="1"/>
    </row>
    <row r="22698" spans="2:2" x14ac:dyDescent="0.3">
      <c r="B22698" s="1"/>
    </row>
    <row r="22699" spans="2:2" x14ac:dyDescent="0.3">
      <c r="B22699" s="1"/>
    </row>
    <row r="22700" spans="2:2" x14ac:dyDescent="0.3">
      <c r="B22700" s="1"/>
    </row>
    <row r="22701" spans="2:2" x14ac:dyDescent="0.3">
      <c r="B22701" s="1"/>
    </row>
    <row r="22702" spans="2:2" x14ac:dyDescent="0.3">
      <c r="B22702" s="1"/>
    </row>
    <row r="22703" spans="2:2" x14ac:dyDescent="0.3">
      <c r="B22703" s="1"/>
    </row>
    <row r="22704" spans="2:2" x14ac:dyDescent="0.3">
      <c r="B22704" s="1"/>
    </row>
    <row r="22705" spans="2:2" x14ac:dyDescent="0.3">
      <c r="B22705" s="1"/>
    </row>
    <row r="22706" spans="2:2" x14ac:dyDescent="0.3">
      <c r="B22706" s="1"/>
    </row>
    <row r="22707" spans="2:2" x14ac:dyDescent="0.3">
      <c r="B22707" s="1"/>
    </row>
    <row r="22708" spans="2:2" x14ac:dyDescent="0.3">
      <c r="B22708" s="1"/>
    </row>
    <row r="22709" spans="2:2" x14ac:dyDescent="0.3">
      <c r="B22709" s="1"/>
    </row>
    <row r="22710" spans="2:2" x14ac:dyDescent="0.3">
      <c r="B22710" s="1"/>
    </row>
    <row r="22711" spans="2:2" x14ac:dyDescent="0.3">
      <c r="B22711" s="1"/>
    </row>
    <row r="22712" spans="2:2" x14ac:dyDescent="0.3">
      <c r="B22712" s="1"/>
    </row>
    <row r="22713" spans="2:2" x14ac:dyDescent="0.3">
      <c r="B22713" s="1"/>
    </row>
    <row r="22714" spans="2:2" x14ac:dyDescent="0.3">
      <c r="B22714" s="1"/>
    </row>
    <row r="22715" spans="2:2" x14ac:dyDescent="0.3">
      <c r="B22715" s="1"/>
    </row>
    <row r="22716" spans="2:2" x14ac:dyDescent="0.3">
      <c r="B22716" s="1"/>
    </row>
    <row r="22717" spans="2:2" x14ac:dyDescent="0.3">
      <c r="B22717" s="1"/>
    </row>
    <row r="22718" spans="2:2" x14ac:dyDescent="0.3">
      <c r="B22718" s="1"/>
    </row>
    <row r="22719" spans="2:2" x14ac:dyDescent="0.3">
      <c r="B22719" s="1"/>
    </row>
    <row r="22720" spans="2:2" x14ac:dyDescent="0.3">
      <c r="B22720" s="1"/>
    </row>
    <row r="22721" spans="2:2" x14ac:dyDescent="0.3">
      <c r="B22721" s="1"/>
    </row>
    <row r="22722" spans="2:2" x14ac:dyDescent="0.3">
      <c r="B22722" s="1"/>
    </row>
    <row r="22723" spans="2:2" x14ac:dyDescent="0.3">
      <c r="B22723" s="1"/>
    </row>
    <row r="22724" spans="2:2" x14ac:dyDescent="0.3">
      <c r="B22724" s="1"/>
    </row>
    <row r="22725" spans="2:2" x14ac:dyDescent="0.3">
      <c r="B22725" s="1"/>
    </row>
    <row r="22726" spans="2:2" x14ac:dyDescent="0.3">
      <c r="B22726" s="1"/>
    </row>
    <row r="22727" spans="2:2" x14ac:dyDescent="0.3">
      <c r="B22727" s="1"/>
    </row>
    <row r="22728" spans="2:2" x14ac:dyDescent="0.3">
      <c r="B22728" s="1"/>
    </row>
    <row r="22729" spans="2:2" x14ac:dyDescent="0.3">
      <c r="B22729" s="1"/>
    </row>
    <row r="22730" spans="2:2" x14ac:dyDescent="0.3">
      <c r="B22730" s="1"/>
    </row>
    <row r="22731" spans="2:2" x14ac:dyDescent="0.3">
      <c r="B22731" s="1"/>
    </row>
    <row r="22732" spans="2:2" x14ac:dyDescent="0.3">
      <c r="B22732" s="1"/>
    </row>
    <row r="22733" spans="2:2" x14ac:dyDescent="0.3">
      <c r="B22733" s="1"/>
    </row>
    <row r="22734" spans="2:2" x14ac:dyDescent="0.3">
      <c r="B22734" s="1"/>
    </row>
    <row r="22735" spans="2:2" x14ac:dyDescent="0.3">
      <c r="B22735" s="1"/>
    </row>
    <row r="22736" spans="2:2" x14ac:dyDescent="0.3">
      <c r="B22736" s="1"/>
    </row>
    <row r="22737" spans="2:2" x14ac:dyDescent="0.3">
      <c r="B22737" s="1"/>
    </row>
    <row r="22738" spans="2:2" x14ac:dyDescent="0.3">
      <c r="B22738" s="1"/>
    </row>
    <row r="22739" spans="2:2" x14ac:dyDescent="0.3">
      <c r="B22739" s="1"/>
    </row>
    <row r="22740" spans="2:2" x14ac:dyDescent="0.3">
      <c r="B22740" s="1"/>
    </row>
    <row r="22741" spans="2:2" x14ac:dyDescent="0.3">
      <c r="B22741" s="1"/>
    </row>
    <row r="22742" spans="2:2" x14ac:dyDescent="0.3">
      <c r="B22742" s="1"/>
    </row>
    <row r="22743" spans="2:2" x14ac:dyDescent="0.3">
      <c r="B22743" s="1"/>
    </row>
    <row r="22744" spans="2:2" x14ac:dyDescent="0.3">
      <c r="B22744" s="1"/>
    </row>
    <row r="22745" spans="2:2" x14ac:dyDescent="0.3">
      <c r="B22745" s="1"/>
    </row>
    <row r="22746" spans="2:2" x14ac:dyDescent="0.3">
      <c r="B22746" s="1"/>
    </row>
    <row r="22747" spans="2:2" x14ac:dyDescent="0.3">
      <c r="B22747" s="1"/>
    </row>
    <row r="22748" spans="2:2" x14ac:dyDescent="0.3">
      <c r="B22748" s="1"/>
    </row>
    <row r="22749" spans="2:2" x14ac:dyDescent="0.3">
      <c r="B22749" s="1"/>
    </row>
    <row r="22750" spans="2:2" x14ac:dyDescent="0.3">
      <c r="B22750" s="1"/>
    </row>
    <row r="22751" spans="2:2" x14ac:dyDescent="0.3">
      <c r="B22751" s="1"/>
    </row>
    <row r="22752" spans="2:2" x14ac:dyDescent="0.3">
      <c r="B22752" s="1"/>
    </row>
    <row r="22753" spans="2:2" x14ac:dyDescent="0.3">
      <c r="B22753" s="1"/>
    </row>
    <row r="22754" spans="2:2" x14ac:dyDescent="0.3">
      <c r="B22754" s="1"/>
    </row>
    <row r="22755" spans="2:2" x14ac:dyDescent="0.3">
      <c r="B22755" s="1"/>
    </row>
    <row r="22756" spans="2:2" x14ac:dyDescent="0.3">
      <c r="B22756" s="1"/>
    </row>
    <row r="22757" spans="2:2" x14ac:dyDescent="0.3">
      <c r="B22757" s="1"/>
    </row>
    <row r="22758" spans="2:2" x14ac:dyDescent="0.3">
      <c r="B22758" s="1"/>
    </row>
    <row r="22759" spans="2:2" x14ac:dyDescent="0.3">
      <c r="B22759" s="1"/>
    </row>
    <row r="22760" spans="2:2" x14ac:dyDescent="0.3">
      <c r="B22760" s="1"/>
    </row>
    <row r="22761" spans="2:2" x14ac:dyDescent="0.3">
      <c r="B22761" s="1"/>
    </row>
    <row r="22762" spans="2:2" x14ac:dyDescent="0.3">
      <c r="B22762" s="1"/>
    </row>
    <row r="22763" spans="2:2" x14ac:dyDescent="0.3">
      <c r="B22763" s="1"/>
    </row>
    <row r="22764" spans="2:2" x14ac:dyDescent="0.3">
      <c r="B22764" s="1"/>
    </row>
    <row r="22765" spans="2:2" x14ac:dyDescent="0.3">
      <c r="B22765" s="1"/>
    </row>
    <row r="22766" spans="2:2" x14ac:dyDescent="0.3">
      <c r="B22766" s="1"/>
    </row>
    <row r="22767" spans="2:2" x14ac:dyDescent="0.3">
      <c r="B22767" s="1"/>
    </row>
    <row r="22768" spans="2:2" x14ac:dyDescent="0.3">
      <c r="B22768" s="1"/>
    </row>
    <row r="22769" spans="2:2" x14ac:dyDescent="0.3">
      <c r="B22769" s="1"/>
    </row>
    <row r="22770" spans="2:2" x14ac:dyDescent="0.3">
      <c r="B22770" s="1"/>
    </row>
    <row r="22771" spans="2:2" x14ac:dyDescent="0.3">
      <c r="B22771" s="1"/>
    </row>
    <row r="22772" spans="2:2" x14ac:dyDescent="0.3">
      <c r="B22772" s="1"/>
    </row>
    <row r="22773" spans="2:2" x14ac:dyDescent="0.3">
      <c r="B22773" s="1"/>
    </row>
    <row r="22774" spans="2:2" x14ac:dyDescent="0.3">
      <c r="B22774" s="1"/>
    </row>
    <row r="22775" spans="2:2" x14ac:dyDescent="0.3">
      <c r="B22775" s="1"/>
    </row>
    <row r="22776" spans="2:2" x14ac:dyDescent="0.3">
      <c r="B22776" s="1"/>
    </row>
    <row r="22777" spans="2:2" x14ac:dyDescent="0.3">
      <c r="B22777" s="1"/>
    </row>
    <row r="22778" spans="2:2" x14ac:dyDescent="0.3">
      <c r="B22778" s="1"/>
    </row>
    <row r="22779" spans="2:2" x14ac:dyDescent="0.3">
      <c r="B22779" s="1"/>
    </row>
    <row r="22780" spans="2:2" x14ac:dyDescent="0.3">
      <c r="B22780" s="1"/>
    </row>
    <row r="22781" spans="2:2" x14ac:dyDescent="0.3">
      <c r="B22781" s="1"/>
    </row>
    <row r="22782" spans="2:2" x14ac:dyDescent="0.3">
      <c r="B22782" s="1"/>
    </row>
    <row r="22783" spans="2:2" x14ac:dyDescent="0.3">
      <c r="B22783" s="1"/>
    </row>
    <row r="22784" spans="2:2" x14ac:dyDescent="0.3">
      <c r="B22784" s="1"/>
    </row>
    <row r="22785" spans="2:2" x14ac:dyDescent="0.3">
      <c r="B22785" s="1"/>
    </row>
    <row r="22786" spans="2:2" x14ac:dyDescent="0.3">
      <c r="B22786" s="1"/>
    </row>
    <row r="22787" spans="2:2" x14ac:dyDescent="0.3">
      <c r="B22787" s="1"/>
    </row>
    <row r="22788" spans="2:2" x14ac:dyDescent="0.3">
      <c r="B22788" s="1"/>
    </row>
    <row r="22789" spans="2:2" x14ac:dyDescent="0.3">
      <c r="B22789" s="1"/>
    </row>
    <row r="22790" spans="2:2" x14ac:dyDescent="0.3">
      <c r="B22790" s="1"/>
    </row>
    <row r="22791" spans="2:2" x14ac:dyDescent="0.3">
      <c r="B22791" s="1"/>
    </row>
    <row r="22792" spans="2:2" x14ac:dyDescent="0.3">
      <c r="B22792" s="1"/>
    </row>
    <row r="22793" spans="2:2" x14ac:dyDescent="0.3">
      <c r="B22793" s="1"/>
    </row>
    <row r="22794" spans="2:2" x14ac:dyDescent="0.3">
      <c r="B22794" s="1"/>
    </row>
    <row r="22795" spans="2:2" x14ac:dyDescent="0.3">
      <c r="B22795" s="1"/>
    </row>
    <row r="22796" spans="2:2" x14ac:dyDescent="0.3">
      <c r="B22796" s="1"/>
    </row>
    <row r="22797" spans="2:2" x14ac:dyDescent="0.3">
      <c r="B22797" s="1"/>
    </row>
    <row r="22798" spans="2:2" x14ac:dyDescent="0.3">
      <c r="B22798" s="1"/>
    </row>
    <row r="22799" spans="2:2" x14ac:dyDescent="0.3">
      <c r="B22799" s="1"/>
    </row>
    <row r="22800" spans="2:2" x14ac:dyDescent="0.3">
      <c r="B22800" s="1"/>
    </row>
    <row r="22801" spans="2:2" x14ac:dyDescent="0.3">
      <c r="B22801" s="1"/>
    </row>
    <row r="22802" spans="2:2" x14ac:dyDescent="0.3">
      <c r="B22802" s="1"/>
    </row>
    <row r="22803" spans="2:2" x14ac:dyDescent="0.3">
      <c r="B22803" s="1"/>
    </row>
    <row r="22804" spans="2:2" x14ac:dyDescent="0.3">
      <c r="B22804" s="1"/>
    </row>
    <row r="22805" spans="2:2" x14ac:dyDescent="0.3">
      <c r="B22805" s="1"/>
    </row>
    <row r="22806" spans="2:2" x14ac:dyDescent="0.3">
      <c r="B22806" s="1"/>
    </row>
    <row r="22807" spans="2:2" x14ac:dyDescent="0.3">
      <c r="B22807" s="1"/>
    </row>
    <row r="22808" spans="2:2" x14ac:dyDescent="0.3">
      <c r="B22808" s="1"/>
    </row>
    <row r="22809" spans="2:2" x14ac:dyDescent="0.3">
      <c r="B22809" s="1"/>
    </row>
    <row r="22810" spans="2:2" x14ac:dyDescent="0.3">
      <c r="B22810" s="1"/>
    </row>
    <row r="22811" spans="2:2" x14ac:dyDescent="0.3">
      <c r="B22811" s="1"/>
    </row>
    <row r="22812" spans="2:2" x14ac:dyDescent="0.3">
      <c r="B22812" s="1"/>
    </row>
    <row r="22813" spans="2:2" x14ac:dyDescent="0.3">
      <c r="B22813" s="1"/>
    </row>
    <row r="22814" spans="2:2" x14ac:dyDescent="0.3">
      <c r="B22814" s="1"/>
    </row>
    <row r="22815" spans="2:2" x14ac:dyDescent="0.3">
      <c r="B22815" s="1"/>
    </row>
    <row r="22816" spans="2:2" x14ac:dyDescent="0.3">
      <c r="B22816" s="1"/>
    </row>
    <row r="22817" spans="2:2" x14ac:dyDescent="0.3">
      <c r="B22817" s="1"/>
    </row>
    <row r="22818" spans="2:2" x14ac:dyDescent="0.3">
      <c r="B22818" s="1"/>
    </row>
    <row r="22819" spans="2:2" x14ac:dyDescent="0.3">
      <c r="B22819" s="1"/>
    </row>
    <row r="22820" spans="2:2" x14ac:dyDescent="0.3">
      <c r="B22820" s="1"/>
    </row>
    <row r="22821" spans="2:2" x14ac:dyDescent="0.3">
      <c r="B22821" s="1"/>
    </row>
    <row r="22822" spans="2:2" x14ac:dyDescent="0.3">
      <c r="B22822" s="1"/>
    </row>
    <row r="22823" spans="2:2" x14ac:dyDescent="0.3">
      <c r="B22823" s="1"/>
    </row>
    <row r="22824" spans="2:2" x14ac:dyDescent="0.3">
      <c r="B22824" s="1"/>
    </row>
    <row r="22825" spans="2:2" x14ac:dyDescent="0.3">
      <c r="B22825" s="1"/>
    </row>
    <row r="22826" spans="2:2" x14ac:dyDescent="0.3">
      <c r="B22826" s="1"/>
    </row>
    <row r="22827" spans="2:2" x14ac:dyDescent="0.3">
      <c r="B22827" s="1"/>
    </row>
    <row r="22828" spans="2:2" x14ac:dyDescent="0.3">
      <c r="B22828" s="1"/>
    </row>
    <row r="22829" spans="2:2" x14ac:dyDescent="0.3">
      <c r="B22829" s="1"/>
    </row>
    <row r="22830" spans="2:2" x14ac:dyDescent="0.3">
      <c r="B22830" s="1"/>
    </row>
    <row r="22831" spans="2:2" x14ac:dyDescent="0.3">
      <c r="B22831" s="1"/>
    </row>
    <row r="22832" spans="2:2" x14ac:dyDescent="0.3">
      <c r="B22832" s="1"/>
    </row>
    <row r="22833" spans="2:2" x14ac:dyDescent="0.3">
      <c r="B22833" s="1"/>
    </row>
    <row r="22834" spans="2:2" x14ac:dyDescent="0.3">
      <c r="B22834" s="1"/>
    </row>
    <row r="22835" spans="2:2" x14ac:dyDescent="0.3">
      <c r="B22835" s="1"/>
    </row>
    <row r="22836" spans="2:2" x14ac:dyDescent="0.3">
      <c r="B22836" s="1"/>
    </row>
    <row r="22837" spans="2:2" x14ac:dyDescent="0.3">
      <c r="B22837" s="1"/>
    </row>
    <row r="22838" spans="2:2" x14ac:dyDescent="0.3">
      <c r="B22838" s="1"/>
    </row>
    <row r="22839" spans="2:2" x14ac:dyDescent="0.3">
      <c r="B22839" s="1"/>
    </row>
    <row r="22840" spans="2:2" x14ac:dyDescent="0.3">
      <c r="B22840" s="1"/>
    </row>
    <row r="22841" spans="2:2" x14ac:dyDescent="0.3">
      <c r="B22841" s="1"/>
    </row>
    <row r="22842" spans="2:2" x14ac:dyDescent="0.3">
      <c r="B22842" s="1"/>
    </row>
    <row r="22843" spans="2:2" x14ac:dyDescent="0.3">
      <c r="B22843" s="1"/>
    </row>
    <row r="22844" spans="2:2" x14ac:dyDescent="0.3">
      <c r="B22844" s="1"/>
    </row>
    <row r="22845" spans="2:2" x14ac:dyDescent="0.3">
      <c r="B22845" s="1"/>
    </row>
    <row r="22846" spans="2:2" x14ac:dyDescent="0.3">
      <c r="B22846" s="1"/>
    </row>
    <row r="22847" spans="2:2" x14ac:dyDescent="0.3">
      <c r="B22847" s="1"/>
    </row>
    <row r="22848" spans="2:2" x14ac:dyDescent="0.3">
      <c r="B22848" s="1"/>
    </row>
    <row r="22849" spans="2:2" x14ac:dyDescent="0.3">
      <c r="B22849" s="1"/>
    </row>
    <row r="22850" spans="2:2" x14ac:dyDescent="0.3">
      <c r="B22850" s="1"/>
    </row>
    <row r="22851" spans="2:2" x14ac:dyDescent="0.3">
      <c r="B22851" s="1"/>
    </row>
    <row r="22852" spans="2:2" x14ac:dyDescent="0.3">
      <c r="B22852" s="1"/>
    </row>
    <row r="22853" spans="2:2" x14ac:dyDescent="0.3">
      <c r="B22853" s="1"/>
    </row>
    <row r="22854" spans="2:2" x14ac:dyDescent="0.3">
      <c r="B22854" s="1"/>
    </row>
    <row r="22855" spans="2:2" x14ac:dyDescent="0.3">
      <c r="B22855" s="1"/>
    </row>
    <row r="22856" spans="2:2" x14ac:dyDescent="0.3">
      <c r="B22856" s="1"/>
    </row>
    <row r="22857" spans="2:2" x14ac:dyDescent="0.3">
      <c r="B22857" s="1"/>
    </row>
    <row r="22858" spans="2:2" x14ac:dyDescent="0.3">
      <c r="B22858" s="1"/>
    </row>
    <row r="22859" spans="2:2" x14ac:dyDescent="0.3">
      <c r="B22859" s="1"/>
    </row>
    <row r="22860" spans="2:2" x14ac:dyDescent="0.3">
      <c r="B22860" s="1"/>
    </row>
    <row r="22861" spans="2:2" x14ac:dyDescent="0.3">
      <c r="B228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7F3C-C1E5-4669-BBF5-8990251C54CF}">
  <dimension ref="B1:D42"/>
  <sheetViews>
    <sheetView workbookViewId="0">
      <selection activeCell="C22" sqref="C22"/>
    </sheetView>
  </sheetViews>
  <sheetFormatPr defaultRowHeight="14.4" x14ac:dyDescent="0.3"/>
  <cols>
    <col min="2" max="4" width="50.5546875" customWidth="1"/>
  </cols>
  <sheetData>
    <row r="1" spans="2:4" ht="15.6" x14ac:dyDescent="0.3">
      <c r="B1" s="2" t="s">
        <v>256</v>
      </c>
    </row>
    <row r="2" spans="2:4" ht="15.6" x14ac:dyDescent="0.3">
      <c r="B2" s="2" t="s">
        <v>255</v>
      </c>
    </row>
    <row r="3" spans="2:4" ht="15" thickBot="1" x14ac:dyDescent="0.35"/>
    <row r="4" spans="2:4" x14ac:dyDescent="0.3">
      <c r="B4" s="11" t="s">
        <v>233</v>
      </c>
      <c r="C4" s="12" t="s">
        <v>235</v>
      </c>
      <c r="D4" s="29" t="s">
        <v>254</v>
      </c>
    </row>
    <row r="5" spans="2:4" ht="15" thickBot="1" x14ac:dyDescent="0.35">
      <c r="B5" s="13" t="s">
        <v>234</v>
      </c>
      <c r="C5" s="14" t="s">
        <v>236</v>
      </c>
      <c r="D5" s="30"/>
    </row>
    <row r="6" spans="2:4" ht="15" thickBot="1" x14ac:dyDescent="0.35">
      <c r="B6" s="15" t="s">
        <v>237</v>
      </c>
      <c r="C6" s="16" t="s">
        <v>238</v>
      </c>
      <c r="D6" s="16" t="s">
        <v>239</v>
      </c>
    </row>
    <row r="7" spans="2:4" ht="15" thickBot="1" x14ac:dyDescent="0.35">
      <c r="B7" s="15" t="s">
        <v>239</v>
      </c>
      <c r="C7" s="16" t="s">
        <v>240</v>
      </c>
      <c r="D7" s="16" t="s">
        <v>241</v>
      </c>
    </row>
    <row r="8" spans="2:4" ht="15" thickBot="1" x14ac:dyDescent="0.35">
      <c r="B8" s="15" t="s">
        <v>15</v>
      </c>
      <c r="C8" s="16" t="s">
        <v>242</v>
      </c>
      <c r="D8" s="16" t="s">
        <v>243</v>
      </c>
    </row>
    <row r="9" spans="2:4" ht="15" thickBot="1" x14ac:dyDescent="0.35">
      <c r="B9" s="15" t="s">
        <v>244</v>
      </c>
      <c r="C9" s="16" t="s">
        <v>245</v>
      </c>
      <c r="D9" s="16" t="s">
        <v>246</v>
      </c>
    </row>
    <row r="10" spans="2:4" ht="15" thickBot="1" x14ac:dyDescent="0.35">
      <c r="B10" s="15" t="s">
        <v>247</v>
      </c>
      <c r="C10" s="16"/>
      <c r="D10" s="16" t="s">
        <v>248</v>
      </c>
    </row>
    <row r="11" spans="2:4" ht="15" thickBot="1" x14ac:dyDescent="0.35">
      <c r="B11" s="15" t="s">
        <v>249</v>
      </c>
      <c r="C11" s="16"/>
      <c r="D11" s="16"/>
    </row>
    <row r="12" spans="2:4" ht="15" thickBot="1" x14ac:dyDescent="0.35">
      <c r="B12" s="15" t="s">
        <v>250</v>
      </c>
      <c r="C12" s="16"/>
      <c r="D12" s="16"/>
    </row>
    <row r="13" spans="2:4" ht="15" thickBot="1" x14ac:dyDescent="0.35">
      <c r="B13" s="15" t="s">
        <v>251</v>
      </c>
      <c r="C13" s="16"/>
      <c r="D13" s="16"/>
    </row>
    <row r="14" spans="2:4" ht="15" thickBot="1" x14ac:dyDescent="0.35">
      <c r="B14" s="15" t="s">
        <v>252</v>
      </c>
      <c r="C14" s="16"/>
      <c r="D14" s="16"/>
    </row>
    <row r="15" spans="2:4" ht="15" thickBot="1" x14ac:dyDescent="0.35">
      <c r="B15" s="15" t="s">
        <v>253</v>
      </c>
      <c r="C15" s="16"/>
      <c r="D15" s="16"/>
    </row>
    <row r="18" spans="2:3" x14ac:dyDescent="0.3">
      <c r="B18" s="28" t="s">
        <v>308</v>
      </c>
    </row>
    <row r="19" spans="2:3" x14ac:dyDescent="0.3">
      <c r="B19" t="s">
        <v>303</v>
      </c>
    </row>
    <row r="20" spans="2:3" x14ac:dyDescent="0.3">
      <c r="B20" t="s">
        <v>293</v>
      </c>
    </row>
    <row r="21" spans="2:3" x14ac:dyDescent="0.3">
      <c r="B21" t="s">
        <v>289</v>
      </c>
    </row>
    <row r="22" spans="2:3" x14ac:dyDescent="0.3">
      <c r="B22" t="s">
        <v>300</v>
      </c>
    </row>
    <row r="23" spans="2:3" x14ac:dyDescent="0.3">
      <c r="B23" t="s">
        <v>290</v>
      </c>
    </row>
    <row r="24" spans="2:3" x14ac:dyDescent="0.3">
      <c r="B24" t="s">
        <v>291</v>
      </c>
    </row>
    <row r="25" spans="2:3" x14ac:dyDescent="0.3">
      <c r="B25" t="s">
        <v>295</v>
      </c>
    </row>
    <row r="26" spans="2:3" x14ac:dyDescent="0.3">
      <c r="B26" t="s">
        <v>307</v>
      </c>
    </row>
    <row r="28" spans="2:3" x14ac:dyDescent="0.3">
      <c r="B28" t="s">
        <v>292</v>
      </c>
    </row>
    <row r="30" spans="2:3" x14ac:dyDescent="0.3">
      <c r="B30" t="s">
        <v>294</v>
      </c>
    </row>
    <row r="31" spans="2:3" x14ac:dyDescent="0.3">
      <c r="B31" t="s">
        <v>304</v>
      </c>
    </row>
    <row r="32" spans="2:3" x14ac:dyDescent="0.3">
      <c r="B32" s="26" t="s">
        <v>305</v>
      </c>
      <c r="C32" s="17" t="s">
        <v>298</v>
      </c>
    </row>
    <row r="34" spans="2:2" x14ac:dyDescent="0.3">
      <c r="B34" t="s">
        <v>296</v>
      </c>
    </row>
    <row r="35" spans="2:2" x14ac:dyDescent="0.3">
      <c r="B35" t="s">
        <v>297</v>
      </c>
    </row>
    <row r="37" spans="2:2" x14ac:dyDescent="0.3">
      <c r="B37" t="s">
        <v>299</v>
      </c>
    </row>
    <row r="38" spans="2:2" x14ac:dyDescent="0.3">
      <c r="B38" t="s">
        <v>301</v>
      </c>
    </row>
    <row r="40" spans="2:2" x14ac:dyDescent="0.3">
      <c r="B40" t="s">
        <v>306</v>
      </c>
    </row>
    <row r="41" spans="2:2" x14ac:dyDescent="0.3">
      <c r="B41" t="s">
        <v>301</v>
      </c>
    </row>
    <row r="42" spans="2:2" x14ac:dyDescent="0.3">
      <c r="B42" t="s">
        <v>302</v>
      </c>
    </row>
  </sheetData>
  <mergeCells count="1">
    <mergeCell ref="D4:D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F41CF-6157-4D0A-9B8E-EEEB09000CDD}">
  <dimension ref="A1:L20"/>
  <sheetViews>
    <sheetView zoomScale="115" zoomScaleNormal="115" workbookViewId="0">
      <selection activeCell="F1" sqref="F1"/>
    </sheetView>
  </sheetViews>
  <sheetFormatPr defaultRowHeight="14.4" x14ac:dyDescent="0.3"/>
  <cols>
    <col min="1" max="1" width="12.6640625" bestFit="1" customWidth="1"/>
    <col min="2" max="2" width="15.44140625" bestFit="1" customWidth="1"/>
    <col min="4" max="4" width="20.5546875" bestFit="1" customWidth="1"/>
  </cols>
  <sheetData>
    <row r="1" spans="1:12" x14ac:dyDescent="0.3">
      <c r="D1" s="26" t="s">
        <v>283</v>
      </c>
    </row>
    <row r="2" spans="1:12" x14ac:dyDescent="0.3">
      <c r="L2" t="s">
        <v>228</v>
      </c>
    </row>
    <row r="3" spans="1:12" x14ac:dyDescent="0.3">
      <c r="A3" s="18" t="s">
        <v>257</v>
      </c>
      <c r="B3" t="s">
        <v>262</v>
      </c>
      <c r="F3" t="s">
        <v>282</v>
      </c>
    </row>
    <row r="4" spans="1:12" x14ac:dyDescent="0.3">
      <c r="A4" s="19" t="s">
        <v>1</v>
      </c>
      <c r="B4" s="20">
        <v>4017615</v>
      </c>
      <c r="D4" t="b">
        <f>GETPIVOTDATA("paid_loss",$A$3,"coverage_type","A")=Python!R5</f>
        <v>1</v>
      </c>
      <c r="F4" s="27">
        <f>GETPIVOTDATA("paid_loss",$A$3,"coverage_type","A")/GETPIVOTDATA("paid_loss",$A$3)</f>
        <v>0.89943557136198515</v>
      </c>
    </row>
    <row r="5" spans="1:12" x14ac:dyDescent="0.3">
      <c r="A5" s="21" t="s">
        <v>259</v>
      </c>
      <c r="B5" s="20">
        <v>1229913</v>
      </c>
      <c r="F5" s="27"/>
    </row>
    <row r="6" spans="1:12" x14ac:dyDescent="0.3">
      <c r="A6" s="21" t="s">
        <v>260</v>
      </c>
      <c r="B6" s="20">
        <v>1544226</v>
      </c>
      <c r="F6" s="27"/>
    </row>
    <row r="7" spans="1:12" x14ac:dyDescent="0.3">
      <c r="A7" s="21" t="s">
        <v>261</v>
      </c>
      <c r="B7" s="20">
        <v>1243476</v>
      </c>
      <c r="F7" s="27"/>
    </row>
    <row r="8" spans="1:12" x14ac:dyDescent="0.3">
      <c r="A8" s="19" t="s">
        <v>2</v>
      </c>
      <c r="B8" s="20">
        <v>319369</v>
      </c>
      <c r="D8" t="b">
        <f>GETPIVOTDATA("paid_loss",$A$3,"coverage_type","B")=Python!R6</f>
        <v>1</v>
      </c>
      <c r="F8" s="27">
        <f>GETPIVOTDATA("paid_loss",$A$3,"coverage_type","B")/GETPIVOTDATA("paid_loss",$A$3)</f>
        <v>7.1498099989746614E-2</v>
      </c>
    </row>
    <row r="9" spans="1:12" x14ac:dyDescent="0.3">
      <c r="A9" s="21" t="s">
        <v>259</v>
      </c>
      <c r="B9" s="20">
        <v>79364</v>
      </c>
      <c r="F9" s="27"/>
    </row>
    <row r="10" spans="1:12" x14ac:dyDescent="0.3">
      <c r="A10" s="21" t="s">
        <v>260</v>
      </c>
      <c r="B10" s="20">
        <v>120445</v>
      </c>
      <c r="F10" s="27"/>
    </row>
    <row r="11" spans="1:12" x14ac:dyDescent="0.3">
      <c r="A11" s="21" t="s">
        <v>261</v>
      </c>
      <c r="B11" s="20">
        <v>119560</v>
      </c>
      <c r="F11" s="27"/>
    </row>
    <row r="12" spans="1:12" x14ac:dyDescent="0.3">
      <c r="A12" s="19" t="s">
        <v>3</v>
      </c>
      <c r="B12" s="20">
        <v>47509</v>
      </c>
      <c r="D12" t="b">
        <f>Python!R7=GETPIVOTDATA("paid_loss",B!$A$3,"coverage_type","C")</f>
        <v>1</v>
      </c>
      <c r="F12" s="27">
        <f>GETPIVOTDATA("paid_loss",$A$3,"coverage_type","C")/GETPIVOTDATA("paid_loss",$A$3)</f>
        <v>1.0635982930130575E-2</v>
      </c>
    </row>
    <row r="13" spans="1:12" x14ac:dyDescent="0.3">
      <c r="A13" s="21" t="s">
        <v>259</v>
      </c>
      <c r="B13" s="20">
        <v>13352</v>
      </c>
      <c r="F13" s="27"/>
    </row>
    <row r="14" spans="1:12" x14ac:dyDescent="0.3">
      <c r="A14" s="21" t="s">
        <v>260</v>
      </c>
      <c r="B14" s="20">
        <v>15322</v>
      </c>
      <c r="F14" s="27"/>
    </row>
    <row r="15" spans="1:12" x14ac:dyDescent="0.3">
      <c r="A15" s="21" t="s">
        <v>261</v>
      </c>
      <c r="B15" s="20">
        <v>18835</v>
      </c>
      <c r="F15" s="27"/>
    </row>
    <row r="16" spans="1:12" x14ac:dyDescent="0.3">
      <c r="A16" s="19" t="s">
        <v>4</v>
      </c>
      <c r="B16" s="20">
        <v>82325</v>
      </c>
      <c r="D16" t="b">
        <f>GETPIVOTDATA("paid_loss",$A$3,"coverage_type","IM")=Python!R8</f>
        <v>1</v>
      </c>
      <c r="F16" s="27">
        <f>GETPIVOTDATA("paid_loss",$A$3,"coverage_type","IM")/GETPIVOTDATA("paid_loss",$A$3)</f>
        <v>1.8430345718137609E-2</v>
      </c>
    </row>
    <row r="17" spans="1:6" x14ac:dyDescent="0.3">
      <c r="A17" s="21" t="s">
        <v>259</v>
      </c>
      <c r="B17" s="20">
        <v>15086</v>
      </c>
      <c r="F17" s="27"/>
    </row>
    <row r="18" spans="1:6" x14ac:dyDescent="0.3">
      <c r="A18" s="21" t="s">
        <v>260</v>
      </c>
      <c r="B18" s="20">
        <v>30246</v>
      </c>
      <c r="F18" s="27"/>
    </row>
    <row r="19" spans="1:6" x14ac:dyDescent="0.3">
      <c r="A19" s="21" t="s">
        <v>261</v>
      </c>
      <c r="B19" s="20">
        <v>36993</v>
      </c>
      <c r="F19" s="27"/>
    </row>
    <row r="20" spans="1:6" x14ac:dyDescent="0.3">
      <c r="A20" s="19" t="s">
        <v>258</v>
      </c>
      <c r="B20" s="20">
        <v>4466818</v>
      </c>
      <c r="F20" s="27">
        <f>SUM(F4:F19)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D47D-6F9A-4C12-9CFD-CE38F70D2E4E}">
  <dimension ref="A2:L7"/>
  <sheetViews>
    <sheetView zoomScale="115" zoomScaleNormal="115" workbookViewId="0">
      <selection activeCell="B6" sqref="B6"/>
    </sheetView>
  </sheetViews>
  <sheetFormatPr defaultRowHeight="14.4" x14ac:dyDescent="0.3"/>
  <cols>
    <col min="1" max="1" width="12.6640625" bestFit="1" customWidth="1"/>
    <col min="2" max="2" width="15.44140625" bestFit="1" customWidth="1"/>
    <col min="3" max="3" width="21.21875" bestFit="1" customWidth="1"/>
    <col min="4" max="4" width="14.5546875" bestFit="1" customWidth="1"/>
    <col min="6" max="6" width="10.77734375" bestFit="1" customWidth="1"/>
  </cols>
  <sheetData>
    <row r="2" spans="1:12" x14ac:dyDescent="0.3">
      <c r="L2" t="s">
        <v>230</v>
      </c>
    </row>
    <row r="3" spans="1:12" x14ac:dyDescent="0.3">
      <c r="A3" s="18" t="s">
        <v>257</v>
      </c>
      <c r="B3" t="s">
        <v>262</v>
      </c>
      <c r="C3" t="s">
        <v>264</v>
      </c>
      <c r="E3" t="s">
        <v>265</v>
      </c>
      <c r="F3" t="s">
        <v>266</v>
      </c>
    </row>
    <row r="4" spans="1:12" x14ac:dyDescent="0.3">
      <c r="A4" s="19" t="s">
        <v>259</v>
      </c>
      <c r="B4" s="20">
        <v>1337715</v>
      </c>
      <c r="C4" s="20">
        <v>62</v>
      </c>
      <c r="E4" t="str">
        <f>A4</f>
        <v>Jan</v>
      </c>
      <c r="F4" s="22">
        <f>GETPIVOTDATA("Sum of paid_loss",$A$3,"Months (accident_date)",$E4)/GETPIVOTDATA("Count of claim_number",$A$3,"Months (accident_date)",$E4)</f>
        <v>21576.048387096773</v>
      </c>
    </row>
    <row r="5" spans="1:12" x14ac:dyDescent="0.3">
      <c r="A5" s="19" t="s">
        <v>260</v>
      </c>
      <c r="B5" s="20">
        <v>1710239</v>
      </c>
      <c r="C5" s="20">
        <v>82</v>
      </c>
      <c r="E5" t="str">
        <f>A5</f>
        <v>Feb</v>
      </c>
      <c r="F5" s="22">
        <f t="shared" ref="F5:F6" si="0">GETPIVOTDATA("Sum of paid_loss",$A$3,"Months (accident_date)",$E5)/GETPIVOTDATA("Count of claim_number",$A$3,"Months (accident_date)",$E5)</f>
        <v>20856.573170731706</v>
      </c>
    </row>
    <row r="6" spans="1:12" x14ac:dyDescent="0.3">
      <c r="A6" s="19" t="s">
        <v>261</v>
      </c>
      <c r="B6" s="20">
        <v>1418864</v>
      </c>
      <c r="C6" s="20">
        <v>74</v>
      </c>
      <c r="E6" t="str">
        <f>A6</f>
        <v>Mar</v>
      </c>
      <c r="F6" s="22">
        <f t="shared" si="0"/>
        <v>19173.837837837837</v>
      </c>
    </row>
    <row r="7" spans="1:12" x14ac:dyDescent="0.3">
      <c r="A7" s="19" t="s">
        <v>258</v>
      </c>
      <c r="B7" s="20">
        <v>4466818</v>
      </c>
      <c r="C7" s="20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1252-D9C2-4361-A5CD-E9A00982098D}">
  <dimension ref="A2:L213"/>
  <sheetViews>
    <sheetView zoomScale="115" zoomScaleNormal="115" workbookViewId="0">
      <selection activeCell="A3" sqref="A3"/>
    </sheetView>
  </sheetViews>
  <sheetFormatPr defaultRowHeight="14.4" x14ac:dyDescent="0.3"/>
  <cols>
    <col min="1" max="1" width="12.6640625" bestFit="1" customWidth="1"/>
    <col min="2" max="2" width="15.44140625" bestFit="1" customWidth="1"/>
    <col min="3" max="3" width="21.21875" bestFit="1" customWidth="1"/>
    <col min="4" max="4" width="14.5546875" bestFit="1" customWidth="1"/>
    <col min="5" max="6" width="10.77734375" bestFit="1" customWidth="1"/>
  </cols>
  <sheetData>
    <row r="2" spans="1:12" x14ac:dyDescent="0.3">
      <c r="L2" t="s">
        <v>232</v>
      </c>
    </row>
    <row r="3" spans="1:12" x14ac:dyDescent="0.3">
      <c r="A3" s="18" t="s">
        <v>257</v>
      </c>
      <c r="B3" t="s">
        <v>262</v>
      </c>
      <c r="D3" s="17" t="s">
        <v>267</v>
      </c>
      <c r="E3" s="17" t="s">
        <v>268</v>
      </c>
    </row>
    <row r="4" spans="1:12" x14ac:dyDescent="0.3">
      <c r="A4" s="19" t="s">
        <v>16</v>
      </c>
      <c r="B4" s="20">
        <v>25000</v>
      </c>
      <c r="D4" s="23" t="s">
        <v>76</v>
      </c>
      <c r="E4" s="24">
        <v>100056</v>
      </c>
    </row>
    <row r="5" spans="1:12" x14ac:dyDescent="0.3">
      <c r="A5" s="19" t="s">
        <v>24</v>
      </c>
      <c r="B5" s="20">
        <v>91522</v>
      </c>
      <c r="D5" s="23" t="s">
        <v>33</v>
      </c>
      <c r="E5" s="24">
        <v>99822</v>
      </c>
    </row>
    <row r="6" spans="1:12" x14ac:dyDescent="0.3">
      <c r="A6" s="19" t="s">
        <v>112</v>
      </c>
      <c r="B6" s="20">
        <v>546</v>
      </c>
      <c r="D6" s="23" t="s">
        <v>203</v>
      </c>
      <c r="E6" s="24">
        <v>96302</v>
      </c>
    </row>
    <row r="7" spans="1:12" x14ac:dyDescent="0.3">
      <c r="A7" s="19" t="s">
        <v>113</v>
      </c>
      <c r="B7" s="20">
        <v>346</v>
      </c>
      <c r="D7" s="23" t="s">
        <v>161</v>
      </c>
      <c r="E7" s="24">
        <v>96068</v>
      </c>
    </row>
    <row r="8" spans="1:12" x14ac:dyDescent="0.3">
      <c r="A8" s="19" t="s">
        <v>114</v>
      </c>
      <c r="B8" s="20">
        <v>3323</v>
      </c>
      <c r="D8" s="23" t="s">
        <v>120</v>
      </c>
      <c r="E8" s="24">
        <v>95522</v>
      </c>
    </row>
    <row r="9" spans="1:12" x14ac:dyDescent="0.3">
      <c r="A9" s="19" t="s">
        <v>115</v>
      </c>
      <c r="B9" s="20">
        <v>19379</v>
      </c>
      <c r="D9" s="19" t="s">
        <v>98</v>
      </c>
      <c r="E9" s="20">
        <v>92406</v>
      </c>
    </row>
    <row r="10" spans="1:12" x14ac:dyDescent="0.3">
      <c r="A10" s="19" t="s">
        <v>116</v>
      </c>
      <c r="B10" s="20">
        <v>358</v>
      </c>
      <c r="D10" s="19" t="s">
        <v>54</v>
      </c>
      <c r="E10" s="20">
        <v>92172</v>
      </c>
    </row>
    <row r="11" spans="1:12" x14ac:dyDescent="0.3">
      <c r="A11" s="19" t="s">
        <v>117</v>
      </c>
      <c r="B11" s="20">
        <v>645</v>
      </c>
      <c r="D11" s="19" t="s">
        <v>24</v>
      </c>
      <c r="E11" s="20">
        <v>91522</v>
      </c>
    </row>
    <row r="12" spans="1:12" x14ac:dyDescent="0.3">
      <c r="A12" s="19" t="s">
        <v>118</v>
      </c>
      <c r="B12" s="20">
        <v>4659</v>
      </c>
      <c r="D12" s="19" t="s">
        <v>224</v>
      </c>
      <c r="E12" s="20">
        <v>88652</v>
      </c>
    </row>
    <row r="13" spans="1:12" x14ac:dyDescent="0.3">
      <c r="A13" s="19" t="s">
        <v>119</v>
      </c>
      <c r="B13" s="20">
        <v>59108</v>
      </c>
      <c r="D13" s="19" t="s">
        <v>182</v>
      </c>
      <c r="E13" s="20">
        <v>88418</v>
      </c>
    </row>
    <row r="14" spans="1:12" x14ac:dyDescent="0.3">
      <c r="A14" s="19" t="s">
        <v>120</v>
      </c>
      <c r="B14" s="20">
        <v>95522</v>
      </c>
      <c r="D14" s="19" t="s">
        <v>142</v>
      </c>
      <c r="E14" s="20">
        <v>87872</v>
      </c>
    </row>
    <row r="15" spans="1:12" x14ac:dyDescent="0.3">
      <c r="A15" s="19" t="s">
        <v>121</v>
      </c>
      <c r="B15" s="20">
        <v>687</v>
      </c>
      <c r="D15" s="19" t="s">
        <v>93</v>
      </c>
      <c r="E15" s="20">
        <v>87865</v>
      </c>
    </row>
    <row r="16" spans="1:12" x14ac:dyDescent="0.3">
      <c r="A16" s="19" t="s">
        <v>122</v>
      </c>
      <c r="B16" s="20">
        <v>689</v>
      </c>
      <c r="D16" s="19" t="s">
        <v>49</v>
      </c>
      <c r="E16" s="20">
        <v>87631</v>
      </c>
    </row>
    <row r="17" spans="1:5" x14ac:dyDescent="0.3">
      <c r="A17" s="19" t="s">
        <v>123</v>
      </c>
      <c r="B17" s="20">
        <v>41399</v>
      </c>
      <c r="D17" s="19" t="s">
        <v>66</v>
      </c>
      <c r="E17" s="20">
        <v>87456</v>
      </c>
    </row>
    <row r="18" spans="1:5" x14ac:dyDescent="0.3">
      <c r="A18" s="19" t="s">
        <v>124</v>
      </c>
      <c r="B18" s="20">
        <v>20290</v>
      </c>
      <c r="D18" s="19" t="s">
        <v>177</v>
      </c>
      <c r="E18" s="20">
        <v>87101</v>
      </c>
    </row>
    <row r="19" spans="1:5" x14ac:dyDescent="0.3">
      <c r="A19" s="19" t="s">
        <v>125</v>
      </c>
      <c r="B19" s="20">
        <v>486</v>
      </c>
      <c r="D19" s="19" t="s">
        <v>223</v>
      </c>
      <c r="E19" s="20">
        <v>86290</v>
      </c>
    </row>
    <row r="20" spans="1:5" x14ac:dyDescent="0.3">
      <c r="A20" s="19" t="s">
        <v>126</v>
      </c>
      <c r="B20" s="20">
        <v>245</v>
      </c>
      <c r="D20" s="19" t="s">
        <v>97</v>
      </c>
      <c r="E20" s="20">
        <v>85677</v>
      </c>
    </row>
    <row r="21" spans="1:5" x14ac:dyDescent="0.3">
      <c r="A21" s="19" t="s">
        <v>127</v>
      </c>
      <c r="B21" s="20">
        <v>987</v>
      </c>
      <c r="D21" s="19" t="s">
        <v>53</v>
      </c>
      <c r="E21" s="20">
        <v>85443</v>
      </c>
    </row>
    <row r="22" spans="1:5" x14ac:dyDescent="0.3">
      <c r="A22" s="19" t="s">
        <v>128</v>
      </c>
      <c r="B22" s="20">
        <v>2687</v>
      </c>
      <c r="D22" s="19" t="s">
        <v>220</v>
      </c>
      <c r="E22" s="20">
        <v>84111</v>
      </c>
    </row>
    <row r="23" spans="1:5" x14ac:dyDescent="0.3">
      <c r="A23" s="19" t="s">
        <v>129</v>
      </c>
      <c r="B23" s="20">
        <v>44272</v>
      </c>
      <c r="D23" s="19" t="s">
        <v>194</v>
      </c>
      <c r="E23" s="20">
        <v>83702</v>
      </c>
    </row>
    <row r="24" spans="1:5" x14ac:dyDescent="0.3">
      <c r="A24" s="19" t="s">
        <v>130</v>
      </c>
      <c r="B24" s="20">
        <v>758</v>
      </c>
      <c r="D24" s="19" t="s">
        <v>153</v>
      </c>
      <c r="E24" s="20">
        <v>83468</v>
      </c>
    </row>
    <row r="25" spans="1:5" x14ac:dyDescent="0.3">
      <c r="A25" s="19" t="s">
        <v>131</v>
      </c>
      <c r="B25" s="20">
        <v>50168</v>
      </c>
      <c r="D25" s="19" t="s">
        <v>137</v>
      </c>
      <c r="E25" s="20">
        <v>83331</v>
      </c>
    </row>
    <row r="26" spans="1:5" x14ac:dyDescent="0.3">
      <c r="A26" s="19" t="s">
        <v>25</v>
      </c>
      <c r="B26" s="20">
        <v>235</v>
      </c>
      <c r="D26" s="19" t="s">
        <v>110</v>
      </c>
      <c r="E26" s="20">
        <v>82922</v>
      </c>
    </row>
    <row r="27" spans="1:5" x14ac:dyDescent="0.3">
      <c r="A27" s="19" t="s">
        <v>132</v>
      </c>
      <c r="B27" s="20">
        <v>44459</v>
      </c>
      <c r="D27" s="19" t="s">
        <v>181</v>
      </c>
      <c r="E27" s="20">
        <v>81689</v>
      </c>
    </row>
    <row r="28" spans="1:5" x14ac:dyDescent="0.3">
      <c r="A28" s="19" t="s">
        <v>133</v>
      </c>
      <c r="B28" s="20">
        <v>9165</v>
      </c>
      <c r="D28" s="19" t="s">
        <v>141</v>
      </c>
      <c r="E28" s="20">
        <v>81143</v>
      </c>
    </row>
    <row r="29" spans="1:5" x14ac:dyDescent="0.3">
      <c r="A29" s="19" t="s">
        <v>134</v>
      </c>
      <c r="B29" s="20">
        <v>987</v>
      </c>
      <c r="D29" s="19" t="s">
        <v>75</v>
      </c>
      <c r="E29" s="20">
        <v>63642</v>
      </c>
    </row>
    <row r="30" spans="1:5" x14ac:dyDescent="0.3">
      <c r="A30" s="19" t="s">
        <v>135</v>
      </c>
      <c r="B30" s="20">
        <v>456</v>
      </c>
      <c r="D30" s="19" t="s">
        <v>32</v>
      </c>
      <c r="E30" s="20">
        <v>63408</v>
      </c>
    </row>
    <row r="31" spans="1:5" x14ac:dyDescent="0.3">
      <c r="A31" s="19" t="s">
        <v>136</v>
      </c>
      <c r="B31" s="20">
        <v>2678</v>
      </c>
      <c r="D31" s="19" t="s">
        <v>202</v>
      </c>
      <c r="E31" s="20">
        <v>59888</v>
      </c>
    </row>
    <row r="32" spans="1:5" x14ac:dyDescent="0.3">
      <c r="A32" s="19" t="s">
        <v>137</v>
      </c>
      <c r="B32" s="20">
        <v>83331</v>
      </c>
      <c r="D32" s="19" t="s">
        <v>160</v>
      </c>
      <c r="E32" s="20">
        <v>59654</v>
      </c>
    </row>
    <row r="33" spans="1:5" x14ac:dyDescent="0.3">
      <c r="A33" s="19" t="s">
        <v>138</v>
      </c>
      <c r="B33" s="20">
        <v>549</v>
      </c>
      <c r="D33" s="19" t="s">
        <v>119</v>
      </c>
      <c r="E33" s="20">
        <v>59108</v>
      </c>
    </row>
    <row r="34" spans="1:5" x14ac:dyDescent="0.3">
      <c r="A34" s="19" t="s">
        <v>139</v>
      </c>
      <c r="B34" s="20">
        <v>3934</v>
      </c>
      <c r="D34" s="19" t="s">
        <v>43</v>
      </c>
      <c r="E34" s="20">
        <v>55891</v>
      </c>
    </row>
    <row r="35" spans="1:5" x14ac:dyDescent="0.3">
      <c r="A35" s="19" t="s">
        <v>140</v>
      </c>
      <c r="B35" s="20">
        <v>3587</v>
      </c>
      <c r="D35" s="19" t="s">
        <v>87</v>
      </c>
      <c r="E35" s="20">
        <v>54702</v>
      </c>
    </row>
    <row r="36" spans="1:5" x14ac:dyDescent="0.3">
      <c r="A36" s="19" t="s">
        <v>141</v>
      </c>
      <c r="B36" s="20">
        <v>81143</v>
      </c>
      <c r="D36" s="19" t="s">
        <v>21</v>
      </c>
      <c r="E36" s="20">
        <v>53400</v>
      </c>
    </row>
    <row r="37" spans="1:5" x14ac:dyDescent="0.3">
      <c r="A37" s="19" t="s">
        <v>26</v>
      </c>
      <c r="B37" s="20">
        <v>237</v>
      </c>
      <c r="D37" s="19" t="s">
        <v>214</v>
      </c>
      <c r="E37" s="20">
        <v>50948</v>
      </c>
    </row>
    <row r="38" spans="1:5" x14ac:dyDescent="0.3">
      <c r="A38" s="19" t="s">
        <v>142</v>
      </c>
      <c r="B38" s="20">
        <v>87872</v>
      </c>
      <c r="D38" s="19" t="s">
        <v>172</v>
      </c>
      <c r="E38" s="20">
        <v>50714</v>
      </c>
    </row>
    <row r="39" spans="1:5" x14ac:dyDescent="0.3">
      <c r="A39" s="19" t="s">
        <v>143</v>
      </c>
      <c r="B39" s="20">
        <v>268</v>
      </c>
      <c r="D39" s="19" t="s">
        <v>63</v>
      </c>
      <c r="E39" s="20">
        <v>50234</v>
      </c>
    </row>
    <row r="40" spans="1:5" x14ac:dyDescent="0.3">
      <c r="A40" s="19" t="s">
        <v>144</v>
      </c>
      <c r="B40" s="20">
        <v>549</v>
      </c>
      <c r="D40" s="19" t="s">
        <v>131</v>
      </c>
      <c r="E40" s="20">
        <v>50168</v>
      </c>
    </row>
    <row r="41" spans="1:5" x14ac:dyDescent="0.3">
      <c r="A41" s="19" t="s">
        <v>145</v>
      </c>
      <c r="B41" s="20">
        <v>21246</v>
      </c>
      <c r="D41" s="19" t="s">
        <v>88</v>
      </c>
      <c r="E41" s="20">
        <v>48993</v>
      </c>
    </row>
    <row r="42" spans="1:5" x14ac:dyDescent="0.3">
      <c r="A42" s="19" t="s">
        <v>146</v>
      </c>
      <c r="B42" s="20">
        <v>7420</v>
      </c>
      <c r="D42" s="19" t="s">
        <v>85</v>
      </c>
      <c r="E42" s="20">
        <v>48806</v>
      </c>
    </row>
    <row r="43" spans="1:5" x14ac:dyDescent="0.3">
      <c r="A43" s="19" t="s">
        <v>147</v>
      </c>
      <c r="B43" s="20">
        <v>759</v>
      </c>
      <c r="D43" s="19" t="s">
        <v>44</v>
      </c>
      <c r="E43" s="20">
        <v>48759</v>
      </c>
    </row>
    <row r="44" spans="1:5" x14ac:dyDescent="0.3">
      <c r="A44" s="19" t="s">
        <v>148</v>
      </c>
      <c r="B44" s="20">
        <v>5982</v>
      </c>
      <c r="D44" s="19" t="s">
        <v>42</v>
      </c>
      <c r="E44" s="20">
        <v>48572</v>
      </c>
    </row>
    <row r="45" spans="1:5" x14ac:dyDescent="0.3">
      <c r="A45" s="19" t="s">
        <v>149</v>
      </c>
      <c r="B45" s="20">
        <v>982</v>
      </c>
      <c r="D45" s="19" t="s">
        <v>191</v>
      </c>
      <c r="E45" s="20">
        <v>46480</v>
      </c>
    </row>
    <row r="46" spans="1:5" x14ac:dyDescent="0.3">
      <c r="A46" s="19" t="s">
        <v>150</v>
      </c>
      <c r="B46" s="20">
        <v>2093</v>
      </c>
      <c r="D46" s="19" t="s">
        <v>151</v>
      </c>
      <c r="E46" s="20">
        <v>46246</v>
      </c>
    </row>
    <row r="47" spans="1:5" x14ac:dyDescent="0.3">
      <c r="A47" s="19" t="s">
        <v>151</v>
      </c>
      <c r="B47" s="20">
        <v>46246</v>
      </c>
      <c r="D47" s="19" t="s">
        <v>79</v>
      </c>
      <c r="E47" s="20">
        <v>45933</v>
      </c>
    </row>
    <row r="48" spans="1:5" x14ac:dyDescent="0.3">
      <c r="A48" s="19" t="s">
        <v>27</v>
      </c>
      <c r="B48" s="20">
        <v>7623</v>
      </c>
      <c r="D48" s="19" t="s">
        <v>107</v>
      </c>
      <c r="E48" s="20">
        <v>45700</v>
      </c>
    </row>
    <row r="49" spans="1:5" x14ac:dyDescent="0.3">
      <c r="A49" s="19" t="s">
        <v>152</v>
      </c>
      <c r="B49" s="20">
        <v>20546</v>
      </c>
      <c r="D49" s="19" t="s">
        <v>36</v>
      </c>
      <c r="E49" s="20">
        <v>45699</v>
      </c>
    </row>
    <row r="50" spans="1:5" x14ac:dyDescent="0.3">
      <c r="A50" s="19" t="s">
        <v>153</v>
      </c>
      <c r="B50" s="20">
        <v>83468</v>
      </c>
      <c r="D50" s="19" t="s">
        <v>215</v>
      </c>
      <c r="E50" s="20">
        <v>45239</v>
      </c>
    </row>
    <row r="51" spans="1:5" x14ac:dyDescent="0.3">
      <c r="A51" s="19" t="s">
        <v>154</v>
      </c>
      <c r="B51" s="20">
        <v>3323</v>
      </c>
      <c r="D51" s="19" t="s">
        <v>212</v>
      </c>
      <c r="E51" s="20">
        <v>45052</v>
      </c>
    </row>
    <row r="52" spans="1:5" x14ac:dyDescent="0.3">
      <c r="A52" s="19" t="s">
        <v>155</v>
      </c>
      <c r="B52" s="20">
        <v>1092</v>
      </c>
      <c r="D52" s="19" t="s">
        <v>173</v>
      </c>
      <c r="E52" s="20">
        <v>45005</v>
      </c>
    </row>
    <row r="53" spans="1:5" x14ac:dyDescent="0.3">
      <c r="A53" s="19" t="s">
        <v>156</v>
      </c>
      <c r="B53" s="20">
        <v>892</v>
      </c>
      <c r="D53" s="19" t="s">
        <v>170</v>
      </c>
      <c r="E53" s="20">
        <v>44818</v>
      </c>
    </row>
    <row r="54" spans="1:5" x14ac:dyDescent="0.3">
      <c r="A54" s="19" t="s">
        <v>157</v>
      </c>
      <c r="B54" s="20">
        <v>24151</v>
      </c>
      <c r="D54" s="19" t="s">
        <v>132</v>
      </c>
      <c r="E54" s="20">
        <v>44459</v>
      </c>
    </row>
    <row r="55" spans="1:5" x14ac:dyDescent="0.3">
      <c r="A55" s="19" t="s">
        <v>158</v>
      </c>
      <c r="B55" s="20">
        <v>1191</v>
      </c>
      <c r="D55" s="19" t="s">
        <v>129</v>
      </c>
      <c r="E55" s="20">
        <v>44272</v>
      </c>
    </row>
    <row r="56" spans="1:5" x14ac:dyDescent="0.3">
      <c r="A56" s="19" t="s">
        <v>28</v>
      </c>
      <c r="B56" s="20">
        <v>23679</v>
      </c>
      <c r="D56" s="19" t="s">
        <v>206</v>
      </c>
      <c r="E56" s="20">
        <v>42179</v>
      </c>
    </row>
    <row r="57" spans="1:5" x14ac:dyDescent="0.3">
      <c r="A57" s="19" t="s">
        <v>159</v>
      </c>
      <c r="B57" s="20">
        <v>5205</v>
      </c>
      <c r="D57" s="19" t="s">
        <v>164</v>
      </c>
      <c r="E57" s="20">
        <v>41945</v>
      </c>
    </row>
    <row r="58" spans="1:5" x14ac:dyDescent="0.3">
      <c r="A58" s="19" t="s">
        <v>160</v>
      </c>
      <c r="B58" s="20">
        <v>59654</v>
      </c>
      <c r="D58" s="19" t="s">
        <v>123</v>
      </c>
      <c r="E58" s="20">
        <v>41399</v>
      </c>
    </row>
    <row r="59" spans="1:5" x14ac:dyDescent="0.3">
      <c r="A59" s="19" t="s">
        <v>161</v>
      </c>
      <c r="B59" s="20">
        <v>96068</v>
      </c>
      <c r="D59" s="19" t="s">
        <v>57</v>
      </c>
      <c r="E59" s="20">
        <v>25234</v>
      </c>
    </row>
    <row r="60" spans="1:5" x14ac:dyDescent="0.3">
      <c r="A60" s="19" t="s">
        <v>162</v>
      </c>
      <c r="B60" s="20">
        <v>1233</v>
      </c>
      <c r="D60" s="19" t="s">
        <v>16</v>
      </c>
      <c r="E60" s="20">
        <v>25000</v>
      </c>
    </row>
    <row r="61" spans="1:5" x14ac:dyDescent="0.3">
      <c r="A61" s="19" t="s">
        <v>163</v>
      </c>
      <c r="B61" s="20">
        <v>1235</v>
      </c>
      <c r="D61" s="19" t="s">
        <v>80</v>
      </c>
      <c r="E61" s="20">
        <v>24824</v>
      </c>
    </row>
    <row r="62" spans="1:5" x14ac:dyDescent="0.3">
      <c r="A62" s="19" t="s">
        <v>164</v>
      </c>
      <c r="B62" s="20">
        <v>41945</v>
      </c>
      <c r="D62" s="19" t="s">
        <v>37</v>
      </c>
      <c r="E62" s="20">
        <v>24590</v>
      </c>
    </row>
    <row r="63" spans="1:5" x14ac:dyDescent="0.3">
      <c r="A63" s="19" t="s">
        <v>165</v>
      </c>
      <c r="B63" s="20">
        <v>20836</v>
      </c>
      <c r="D63" s="19" t="s">
        <v>157</v>
      </c>
      <c r="E63" s="20">
        <v>24151</v>
      </c>
    </row>
    <row r="64" spans="1:5" x14ac:dyDescent="0.3">
      <c r="A64" s="19" t="s">
        <v>166</v>
      </c>
      <c r="B64" s="20">
        <v>1032</v>
      </c>
      <c r="D64" s="19" t="s">
        <v>71</v>
      </c>
      <c r="E64" s="20">
        <v>23913</v>
      </c>
    </row>
    <row r="65" spans="1:5" x14ac:dyDescent="0.3">
      <c r="A65" s="19" t="s">
        <v>167</v>
      </c>
      <c r="B65" s="20">
        <v>791</v>
      </c>
      <c r="D65" s="19" t="s">
        <v>28</v>
      </c>
      <c r="E65" s="20">
        <v>23679</v>
      </c>
    </row>
    <row r="66" spans="1:5" x14ac:dyDescent="0.3">
      <c r="A66" s="19" t="s">
        <v>168</v>
      </c>
      <c r="B66" s="20">
        <v>1533</v>
      </c>
      <c r="D66" s="19" t="s">
        <v>65</v>
      </c>
      <c r="E66" s="20">
        <v>23634</v>
      </c>
    </row>
    <row r="67" spans="1:5" x14ac:dyDescent="0.3">
      <c r="A67" s="19" t="s">
        <v>29</v>
      </c>
      <c r="B67" s="20">
        <v>342</v>
      </c>
      <c r="D67" s="19" t="s">
        <v>23</v>
      </c>
      <c r="E67" s="20">
        <v>23400</v>
      </c>
    </row>
    <row r="68" spans="1:5" x14ac:dyDescent="0.3">
      <c r="A68" s="19" t="s">
        <v>169</v>
      </c>
      <c r="B68" s="20">
        <v>3233</v>
      </c>
      <c r="D68" s="19" t="s">
        <v>185</v>
      </c>
      <c r="E68" s="20">
        <v>21480</v>
      </c>
    </row>
    <row r="69" spans="1:5" x14ac:dyDescent="0.3">
      <c r="A69" s="19" t="s">
        <v>170</v>
      </c>
      <c r="B69" s="20">
        <v>44818</v>
      </c>
      <c r="D69" s="19" t="s">
        <v>145</v>
      </c>
      <c r="E69" s="20">
        <v>21246</v>
      </c>
    </row>
    <row r="70" spans="1:5" x14ac:dyDescent="0.3">
      <c r="A70" s="19" t="s">
        <v>171</v>
      </c>
      <c r="B70" s="20">
        <v>1304</v>
      </c>
      <c r="D70" s="19" t="s">
        <v>207</v>
      </c>
      <c r="E70" s="20">
        <v>21070</v>
      </c>
    </row>
    <row r="71" spans="1:5" x14ac:dyDescent="0.3">
      <c r="A71" s="19" t="s">
        <v>172</v>
      </c>
      <c r="B71" s="20">
        <v>50714</v>
      </c>
      <c r="D71" s="19" t="s">
        <v>165</v>
      </c>
      <c r="E71" s="20">
        <v>20836</v>
      </c>
    </row>
    <row r="72" spans="1:5" x14ac:dyDescent="0.3">
      <c r="A72" s="19" t="s">
        <v>173</v>
      </c>
      <c r="B72" s="20">
        <v>45005</v>
      </c>
      <c r="D72" s="19" t="s">
        <v>101</v>
      </c>
      <c r="E72" s="20">
        <v>20700</v>
      </c>
    </row>
    <row r="73" spans="1:5" x14ac:dyDescent="0.3">
      <c r="A73" s="19" t="s">
        <v>174</v>
      </c>
      <c r="B73" s="20">
        <v>9711</v>
      </c>
      <c r="D73" s="19" t="s">
        <v>152</v>
      </c>
      <c r="E73" s="20">
        <v>20546</v>
      </c>
    </row>
    <row r="74" spans="1:5" x14ac:dyDescent="0.3">
      <c r="A74" s="19" t="s">
        <v>175</v>
      </c>
      <c r="B74" s="20">
        <v>1533</v>
      </c>
      <c r="D74" s="19" t="s">
        <v>124</v>
      </c>
      <c r="E74" s="20">
        <v>20290</v>
      </c>
    </row>
    <row r="75" spans="1:5" x14ac:dyDescent="0.3">
      <c r="A75" s="19" t="s">
        <v>176</v>
      </c>
      <c r="B75" s="20">
        <v>1002</v>
      </c>
      <c r="D75" s="19" t="s">
        <v>199</v>
      </c>
      <c r="E75" s="20">
        <v>20159</v>
      </c>
    </row>
    <row r="76" spans="1:5" x14ac:dyDescent="0.3">
      <c r="A76" s="19" t="s">
        <v>177</v>
      </c>
      <c r="B76" s="20">
        <v>87101</v>
      </c>
      <c r="D76" s="19" t="s">
        <v>193</v>
      </c>
      <c r="E76" s="20">
        <v>19880</v>
      </c>
    </row>
    <row r="77" spans="1:5" x14ac:dyDescent="0.3">
      <c r="A77" s="19" t="s">
        <v>30</v>
      </c>
      <c r="B77" s="20">
        <v>213</v>
      </c>
      <c r="D77" s="19" t="s">
        <v>115</v>
      </c>
      <c r="E77" s="20">
        <v>19379</v>
      </c>
    </row>
    <row r="78" spans="1:5" x14ac:dyDescent="0.3">
      <c r="A78" s="19" t="s">
        <v>178</v>
      </c>
      <c r="B78" s="20">
        <v>1095</v>
      </c>
      <c r="D78" s="19" t="s">
        <v>109</v>
      </c>
      <c r="E78" s="20">
        <v>19100</v>
      </c>
    </row>
    <row r="79" spans="1:5" x14ac:dyDescent="0.3">
      <c r="A79" s="19" t="s">
        <v>179</v>
      </c>
      <c r="B79" s="20">
        <v>4480</v>
      </c>
      <c r="D79" s="19" t="s">
        <v>89</v>
      </c>
      <c r="E79" s="20">
        <v>13699</v>
      </c>
    </row>
    <row r="80" spans="1:5" x14ac:dyDescent="0.3">
      <c r="A80" s="19" t="s">
        <v>180</v>
      </c>
      <c r="B80" s="20">
        <v>4133</v>
      </c>
      <c r="D80" s="19" t="s">
        <v>45</v>
      </c>
      <c r="E80" s="20">
        <v>13465</v>
      </c>
    </row>
    <row r="81" spans="1:5" x14ac:dyDescent="0.3">
      <c r="A81" s="19" t="s">
        <v>181</v>
      </c>
      <c r="B81" s="20">
        <v>81689</v>
      </c>
      <c r="D81" s="19" t="s">
        <v>216</v>
      </c>
      <c r="E81" s="20">
        <v>9945</v>
      </c>
    </row>
    <row r="82" spans="1:5" x14ac:dyDescent="0.3">
      <c r="A82" s="19" t="s">
        <v>182</v>
      </c>
      <c r="B82" s="20">
        <v>88418</v>
      </c>
      <c r="D82" s="19" t="s">
        <v>174</v>
      </c>
      <c r="E82" s="20">
        <v>9711</v>
      </c>
    </row>
    <row r="83" spans="1:5" x14ac:dyDescent="0.3">
      <c r="A83" s="19" t="s">
        <v>183</v>
      </c>
      <c r="B83" s="20">
        <v>814</v>
      </c>
      <c r="D83" s="19" t="s">
        <v>133</v>
      </c>
      <c r="E83" s="20">
        <v>9165</v>
      </c>
    </row>
    <row r="84" spans="1:5" x14ac:dyDescent="0.3">
      <c r="A84" s="19" t="s">
        <v>184</v>
      </c>
      <c r="B84" s="20">
        <v>657</v>
      </c>
      <c r="D84" s="19" t="s">
        <v>95</v>
      </c>
      <c r="E84" s="20">
        <v>8468</v>
      </c>
    </row>
    <row r="85" spans="1:5" x14ac:dyDescent="0.3">
      <c r="A85" s="19" t="s">
        <v>185</v>
      </c>
      <c r="B85" s="20">
        <v>21480</v>
      </c>
      <c r="D85" s="19" t="s">
        <v>51</v>
      </c>
      <c r="E85" s="20">
        <v>8234</v>
      </c>
    </row>
    <row r="86" spans="1:5" x14ac:dyDescent="0.3">
      <c r="A86" s="19" t="s">
        <v>186</v>
      </c>
      <c r="B86" s="20">
        <v>7654</v>
      </c>
      <c r="D86" s="19" t="s">
        <v>70</v>
      </c>
      <c r="E86" s="20">
        <v>7857</v>
      </c>
    </row>
    <row r="87" spans="1:5" x14ac:dyDescent="0.3">
      <c r="A87" s="19" t="s">
        <v>187</v>
      </c>
      <c r="B87" s="20">
        <v>993</v>
      </c>
      <c r="D87" s="19" t="s">
        <v>186</v>
      </c>
      <c r="E87" s="20">
        <v>7654</v>
      </c>
    </row>
    <row r="88" spans="1:5" x14ac:dyDescent="0.3">
      <c r="A88" s="19" t="s">
        <v>31</v>
      </c>
      <c r="B88" s="20">
        <v>2349</v>
      </c>
      <c r="D88" s="19" t="s">
        <v>27</v>
      </c>
      <c r="E88" s="20">
        <v>7623</v>
      </c>
    </row>
    <row r="89" spans="1:5" x14ac:dyDescent="0.3">
      <c r="A89" s="19" t="s">
        <v>188</v>
      </c>
      <c r="B89" s="20">
        <v>6216</v>
      </c>
      <c r="D89" s="19" t="s">
        <v>146</v>
      </c>
      <c r="E89" s="20">
        <v>7420</v>
      </c>
    </row>
    <row r="90" spans="1:5" x14ac:dyDescent="0.3">
      <c r="A90" s="19" t="s">
        <v>189</v>
      </c>
      <c r="B90" s="20">
        <v>1216</v>
      </c>
      <c r="D90" s="19" t="s">
        <v>102</v>
      </c>
      <c r="E90" s="20">
        <v>6874</v>
      </c>
    </row>
    <row r="91" spans="1:5" x14ac:dyDescent="0.3">
      <c r="A91" s="19" t="s">
        <v>190</v>
      </c>
      <c r="B91" s="20">
        <v>2327</v>
      </c>
      <c r="D91" s="19" t="s">
        <v>188</v>
      </c>
      <c r="E91" s="20">
        <v>6216</v>
      </c>
    </row>
    <row r="92" spans="1:5" x14ac:dyDescent="0.3">
      <c r="A92" s="19" t="s">
        <v>191</v>
      </c>
      <c r="B92" s="20">
        <v>46480</v>
      </c>
      <c r="D92" s="19" t="s">
        <v>148</v>
      </c>
      <c r="E92" s="20">
        <v>5982</v>
      </c>
    </row>
    <row r="93" spans="1:5" x14ac:dyDescent="0.3">
      <c r="A93" s="19" t="s">
        <v>192</v>
      </c>
      <c r="B93" s="20">
        <v>1134</v>
      </c>
      <c r="D93" s="19" t="s">
        <v>201</v>
      </c>
      <c r="E93" s="20">
        <v>5439</v>
      </c>
    </row>
    <row r="94" spans="1:5" x14ac:dyDescent="0.3">
      <c r="A94" s="19" t="s">
        <v>193</v>
      </c>
      <c r="B94" s="20">
        <v>19880</v>
      </c>
      <c r="D94" s="19" t="s">
        <v>104</v>
      </c>
      <c r="E94" s="20">
        <v>5436</v>
      </c>
    </row>
    <row r="95" spans="1:5" x14ac:dyDescent="0.3">
      <c r="A95" s="19" t="s">
        <v>194</v>
      </c>
      <c r="B95" s="20">
        <v>83702</v>
      </c>
      <c r="D95" s="19" t="s">
        <v>159</v>
      </c>
      <c r="E95" s="20">
        <v>5205</v>
      </c>
    </row>
    <row r="96" spans="1:5" x14ac:dyDescent="0.3">
      <c r="A96" s="19" t="s">
        <v>195</v>
      </c>
      <c r="B96" s="20">
        <v>3557</v>
      </c>
      <c r="D96" s="19" t="s">
        <v>222</v>
      </c>
      <c r="E96" s="20">
        <v>4714</v>
      </c>
    </row>
    <row r="97" spans="1:5" x14ac:dyDescent="0.3">
      <c r="A97" s="19" t="s">
        <v>196</v>
      </c>
      <c r="B97" s="20">
        <v>1326</v>
      </c>
      <c r="D97" s="19" t="s">
        <v>118</v>
      </c>
      <c r="E97" s="20">
        <v>4659</v>
      </c>
    </row>
    <row r="98" spans="1:5" x14ac:dyDescent="0.3">
      <c r="A98" s="19" t="s">
        <v>197</v>
      </c>
      <c r="B98" s="20">
        <v>1126</v>
      </c>
      <c r="D98" s="19" t="s">
        <v>67</v>
      </c>
      <c r="E98" s="20">
        <v>4534</v>
      </c>
    </row>
    <row r="99" spans="1:5" x14ac:dyDescent="0.3">
      <c r="A99" s="19" t="s">
        <v>32</v>
      </c>
      <c r="B99" s="20">
        <v>63408</v>
      </c>
      <c r="D99" s="19" t="s">
        <v>179</v>
      </c>
      <c r="E99" s="20">
        <v>4480</v>
      </c>
    </row>
    <row r="100" spans="1:5" x14ac:dyDescent="0.3">
      <c r="A100" s="19" t="s">
        <v>198</v>
      </c>
      <c r="B100" s="20">
        <v>4103</v>
      </c>
      <c r="D100" s="19" t="s">
        <v>180</v>
      </c>
      <c r="E100" s="20">
        <v>4133</v>
      </c>
    </row>
    <row r="101" spans="1:5" x14ac:dyDescent="0.3">
      <c r="A101" s="19" t="s">
        <v>199</v>
      </c>
      <c r="B101" s="20">
        <v>20159</v>
      </c>
      <c r="D101" s="19" t="s">
        <v>96</v>
      </c>
      <c r="E101" s="20">
        <v>4110</v>
      </c>
    </row>
    <row r="102" spans="1:5" x14ac:dyDescent="0.3">
      <c r="A102" s="19" t="s">
        <v>200</v>
      </c>
      <c r="B102" s="20">
        <v>2016</v>
      </c>
      <c r="D102" s="19" t="s">
        <v>198</v>
      </c>
      <c r="E102" s="20">
        <v>4103</v>
      </c>
    </row>
    <row r="103" spans="1:5" x14ac:dyDescent="0.3">
      <c r="A103" s="19" t="s">
        <v>201</v>
      </c>
      <c r="B103" s="20">
        <v>5439</v>
      </c>
      <c r="D103" s="19" t="s">
        <v>99</v>
      </c>
      <c r="E103" s="20">
        <v>3959</v>
      </c>
    </row>
    <row r="104" spans="1:5" x14ac:dyDescent="0.3">
      <c r="A104" s="19" t="s">
        <v>202</v>
      </c>
      <c r="B104" s="20">
        <v>59888</v>
      </c>
      <c r="D104" s="19" t="s">
        <v>139</v>
      </c>
      <c r="E104" s="20">
        <v>3934</v>
      </c>
    </row>
    <row r="105" spans="1:5" x14ac:dyDescent="0.3">
      <c r="A105" s="19" t="s">
        <v>203</v>
      </c>
      <c r="B105" s="20">
        <v>96302</v>
      </c>
      <c r="D105" s="19" t="s">
        <v>52</v>
      </c>
      <c r="E105" s="20">
        <v>3876</v>
      </c>
    </row>
    <row r="106" spans="1:5" x14ac:dyDescent="0.3">
      <c r="A106" s="19" t="s">
        <v>204</v>
      </c>
      <c r="B106" s="20">
        <v>1467</v>
      </c>
      <c r="D106" s="19" t="s">
        <v>55</v>
      </c>
      <c r="E106" s="20">
        <v>3725</v>
      </c>
    </row>
    <row r="107" spans="1:5" x14ac:dyDescent="0.3">
      <c r="A107" s="19" t="s">
        <v>205</v>
      </c>
      <c r="B107" s="20">
        <v>1469</v>
      </c>
      <c r="D107" s="19" t="s">
        <v>62</v>
      </c>
      <c r="E107" s="20">
        <v>3634</v>
      </c>
    </row>
    <row r="108" spans="1:5" x14ac:dyDescent="0.3">
      <c r="A108" s="19" t="s">
        <v>206</v>
      </c>
      <c r="B108" s="20">
        <v>42179</v>
      </c>
      <c r="D108" s="19" t="s">
        <v>140</v>
      </c>
      <c r="E108" s="20">
        <v>3587</v>
      </c>
    </row>
    <row r="109" spans="1:5" x14ac:dyDescent="0.3">
      <c r="A109" s="19" t="s">
        <v>17</v>
      </c>
      <c r="B109" s="20">
        <v>2000</v>
      </c>
      <c r="D109" s="19" t="s">
        <v>195</v>
      </c>
      <c r="E109" s="20">
        <v>3557</v>
      </c>
    </row>
    <row r="110" spans="1:5" x14ac:dyDescent="0.3">
      <c r="A110" s="19" t="s">
        <v>33</v>
      </c>
      <c r="B110" s="20">
        <v>99822</v>
      </c>
      <c r="D110" s="19" t="s">
        <v>211</v>
      </c>
      <c r="E110" s="20">
        <v>3467</v>
      </c>
    </row>
    <row r="111" spans="1:5" x14ac:dyDescent="0.3">
      <c r="A111" s="19" t="s">
        <v>207</v>
      </c>
      <c r="B111" s="20">
        <v>21070</v>
      </c>
      <c r="D111" s="19" t="s">
        <v>219</v>
      </c>
      <c r="E111" s="20">
        <v>3458</v>
      </c>
    </row>
    <row r="112" spans="1:5" x14ac:dyDescent="0.3">
      <c r="A112" s="19" t="s">
        <v>208</v>
      </c>
      <c r="B112" s="20">
        <v>1266</v>
      </c>
      <c r="D112" s="19" t="s">
        <v>114</v>
      </c>
      <c r="E112" s="20">
        <v>3323</v>
      </c>
    </row>
    <row r="113" spans="1:5" x14ac:dyDescent="0.3">
      <c r="A113" s="19" t="s">
        <v>209</v>
      </c>
      <c r="B113" s="20">
        <v>1025</v>
      </c>
      <c r="D113" s="19" t="s">
        <v>154</v>
      </c>
      <c r="E113" s="20">
        <v>3323</v>
      </c>
    </row>
    <row r="114" spans="1:5" x14ac:dyDescent="0.3">
      <c r="A114" s="19" t="s">
        <v>210</v>
      </c>
      <c r="B114" s="20">
        <v>1767</v>
      </c>
      <c r="D114" s="19" t="s">
        <v>169</v>
      </c>
      <c r="E114" s="20">
        <v>3233</v>
      </c>
    </row>
    <row r="115" spans="1:5" x14ac:dyDescent="0.3">
      <c r="A115" s="19" t="s">
        <v>211</v>
      </c>
      <c r="B115" s="20">
        <v>3467</v>
      </c>
      <c r="D115" s="19" t="s">
        <v>84</v>
      </c>
      <c r="E115" s="20">
        <v>2777</v>
      </c>
    </row>
    <row r="116" spans="1:5" x14ac:dyDescent="0.3">
      <c r="A116" s="19" t="s">
        <v>212</v>
      </c>
      <c r="B116" s="20">
        <v>45052</v>
      </c>
      <c r="D116" s="19" t="s">
        <v>111</v>
      </c>
      <c r="E116" s="20">
        <v>2777</v>
      </c>
    </row>
    <row r="117" spans="1:5" x14ac:dyDescent="0.3">
      <c r="A117" s="19" t="s">
        <v>213</v>
      </c>
      <c r="B117" s="20">
        <v>1538</v>
      </c>
      <c r="D117" s="19" t="s">
        <v>128</v>
      </c>
      <c r="E117" s="20">
        <v>2687</v>
      </c>
    </row>
    <row r="118" spans="1:5" x14ac:dyDescent="0.3">
      <c r="A118" s="19" t="s">
        <v>214</v>
      </c>
      <c r="B118" s="20">
        <v>50948</v>
      </c>
      <c r="D118" s="19" t="s">
        <v>136</v>
      </c>
      <c r="E118" s="20">
        <v>2678</v>
      </c>
    </row>
    <row r="119" spans="1:5" x14ac:dyDescent="0.3">
      <c r="A119" s="19" t="s">
        <v>215</v>
      </c>
      <c r="B119" s="20">
        <v>45239</v>
      </c>
      <c r="D119" s="19" t="s">
        <v>74</v>
      </c>
      <c r="E119" s="20">
        <v>2583</v>
      </c>
    </row>
    <row r="120" spans="1:5" x14ac:dyDescent="0.3">
      <c r="A120" s="19" t="s">
        <v>216</v>
      </c>
      <c r="B120" s="20">
        <v>9945</v>
      </c>
      <c r="D120" s="19" t="s">
        <v>41</v>
      </c>
      <c r="E120" s="20">
        <v>2543</v>
      </c>
    </row>
    <row r="121" spans="1:5" x14ac:dyDescent="0.3">
      <c r="A121" s="19" t="s">
        <v>34</v>
      </c>
      <c r="B121" s="20">
        <v>743</v>
      </c>
      <c r="D121" s="19" t="s">
        <v>31</v>
      </c>
      <c r="E121" s="20">
        <v>2349</v>
      </c>
    </row>
    <row r="122" spans="1:5" x14ac:dyDescent="0.3">
      <c r="A122" s="19" t="s">
        <v>217</v>
      </c>
      <c r="B122" s="20">
        <v>1767</v>
      </c>
      <c r="D122" s="19" t="s">
        <v>190</v>
      </c>
      <c r="E122" s="20">
        <v>2327</v>
      </c>
    </row>
    <row r="123" spans="1:5" x14ac:dyDescent="0.3">
      <c r="A123" s="19" t="s">
        <v>218</v>
      </c>
      <c r="B123" s="20">
        <v>1236</v>
      </c>
      <c r="D123" s="19" t="s">
        <v>58</v>
      </c>
      <c r="E123" s="20">
        <v>2234</v>
      </c>
    </row>
    <row r="124" spans="1:5" x14ac:dyDescent="0.3">
      <c r="A124" s="19" t="s">
        <v>219</v>
      </c>
      <c r="B124" s="20">
        <v>3458</v>
      </c>
      <c r="D124" s="19" t="s">
        <v>150</v>
      </c>
      <c r="E124" s="20">
        <v>2093</v>
      </c>
    </row>
    <row r="125" spans="1:5" x14ac:dyDescent="0.3">
      <c r="A125" s="19" t="s">
        <v>220</v>
      </c>
      <c r="B125" s="20">
        <v>84111</v>
      </c>
      <c r="D125" s="19" t="s">
        <v>200</v>
      </c>
      <c r="E125" s="20">
        <v>2016</v>
      </c>
    </row>
    <row r="126" spans="1:5" x14ac:dyDescent="0.3">
      <c r="A126" s="19" t="s">
        <v>221</v>
      </c>
      <c r="B126" s="20">
        <v>1329</v>
      </c>
      <c r="D126" s="19" t="s">
        <v>17</v>
      </c>
      <c r="E126" s="20">
        <v>2000</v>
      </c>
    </row>
    <row r="127" spans="1:5" x14ac:dyDescent="0.3">
      <c r="A127" s="19" t="s">
        <v>222</v>
      </c>
      <c r="B127" s="20">
        <v>4714</v>
      </c>
      <c r="D127" s="19" t="s">
        <v>210</v>
      </c>
      <c r="E127" s="20">
        <v>1767</v>
      </c>
    </row>
    <row r="128" spans="1:5" x14ac:dyDescent="0.3">
      <c r="A128" s="19" t="s">
        <v>223</v>
      </c>
      <c r="B128" s="20">
        <v>86290</v>
      </c>
      <c r="D128" s="19" t="s">
        <v>217</v>
      </c>
      <c r="E128" s="20">
        <v>1767</v>
      </c>
    </row>
    <row r="129" spans="1:5" x14ac:dyDescent="0.3">
      <c r="A129" s="19" t="s">
        <v>224</v>
      </c>
      <c r="B129" s="20">
        <v>88652</v>
      </c>
      <c r="D129" s="19" t="s">
        <v>86</v>
      </c>
      <c r="E129" s="20">
        <v>1657</v>
      </c>
    </row>
    <row r="130" spans="1:5" x14ac:dyDescent="0.3">
      <c r="A130" s="19" t="s">
        <v>35</v>
      </c>
      <c r="B130" s="20">
        <v>923</v>
      </c>
      <c r="D130" s="19" t="s">
        <v>91</v>
      </c>
      <c r="E130" s="20">
        <v>1602</v>
      </c>
    </row>
    <row r="131" spans="1:5" x14ac:dyDescent="0.3">
      <c r="A131" s="19" t="s">
        <v>36</v>
      </c>
      <c r="B131" s="20">
        <v>45699</v>
      </c>
      <c r="D131" s="19" t="s">
        <v>92</v>
      </c>
      <c r="E131" s="20">
        <v>1592</v>
      </c>
    </row>
    <row r="132" spans="1:5" x14ac:dyDescent="0.3">
      <c r="A132" s="19" t="s">
        <v>37</v>
      </c>
      <c r="B132" s="20">
        <v>24590</v>
      </c>
      <c r="D132" s="19" t="s">
        <v>106</v>
      </c>
      <c r="E132" s="20">
        <v>1547</v>
      </c>
    </row>
    <row r="133" spans="1:5" x14ac:dyDescent="0.3">
      <c r="A133" s="19" t="s">
        <v>38</v>
      </c>
      <c r="B133" s="20">
        <v>721</v>
      </c>
      <c r="D133" s="19" t="s">
        <v>213</v>
      </c>
      <c r="E133" s="20">
        <v>1538</v>
      </c>
    </row>
    <row r="134" spans="1:5" x14ac:dyDescent="0.3">
      <c r="A134" s="19" t="s">
        <v>39</v>
      </c>
      <c r="B134" s="20">
        <v>512</v>
      </c>
      <c r="D134" s="19" t="s">
        <v>168</v>
      </c>
      <c r="E134" s="20">
        <v>1533</v>
      </c>
    </row>
    <row r="135" spans="1:5" x14ac:dyDescent="0.3">
      <c r="A135" s="19" t="s">
        <v>40</v>
      </c>
      <c r="B135" s="20">
        <v>223</v>
      </c>
      <c r="D135" s="19" t="s">
        <v>175</v>
      </c>
      <c r="E135" s="20">
        <v>1533</v>
      </c>
    </row>
    <row r="136" spans="1:5" x14ac:dyDescent="0.3">
      <c r="A136" s="19" t="s">
        <v>41</v>
      </c>
      <c r="B136" s="20">
        <v>2543</v>
      </c>
      <c r="D136" s="19" t="s">
        <v>205</v>
      </c>
      <c r="E136" s="20">
        <v>1469</v>
      </c>
    </row>
    <row r="137" spans="1:5" x14ac:dyDescent="0.3">
      <c r="A137" s="19" t="s">
        <v>42</v>
      </c>
      <c r="B137" s="20">
        <v>48572</v>
      </c>
      <c r="D137" s="19" t="s">
        <v>204</v>
      </c>
      <c r="E137" s="20">
        <v>1467</v>
      </c>
    </row>
    <row r="138" spans="1:5" x14ac:dyDescent="0.3">
      <c r="A138" s="19" t="s">
        <v>18</v>
      </c>
      <c r="B138" s="20">
        <v>566</v>
      </c>
      <c r="D138" s="19" t="s">
        <v>47</v>
      </c>
      <c r="E138" s="20">
        <v>1368</v>
      </c>
    </row>
    <row r="139" spans="1:5" x14ac:dyDescent="0.3">
      <c r="A139" s="19" t="s">
        <v>43</v>
      </c>
      <c r="B139" s="20">
        <v>55891</v>
      </c>
      <c r="D139" s="19" t="s">
        <v>48</v>
      </c>
      <c r="E139" s="20">
        <v>1358</v>
      </c>
    </row>
    <row r="140" spans="1:5" x14ac:dyDescent="0.3">
      <c r="A140" s="19" t="s">
        <v>44</v>
      </c>
      <c r="B140" s="20">
        <v>48759</v>
      </c>
      <c r="D140" s="19" t="s">
        <v>221</v>
      </c>
      <c r="E140" s="20">
        <v>1329</v>
      </c>
    </row>
    <row r="141" spans="1:5" x14ac:dyDescent="0.3">
      <c r="A141" s="19" t="s">
        <v>45</v>
      </c>
      <c r="B141" s="20">
        <v>13465</v>
      </c>
      <c r="D141" s="19" t="s">
        <v>196</v>
      </c>
      <c r="E141" s="20">
        <v>1326</v>
      </c>
    </row>
    <row r="142" spans="1:5" x14ac:dyDescent="0.3">
      <c r="A142" s="19" t="s">
        <v>46</v>
      </c>
      <c r="B142" s="20">
        <v>453</v>
      </c>
      <c r="D142" s="19" t="s">
        <v>171</v>
      </c>
      <c r="E142" s="20">
        <v>1304</v>
      </c>
    </row>
    <row r="143" spans="1:5" x14ac:dyDescent="0.3">
      <c r="A143" s="19" t="s">
        <v>47</v>
      </c>
      <c r="B143" s="20">
        <v>1368</v>
      </c>
      <c r="D143" s="19" t="s">
        <v>208</v>
      </c>
      <c r="E143" s="20">
        <v>1266</v>
      </c>
    </row>
    <row r="144" spans="1:5" x14ac:dyDescent="0.3">
      <c r="A144" s="19" t="s">
        <v>48</v>
      </c>
      <c r="B144" s="20">
        <v>1358</v>
      </c>
      <c r="D144" s="19" t="s">
        <v>218</v>
      </c>
      <c r="E144" s="20">
        <v>1236</v>
      </c>
    </row>
    <row r="145" spans="1:5" x14ac:dyDescent="0.3">
      <c r="A145" s="19" t="s">
        <v>49</v>
      </c>
      <c r="B145" s="20">
        <v>87631</v>
      </c>
      <c r="D145" s="19" t="s">
        <v>163</v>
      </c>
      <c r="E145" s="20">
        <v>1235</v>
      </c>
    </row>
    <row r="146" spans="1:5" x14ac:dyDescent="0.3">
      <c r="A146" s="19" t="s">
        <v>50</v>
      </c>
      <c r="B146" s="20">
        <v>736</v>
      </c>
      <c r="D146" s="19" t="s">
        <v>162</v>
      </c>
      <c r="E146" s="20">
        <v>1233</v>
      </c>
    </row>
    <row r="147" spans="1:5" x14ac:dyDescent="0.3">
      <c r="A147" s="19" t="s">
        <v>51</v>
      </c>
      <c r="B147" s="20">
        <v>8234</v>
      </c>
      <c r="D147" s="19" t="s">
        <v>189</v>
      </c>
      <c r="E147" s="20">
        <v>1216</v>
      </c>
    </row>
    <row r="148" spans="1:5" x14ac:dyDescent="0.3">
      <c r="A148" s="19" t="s">
        <v>19</v>
      </c>
      <c r="B148" s="20">
        <v>275</v>
      </c>
      <c r="D148" s="19" t="s">
        <v>158</v>
      </c>
      <c r="E148" s="20">
        <v>1191</v>
      </c>
    </row>
    <row r="149" spans="1:5" x14ac:dyDescent="0.3">
      <c r="A149" s="19" t="s">
        <v>52</v>
      </c>
      <c r="B149" s="20">
        <v>3876</v>
      </c>
      <c r="D149" s="19" t="s">
        <v>78</v>
      </c>
      <c r="E149" s="20">
        <v>1157</v>
      </c>
    </row>
    <row r="150" spans="1:5" x14ac:dyDescent="0.3">
      <c r="A150" s="19" t="s">
        <v>53</v>
      </c>
      <c r="B150" s="20">
        <v>85443</v>
      </c>
      <c r="D150" s="19" t="s">
        <v>192</v>
      </c>
      <c r="E150" s="20">
        <v>1134</v>
      </c>
    </row>
    <row r="151" spans="1:5" x14ac:dyDescent="0.3">
      <c r="A151" s="19" t="s">
        <v>54</v>
      </c>
      <c r="B151" s="20">
        <v>92172</v>
      </c>
      <c r="D151" s="19" t="s">
        <v>197</v>
      </c>
      <c r="E151" s="20">
        <v>1126</v>
      </c>
    </row>
    <row r="152" spans="1:5" x14ac:dyDescent="0.3">
      <c r="A152" s="19" t="s">
        <v>55</v>
      </c>
      <c r="B152" s="20">
        <v>3725</v>
      </c>
      <c r="D152" s="19" t="s">
        <v>100</v>
      </c>
      <c r="E152" s="20">
        <v>1110</v>
      </c>
    </row>
    <row r="153" spans="1:5" x14ac:dyDescent="0.3">
      <c r="A153" s="19" t="s">
        <v>56</v>
      </c>
      <c r="B153" s="20">
        <v>876</v>
      </c>
      <c r="D153" s="19" t="s">
        <v>178</v>
      </c>
      <c r="E153" s="20">
        <v>1095</v>
      </c>
    </row>
    <row r="154" spans="1:5" x14ac:dyDescent="0.3">
      <c r="A154" s="19" t="s">
        <v>57</v>
      </c>
      <c r="B154" s="20">
        <v>25234</v>
      </c>
      <c r="D154" s="19" t="s">
        <v>155</v>
      </c>
      <c r="E154" s="20">
        <v>1092</v>
      </c>
    </row>
    <row r="155" spans="1:5" x14ac:dyDescent="0.3">
      <c r="A155" s="19" t="s">
        <v>58</v>
      </c>
      <c r="B155" s="20">
        <v>2234</v>
      </c>
      <c r="D155" s="19" t="s">
        <v>166</v>
      </c>
      <c r="E155" s="20">
        <v>1032</v>
      </c>
    </row>
    <row r="156" spans="1:5" x14ac:dyDescent="0.3">
      <c r="A156" s="19" t="s">
        <v>59</v>
      </c>
      <c r="B156" s="20">
        <v>800</v>
      </c>
      <c r="D156" s="19" t="s">
        <v>209</v>
      </c>
      <c r="E156" s="20">
        <v>1025</v>
      </c>
    </row>
    <row r="157" spans="1:5" x14ac:dyDescent="0.3">
      <c r="A157" s="19" t="s">
        <v>60</v>
      </c>
      <c r="B157" s="20">
        <v>509</v>
      </c>
      <c r="D157" s="19" t="s">
        <v>176</v>
      </c>
      <c r="E157" s="20">
        <v>1002</v>
      </c>
    </row>
    <row r="158" spans="1:5" x14ac:dyDescent="0.3">
      <c r="A158" s="19" t="s">
        <v>61</v>
      </c>
      <c r="B158" s="20">
        <v>855</v>
      </c>
      <c r="D158" s="19" t="s">
        <v>187</v>
      </c>
      <c r="E158" s="20">
        <v>993</v>
      </c>
    </row>
    <row r="159" spans="1:5" x14ac:dyDescent="0.3">
      <c r="A159" s="19" t="s">
        <v>20</v>
      </c>
      <c r="B159" s="20">
        <v>621</v>
      </c>
      <c r="D159" s="19" t="s">
        <v>127</v>
      </c>
      <c r="E159" s="20">
        <v>987</v>
      </c>
    </row>
    <row r="160" spans="1:5" x14ac:dyDescent="0.3">
      <c r="A160" s="19" t="s">
        <v>62</v>
      </c>
      <c r="B160" s="20">
        <v>3634</v>
      </c>
      <c r="D160" s="19" t="s">
        <v>134</v>
      </c>
      <c r="E160" s="20">
        <v>987</v>
      </c>
    </row>
    <row r="161" spans="1:5" x14ac:dyDescent="0.3">
      <c r="A161" s="19" t="s">
        <v>63</v>
      </c>
      <c r="B161" s="20">
        <v>50234</v>
      </c>
      <c r="D161" s="19" t="s">
        <v>149</v>
      </c>
      <c r="E161" s="20">
        <v>982</v>
      </c>
    </row>
    <row r="162" spans="1:5" x14ac:dyDescent="0.3">
      <c r="A162" s="19" t="s">
        <v>64</v>
      </c>
      <c r="B162" s="20">
        <v>686</v>
      </c>
      <c r="D162" s="19" t="s">
        <v>77</v>
      </c>
      <c r="E162" s="20">
        <v>977</v>
      </c>
    </row>
    <row r="163" spans="1:5" x14ac:dyDescent="0.3">
      <c r="A163" s="19" t="s">
        <v>65</v>
      </c>
      <c r="B163" s="20">
        <v>23634</v>
      </c>
      <c r="D163" s="19" t="s">
        <v>94</v>
      </c>
      <c r="E163" s="20">
        <v>970</v>
      </c>
    </row>
    <row r="164" spans="1:5" x14ac:dyDescent="0.3">
      <c r="A164" s="19" t="s">
        <v>66</v>
      </c>
      <c r="B164" s="20">
        <v>87456</v>
      </c>
      <c r="D164" s="19" t="s">
        <v>81</v>
      </c>
      <c r="E164" s="20">
        <v>955</v>
      </c>
    </row>
    <row r="165" spans="1:5" x14ac:dyDescent="0.3">
      <c r="A165" s="19" t="s">
        <v>67</v>
      </c>
      <c r="B165" s="20">
        <v>4534</v>
      </c>
      <c r="D165" s="19" t="s">
        <v>35</v>
      </c>
      <c r="E165" s="20">
        <v>923</v>
      </c>
    </row>
    <row r="166" spans="1:5" x14ac:dyDescent="0.3">
      <c r="A166" s="19" t="s">
        <v>68</v>
      </c>
      <c r="B166" s="20">
        <v>469</v>
      </c>
      <c r="D166" s="19" t="s">
        <v>156</v>
      </c>
      <c r="E166" s="20">
        <v>892</v>
      </c>
    </row>
    <row r="167" spans="1:5" x14ac:dyDescent="0.3">
      <c r="A167" s="19" t="s">
        <v>69</v>
      </c>
      <c r="B167" s="20">
        <v>471</v>
      </c>
      <c r="D167" s="19" t="s">
        <v>56</v>
      </c>
      <c r="E167" s="20">
        <v>876</v>
      </c>
    </row>
    <row r="168" spans="1:5" x14ac:dyDescent="0.3">
      <c r="A168" s="19" t="s">
        <v>70</v>
      </c>
      <c r="B168" s="20">
        <v>7857</v>
      </c>
      <c r="D168" s="19" t="s">
        <v>61</v>
      </c>
      <c r="E168" s="20">
        <v>855</v>
      </c>
    </row>
    <row r="169" spans="1:5" x14ac:dyDescent="0.3">
      <c r="A169" s="19" t="s">
        <v>71</v>
      </c>
      <c r="B169" s="20">
        <v>23913</v>
      </c>
      <c r="D169" s="19" t="s">
        <v>183</v>
      </c>
      <c r="E169" s="20">
        <v>814</v>
      </c>
    </row>
    <row r="170" spans="1:5" x14ac:dyDescent="0.3">
      <c r="A170" s="19" t="s">
        <v>21</v>
      </c>
      <c r="B170" s="20">
        <v>53400</v>
      </c>
      <c r="D170" s="19" t="s">
        <v>59</v>
      </c>
      <c r="E170" s="20">
        <v>800</v>
      </c>
    </row>
    <row r="171" spans="1:5" x14ac:dyDescent="0.3">
      <c r="A171" s="19" t="s">
        <v>72</v>
      </c>
      <c r="B171" s="20">
        <v>576</v>
      </c>
      <c r="D171" s="19" t="s">
        <v>167</v>
      </c>
      <c r="E171" s="20">
        <v>791</v>
      </c>
    </row>
    <row r="172" spans="1:5" x14ac:dyDescent="0.3">
      <c r="A172" s="19" t="s">
        <v>73</v>
      </c>
      <c r="B172" s="20">
        <v>447</v>
      </c>
      <c r="D172" s="19" t="s">
        <v>147</v>
      </c>
      <c r="E172" s="20">
        <v>759</v>
      </c>
    </row>
    <row r="173" spans="1:5" x14ac:dyDescent="0.3">
      <c r="A173" s="19" t="s">
        <v>74</v>
      </c>
      <c r="B173" s="20">
        <v>2583</v>
      </c>
      <c r="D173" s="19" t="s">
        <v>130</v>
      </c>
      <c r="E173" s="20">
        <v>758</v>
      </c>
    </row>
    <row r="174" spans="1:5" x14ac:dyDescent="0.3">
      <c r="A174" s="19" t="s">
        <v>75</v>
      </c>
      <c r="B174" s="20">
        <v>63642</v>
      </c>
      <c r="D174" s="19" t="s">
        <v>82</v>
      </c>
      <c r="E174" s="20">
        <v>746</v>
      </c>
    </row>
    <row r="175" spans="1:5" x14ac:dyDescent="0.3">
      <c r="A175" s="19" t="s">
        <v>76</v>
      </c>
      <c r="B175" s="20">
        <v>100056</v>
      </c>
      <c r="D175" s="19" t="s">
        <v>34</v>
      </c>
      <c r="E175" s="20">
        <v>743</v>
      </c>
    </row>
    <row r="176" spans="1:5" x14ac:dyDescent="0.3">
      <c r="A176" s="19" t="s">
        <v>77</v>
      </c>
      <c r="B176" s="20">
        <v>977</v>
      </c>
      <c r="D176" s="19" t="s">
        <v>50</v>
      </c>
      <c r="E176" s="20">
        <v>736</v>
      </c>
    </row>
    <row r="177" spans="1:5" x14ac:dyDescent="0.3">
      <c r="A177" s="19" t="s">
        <v>78</v>
      </c>
      <c r="B177" s="20">
        <v>1157</v>
      </c>
      <c r="D177" s="19" t="s">
        <v>38</v>
      </c>
      <c r="E177" s="20">
        <v>721</v>
      </c>
    </row>
    <row r="178" spans="1:5" x14ac:dyDescent="0.3">
      <c r="A178" s="19" t="s">
        <v>79</v>
      </c>
      <c r="B178" s="20">
        <v>45933</v>
      </c>
      <c r="D178" s="19" t="s">
        <v>122</v>
      </c>
      <c r="E178" s="20">
        <v>689</v>
      </c>
    </row>
    <row r="179" spans="1:5" x14ac:dyDescent="0.3">
      <c r="A179" s="19" t="s">
        <v>80</v>
      </c>
      <c r="B179" s="20">
        <v>24824</v>
      </c>
      <c r="D179" s="19" t="s">
        <v>121</v>
      </c>
      <c r="E179" s="20">
        <v>687</v>
      </c>
    </row>
    <row r="180" spans="1:5" x14ac:dyDescent="0.3">
      <c r="A180" s="19" t="s">
        <v>81</v>
      </c>
      <c r="B180" s="20">
        <v>955</v>
      </c>
      <c r="D180" s="19" t="s">
        <v>90</v>
      </c>
      <c r="E180" s="20">
        <v>687</v>
      </c>
    </row>
    <row r="181" spans="1:5" x14ac:dyDescent="0.3">
      <c r="A181" s="19" t="s">
        <v>82</v>
      </c>
      <c r="B181" s="20">
        <v>746</v>
      </c>
      <c r="D181" s="19" t="s">
        <v>64</v>
      </c>
      <c r="E181" s="20">
        <v>686</v>
      </c>
    </row>
    <row r="182" spans="1:5" x14ac:dyDescent="0.3">
      <c r="A182" s="19" t="s">
        <v>83</v>
      </c>
      <c r="B182" s="20">
        <v>457</v>
      </c>
      <c r="D182" s="19" t="s">
        <v>184</v>
      </c>
      <c r="E182" s="20">
        <v>657</v>
      </c>
    </row>
    <row r="183" spans="1:5" x14ac:dyDescent="0.3">
      <c r="A183" s="19" t="s">
        <v>84</v>
      </c>
      <c r="B183" s="20">
        <v>2777</v>
      </c>
      <c r="D183" s="19" t="s">
        <v>117</v>
      </c>
      <c r="E183" s="20">
        <v>645</v>
      </c>
    </row>
    <row r="184" spans="1:5" x14ac:dyDescent="0.3">
      <c r="A184" s="19" t="s">
        <v>85</v>
      </c>
      <c r="B184" s="20">
        <v>48806</v>
      </c>
      <c r="D184" s="19" t="s">
        <v>20</v>
      </c>
      <c r="E184" s="20">
        <v>621</v>
      </c>
    </row>
    <row r="185" spans="1:5" x14ac:dyDescent="0.3">
      <c r="A185" s="19" t="s">
        <v>86</v>
      </c>
      <c r="B185" s="20">
        <v>1657</v>
      </c>
      <c r="D185" s="19" t="s">
        <v>72</v>
      </c>
      <c r="E185" s="20">
        <v>576</v>
      </c>
    </row>
    <row r="186" spans="1:5" x14ac:dyDescent="0.3">
      <c r="A186" s="19" t="s">
        <v>87</v>
      </c>
      <c r="B186" s="20">
        <v>54702</v>
      </c>
      <c r="D186" s="19" t="s">
        <v>18</v>
      </c>
      <c r="E186" s="20">
        <v>566</v>
      </c>
    </row>
    <row r="187" spans="1:5" x14ac:dyDescent="0.3">
      <c r="A187" s="19" t="s">
        <v>88</v>
      </c>
      <c r="B187" s="20">
        <v>48993</v>
      </c>
      <c r="D187" s="19" t="s">
        <v>138</v>
      </c>
      <c r="E187" s="20">
        <v>549</v>
      </c>
    </row>
    <row r="188" spans="1:5" x14ac:dyDescent="0.3">
      <c r="A188" s="19" t="s">
        <v>89</v>
      </c>
      <c r="B188" s="20">
        <v>13699</v>
      </c>
      <c r="D188" s="19" t="s">
        <v>144</v>
      </c>
      <c r="E188" s="20">
        <v>549</v>
      </c>
    </row>
    <row r="189" spans="1:5" x14ac:dyDescent="0.3">
      <c r="A189" s="19" t="s">
        <v>90</v>
      </c>
      <c r="B189" s="20">
        <v>687</v>
      </c>
      <c r="D189" s="19" t="s">
        <v>112</v>
      </c>
      <c r="E189" s="20">
        <v>546</v>
      </c>
    </row>
    <row r="190" spans="1:5" x14ac:dyDescent="0.3">
      <c r="A190" s="19" t="s">
        <v>91</v>
      </c>
      <c r="B190" s="20">
        <v>1602</v>
      </c>
      <c r="D190" s="19" t="s">
        <v>39</v>
      </c>
      <c r="E190" s="20">
        <v>512</v>
      </c>
    </row>
    <row r="191" spans="1:5" x14ac:dyDescent="0.3">
      <c r="A191" s="19" t="s">
        <v>22</v>
      </c>
      <c r="B191" s="20">
        <v>452</v>
      </c>
      <c r="D191" s="19" t="s">
        <v>60</v>
      </c>
      <c r="E191" s="20">
        <v>509</v>
      </c>
    </row>
    <row r="192" spans="1:5" x14ac:dyDescent="0.3">
      <c r="A192" s="19" t="s">
        <v>92</v>
      </c>
      <c r="B192" s="20">
        <v>1592</v>
      </c>
      <c r="D192" s="19" t="s">
        <v>125</v>
      </c>
      <c r="E192" s="20">
        <v>486</v>
      </c>
    </row>
    <row r="193" spans="1:5" x14ac:dyDescent="0.3">
      <c r="A193" s="19" t="s">
        <v>93</v>
      </c>
      <c r="B193" s="20">
        <v>87865</v>
      </c>
      <c r="D193" s="19" t="s">
        <v>69</v>
      </c>
      <c r="E193" s="20">
        <v>471</v>
      </c>
    </row>
    <row r="194" spans="1:5" x14ac:dyDescent="0.3">
      <c r="A194" s="19" t="s">
        <v>94</v>
      </c>
      <c r="B194" s="20">
        <v>970</v>
      </c>
      <c r="D194" s="19" t="s">
        <v>68</v>
      </c>
      <c r="E194" s="20">
        <v>469</v>
      </c>
    </row>
    <row r="195" spans="1:5" x14ac:dyDescent="0.3">
      <c r="A195" s="19" t="s">
        <v>95</v>
      </c>
      <c r="B195" s="20">
        <v>8468</v>
      </c>
      <c r="D195" s="19" t="s">
        <v>83</v>
      </c>
      <c r="E195" s="20">
        <v>457</v>
      </c>
    </row>
    <row r="196" spans="1:5" x14ac:dyDescent="0.3">
      <c r="A196" s="19" t="s">
        <v>96</v>
      </c>
      <c r="B196" s="20">
        <v>4110</v>
      </c>
      <c r="D196" s="19" t="s">
        <v>135</v>
      </c>
      <c r="E196" s="20">
        <v>456</v>
      </c>
    </row>
    <row r="197" spans="1:5" x14ac:dyDescent="0.3">
      <c r="A197" s="19" t="s">
        <v>97</v>
      </c>
      <c r="B197" s="20">
        <v>85677</v>
      </c>
      <c r="D197" s="19" t="s">
        <v>46</v>
      </c>
      <c r="E197" s="20">
        <v>453</v>
      </c>
    </row>
    <row r="198" spans="1:5" x14ac:dyDescent="0.3">
      <c r="A198" s="19" t="s">
        <v>98</v>
      </c>
      <c r="B198" s="20">
        <v>92406</v>
      </c>
      <c r="D198" s="19" t="s">
        <v>22</v>
      </c>
      <c r="E198" s="20">
        <v>452</v>
      </c>
    </row>
    <row r="199" spans="1:5" x14ac:dyDescent="0.3">
      <c r="A199" s="19" t="s">
        <v>99</v>
      </c>
      <c r="B199" s="20">
        <v>3959</v>
      </c>
      <c r="D199" s="19" t="s">
        <v>73</v>
      </c>
      <c r="E199" s="20">
        <v>447</v>
      </c>
    </row>
    <row r="200" spans="1:5" x14ac:dyDescent="0.3">
      <c r="A200" s="19" t="s">
        <v>100</v>
      </c>
      <c r="B200" s="20">
        <v>1110</v>
      </c>
      <c r="D200" s="19" t="s">
        <v>105</v>
      </c>
      <c r="E200" s="20">
        <v>436</v>
      </c>
    </row>
    <row r="201" spans="1:5" x14ac:dyDescent="0.3">
      <c r="A201" s="19" t="s">
        <v>101</v>
      </c>
      <c r="B201" s="20">
        <v>20700</v>
      </c>
      <c r="D201" s="19" t="s">
        <v>116</v>
      </c>
      <c r="E201" s="20">
        <v>358</v>
      </c>
    </row>
    <row r="202" spans="1:5" x14ac:dyDescent="0.3">
      <c r="A202" s="19" t="s">
        <v>23</v>
      </c>
      <c r="B202" s="20">
        <v>23400</v>
      </c>
      <c r="D202" s="19" t="s">
        <v>108</v>
      </c>
      <c r="E202" s="20">
        <v>354</v>
      </c>
    </row>
    <row r="203" spans="1:5" x14ac:dyDescent="0.3">
      <c r="A203" s="19" t="s">
        <v>102</v>
      </c>
      <c r="B203" s="20">
        <v>6874</v>
      </c>
      <c r="D203" s="19" t="s">
        <v>113</v>
      </c>
      <c r="E203" s="20">
        <v>346</v>
      </c>
    </row>
    <row r="204" spans="1:5" x14ac:dyDescent="0.3">
      <c r="A204" s="19" t="s">
        <v>103</v>
      </c>
      <c r="B204" s="20">
        <v>213</v>
      </c>
      <c r="D204" s="19" t="s">
        <v>29</v>
      </c>
      <c r="E204" s="20">
        <v>342</v>
      </c>
    </row>
    <row r="205" spans="1:5" x14ac:dyDescent="0.3">
      <c r="A205" s="19" t="s">
        <v>104</v>
      </c>
      <c r="B205" s="20">
        <v>5436</v>
      </c>
      <c r="D205" s="19" t="s">
        <v>19</v>
      </c>
      <c r="E205" s="20">
        <v>275</v>
      </c>
    </row>
    <row r="206" spans="1:5" x14ac:dyDescent="0.3">
      <c r="A206" s="19" t="s">
        <v>105</v>
      </c>
      <c r="B206" s="20">
        <v>436</v>
      </c>
      <c r="D206" s="19" t="s">
        <v>143</v>
      </c>
      <c r="E206" s="20">
        <v>268</v>
      </c>
    </row>
    <row r="207" spans="1:5" x14ac:dyDescent="0.3">
      <c r="A207" s="19" t="s">
        <v>106</v>
      </c>
      <c r="B207" s="20">
        <v>1547</v>
      </c>
      <c r="D207" s="19" t="s">
        <v>126</v>
      </c>
      <c r="E207" s="20">
        <v>245</v>
      </c>
    </row>
    <row r="208" spans="1:5" x14ac:dyDescent="0.3">
      <c r="A208" s="19" t="s">
        <v>107</v>
      </c>
      <c r="B208" s="20">
        <v>45700</v>
      </c>
      <c r="D208" s="19" t="s">
        <v>26</v>
      </c>
      <c r="E208" s="20">
        <v>237</v>
      </c>
    </row>
    <row r="209" spans="1:5" x14ac:dyDescent="0.3">
      <c r="A209" s="19" t="s">
        <v>108</v>
      </c>
      <c r="B209" s="20">
        <v>354</v>
      </c>
      <c r="D209" s="19" t="s">
        <v>25</v>
      </c>
      <c r="E209" s="20">
        <v>235</v>
      </c>
    </row>
    <row r="210" spans="1:5" x14ac:dyDescent="0.3">
      <c r="A210" s="19" t="s">
        <v>109</v>
      </c>
      <c r="B210" s="20">
        <v>19100</v>
      </c>
      <c r="D210" s="19" t="s">
        <v>40</v>
      </c>
      <c r="E210" s="20">
        <v>223</v>
      </c>
    </row>
    <row r="211" spans="1:5" x14ac:dyDescent="0.3">
      <c r="A211" s="19" t="s">
        <v>110</v>
      </c>
      <c r="B211" s="20">
        <v>82922</v>
      </c>
      <c r="D211" s="19" t="s">
        <v>30</v>
      </c>
      <c r="E211" s="20">
        <v>213</v>
      </c>
    </row>
    <row r="212" spans="1:5" x14ac:dyDescent="0.3">
      <c r="A212" s="19" t="s">
        <v>111</v>
      </c>
      <c r="B212" s="20">
        <v>2777</v>
      </c>
      <c r="D212" s="19" t="s">
        <v>103</v>
      </c>
      <c r="E212" s="20">
        <v>213</v>
      </c>
    </row>
    <row r="213" spans="1:5" x14ac:dyDescent="0.3">
      <c r="A213" s="19" t="s">
        <v>258</v>
      </c>
      <c r="B213" s="20">
        <v>4466818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FFF3-A8CB-4878-A869-6B620D10DEC1}">
  <dimension ref="A1:AJ222"/>
  <sheetViews>
    <sheetView tabSelected="1" topLeftCell="M1" workbookViewId="0">
      <selection activeCell="AE4" sqref="AE4"/>
    </sheetView>
  </sheetViews>
  <sheetFormatPr defaultRowHeight="14.4" x14ac:dyDescent="0.3"/>
  <cols>
    <col min="1" max="1" width="5.109375" customWidth="1"/>
    <col min="2" max="2" width="60.21875" bestFit="1" customWidth="1"/>
    <col min="5" max="5" width="13.44140625" bestFit="1" customWidth="1"/>
    <col min="6" max="6" width="13.21875" bestFit="1" customWidth="1"/>
    <col min="7" max="7" width="13.77734375" bestFit="1" customWidth="1"/>
    <col min="8" max="8" width="9" bestFit="1" customWidth="1"/>
    <col min="9" max="9" width="11.6640625" bestFit="1" customWidth="1"/>
    <col min="14" max="14" width="11.6640625" bestFit="1" customWidth="1"/>
    <col min="20" max="20" width="13.77734375" bestFit="1" customWidth="1"/>
    <col min="21" max="21" width="11.6640625" bestFit="1" customWidth="1"/>
    <col min="22" max="22" width="10.44140625" bestFit="1" customWidth="1"/>
    <col min="24" max="25" width="13.21875" bestFit="1" customWidth="1"/>
    <col min="26" max="26" width="10.44140625" bestFit="1" customWidth="1"/>
    <col min="28" max="28" width="13.21875" bestFit="1" customWidth="1"/>
    <col min="31" max="31" width="13.77734375" bestFit="1" customWidth="1"/>
    <col min="32" max="33" width="13.21875" bestFit="1" customWidth="1"/>
    <col min="34" max="34" width="9" bestFit="1" customWidth="1"/>
  </cols>
  <sheetData>
    <row r="1" spans="1:36" x14ac:dyDescent="0.3">
      <c r="X1" s="26" t="s">
        <v>286</v>
      </c>
      <c r="AE1" s="17" t="s">
        <v>287</v>
      </c>
    </row>
    <row r="2" spans="1:36" x14ac:dyDescent="0.3">
      <c r="A2" s="17" t="s">
        <v>288</v>
      </c>
      <c r="E2" s="25" t="s">
        <v>1</v>
      </c>
      <c r="K2" s="25" t="s">
        <v>2</v>
      </c>
      <c r="N2" s="25" t="s">
        <v>3</v>
      </c>
      <c r="Q2" s="25" t="s">
        <v>275</v>
      </c>
    </row>
    <row r="4" spans="1:36" x14ac:dyDescent="0.3">
      <c r="A4" t="s">
        <v>270</v>
      </c>
      <c r="B4" t="s">
        <v>271</v>
      </c>
      <c r="E4" t="str" cm="1">
        <f t="array" ref="E4:I222">_xlfn._xlws.PY(0,0,Excel!A1:E219)</f>
        <v>claim_number</v>
      </c>
      <c r="F4" t="str">
        <v>accident_date</v>
      </c>
      <c r="G4" t="str">
        <v>coverage_type</v>
      </c>
      <c r="H4" t="str">
        <v>paid_loss</v>
      </c>
      <c r="I4" t="str">
        <v>product_key</v>
      </c>
      <c r="K4" t="str" cm="1">
        <f t="array" ref="K4:L12">_xlfn._xlws.PY(1,0)</f>
        <v/>
      </c>
      <c r="L4" t="str">
        <v>paid_loss</v>
      </c>
      <c r="N4" t="str" cm="1">
        <f t="array" ref="N4:O8">_xlfn._xlws.PY(2,0)</f>
        <v>product_key</v>
      </c>
      <c r="O4" t="str">
        <v>paid_loss</v>
      </c>
      <c r="Q4" t="str" cm="1">
        <f t="array" ref="Q4:R8">_xlfn._xlws.PY(3,0)</f>
        <v>coverage_type</v>
      </c>
      <c r="R4" t="str">
        <v>paid_loss</v>
      </c>
      <c r="T4" t="str" cm="1">
        <f t="array" ref="T4:V19">_xlfn._xlws.PY(4,0)</f>
        <v>coverage_type</v>
      </c>
      <c r="U4" t="str">
        <v>product_key</v>
      </c>
      <c r="V4" t="str">
        <v>paid_loss</v>
      </c>
      <c r="X4" t="str" cm="1">
        <f t="array" ref="X4:Z7">_xlfn._xlws.PY(5,0)</f>
        <v>accident_date</v>
      </c>
      <c r="Y4" t="str">
        <v>accident_date</v>
      </c>
      <c r="Z4" t="str">
        <v>paid_loss</v>
      </c>
      <c r="AB4" t="str" cm="1">
        <f t="array" ref="AB4:AC5">_xlfn._xlws.PY(6,0)</f>
        <v>accident_date</v>
      </c>
      <c r="AC4" t="str">
        <v>paid_loss</v>
      </c>
      <c r="AE4" t="str" cm="1">
        <f t="array" ref="AE4:AH16">_xlfn._xlws.PY(7,0)</f>
        <v>coverage_type</v>
      </c>
      <c r="AF4" t="str">
        <v>accident_date</v>
      </c>
      <c r="AG4" t="str">
        <v>accident_date</v>
      </c>
      <c r="AH4" t="str">
        <v>paid_loss</v>
      </c>
    </row>
    <row r="5" spans="1:36" x14ac:dyDescent="0.3">
      <c r="A5" t="s">
        <v>227</v>
      </c>
      <c r="B5" t="s">
        <v>272</v>
      </c>
      <c r="E5" t="str">
        <v>C0012-1</v>
      </c>
      <c r="F5" vm="1">
        <v>40909</v>
      </c>
      <c r="G5" t="str">
        <v>A</v>
      </c>
      <c r="H5">
        <v>25000</v>
      </c>
      <c r="I5">
        <v>3</v>
      </c>
      <c r="K5" t="str">
        <v>count</v>
      </c>
      <c r="L5">
        <v>218</v>
      </c>
      <c r="N5">
        <v>1</v>
      </c>
      <c r="O5">
        <v>19804.295774647886</v>
      </c>
      <c r="Q5" t="str">
        <v>A</v>
      </c>
      <c r="R5">
        <v>4017615</v>
      </c>
      <c r="T5" t="str">
        <v>A</v>
      </c>
      <c r="U5">
        <v>1</v>
      </c>
      <c r="V5">
        <v>1323038</v>
      </c>
      <c r="X5">
        <v>2012</v>
      </c>
      <c r="Y5">
        <v>1</v>
      </c>
      <c r="Z5">
        <v>1337715</v>
      </c>
      <c r="AB5">
        <v>2012</v>
      </c>
      <c r="AC5">
        <v>4466818</v>
      </c>
      <c r="AE5" t="str">
        <v>A</v>
      </c>
      <c r="AF5">
        <v>2012</v>
      </c>
      <c r="AG5">
        <v>1</v>
      </c>
      <c r="AH5">
        <v>1229913</v>
      </c>
      <c r="AJ5" t="b">
        <f>AH5=GETPIVOTDATA("paid_loss",B!$A$3,"coverage_type",$AE5,"Months (accident_date)",$AG5)</f>
        <v>1</v>
      </c>
    </row>
    <row r="6" spans="1:36" x14ac:dyDescent="0.3">
      <c r="A6" t="s">
        <v>229</v>
      </c>
      <c r="B6" t="s">
        <v>273</v>
      </c>
      <c r="E6" t="str">
        <v>C0012-2</v>
      </c>
      <c r="F6" vm="2">
        <v>40912</v>
      </c>
      <c r="G6" t="str">
        <v>B</v>
      </c>
      <c r="H6">
        <v>2000</v>
      </c>
      <c r="I6">
        <v>2</v>
      </c>
      <c r="K6" t="str">
        <v>mean</v>
      </c>
      <c r="L6">
        <v>20489.990825688074</v>
      </c>
      <c r="N6">
        <v>2</v>
      </c>
      <c r="O6">
        <v>21496.602739726026</v>
      </c>
      <c r="Q6" t="str">
        <v>B</v>
      </c>
      <c r="R6">
        <v>319369</v>
      </c>
      <c r="T6" t="str">
        <v>A</v>
      </c>
      <c r="U6">
        <v>2</v>
      </c>
      <c r="V6">
        <v>1318944</v>
      </c>
      <c r="X6">
        <v>2012</v>
      </c>
      <c r="Y6">
        <v>2</v>
      </c>
      <c r="Z6">
        <v>1710239</v>
      </c>
      <c r="AE6" t="str">
        <v>A</v>
      </c>
      <c r="AF6">
        <v>2012</v>
      </c>
      <c r="AG6">
        <v>2</v>
      </c>
      <c r="AH6">
        <v>1544226</v>
      </c>
      <c r="AJ6" t="b">
        <f>AH6=GETPIVOTDATA("paid_loss",B!$A$3,"coverage_type",$AE6,"Months (accident_date)",$AG6)</f>
        <v>1</v>
      </c>
    </row>
    <row r="7" spans="1:36" x14ac:dyDescent="0.3">
      <c r="A7" t="s">
        <v>231</v>
      </c>
      <c r="B7" t="s">
        <v>274</v>
      </c>
      <c r="E7" t="str">
        <v>C0012-3</v>
      </c>
      <c r="F7" vm="2">
        <v>40912</v>
      </c>
      <c r="G7" t="str">
        <v>C</v>
      </c>
      <c r="H7">
        <v>566</v>
      </c>
      <c r="I7">
        <v>1</v>
      </c>
      <c r="K7" t="str">
        <v>std</v>
      </c>
      <c r="L7">
        <v>29580.958431765703</v>
      </c>
      <c r="N7">
        <v>3</v>
      </c>
      <c r="O7">
        <v>18837.014925373136</v>
      </c>
      <c r="Q7" t="str">
        <v>C</v>
      </c>
      <c r="R7">
        <v>47509</v>
      </c>
      <c r="T7" t="str">
        <v>A</v>
      </c>
      <c r="U7">
        <v>3</v>
      </c>
      <c r="V7">
        <v>1149393</v>
      </c>
      <c r="X7">
        <v>2012</v>
      </c>
      <c r="Y7">
        <v>3</v>
      </c>
      <c r="Z7">
        <v>1418864</v>
      </c>
      <c r="AE7" t="str">
        <v>A</v>
      </c>
      <c r="AF7">
        <v>2012</v>
      </c>
      <c r="AG7">
        <v>3</v>
      </c>
      <c r="AH7">
        <v>1243476</v>
      </c>
      <c r="AJ7" t="b">
        <f>AH7=GETPIVOTDATA("paid_loss",B!$A$3,"coverage_type",$AE7,"Months (accident_date)",$AG7)</f>
        <v>1</v>
      </c>
    </row>
    <row r="8" spans="1:36" x14ac:dyDescent="0.3">
      <c r="E8" t="str">
        <v>C0012-4</v>
      </c>
      <c r="F8" vm="2">
        <v>40912</v>
      </c>
      <c r="G8" t="str">
        <v>IM</v>
      </c>
      <c r="H8">
        <v>275</v>
      </c>
      <c r="I8">
        <v>2</v>
      </c>
      <c r="K8" t="str">
        <v>min</v>
      </c>
      <c r="L8">
        <v>213</v>
      </c>
      <c r="N8" t="str">
        <v>NA</v>
      </c>
      <c r="O8">
        <v>32768.714285714283</v>
      </c>
      <c r="Q8" t="str">
        <v>IM</v>
      </c>
      <c r="R8">
        <v>82325</v>
      </c>
      <c r="T8" t="str">
        <v>A</v>
      </c>
      <c r="U8" t="str">
        <v>NA</v>
      </c>
      <c r="V8">
        <v>226240</v>
      </c>
      <c r="AE8" t="str">
        <v>B</v>
      </c>
      <c r="AF8">
        <v>2012</v>
      </c>
      <c r="AG8">
        <v>1</v>
      </c>
      <c r="AH8">
        <v>79364</v>
      </c>
      <c r="AJ8" t="b">
        <f>AH8=GETPIVOTDATA("paid_loss",B!$A$3,"coverage_type",$AE8,"Months (accident_date)",$AG8)</f>
        <v>1</v>
      </c>
    </row>
    <row r="9" spans="1:36" x14ac:dyDescent="0.3">
      <c r="E9" t="str">
        <v>C0012-5</v>
      </c>
      <c r="F9" vm="1">
        <v>40909</v>
      </c>
      <c r="G9" t="str">
        <v>IM</v>
      </c>
      <c r="H9">
        <v>621</v>
      </c>
      <c r="I9">
        <v>1</v>
      </c>
      <c r="K9" t="str">
        <v>25%</v>
      </c>
      <c r="L9">
        <v>983.25</v>
      </c>
      <c r="T9" t="str">
        <v>B</v>
      </c>
      <c r="U9">
        <v>1</v>
      </c>
      <c r="V9">
        <v>37858</v>
      </c>
      <c r="AE9" t="str">
        <v>B</v>
      </c>
      <c r="AF9">
        <v>2012</v>
      </c>
      <c r="AG9">
        <v>2</v>
      </c>
      <c r="AH9">
        <v>120445</v>
      </c>
      <c r="AJ9" t="b">
        <f>AH9=GETPIVOTDATA("paid_loss",B!$A$3,"coverage_type",$AE9,"Months (accident_date)",$AG9)</f>
        <v>1</v>
      </c>
    </row>
    <row r="10" spans="1:36" x14ac:dyDescent="0.3">
      <c r="E10" t="str">
        <v>C0012-6</v>
      </c>
      <c r="F10" vm="3">
        <v>40916</v>
      </c>
      <c r="G10" t="str">
        <v>B</v>
      </c>
      <c r="H10">
        <v>3400</v>
      </c>
      <c r="I10">
        <v>3</v>
      </c>
      <c r="K10" t="str">
        <v>50%</v>
      </c>
      <c r="L10">
        <v>3512</v>
      </c>
      <c r="O10">
        <f>O8/SUM(O5:O8)</f>
        <v>0.35270588426205385</v>
      </c>
      <c r="T10" t="str">
        <v>B</v>
      </c>
      <c r="U10">
        <v>2</v>
      </c>
      <c r="V10">
        <v>224958</v>
      </c>
      <c r="AE10" t="str">
        <v>B</v>
      </c>
      <c r="AF10">
        <v>2012</v>
      </c>
      <c r="AG10">
        <v>3</v>
      </c>
      <c r="AH10">
        <v>119560</v>
      </c>
      <c r="AJ10" t="b">
        <f>AH10=GETPIVOTDATA("paid_loss",B!$A$3,"coverage_type",$AE10,"Months (accident_date)",$AG10)</f>
        <v>1</v>
      </c>
    </row>
    <row r="11" spans="1:36" x14ac:dyDescent="0.3">
      <c r="E11" t="str">
        <v>C0012-6</v>
      </c>
      <c r="F11" vm="3">
        <v>40916</v>
      </c>
      <c r="G11" t="str">
        <v>A</v>
      </c>
      <c r="H11">
        <v>50000</v>
      </c>
      <c r="I11">
        <v>3</v>
      </c>
      <c r="K11" t="str">
        <v>75%</v>
      </c>
      <c r="L11">
        <v>37357.75</v>
      </c>
      <c r="T11" t="str">
        <v>B</v>
      </c>
      <c r="U11">
        <v>3</v>
      </c>
      <c r="V11">
        <v>56553</v>
      </c>
      <c r="AE11" t="str">
        <v>C</v>
      </c>
      <c r="AF11">
        <v>2012</v>
      </c>
      <c r="AG11">
        <v>1</v>
      </c>
      <c r="AH11">
        <v>13352</v>
      </c>
      <c r="AJ11" t="b">
        <f>AH11=GETPIVOTDATA("paid_loss",B!$A$3,"coverage_type",$AE11,"Months (accident_date)",$AG11)</f>
        <v>1</v>
      </c>
    </row>
    <row r="12" spans="1:36" x14ac:dyDescent="0.3">
      <c r="E12" t="str">
        <v>C0012-8</v>
      </c>
      <c r="F12" vm="4">
        <v>40921</v>
      </c>
      <c r="G12" t="str">
        <v>C</v>
      </c>
      <c r="H12">
        <v>452</v>
      </c>
      <c r="I12">
        <v>2</v>
      </c>
      <c r="K12" t="str">
        <v>max</v>
      </c>
      <c r="L12">
        <v>100056</v>
      </c>
      <c r="T12" t="str">
        <v>C</v>
      </c>
      <c r="U12">
        <v>1</v>
      </c>
      <c r="V12">
        <v>11975</v>
      </c>
      <c r="AE12" t="str">
        <v>C</v>
      </c>
      <c r="AF12">
        <v>2012</v>
      </c>
      <c r="AG12">
        <v>2</v>
      </c>
      <c r="AH12">
        <v>15322</v>
      </c>
      <c r="AJ12" t="b">
        <f>AH12=GETPIVOTDATA("paid_loss",B!$A$3,"coverage_type",$AE12,"Months (accident_date)",$AG12)</f>
        <v>1</v>
      </c>
    </row>
    <row r="13" spans="1:36" x14ac:dyDescent="0.3">
      <c r="E13" t="str">
        <v>C0012-9</v>
      </c>
      <c r="F13" vm="4">
        <v>40921</v>
      </c>
      <c r="G13" t="str">
        <v>A</v>
      </c>
      <c r="H13">
        <v>23400</v>
      </c>
      <c r="I13">
        <v>1</v>
      </c>
      <c r="T13" t="str">
        <v>C</v>
      </c>
      <c r="U13">
        <v>2</v>
      </c>
      <c r="V13">
        <v>11955</v>
      </c>
      <c r="AE13" t="str">
        <v>C</v>
      </c>
      <c r="AF13">
        <v>2012</v>
      </c>
      <c r="AG13">
        <v>3</v>
      </c>
      <c r="AH13">
        <v>18835</v>
      </c>
      <c r="AJ13" t="b">
        <f>AH13=GETPIVOTDATA("paid_loss",B!$A$3,"coverage_type",$AE13,"Months (accident_date)",$AG13)</f>
        <v>1</v>
      </c>
    </row>
    <row r="14" spans="1:36" x14ac:dyDescent="0.3">
      <c r="E14" t="str">
        <v>C0012-10</v>
      </c>
      <c r="F14" vm="4">
        <v>40921</v>
      </c>
      <c r="G14" t="str">
        <v>A</v>
      </c>
      <c r="H14">
        <v>87222</v>
      </c>
      <c r="I14">
        <v>2</v>
      </c>
      <c r="T14" t="str">
        <v>C</v>
      </c>
      <c r="U14">
        <v>3</v>
      </c>
      <c r="V14">
        <v>21863</v>
      </c>
      <c r="AE14" t="str">
        <v>IM</v>
      </c>
      <c r="AF14">
        <v>2012</v>
      </c>
      <c r="AG14">
        <v>1</v>
      </c>
      <c r="AH14">
        <v>15086</v>
      </c>
      <c r="AJ14" t="b">
        <f>AH14=GETPIVOTDATA("paid_loss",B!$A$3,"coverage_type",$AE14,"Months (accident_date)",$AG14)</f>
        <v>1</v>
      </c>
    </row>
    <row r="15" spans="1:36" x14ac:dyDescent="0.3">
      <c r="E15" t="str">
        <v>C0012-10</v>
      </c>
      <c r="F15" vm="4">
        <v>40921</v>
      </c>
      <c r="G15" t="str">
        <v>B</v>
      </c>
      <c r="H15">
        <v>4300</v>
      </c>
      <c r="I15">
        <v>2</v>
      </c>
      <c r="T15" t="str">
        <v>C</v>
      </c>
      <c r="U15" t="str">
        <v>NA</v>
      </c>
      <c r="V15">
        <v>1716</v>
      </c>
      <c r="AE15" t="str">
        <v>IM</v>
      </c>
      <c r="AF15">
        <v>2012</v>
      </c>
      <c r="AG15">
        <v>2</v>
      </c>
      <c r="AH15">
        <v>30246</v>
      </c>
      <c r="AJ15" t="b">
        <f>AH15=GETPIVOTDATA("paid_loss",B!$A$3,"coverage_type",$AE15,"Months (accident_date)",$AG15)</f>
        <v>1</v>
      </c>
    </row>
    <row r="16" spans="1:36" x14ac:dyDescent="0.3">
      <c r="E16" t="str">
        <v>C0012-12</v>
      </c>
      <c r="F16" vm="5">
        <v>40922</v>
      </c>
      <c r="G16" t="str">
        <v>IM</v>
      </c>
      <c r="H16">
        <v>235</v>
      </c>
      <c r="I16">
        <v>1</v>
      </c>
      <c r="T16" t="str">
        <v>IM</v>
      </c>
      <c r="U16">
        <v>1</v>
      </c>
      <c r="V16">
        <v>33234</v>
      </c>
      <c r="AE16" t="str">
        <v>IM</v>
      </c>
      <c r="AF16">
        <v>2012</v>
      </c>
      <c r="AG16">
        <v>3</v>
      </c>
      <c r="AH16">
        <v>36993</v>
      </c>
      <c r="AJ16" t="b">
        <f>AH16=GETPIVOTDATA("paid_loss",B!$A$3,"coverage_type",$AE16,"Months (accident_date)",$AG16)</f>
        <v>1</v>
      </c>
    </row>
    <row r="17" spans="5:22" x14ac:dyDescent="0.3">
      <c r="E17" t="str">
        <v>C0012-13</v>
      </c>
      <c r="F17" vm="5">
        <v>40922</v>
      </c>
      <c r="G17" t="str">
        <v>C</v>
      </c>
      <c r="H17">
        <v>237</v>
      </c>
      <c r="I17">
        <v>3</v>
      </c>
      <c r="T17" t="str">
        <v>IM</v>
      </c>
      <c r="U17">
        <v>2</v>
      </c>
      <c r="V17">
        <v>13395</v>
      </c>
    </row>
    <row r="18" spans="5:22" x14ac:dyDescent="0.3">
      <c r="E18" t="str">
        <v>C0012-14</v>
      </c>
      <c r="F18" vm="5">
        <v>40922</v>
      </c>
      <c r="G18" t="str">
        <v>B</v>
      </c>
      <c r="H18">
        <v>7623</v>
      </c>
      <c r="I18">
        <v>1</v>
      </c>
      <c r="T18" t="str">
        <v>IM</v>
      </c>
      <c r="U18">
        <v>3</v>
      </c>
      <c r="V18">
        <v>34271</v>
      </c>
    </row>
    <row r="19" spans="5:22" x14ac:dyDescent="0.3">
      <c r="E19" t="str">
        <v>C0012-15</v>
      </c>
      <c r="F19" vm="5">
        <v>40922</v>
      </c>
      <c r="G19" t="str">
        <v>A</v>
      </c>
      <c r="H19">
        <v>23679</v>
      </c>
      <c r="I19">
        <v>1</v>
      </c>
      <c r="T19" t="str">
        <v>IM</v>
      </c>
      <c r="U19" t="str">
        <v>NA</v>
      </c>
      <c r="V19">
        <v>1425</v>
      </c>
    </row>
    <row r="20" spans="5:22" x14ac:dyDescent="0.3">
      <c r="E20" t="str">
        <v>C0012-16</v>
      </c>
      <c r="F20" vm="6">
        <v>40930</v>
      </c>
      <c r="G20" t="str">
        <v>C</v>
      </c>
      <c r="H20">
        <v>342</v>
      </c>
      <c r="I20">
        <v>2</v>
      </c>
    </row>
    <row r="21" spans="5:22" x14ac:dyDescent="0.3">
      <c r="E21" t="str">
        <v>C0012-17</v>
      </c>
      <c r="F21" vm="6">
        <v>40930</v>
      </c>
      <c r="G21" t="str">
        <v>IM</v>
      </c>
      <c r="H21">
        <v>213</v>
      </c>
      <c r="I21">
        <v>3</v>
      </c>
    </row>
    <row r="22" spans="5:22" x14ac:dyDescent="0.3">
      <c r="E22" t="str">
        <v>C0012-18</v>
      </c>
      <c r="F22" vm="6">
        <v>40930</v>
      </c>
      <c r="G22" t="str">
        <v>B</v>
      </c>
      <c r="H22">
        <v>2349</v>
      </c>
      <c r="I22">
        <v>2</v>
      </c>
    </row>
    <row r="23" spans="5:22" x14ac:dyDescent="0.3">
      <c r="E23" t="str">
        <v>C0012-19</v>
      </c>
      <c r="F23" vm="6">
        <v>40930</v>
      </c>
      <c r="G23" t="str">
        <v>A</v>
      </c>
      <c r="H23">
        <v>63408</v>
      </c>
      <c r="I23">
        <v>1</v>
      </c>
    </row>
    <row r="24" spans="5:22" x14ac:dyDescent="0.3">
      <c r="E24" t="str">
        <v>C0012-20</v>
      </c>
      <c r="F24" vm="6">
        <v>40930</v>
      </c>
      <c r="G24" t="str">
        <v>A</v>
      </c>
      <c r="H24">
        <v>99822</v>
      </c>
      <c r="I24">
        <v>2</v>
      </c>
    </row>
    <row r="25" spans="5:22" x14ac:dyDescent="0.3">
      <c r="E25" t="str">
        <v>C0012-21</v>
      </c>
      <c r="F25" vm="7">
        <v>40931</v>
      </c>
      <c r="G25" t="str">
        <v>C</v>
      </c>
      <c r="H25">
        <v>743</v>
      </c>
      <c r="I25">
        <v>3</v>
      </c>
    </row>
    <row r="26" spans="5:22" x14ac:dyDescent="0.3">
      <c r="E26" t="str">
        <v>C0012-22</v>
      </c>
      <c r="F26" vm="7">
        <v>40931</v>
      </c>
      <c r="G26" t="str">
        <v>IM</v>
      </c>
      <c r="H26">
        <v>923</v>
      </c>
      <c r="I26">
        <v>3</v>
      </c>
    </row>
    <row r="27" spans="5:22" x14ac:dyDescent="0.3">
      <c r="E27" t="str">
        <v>C0012-23</v>
      </c>
      <c r="F27" vm="8">
        <v>40917</v>
      </c>
      <c r="G27" t="str">
        <v>A</v>
      </c>
      <c r="H27">
        <v>45699</v>
      </c>
      <c r="I27">
        <v>1</v>
      </c>
    </row>
    <row r="28" spans="5:22" x14ac:dyDescent="0.3">
      <c r="E28" t="str">
        <v>C0012-24</v>
      </c>
      <c r="F28" vm="9">
        <v>40933</v>
      </c>
      <c r="G28" t="str">
        <v>B</v>
      </c>
      <c r="H28">
        <v>24590</v>
      </c>
      <c r="I28">
        <v>2</v>
      </c>
    </row>
    <row r="29" spans="5:22" x14ac:dyDescent="0.3">
      <c r="E29" t="str">
        <v>C0012-25</v>
      </c>
      <c r="F29" vm="9">
        <v>40933</v>
      </c>
      <c r="G29" t="str">
        <v>C</v>
      </c>
      <c r="H29">
        <v>721</v>
      </c>
      <c r="I29">
        <v>3</v>
      </c>
    </row>
    <row r="30" spans="5:22" x14ac:dyDescent="0.3">
      <c r="E30" t="str">
        <v>C0012-26</v>
      </c>
      <c r="F30" vm="9">
        <v>40933</v>
      </c>
      <c r="G30" t="str">
        <v>IM</v>
      </c>
      <c r="H30">
        <v>512</v>
      </c>
      <c r="I30">
        <v>1</v>
      </c>
    </row>
    <row r="31" spans="5:22" x14ac:dyDescent="0.3">
      <c r="E31" t="str">
        <v>C0012-27</v>
      </c>
      <c r="F31" vm="10">
        <v>40928</v>
      </c>
      <c r="G31" t="str">
        <v>IM</v>
      </c>
      <c r="H31">
        <v>223</v>
      </c>
      <c r="I31">
        <v>2</v>
      </c>
    </row>
    <row r="32" spans="5:22" x14ac:dyDescent="0.3">
      <c r="E32" t="str">
        <v>C0012-28</v>
      </c>
      <c r="F32" vm="11">
        <v>40935</v>
      </c>
      <c r="G32" t="str">
        <v>B</v>
      </c>
      <c r="H32">
        <v>2543</v>
      </c>
      <c r="I32">
        <v>2</v>
      </c>
    </row>
    <row r="33" spans="5:9" x14ac:dyDescent="0.3">
      <c r="E33" t="str">
        <v>C0012-29</v>
      </c>
      <c r="F33" vm="11">
        <v>40935</v>
      </c>
      <c r="G33" t="str">
        <v>A</v>
      </c>
      <c r="H33">
        <v>48572</v>
      </c>
      <c r="I33">
        <v>3</v>
      </c>
    </row>
    <row r="34" spans="5:9" x14ac:dyDescent="0.3">
      <c r="E34" t="str">
        <v>C0012-30</v>
      </c>
      <c r="F34" vm="11">
        <v>40935</v>
      </c>
      <c r="G34" t="str">
        <v>C</v>
      </c>
      <c r="H34">
        <v>1423</v>
      </c>
      <c r="I34">
        <v>1</v>
      </c>
    </row>
    <row r="35" spans="5:9" x14ac:dyDescent="0.3">
      <c r="E35" t="str">
        <v>C0012-30</v>
      </c>
      <c r="F35" vm="11">
        <v>40935</v>
      </c>
      <c r="G35" t="str">
        <v>A</v>
      </c>
      <c r="H35">
        <v>54468</v>
      </c>
      <c r="I35">
        <v>1</v>
      </c>
    </row>
    <row r="36" spans="5:9" x14ac:dyDescent="0.3">
      <c r="E36" t="str">
        <v>C0012-32</v>
      </c>
      <c r="F36" vm="12">
        <v>40937</v>
      </c>
      <c r="G36" t="str">
        <v>A</v>
      </c>
      <c r="H36">
        <v>48759</v>
      </c>
      <c r="I36">
        <v>3</v>
      </c>
    </row>
    <row r="37" spans="5:9" x14ac:dyDescent="0.3">
      <c r="E37" t="str">
        <v>C0012-33</v>
      </c>
      <c r="F37" vm="12">
        <v>40937</v>
      </c>
      <c r="G37" t="str">
        <v>B</v>
      </c>
      <c r="H37">
        <v>13465</v>
      </c>
      <c r="I37">
        <v>2</v>
      </c>
    </row>
    <row r="38" spans="5:9" x14ac:dyDescent="0.3">
      <c r="E38" t="str">
        <v>C0012-34</v>
      </c>
      <c r="F38" vm="12">
        <v>40937</v>
      </c>
      <c r="G38" t="str">
        <v>IM</v>
      </c>
      <c r="H38">
        <v>453</v>
      </c>
      <c r="I38">
        <v>1</v>
      </c>
    </row>
    <row r="39" spans="5:9" x14ac:dyDescent="0.3">
      <c r="E39" t="str">
        <v>C0012-35</v>
      </c>
      <c r="F39" vm="12">
        <v>40937</v>
      </c>
      <c r="G39" t="str">
        <v>C</v>
      </c>
      <c r="H39">
        <v>1368</v>
      </c>
      <c r="I39">
        <v>3</v>
      </c>
    </row>
    <row r="40" spans="5:9" x14ac:dyDescent="0.3">
      <c r="E40" t="str">
        <v>C0012-36</v>
      </c>
      <c r="F40" vm="12">
        <v>40937</v>
      </c>
      <c r="G40" t="str">
        <v>B</v>
      </c>
      <c r="H40">
        <v>1358</v>
      </c>
      <c r="I40">
        <v>2</v>
      </c>
    </row>
    <row r="41" spans="5:9" x14ac:dyDescent="0.3">
      <c r="E41" t="str">
        <v>C0012-37</v>
      </c>
      <c r="F41" vm="12">
        <v>40937</v>
      </c>
      <c r="G41" t="str">
        <v>A</v>
      </c>
      <c r="H41">
        <v>87631</v>
      </c>
      <c r="I41">
        <v>1</v>
      </c>
    </row>
    <row r="42" spans="5:9" x14ac:dyDescent="0.3">
      <c r="E42" t="str">
        <v>C0012-38</v>
      </c>
      <c r="F42" vm="12">
        <v>40937</v>
      </c>
      <c r="G42" t="str">
        <v>C</v>
      </c>
      <c r="H42">
        <v>736</v>
      </c>
      <c r="I42">
        <v>2</v>
      </c>
    </row>
    <row r="43" spans="5:9" x14ac:dyDescent="0.3">
      <c r="E43" t="str">
        <v>C0012-39</v>
      </c>
      <c r="F43" vm="12">
        <v>40937</v>
      </c>
      <c r="G43" t="str">
        <v>IM</v>
      </c>
      <c r="H43">
        <v>8234</v>
      </c>
      <c r="I43">
        <v>3</v>
      </c>
    </row>
    <row r="44" spans="5:9" x14ac:dyDescent="0.3">
      <c r="E44" t="str">
        <v>C0012-40</v>
      </c>
      <c r="F44" vm="12">
        <v>40937</v>
      </c>
      <c r="G44" t="str">
        <v>B</v>
      </c>
      <c r="H44">
        <v>3876</v>
      </c>
      <c r="I44">
        <v>1</v>
      </c>
    </row>
    <row r="45" spans="5:9" x14ac:dyDescent="0.3">
      <c r="E45" t="str">
        <v>C0012-41</v>
      </c>
      <c r="F45" vm="12">
        <v>40937</v>
      </c>
      <c r="G45" t="str">
        <v>A</v>
      </c>
      <c r="H45">
        <v>85443</v>
      </c>
      <c r="I45" t="str">
        <v>NA</v>
      </c>
    </row>
    <row r="46" spans="5:9" x14ac:dyDescent="0.3">
      <c r="E46" t="str">
        <v>C0012-42</v>
      </c>
      <c r="F46" vm="12">
        <v>40937</v>
      </c>
      <c r="G46" t="str">
        <v>A</v>
      </c>
      <c r="H46">
        <v>92172</v>
      </c>
      <c r="I46">
        <v>2</v>
      </c>
    </row>
    <row r="47" spans="5:9" x14ac:dyDescent="0.3">
      <c r="E47" t="str">
        <v>C0012-43</v>
      </c>
      <c r="F47" vm="12">
        <v>40937</v>
      </c>
      <c r="G47" t="str">
        <v>C</v>
      </c>
      <c r="H47">
        <v>3725</v>
      </c>
      <c r="I47">
        <v>3</v>
      </c>
    </row>
    <row r="48" spans="5:9" x14ac:dyDescent="0.3">
      <c r="E48" t="str">
        <v>C0012-44</v>
      </c>
      <c r="F48" vm="12">
        <v>40937</v>
      </c>
      <c r="G48" t="str">
        <v>IM</v>
      </c>
      <c r="H48">
        <v>876</v>
      </c>
      <c r="I48">
        <v>1</v>
      </c>
    </row>
    <row r="49" spans="5:9" x14ac:dyDescent="0.3">
      <c r="E49" t="str">
        <v>C0012-45</v>
      </c>
      <c r="F49" vm="12">
        <v>40937</v>
      </c>
      <c r="G49" t="str">
        <v>A</v>
      </c>
      <c r="H49">
        <v>25234</v>
      </c>
      <c r="I49">
        <v>2</v>
      </c>
    </row>
    <row r="50" spans="5:9" x14ac:dyDescent="0.3">
      <c r="E50" t="str">
        <v>C0012-46</v>
      </c>
      <c r="F50" vm="12">
        <v>40937</v>
      </c>
      <c r="G50" t="str">
        <v>B</v>
      </c>
      <c r="H50">
        <v>2234</v>
      </c>
      <c r="I50">
        <v>3</v>
      </c>
    </row>
    <row r="51" spans="5:9" x14ac:dyDescent="0.3">
      <c r="E51" t="str">
        <v>C0012-47</v>
      </c>
      <c r="F51" vm="12">
        <v>40937</v>
      </c>
      <c r="G51" t="str">
        <v>C</v>
      </c>
      <c r="H51">
        <v>800</v>
      </c>
      <c r="I51">
        <v>1</v>
      </c>
    </row>
    <row r="52" spans="5:9" x14ac:dyDescent="0.3">
      <c r="E52" t="str">
        <v>C0012-48</v>
      </c>
      <c r="F52" vm="12">
        <v>40937</v>
      </c>
      <c r="G52" t="str">
        <v>IM</v>
      </c>
      <c r="H52">
        <v>509</v>
      </c>
      <c r="I52">
        <v>1</v>
      </c>
    </row>
    <row r="53" spans="5:9" x14ac:dyDescent="0.3">
      <c r="E53" t="str">
        <v>C0012-49</v>
      </c>
      <c r="F53" vm="11">
        <v>40935</v>
      </c>
      <c r="G53" t="str">
        <v>IM</v>
      </c>
      <c r="H53">
        <v>855</v>
      </c>
      <c r="I53">
        <v>3</v>
      </c>
    </row>
    <row r="54" spans="5:9" x14ac:dyDescent="0.3">
      <c r="E54" t="str">
        <v>C0012-50</v>
      </c>
      <c r="F54" vm="11">
        <v>40935</v>
      </c>
      <c r="G54" t="str">
        <v>B</v>
      </c>
      <c r="H54">
        <v>3634</v>
      </c>
      <c r="I54">
        <v>1</v>
      </c>
    </row>
    <row r="55" spans="5:9" x14ac:dyDescent="0.3">
      <c r="E55" t="str">
        <v>C0012-51</v>
      </c>
      <c r="F55" vm="13">
        <v>40939</v>
      </c>
      <c r="G55" t="str">
        <v>A</v>
      </c>
      <c r="H55">
        <v>50234</v>
      </c>
      <c r="I55">
        <v>3</v>
      </c>
    </row>
    <row r="56" spans="5:9" x14ac:dyDescent="0.3">
      <c r="E56" t="str">
        <v>C0012-52</v>
      </c>
      <c r="F56" vm="13">
        <v>40939</v>
      </c>
      <c r="G56" t="str">
        <v>C</v>
      </c>
      <c r="H56">
        <v>686</v>
      </c>
      <c r="I56">
        <v>2</v>
      </c>
    </row>
    <row r="57" spans="5:9" x14ac:dyDescent="0.3">
      <c r="E57" t="str">
        <v>C0012-53</v>
      </c>
      <c r="F57" vm="13">
        <v>40939</v>
      </c>
      <c r="G57" t="str">
        <v>A</v>
      </c>
      <c r="H57">
        <v>23634</v>
      </c>
      <c r="I57">
        <v>3</v>
      </c>
    </row>
    <row r="58" spans="5:9" x14ac:dyDescent="0.3">
      <c r="E58" t="str">
        <v>C0012-54</v>
      </c>
      <c r="F58" vm="13">
        <v>40939</v>
      </c>
      <c r="G58" t="str">
        <v>A</v>
      </c>
      <c r="H58">
        <v>87456</v>
      </c>
      <c r="I58">
        <v>1</v>
      </c>
    </row>
    <row r="59" spans="5:9" x14ac:dyDescent="0.3">
      <c r="E59" t="str">
        <v>C0012-55</v>
      </c>
      <c r="F59" vm="13">
        <v>40939</v>
      </c>
      <c r="G59" t="str">
        <v>B</v>
      </c>
      <c r="H59">
        <v>4534</v>
      </c>
      <c r="I59">
        <v>2</v>
      </c>
    </row>
    <row r="60" spans="5:9" x14ac:dyDescent="0.3">
      <c r="E60" t="str">
        <v>C0012-56</v>
      </c>
      <c r="F60" vm="14">
        <v>40944</v>
      </c>
      <c r="G60" t="str">
        <v>IM</v>
      </c>
      <c r="H60">
        <v>469</v>
      </c>
      <c r="I60">
        <v>1</v>
      </c>
    </row>
    <row r="61" spans="5:9" x14ac:dyDescent="0.3">
      <c r="E61" t="str">
        <v>C0012-57</v>
      </c>
      <c r="F61" vm="15">
        <v>40945</v>
      </c>
      <c r="G61" t="str">
        <v>C</v>
      </c>
      <c r="H61">
        <v>471</v>
      </c>
      <c r="I61">
        <v>3</v>
      </c>
    </row>
    <row r="62" spans="5:9" x14ac:dyDescent="0.3">
      <c r="E62" t="str">
        <v>C0012-58</v>
      </c>
      <c r="F62" vm="15">
        <v>40945</v>
      </c>
      <c r="G62" t="str">
        <v>B</v>
      </c>
      <c r="H62">
        <v>7857</v>
      </c>
      <c r="I62">
        <v>3</v>
      </c>
    </row>
    <row r="63" spans="5:9" x14ac:dyDescent="0.3">
      <c r="E63" t="str">
        <v>C0012-59</v>
      </c>
      <c r="F63" vm="16">
        <v>40918</v>
      </c>
      <c r="G63" t="str">
        <v>A</v>
      </c>
      <c r="H63">
        <v>23913</v>
      </c>
      <c r="I63">
        <v>2</v>
      </c>
    </row>
    <row r="64" spans="5:9" x14ac:dyDescent="0.3">
      <c r="E64" t="str">
        <v>C0012-60</v>
      </c>
      <c r="F64" vm="16">
        <v>40918</v>
      </c>
      <c r="G64" t="str">
        <v>C</v>
      </c>
      <c r="H64">
        <v>576</v>
      </c>
      <c r="I64" t="str">
        <v>NA</v>
      </c>
    </row>
    <row r="65" spans="5:9" x14ac:dyDescent="0.3">
      <c r="E65" t="str">
        <v>C0012-61</v>
      </c>
      <c r="F65" vm="17">
        <v>40949</v>
      </c>
      <c r="G65" t="str">
        <v>IM</v>
      </c>
      <c r="H65">
        <v>447</v>
      </c>
      <c r="I65">
        <v>1</v>
      </c>
    </row>
    <row r="66" spans="5:9" x14ac:dyDescent="0.3">
      <c r="E66" t="str">
        <v>C0012-62</v>
      </c>
      <c r="F66" vm="17">
        <v>40949</v>
      </c>
      <c r="G66" t="str">
        <v>B</v>
      </c>
      <c r="H66">
        <v>2583</v>
      </c>
      <c r="I66">
        <v>2</v>
      </c>
    </row>
    <row r="67" spans="5:9" x14ac:dyDescent="0.3">
      <c r="E67" t="str">
        <v>C0012-63</v>
      </c>
      <c r="F67" vm="18">
        <v>40940</v>
      </c>
      <c r="G67" t="str">
        <v>A</v>
      </c>
      <c r="H67">
        <v>63642</v>
      </c>
      <c r="I67">
        <v>3</v>
      </c>
    </row>
    <row r="68" spans="5:9" x14ac:dyDescent="0.3">
      <c r="E68" t="str">
        <v>C0012-64</v>
      </c>
      <c r="F68" vm="5">
        <v>40922</v>
      </c>
      <c r="G68" t="str">
        <v>A</v>
      </c>
      <c r="H68">
        <v>100056</v>
      </c>
      <c r="I68">
        <v>1</v>
      </c>
    </row>
    <row r="69" spans="5:9" x14ac:dyDescent="0.3">
      <c r="E69" t="str">
        <v>C0012-65</v>
      </c>
      <c r="F69" vm="5">
        <v>40922</v>
      </c>
      <c r="G69" t="str">
        <v>C</v>
      </c>
      <c r="H69">
        <v>977</v>
      </c>
      <c r="I69">
        <v>1</v>
      </c>
    </row>
    <row r="70" spans="5:9" x14ac:dyDescent="0.3">
      <c r="E70" t="str">
        <v>C0012-66</v>
      </c>
      <c r="F70" vm="5">
        <v>40922</v>
      </c>
      <c r="G70" t="str">
        <v>IM</v>
      </c>
      <c r="H70">
        <v>1157</v>
      </c>
      <c r="I70">
        <v>2</v>
      </c>
    </row>
    <row r="71" spans="5:9" x14ac:dyDescent="0.3">
      <c r="E71" t="str">
        <v>C0012-67</v>
      </c>
      <c r="F71" vm="19">
        <v>40951</v>
      </c>
      <c r="G71" t="str">
        <v>A</v>
      </c>
      <c r="H71">
        <v>45933</v>
      </c>
      <c r="I71">
        <v>3</v>
      </c>
    </row>
    <row r="72" spans="5:9" x14ac:dyDescent="0.3">
      <c r="E72" t="str">
        <v>C0012-68</v>
      </c>
      <c r="F72" vm="19">
        <v>40951</v>
      </c>
      <c r="G72" t="str">
        <v>B</v>
      </c>
      <c r="H72">
        <v>24824</v>
      </c>
      <c r="I72">
        <v>2</v>
      </c>
    </row>
    <row r="73" spans="5:9" x14ac:dyDescent="0.3">
      <c r="E73" t="str">
        <v>C0012-69</v>
      </c>
      <c r="F73" vm="19">
        <v>40951</v>
      </c>
      <c r="G73" t="str">
        <v>C</v>
      </c>
      <c r="H73">
        <v>955</v>
      </c>
      <c r="I73">
        <v>1</v>
      </c>
    </row>
    <row r="74" spans="5:9" x14ac:dyDescent="0.3">
      <c r="E74" t="str">
        <v>C0012-70</v>
      </c>
      <c r="F74" vm="20">
        <v>40941</v>
      </c>
      <c r="G74" t="str">
        <v>IM</v>
      </c>
      <c r="H74">
        <v>746</v>
      </c>
      <c r="I74">
        <v>2</v>
      </c>
    </row>
    <row r="75" spans="5:9" x14ac:dyDescent="0.3">
      <c r="E75" t="str">
        <v>C0012-71</v>
      </c>
      <c r="F75" vm="21">
        <v>40954</v>
      </c>
      <c r="G75" t="str">
        <v>IM</v>
      </c>
      <c r="H75">
        <v>457</v>
      </c>
      <c r="I75">
        <v>1</v>
      </c>
    </row>
    <row r="76" spans="5:9" x14ac:dyDescent="0.3">
      <c r="E76" t="str">
        <v>C0012-72</v>
      </c>
      <c r="F76" vm="21">
        <v>40954</v>
      </c>
      <c r="G76" t="str">
        <v>B</v>
      </c>
      <c r="H76">
        <v>2777</v>
      </c>
      <c r="I76">
        <v>3</v>
      </c>
    </row>
    <row r="77" spans="5:9" x14ac:dyDescent="0.3">
      <c r="E77" t="str">
        <v>C0012-73</v>
      </c>
      <c r="F77" vm="21">
        <v>40954</v>
      </c>
      <c r="G77" t="str">
        <v>A</v>
      </c>
      <c r="H77">
        <v>48806</v>
      </c>
      <c r="I77">
        <v>3</v>
      </c>
    </row>
    <row r="78" spans="5:9" x14ac:dyDescent="0.3">
      <c r="E78" t="str">
        <v>C0012-74</v>
      </c>
      <c r="F78" vm="22">
        <v>40956</v>
      </c>
      <c r="G78" t="str">
        <v>C</v>
      </c>
      <c r="H78">
        <v>1657</v>
      </c>
      <c r="I78">
        <v>2</v>
      </c>
    </row>
    <row r="79" spans="5:9" x14ac:dyDescent="0.3">
      <c r="E79" t="str">
        <v>C0012-75</v>
      </c>
      <c r="F79" vm="22">
        <v>40956</v>
      </c>
      <c r="G79" t="str">
        <v>A</v>
      </c>
      <c r="H79">
        <v>54702</v>
      </c>
      <c r="I79">
        <v>1</v>
      </c>
    </row>
    <row r="80" spans="5:9" x14ac:dyDescent="0.3">
      <c r="E80" t="str">
        <v>C0012-76</v>
      </c>
      <c r="F80" vm="22">
        <v>40956</v>
      </c>
      <c r="G80" t="str">
        <v>A</v>
      </c>
      <c r="H80">
        <v>48993</v>
      </c>
      <c r="I80">
        <v>2</v>
      </c>
    </row>
    <row r="81" spans="5:9" x14ac:dyDescent="0.3">
      <c r="E81" t="str">
        <v>C0012-77</v>
      </c>
      <c r="F81" vm="22">
        <v>40956</v>
      </c>
      <c r="G81" t="str">
        <v>B</v>
      </c>
      <c r="H81">
        <v>13699</v>
      </c>
      <c r="I81">
        <v>2</v>
      </c>
    </row>
    <row r="82" spans="5:9" x14ac:dyDescent="0.3">
      <c r="E82" t="str">
        <v>C0012-78</v>
      </c>
      <c r="F82" vm="23">
        <v>40959</v>
      </c>
      <c r="G82" t="str">
        <v>IM</v>
      </c>
      <c r="H82">
        <v>687</v>
      </c>
      <c r="I82">
        <v>1</v>
      </c>
    </row>
    <row r="83" spans="5:9" x14ac:dyDescent="0.3">
      <c r="E83" t="str">
        <v>C0012-79</v>
      </c>
      <c r="F83" vm="24">
        <v>40961</v>
      </c>
      <c r="G83" t="str">
        <v>C</v>
      </c>
      <c r="H83">
        <v>1602</v>
      </c>
      <c r="I83">
        <v>3</v>
      </c>
    </row>
    <row r="84" spans="5:9" x14ac:dyDescent="0.3">
      <c r="E84" t="str">
        <v>C0012-80</v>
      </c>
      <c r="F84" vm="24">
        <v>40961</v>
      </c>
      <c r="G84" t="str">
        <v>B</v>
      </c>
      <c r="H84">
        <v>1592</v>
      </c>
      <c r="I84">
        <v>1</v>
      </c>
    </row>
    <row r="85" spans="5:9" x14ac:dyDescent="0.3">
      <c r="E85" t="str">
        <v>C0012-81</v>
      </c>
      <c r="F85" vm="24">
        <v>40961</v>
      </c>
      <c r="G85" t="str">
        <v>A</v>
      </c>
      <c r="H85">
        <v>87865</v>
      </c>
      <c r="I85">
        <v>1</v>
      </c>
    </row>
    <row r="86" spans="5:9" x14ac:dyDescent="0.3">
      <c r="E86" t="str">
        <v>C0012-82</v>
      </c>
      <c r="F86" vm="25">
        <v>40962</v>
      </c>
      <c r="G86" t="str">
        <v>C</v>
      </c>
      <c r="H86">
        <v>970</v>
      </c>
      <c r="I86">
        <v>2</v>
      </c>
    </row>
    <row r="87" spans="5:9" x14ac:dyDescent="0.3">
      <c r="E87" t="str">
        <v>C0012-83</v>
      </c>
      <c r="F87" vm="25">
        <v>40962</v>
      </c>
      <c r="G87" t="str">
        <v>IM</v>
      </c>
      <c r="H87">
        <v>8468</v>
      </c>
      <c r="I87">
        <v>3</v>
      </c>
    </row>
    <row r="88" spans="5:9" x14ac:dyDescent="0.3">
      <c r="E88" t="str">
        <v>C0012-84</v>
      </c>
      <c r="F88" vm="25">
        <v>40962</v>
      </c>
      <c r="G88" t="str">
        <v>B</v>
      </c>
      <c r="H88">
        <v>4110</v>
      </c>
      <c r="I88">
        <v>2</v>
      </c>
    </row>
    <row r="89" spans="5:9" x14ac:dyDescent="0.3">
      <c r="E89" t="str">
        <v>C0012-85</v>
      </c>
      <c r="F89" vm="25">
        <v>40962</v>
      </c>
      <c r="G89" t="str">
        <v>A</v>
      </c>
      <c r="H89">
        <v>85677</v>
      </c>
      <c r="I89">
        <v>1</v>
      </c>
    </row>
    <row r="90" spans="5:9" x14ac:dyDescent="0.3">
      <c r="E90" t="str">
        <v>C0012-86</v>
      </c>
      <c r="F90" vm="25">
        <v>40962</v>
      </c>
      <c r="G90" t="str">
        <v>A</v>
      </c>
      <c r="H90">
        <v>92406</v>
      </c>
      <c r="I90">
        <v>2</v>
      </c>
    </row>
    <row r="91" spans="5:9" x14ac:dyDescent="0.3">
      <c r="E91" t="str">
        <v>C0012-87</v>
      </c>
      <c r="F91" vm="25">
        <v>40962</v>
      </c>
      <c r="G91" t="str">
        <v>C</v>
      </c>
      <c r="H91">
        <v>3959</v>
      </c>
      <c r="I91">
        <v>3</v>
      </c>
    </row>
    <row r="92" spans="5:9" x14ac:dyDescent="0.3">
      <c r="E92" t="str">
        <v>C0012-88</v>
      </c>
      <c r="F92" vm="25">
        <v>40962</v>
      </c>
      <c r="G92" t="str">
        <v>IM</v>
      </c>
      <c r="H92">
        <v>1110</v>
      </c>
      <c r="I92">
        <v>3</v>
      </c>
    </row>
    <row r="93" spans="5:9" x14ac:dyDescent="0.3">
      <c r="E93" t="str">
        <v>C0012-89</v>
      </c>
      <c r="F93" vm="25">
        <v>40962</v>
      </c>
      <c r="G93" t="str">
        <v>A</v>
      </c>
      <c r="H93">
        <v>20700</v>
      </c>
      <c r="I93">
        <v>1</v>
      </c>
    </row>
    <row r="94" spans="5:9" x14ac:dyDescent="0.3">
      <c r="E94" t="str">
        <v>C0012-90</v>
      </c>
      <c r="F94" vm="25">
        <v>40962</v>
      </c>
      <c r="G94" t="str">
        <v>B</v>
      </c>
      <c r="H94">
        <v>6874</v>
      </c>
      <c r="I94">
        <v>2</v>
      </c>
    </row>
    <row r="95" spans="5:9" x14ac:dyDescent="0.3">
      <c r="E95" t="str">
        <v>C0012-91</v>
      </c>
      <c r="F95" vm="25">
        <v>40962</v>
      </c>
      <c r="G95" t="str">
        <v>C</v>
      </c>
      <c r="H95">
        <v>213</v>
      </c>
      <c r="I95">
        <v>3</v>
      </c>
    </row>
    <row r="96" spans="5:9" x14ac:dyDescent="0.3">
      <c r="E96" t="str">
        <v>C0012-92</v>
      </c>
      <c r="F96" vm="25">
        <v>40962</v>
      </c>
      <c r="G96" t="str">
        <v>IM</v>
      </c>
      <c r="H96">
        <v>5436</v>
      </c>
      <c r="I96">
        <v>1</v>
      </c>
    </row>
    <row r="97" spans="5:9" x14ac:dyDescent="0.3">
      <c r="E97" t="str">
        <v>C0012-93</v>
      </c>
      <c r="F97" vm="25">
        <v>40962</v>
      </c>
      <c r="G97" t="str">
        <v>IM</v>
      </c>
      <c r="H97">
        <v>436</v>
      </c>
      <c r="I97">
        <v>2</v>
      </c>
    </row>
    <row r="98" spans="5:9" x14ac:dyDescent="0.3">
      <c r="E98" t="str">
        <v>C0012-94</v>
      </c>
      <c r="F98" vm="25">
        <v>40962</v>
      </c>
      <c r="G98" t="str">
        <v>B</v>
      </c>
      <c r="H98">
        <v>1547</v>
      </c>
      <c r="I98">
        <v>2</v>
      </c>
    </row>
    <row r="99" spans="5:9" x14ac:dyDescent="0.3">
      <c r="E99" t="str">
        <v>C0012-95</v>
      </c>
      <c r="F99" vm="25">
        <v>40962</v>
      </c>
      <c r="G99" t="str">
        <v>A</v>
      </c>
      <c r="H99">
        <v>45700</v>
      </c>
      <c r="I99">
        <v>3</v>
      </c>
    </row>
    <row r="100" spans="5:9" x14ac:dyDescent="0.3">
      <c r="E100" t="str">
        <v>C0012-96</v>
      </c>
      <c r="F100" vm="25">
        <v>40962</v>
      </c>
      <c r="G100" t="str">
        <v>C</v>
      </c>
      <c r="H100">
        <v>354</v>
      </c>
      <c r="I100">
        <v>1</v>
      </c>
    </row>
    <row r="101" spans="5:9" x14ac:dyDescent="0.3">
      <c r="E101" t="str">
        <v>C0012-97</v>
      </c>
      <c r="F101" vm="26">
        <v>40957</v>
      </c>
      <c r="G101" t="str">
        <v>A</v>
      </c>
      <c r="H101">
        <v>19100</v>
      </c>
      <c r="I101">
        <v>3</v>
      </c>
    </row>
    <row r="102" spans="5:9" x14ac:dyDescent="0.3">
      <c r="E102" t="str">
        <v>C0012-98</v>
      </c>
      <c r="F102" vm="27">
        <v>40965</v>
      </c>
      <c r="G102" t="str">
        <v>A</v>
      </c>
      <c r="H102">
        <v>82922</v>
      </c>
      <c r="I102">
        <v>3</v>
      </c>
    </row>
    <row r="103" spans="5:9" x14ac:dyDescent="0.3">
      <c r="E103" t="str">
        <v>C0012-99</v>
      </c>
      <c r="F103" vm="27">
        <v>40965</v>
      </c>
      <c r="G103" t="str">
        <v>B</v>
      </c>
      <c r="H103">
        <v>2777</v>
      </c>
      <c r="I103">
        <v>2</v>
      </c>
    </row>
    <row r="104" spans="5:9" x14ac:dyDescent="0.3">
      <c r="E104" t="str">
        <v>C0012-100</v>
      </c>
      <c r="F104" vm="27">
        <v>40965</v>
      </c>
      <c r="G104" t="str">
        <v>IM</v>
      </c>
      <c r="H104">
        <v>546</v>
      </c>
      <c r="I104">
        <v>1</v>
      </c>
    </row>
    <row r="105" spans="5:9" x14ac:dyDescent="0.3">
      <c r="E105" t="str">
        <v>C0012-101</v>
      </c>
      <c r="F105" vm="27">
        <v>40965</v>
      </c>
      <c r="G105" t="str">
        <v>C</v>
      </c>
      <c r="H105">
        <v>346</v>
      </c>
      <c r="I105">
        <v>3</v>
      </c>
    </row>
    <row r="106" spans="5:9" x14ac:dyDescent="0.3">
      <c r="E106" t="str">
        <v>C0012-102</v>
      </c>
      <c r="F106" vm="27">
        <v>40965</v>
      </c>
      <c r="G106" t="str">
        <v>B</v>
      </c>
      <c r="H106">
        <v>3323</v>
      </c>
      <c r="I106">
        <v>2</v>
      </c>
    </row>
    <row r="107" spans="5:9" x14ac:dyDescent="0.3">
      <c r="E107" t="str">
        <v>C0012-103</v>
      </c>
      <c r="F107" vm="24">
        <v>40961</v>
      </c>
      <c r="G107" t="str">
        <v>A</v>
      </c>
      <c r="H107">
        <v>19379</v>
      </c>
      <c r="I107">
        <v>1</v>
      </c>
    </row>
    <row r="108" spans="5:9" x14ac:dyDescent="0.3">
      <c r="E108" t="str">
        <v>C0012-104</v>
      </c>
      <c r="F108" vm="24">
        <v>40961</v>
      </c>
      <c r="G108" t="str">
        <v>C</v>
      </c>
      <c r="H108">
        <v>358</v>
      </c>
      <c r="I108">
        <v>2</v>
      </c>
    </row>
    <row r="109" spans="5:9" x14ac:dyDescent="0.3">
      <c r="E109" t="str">
        <v>C0012-105</v>
      </c>
      <c r="F109" vm="24">
        <v>40961</v>
      </c>
      <c r="G109" t="str">
        <v>IM</v>
      </c>
      <c r="H109">
        <v>645</v>
      </c>
      <c r="I109">
        <v>3</v>
      </c>
    </row>
    <row r="110" spans="5:9" x14ac:dyDescent="0.3">
      <c r="E110" t="str">
        <v>C0012-106</v>
      </c>
      <c r="F110" vm="24">
        <v>40961</v>
      </c>
      <c r="G110" t="str">
        <v>B</v>
      </c>
      <c r="H110">
        <v>4659</v>
      </c>
      <c r="I110">
        <v>1</v>
      </c>
    </row>
    <row r="111" spans="5:9" x14ac:dyDescent="0.3">
      <c r="E111" t="str">
        <v>C0012-107</v>
      </c>
      <c r="F111" vm="24">
        <v>40961</v>
      </c>
      <c r="G111" t="str">
        <v>A</v>
      </c>
      <c r="H111">
        <v>59108</v>
      </c>
      <c r="I111" t="str">
        <v>NA</v>
      </c>
    </row>
    <row r="112" spans="5:9" x14ac:dyDescent="0.3">
      <c r="E112" t="str">
        <v>C0012-108</v>
      </c>
      <c r="F112" vm="27">
        <v>40965</v>
      </c>
      <c r="G112" t="str">
        <v>A</v>
      </c>
      <c r="H112">
        <v>95522</v>
      </c>
      <c r="I112">
        <v>2</v>
      </c>
    </row>
    <row r="113" spans="5:9" x14ac:dyDescent="0.3">
      <c r="E113" t="str">
        <v>C0012-109</v>
      </c>
      <c r="F113" vm="27">
        <v>40965</v>
      </c>
      <c r="G113" t="str">
        <v>C</v>
      </c>
      <c r="H113">
        <v>687</v>
      </c>
      <c r="I113">
        <v>3</v>
      </c>
    </row>
    <row r="114" spans="5:9" x14ac:dyDescent="0.3">
      <c r="E114" t="str">
        <v>C0012-110</v>
      </c>
      <c r="F114" vm="27">
        <v>40965</v>
      </c>
      <c r="G114" t="str">
        <v>IM</v>
      </c>
      <c r="H114">
        <v>689</v>
      </c>
      <c r="I114">
        <v>1</v>
      </c>
    </row>
    <row r="115" spans="5:9" x14ac:dyDescent="0.3">
      <c r="E115" t="str">
        <v>C0012-111</v>
      </c>
      <c r="F115" vm="27">
        <v>40965</v>
      </c>
      <c r="G115" t="str">
        <v>A</v>
      </c>
      <c r="H115">
        <v>41399</v>
      </c>
      <c r="I115">
        <v>2</v>
      </c>
    </row>
    <row r="116" spans="5:9" x14ac:dyDescent="0.3">
      <c r="E116" t="str">
        <v>C0012-112</v>
      </c>
      <c r="F116" vm="27">
        <v>40965</v>
      </c>
      <c r="G116" t="str">
        <v>B</v>
      </c>
      <c r="H116">
        <v>20290</v>
      </c>
      <c r="I116">
        <v>3</v>
      </c>
    </row>
    <row r="117" spans="5:9" x14ac:dyDescent="0.3">
      <c r="E117" t="str">
        <v>C0012-113</v>
      </c>
      <c r="F117" vm="27">
        <v>40965</v>
      </c>
      <c r="G117" t="str">
        <v>C</v>
      </c>
      <c r="H117">
        <v>486</v>
      </c>
      <c r="I117">
        <v>1</v>
      </c>
    </row>
    <row r="118" spans="5:9" x14ac:dyDescent="0.3">
      <c r="E118" t="str">
        <v>C0012-114</v>
      </c>
      <c r="F118" vm="27">
        <v>40965</v>
      </c>
      <c r="G118" t="str">
        <v>IM</v>
      </c>
      <c r="H118">
        <v>245</v>
      </c>
      <c r="I118">
        <v>1</v>
      </c>
    </row>
    <row r="119" spans="5:9" x14ac:dyDescent="0.3">
      <c r="E119" t="str">
        <v>C0012-115</v>
      </c>
      <c r="F119" vm="27">
        <v>40965</v>
      </c>
      <c r="G119" t="str">
        <v>IM</v>
      </c>
      <c r="H119">
        <v>987</v>
      </c>
      <c r="I119">
        <v>3</v>
      </c>
    </row>
    <row r="120" spans="5:9" x14ac:dyDescent="0.3">
      <c r="E120" t="str">
        <v>C0012-116</v>
      </c>
      <c r="F120" vm="28">
        <v>40967</v>
      </c>
      <c r="G120" t="str">
        <v>B</v>
      </c>
      <c r="H120">
        <v>2687</v>
      </c>
      <c r="I120">
        <v>1</v>
      </c>
    </row>
    <row r="121" spans="5:9" x14ac:dyDescent="0.3">
      <c r="E121" t="str">
        <v>C0012-117</v>
      </c>
      <c r="F121" vm="28">
        <v>40967</v>
      </c>
      <c r="G121" t="str">
        <v>A</v>
      </c>
      <c r="H121">
        <v>44272</v>
      </c>
      <c r="I121">
        <v>3</v>
      </c>
    </row>
    <row r="122" spans="5:9" x14ac:dyDescent="0.3">
      <c r="E122" t="str">
        <v>C0012-118</v>
      </c>
      <c r="F122" vm="28">
        <v>40967</v>
      </c>
      <c r="G122" t="str">
        <v>C</v>
      </c>
      <c r="H122">
        <v>758</v>
      </c>
      <c r="I122">
        <v>2</v>
      </c>
    </row>
    <row r="123" spans="5:9" x14ac:dyDescent="0.3">
      <c r="E123" t="str">
        <v>C0012-119</v>
      </c>
      <c r="F123" vm="23">
        <v>40959</v>
      </c>
      <c r="G123" t="str">
        <v>A</v>
      </c>
      <c r="H123">
        <v>50168</v>
      </c>
      <c r="I123">
        <v>3</v>
      </c>
    </row>
    <row r="124" spans="5:9" x14ac:dyDescent="0.3">
      <c r="E124" t="str">
        <v>C0012-120</v>
      </c>
      <c r="F124" vm="23">
        <v>40959</v>
      </c>
      <c r="G124" t="str">
        <v>A</v>
      </c>
      <c r="H124">
        <v>44459</v>
      </c>
      <c r="I124">
        <v>1</v>
      </c>
    </row>
    <row r="125" spans="5:9" x14ac:dyDescent="0.3">
      <c r="E125" t="str">
        <v>C0012-121</v>
      </c>
      <c r="F125" vm="23">
        <v>40959</v>
      </c>
      <c r="G125" t="str">
        <v>B</v>
      </c>
      <c r="H125">
        <v>9165</v>
      </c>
      <c r="I125">
        <v>2</v>
      </c>
    </row>
    <row r="126" spans="5:9" x14ac:dyDescent="0.3">
      <c r="E126" t="str">
        <v>C0012-122</v>
      </c>
      <c r="F126" vm="23">
        <v>40959</v>
      </c>
      <c r="G126" t="str">
        <v>IM</v>
      </c>
      <c r="H126">
        <v>987</v>
      </c>
      <c r="I126">
        <v>1</v>
      </c>
    </row>
    <row r="127" spans="5:9" x14ac:dyDescent="0.3">
      <c r="E127" t="str">
        <v>C0012-123</v>
      </c>
      <c r="F127" vm="29">
        <v>40968</v>
      </c>
      <c r="G127" t="str">
        <v>C</v>
      </c>
      <c r="H127">
        <v>456</v>
      </c>
      <c r="I127">
        <v>3</v>
      </c>
    </row>
    <row r="128" spans="5:9" x14ac:dyDescent="0.3">
      <c r="E128" t="str">
        <v>C0012-124</v>
      </c>
      <c r="F128" vm="29">
        <v>40968</v>
      </c>
      <c r="G128" t="str">
        <v>B</v>
      </c>
      <c r="H128">
        <v>2678</v>
      </c>
      <c r="I128">
        <v>3</v>
      </c>
    </row>
    <row r="129" spans="5:9" x14ac:dyDescent="0.3">
      <c r="E129" t="str">
        <v>C0012-125</v>
      </c>
      <c r="F129" vm="29">
        <v>40968</v>
      </c>
      <c r="G129" t="str">
        <v>A</v>
      </c>
      <c r="H129">
        <v>83331</v>
      </c>
      <c r="I129">
        <v>2</v>
      </c>
    </row>
    <row r="130" spans="5:9" x14ac:dyDescent="0.3">
      <c r="E130" t="str">
        <v>C0012-126</v>
      </c>
      <c r="F130" vm="29">
        <v>40968</v>
      </c>
      <c r="G130" t="str">
        <v>C</v>
      </c>
      <c r="H130">
        <v>549</v>
      </c>
      <c r="I130" t="str">
        <v>NA</v>
      </c>
    </row>
    <row r="131" spans="5:9" x14ac:dyDescent="0.3">
      <c r="E131" t="str">
        <v>C0012-127</v>
      </c>
      <c r="F131" vm="29">
        <v>40968</v>
      </c>
      <c r="G131" t="str">
        <v>IM</v>
      </c>
      <c r="H131">
        <v>3934</v>
      </c>
      <c r="I131">
        <v>1</v>
      </c>
    </row>
    <row r="132" spans="5:9" x14ac:dyDescent="0.3">
      <c r="E132" t="str">
        <v>C0012-128</v>
      </c>
      <c r="F132" vm="29">
        <v>40968</v>
      </c>
      <c r="G132" t="str">
        <v>B</v>
      </c>
      <c r="H132">
        <v>3587</v>
      </c>
      <c r="I132">
        <v>2</v>
      </c>
    </row>
    <row r="133" spans="5:9" x14ac:dyDescent="0.3">
      <c r="E133" t="str">
        <v>C0012-129</v>
      </c>
      <c r="F133" vm="29">
        <v>40968</v>
      </c>
      <c r="G133" t="str">
        <v>A</v>
      </c>
      <c r="H133">
        <v>81143</v>
      </c>
      <c r="I133">
        <v>3</v>
      </c>
    </row>
    <row r="134" spans="5:9" x14ac:dyDescent="0.3">
      <c r="E134" t="str">
        <v>C0012-130</v>
      </c>
      <c r="F134" vm="29">
        <v>40968</v>
      </c>
      <c r="G134" t="str">
        <v>A</v>
      </c>
      <c r="H134">
        <v>87872</v>
      </c>
      <c r="I134">
        <v>1</v>
      </c>
    </row>
    <row r="135" spans="5:9" x14ac:dyDescent="0.3">
      <c r="E135" t="str">
        <v>C0012-131</v>
      </c>
      <c r="F135" vm="30">
        <v>40966</v>
      </c>
      <c r="G135" t="str">
        <v>C</v>
      </c>
      <c r="H135">
        <v>268</v>
      </c>
      <c r="I135">
        <v>1</v>
      </c>
    </row>
    <row r="136" spans="5:9" x14ac:dyDescent="0.3">
      <c r="E136" t="str">
        <v>C0012-132</v>
      </c>
      <c r="F136" vm="30">
        <v>40966</v>
      </c>
      <c r="G136" t="str">
        <v>IM</v>
      </c>
      <c r="H136">
        <v>549</v>
      </c>
      <c r="I136">
        <v>2</v>
      </c>
    </row>
    <row r="137" spans="5:9" x14ac:dyDescent="0.3">
      <c r="E137" t="str">
        <v>C0012-133</v>
      </c>
      <c r="F137" vm="31">
        <v>40969</v>
      </c>
      <c r="G137" t="str">
        <v>A</v>
      </c>
      <c r="H137">
        <v>21246</v>
      </c>
      <c r="I137">
        <v>3</v>
      </c>
    </row>
    <row r="138" spans="5:9" x14ac:dyDescent="0.3">
      <c r="E138" t="str">
        <v>C0012-134</v>
      </c>
      <c r="F138" vm="31">
        <v>40969</v>
      </c>
      <c r="G138" t="str">
        <v>B</v>
      </c>
      <c r="H138">
        <v>7420</v>
      </c>
      <c r="I138">
        <v>2</v>
      </c>
    </row>
    <row r="139" spans="5:9" x14ac:dyDescent="0.3">
      <c r="E139" t="str">
        <v>C0012-135</v>
      </c>
      <c r="F139" vm="32">
        <v>40972</v>
      </c>
      <c r="G139" t="str">
        <v>C</v>
      </c>
      <c r="H139">
        <v>759</v>
      </c>
      <c r="I139">
        <v>1</v>
      </c>
    </row>
    <row r="140" spans="5:9" x14ac:dyDescent="0.3">
      <c r="E140" t="str">
        <v>C0012-136</v>
      </c>
      <c r="F140" vm="32">
        <v>40972</v>
      </c>
      <c r="G140" t="str">
        <v>IM</v>
      </c>
      <c r="H140">
        <v>5982</v>
      </c>
      <c r="I140">
        <v>2</v>
      </c>
    </row>
    <row r="141" spans="5:9" x14ac:dyDescent="0.3">
      <c r="E141" t="str">
        <v>C0012-137</v>
      </c>
      <c r="F141" vm="29">
        <v>40968</v>
      </c>
      <c r="G141" t="str">
        <v>IM</v>
      </c>
      <c r="H141">
        <v>982</v>
      </c>
      <c r="I141">
        <v>1</v>
      </c>
    </row>
    <row r="142" spans="5:9" x14ac:dyDescent="0.3">
      <c r="E142" t="str">
        <v>C0012-138</v>
      </c>
      <c r="F142" vm="29">
        <v>40968</v>
      </c>
      <c r="G142" t="str">
        <v>B</v>
      </c>
      <c r="H142">
        <v>2093</v>
      </c>
      <c r="I142">
        <v>3</v>
      </c>
    </row>
    <row r="143" spans="5:9" x14ac:dyDescent="0.3">
      <c r="E143" t="str">
        <v>C0012-139</v>
      </c>
      <c r="F143" vm="33">
        <v>40974</v>
      </c>
      <c r="G143" t="str">
        <v>A</v>
      </c>
      <c r="H143">
        <v>46246</v>
      </c>
      <c r="I143">
        <v>3</v>
      </c>
    </row>
    <row r="144" spans="5:9" x14ac:dyDescent="0.3">
      <c r="E144" t="str">
        <v>C0012-141</v>
      </c>
      <c r="F144" vm="33">
        <v>40974</v>
      </c>
      <c r="G144" t="str">
        <v>C</v>
      </c>
      <c r="H144">
        <v>900</v>
      </c>
      <c r="I144">
        <v>2</v>
      </c>
    </row>
    <row r="145" spans="5:9" x14ac:dyDescent="0.3">
      <c r="E145" t="str">
        <v>C0012-141</v>
      </c>
      <c r="F145" vm="27">
        <v>40965</v>
      </c>
      <c r="G145" t="str">
        <v>A</v>
      </c>
      <c r="H145">
        <v>19646</v>
      </c>
      <c r="I145">
        <v>2</v>
      </c>
    </row>
    <row r="146" spans="5:9" x14ac:dyDescent="0.3">
      <c r="E146" t="str">
        <v>C0012-142</v>
      </c>
      <c r="F146" vm="27">
        <v>40965</v>
      </c>
      <c r="G146" t="str">
        <v>A</v>
      </c>
      <c r="H146">
        <v>83468</v>
      </c>
      <c r="I146">
        <v>2</v>
      </c>
    </row>
    <row r="147" spans="5:9" x14ac:dyDescent="0.3">
      <c r="E147" t="str">
        <v>C0012-143</v>
      </c>
      <c r="F147" vm="27">
        <v>40965</v>
      </c>
      <c r="G147" t="str">
        <v>B</v>
      </c>
      <c r="H147">
        <v>3323</v>
      </c>
      <c r="I147">
        <v>2</v>
      </c>
    </row>
    <row r="148" spans="5:9" x14ac:dyDescent="0.3">
      <c r="E148" t="str">
        <v>C0012-144</v>
      </c>
      <c r="F148" vm="34">
        <v>40973</v>
      </c>
      <c r="G148" t="str">
        <v>IM</v>
      </c>
      <c r="H148">
        <v>1092</v>
      </c>
      <c r="I148">
        <v>1</v>
      </c>
    </row>
    <row r="149" spans="5:9" x14ac:dyDescent="0.3">
      <c r="E149" t="str">
        <v>C0012-145</v>
      </c>
      <c r="F149" vm="35">
        <v>40970</v>
      </c>
      <c r="G149" t="str">
        <v>C</v>
      </c>
      <c r="H149">
        <v>892</v>
      </c>
      <c r="I149">
        <v>3</v>
      </c>
    </row>
    <row r="150" spans="5:9" x14ac:dyDescent="0.3">
      <c r="E150" t="str">
        <v>C0012-148</v>
      </c>
      <c r="F150" vm="35">
        <v>40970</v>
      </c>
      <c r="G150" t="str">
        <v>B</v>
      </c>
      <c r="H150">
        <v>3869</v>
      </c>
      <c r="I150">
        <v>1</v>
      </c>
    </row>
    <row r="151" spans="5:9" x14ac:dyDescent="0.3">
      <c r="E151" t="str">
        <v>C0012-148</v>
      </c>
      <c r="F151" vm="36">
        <v>40975</v>
      </c>
      <c r="G151" t="str">
        <v>A</v>
      </c>
      <c r="H151">
        <v>19925</v>
      </c>
      <c r="I151">
        <v>1</v>
      </c>
    </row>
    <row r="152" spans="5:9" x14ac:dyDescent="0.3">
      <c r="E152" t="str">
        <v>C0012-148</v>
      </c>
      <c r="F152" vm="36">
        <v>40975</v>
      </c>
      <c r="G152" t="str">
        <v>C</v>
      </c>
      <c r="H152">
        <v>357</v>
      </c>
      <c r="I152">
        <v>1</v>
      </c>
    </row>
    <row r="153" spans="5:9" x14ac:dyDescent="0.3">
      <c r="E153" t="str">
        <v>C0012-149</v>
      </c>
      <c r="F153" vm="29">
        <v>40968</v>
      </c>
      <c r="G153" t="str">
        <v>IM</v>
      </c>
      <c r="H153">
        <v>1191</v>
      </c>
      <c r="I153">
        <v>3</v>
      </c>
    </row>
    <row r="154" spans="5:9" x14ac:dyDescent="0.3">
      <c r="E154" t="str">
        <v>C0012-150</v>
      </c>
      <c r="F154" vm="37">
        <v>40978</v>
      </c>
      <c r="G154" t="str">
        <v>B</v>
      </c>
      <c r="H154">
        <v>5205</v>
      </c>
      <c r="I154">
        <v>2</v>
      </c>
    </row>
    <row r="155" spans="5:9" x14ac:dyDescent="0.3">
      <c r="E155" t="str">
        <v>C0012-151</v>
      </c>
      <c r="F155" vm="36">
        <v>40975</v>
      </c>
      <c r="G155" t="str">
        <v>A</v>
      </c>
      <c r="H155">
        <v>59654</v>
      </c>
      <c r="I155">
        <v>1</v>
      </c>
    </row>
    <row r="156" spans="5:9" x14ac:dyDescent="0.3">
      <c r="E156" t="str">
        <v>C0012-152</v>
      </c>
      <c r="F156" vm="29">
        <v>40968</v>
      </c>
      <c r="G156" t="str">
        <v>A</v>
      </c>
      <c r="H156">
        <v>96068</v>
      </c>
      <c r="I156">
        <v>2</v>
      </c>
    </row>
    <row r="157" spans="5:9" x14ac:dyDescent="0.3">
      <c r="E157" t="str">
        <v>C0012-153</v>
      </c>
      <c r="F157" vm="29">
        <v>40968</v>
      </c>
      <c r="G157" t="str">
        <v>C</v>
      </c>
      <c r="H157">
        <v>1233</v>
      </c>
      <c r="I157">
        <v>3</v>
      </c>
    </row>
    <row r="158" spans="5:9" x14ac:dyDescent="0.3">
      <c r="E158" t="str">
        <v>C0012-154</v>
      </c>
      <c r="F158" vm="38">
        <v>40958</v>
      </c>
      <c r="G158" t="str">
        <v>IM</v>
      </c>
      <c r="H158">
        <v>1235</v>
      </c>
      <c r="I158">
        <v>3</v>
      </c>
    </row>
    <row r="159" spans="5:9" x14ac:dyDescent="0.3">
      <c r="E159" t="str">
        <v>C0012-155</v>
      </c>
      <c r="F159" vm="38">
        <v>40958</v>
      </c>
      <c r="G159" t="str">
        <v>A</v>
      </c>
      <c r="H159">
        <v>41945</v>
      </c>
      <c r="I159">
        <v>1</v>
      </c>
    </row>
    <row r="160" spans="5:9" x14ac:dyDescent="0.3">
      <c r="E160" t="str">
        <v>C0012-156</v>
      </c>
      <c r="F160" vm="39">
        <v>40984</v>
      </c>
      <c r="G160" t="str">
        <v>B</v>
      </c>
      <c r="H160">
        <v>20836</v>
      </c>
      <c r="I160">
        <v>2</v>
      </c>
    </row>
    <row r="161" spans="5:9" x14ac:dyDescent="0.3">
      <c r="E161" t="str">
        <v>C0012-157</v>
      </c>
      <c r="F161" vm="39">
        <v>40984</v>
      </c>
      <c r="G161" t="str">
        <v>C</v>
      </c>
      <c r="H161">
        <v>1032</v>
      </c>
      <c r="I161">
        <v>3</v>
      </c>
    </row>
    <row r="162" spans="5:9" x14ac:dyDescent="0.3">
      <c r="E162" t="str">
        <v>C0012-158</v>
      </c>
      <c r="F162" vm="39">
        <v>40984</v>
      </c>
      <c r="G162" t="str">
        <v>IM</v>
      </c>
      <c r="H162">
        <v>791</v>
      </c>
      <c r="I162">
        <v>1</v>
      </c>
    </row>
    <row r="163" spans="5:9" x14ac:dyDescent="0.3">
      <c r="E163" t="str">
        <v>C0012-159</v>
      </c>
      <c r="F163" vm="40">
        <v>40986</v>
      </c>
      <c r="G163" t="str">
        <v>IM</v>
      </c>
      <c r="H163">
        <v>1533</v>
      </c>
      <c r="I163">
        <v>2</v>
      </c>
    </row>
    <row r="164" spans="5:9" x14ac:dyDescent="0.3">
      <c r="E164" t="str">
        <v>C0012-160</v>
      </c>
      <c r="F164" vm="40">
        <v>40986</v>
      </c>
      <c r="G164" t="str">
        <v>B</v>
      </c>
      <c r="H164">
        <v>3233</v>
      </c>
      <c r="I164">
        <v>2</v>
      </c>
    </row>
    <row r="165" spans="5:9" x14ac:dyDescent="0.3">
      <c r="E165" t="str">
        <v>C0012-161</v>
      </c>
      <c r="F165" vm="41">
        <v>40982</v>
      </c>
      <c r="G165" t="str">
        <v>A</v>
      </c>
      <c r="H165">
        <v>44818</v>
      </c>
      <c r="I165">
        <v>3</v>
      </c>
    </row>
    <row r="166" spans="5:9" x14ac:dyDescent="0.3">
      <c r="E166" t="str">
        <v>C0012-162</v>
      </c>
      <c r="F166" vm="41">
        <v>40982</v>
      </c>
      <c r="G166" t="str">
        <v>C</v>
      </c>
      <c r="H166">
        <v>1304</v>
      </c>
      <c r="I166">
        <v>1</v>
      </c>
    </row>
    <row r="167" spans="5:9" x14ac:dyDescent="0.3">
      <c r="E167" t="str">
        <v>C0012-163</v>
      </c>
      <c r="F167" vm="42">
        <v>40987</v>
      </c>
      <c r="G167" t="str">
        <v>A</v>
      </c>
      <c r="H167">
        <v>50714</v>
      </c>
      <c r="I167">
        <v>3</v>
      </c>
    </row>
    <row r="168" spans="5:9" x14ac:dyDescent="0.3">
      <c r="E168" t="str">
        <v>C0012-164</v>
      </c>
      <c r="F168" vm="42">
        <v>40987</v>
      </c>
      <c r="G168" t="str">
        <v>A</v>
      </c>
      <c r="H168">
        <v>45005</v>
      </c>
      <c r="I168">
        <v>3</v>
      </c>
    </row>
    <row r="169" spans="5:9" x14ac:dyDescent="0.3">
      <c r="E169" t="str">
        <v>C0012-165</v>
      </c>
      <c r="F169" vm="42">
        <v>40987</v>
      </c>
      <c r="G169" t="str">
        <v>B</v>
      </c>
      <c r="H169">
        <v>9711</v>
      </c>
      <c r="I169">
        <v>2</v>
      </c>
    </row>
    <row r="170" spans="5:9" x14ac:dyDescent="0.3">
      <c r="E170" t="str">
        <v>C0012-166</v>
      </c>
      <c r="F170" vm="42">
        <v>40987</v>
      </c>
      <c r="G170" t="str">
        <v>IM</v>
      </c>
      <c r="H170">
        <v>1533</v>
      </c>
      <c r="I170">
        <v>1</v>
      </c>
    </row>
    <row r="171" spans="5:9" x14ac:dyDescent="0.3">
      <c r="E171" t="str">
        <v>C0012-167</v>
      </c>
      <c r="F171" vm="42">
        <v>40987</v>
      </c>
      <c r="G171" t="str">
        <v>C</v>
      </c>
      <c r="H171">
        <v>1002</v>
      </c>
      <c r="I171">
        <v>3</v>
      </c>
    </row>
    <row r="172" spans="5:9" x14ac:dyDescent="0.3">
      <c r="E172" t="str">
        <v>C0012-169</v>
      </c>
      <c r="F172" vm="42">
        <v>40987</v>
      </c>
      <c r="G172" t="str">
        <v>B</v>
      </c>
      <c r="H172">
        <v>3224</v>
      </c>
      <c r="I172">
        <v>2</v>
      </c>
    </row>
    <row r="173" spans="5:9" x14ac:dyDescent="0.3">
      <c r="E173" t="str">
        <v>C0012-169</v>
      </c>
      <c r="F173" vm="42">
        <v>40987</v>
      </c>
      <c r="G173" t="str">
        <v>A</v>
      </c>
      <c r="H173">
        <v>83877</v>
      </c>
      <c r="I173">
        <v>2</v>
      </c>
    </row>
    <row r="174" spans="5:9" x14ac:dyDescent="0.3">
      <c r="E174" t="str">
        <v>C0012-170</v>
      </c>
      <c r="F174" vm="42">
        <v>40987</v>
      </c>
      <c r="G174" t="str">
        <v>C</v>
      </c>
      <c r="H174">
        <v>1095</v>
      </c>
      <c r="I174">
        <v>2</v>
      </c>
    </row>
    <row r="175" spans="5:9" x14ac:dyDescent="0.3">
      <c r="E175" t="str">
        <v>C0012-171</v>
      </c>
      <c r="F175" vm="42">
        <v>40987</v>
      </c>
      <c r="G175" t="str">
        <v>IM</v>
      </c>
      <c r="H175">
        <v>4480</v>
      </c>
      <c r="I175">
        <v>3</v>
      </c>
    </row>
    <row r="176" spans="5:9" x14ac:dyDescent="0.3">
      <c r="E176" t="str">
        <v>C0012-172</v>
      </c>
      <c r="F176" vm="42">
        <v>40987</v>
      </c>
      <c r="G176" t="str">
        <v>B</v>
      </c>
      <c r="H176">
        <v>4133</v>
      </c>
      <c r="I176">
        <v>1</v>
      </c>
    </row>
    <row r="177" spans="5:9" x14ac:dyDescent="0.3">
      <c r="E177" t="str">
        <v>C0012-173</v>
      </c>
      <c r="F177" vm="37">
        <v>40978</v>
      </c>
      <c r="G177" t="str">
        <v>A</v>
      </c>
      <c r="H177">
        <v>81689</v>
      </c>
      <c r="I177" t="str">
        <v>NA</v>
      </c>
    </row>
    <row r="178" spans="5:9" x14ac:dyDescent="0.3">
      <c r="E178" t="str">
        <v>C0012-174</v>
      </c>
      <c r="F178" vm="37">
        <v>40978</v>
      </c>
      <c r="G178" t="str">
        <v>A</v>
      </c>
      <c r="H178">
        <v>88418</v>
      </c>
      <c r="I178">
        <v>2</v>
      </c>
    </row>
    <row r="179" spans="5:9" x14ac:dyDescent="0.3">
      <c r="E179" t="str">
        <v>C0012-175</v>
      </c>
      <c r="F179" vm="37">
        <v>40978</v>
      </c>
      <c r="G179" t="str">
        <v>C</v>
      </c>
      <c r="H179">
        <v>814</v>
      </c>
      <c r="I179">
        <v>3</v>
      </c>
    </row>
    <row r="180" spans="5:9" x14ac:dyDescent="0.3">
      <c r="E180" t="str">
        <v>C0012-176</v>
      </c>
      <c r="F180" vm="43">
        <v>40990</v>
      </c>
      <c r="G180" t="str">
        <v>IM</v>
      </c>
      <c r="H180">
        <v>657</v>
      </c>
      <c r="I180">
        <v>1</v>
      </c>
    </row>
    <row r="181" spans="5:9" x14ac:dyDescent="0.3">
      <c r="E181" t="str">
        <v>C0012-177</v>
      </c>
      <c r="F181" vm="43">
        <v>40990</v>
      </c>
      <c r="G181" t="str">
        <v>A</v>
      </c>
      <c r="H181">
        <v>21480</v>
      </c>
      <c r="I181">
        <v>2</v>
      </c>
    </row>
    <row r="182" spans="5:9" x14ac:dyDescent="0.3">
      <c r="E182" t="str">
        <v>C0012-178</v>
      </c>
      <c r="F182" vm="43">
        <v>40990</v>
      </c>
      <c r="G182" t="str">
        <v>B</v>
      </c>
      <c r="H182">
        <v>7654</v>
      </c>
      <c r="I182">
        <v>3</v>
      </c>
    </row>
    <row r="183" spans="5:9" x14ac:dyDescent="0.3">
      <c r="E183" t="str">
        <v>C0012-179</v>
      </c>
      <c r="F183" vm="44">
        <v>40992</v>
      </c>
      <c r="G183" t="str">
        <v>C</v>
      </c>
      <c r="H183">
        <v>993</v>
      </c>
      <c r="I183">
        <v>1</v>
      </c>
    </row>
    <row r="184" spans="5:9" x14ac:dyDescent="0.3">
      <c r="E184" t="str">
        <v>C0012-180</v>
      </c>
      <c r="F184" vm="44">
        <v>40992</v>
      </c>
      <c r="G184" t="str">
        <v>IM</v>
      </c>
      <c r="H184">
        <v>6216</v>
      </c>
      <c r="I184">
        <v>1</v>
      </c>
    </row>
    <row r="185" spans="5:9" x14ac:dyDescent="0.3">
      <c r="E185" t="str">
        <v>C0012-181</v>
      </c>
      <c r="F185" vm="44">
        <v>40992</v>
      </c>
      <c r="G185" t="str">
        <v>IM</v>
      </c>
      <c r="H185">
        <v>1216</v>
      </c>
      <c r="I185">
        <v>3</v>
      </c>
    </row>
    <row r="186" spans="5:9" x14ac:dyDescent="0.3">
      <c r="E186" t="str">
        <v>C0012-182</v>
      </c>
      <c r="F186" vm="45">
        <v>40989</v>
      </c>
      <c r="G186" t="str">
        <v>B</v>
      </c>
      <c r="H186">
        <v>2327</v>
      </c>
      <c r="I186">
        <v>1</v>
      </c>
    </row>
    <row r="187" spans="5:9" x14ac:dyDescent="0.3">
      <c r="E187" t="str">
        <v>C0012-183</v>
      </c>
      <c r="F187" vm="46">
        <v>40994</v>
      </c>
      <c r="G187" t="str">
        <v>A</v>
      </c>
      <c r="H187">
        <v>46480</v>
      </c>
      <c r="I187">
        <v>3</v>
      </c>
    </row>
    <row r="188" spans="5:9" x14ac:dyDescent="0.3">
      <c r="E188" t="str">
        <v>C0012-184</v>
      </c>
      <c r="F188" vm="46">
        <v>40994</v>
      </c>
      <c r="G188" t="str">
        <v>C</v>
      </c>
      <c r="H188">
        <v>1134</v>
      </c>
      <c r="I188">
        <v>2</v>
      </c>
    </row>
    <row r="189" spans="5:9" x14ac:dyDescent="0.3">
      <c r="E189" t="str">
        <v>C0012-185</v>
      </c>
      <c r="F189" vm="46">
        <v>40994</v>
      </c>
      <c r="G189" t="str">
        <v>A</v>
      </c>
      <c r="H189">
        <v>19880</v>
      </c>
      <c r="I189">
        <v>3</v>
      </c>
    </row>
    <row r="190" spans="5:9" x14ac:dyDescent="0.3">
      <c r="E190" t="str">
        <v>C0012-186</v>
      </c>
      <c r="F190" vm="46">
        <v>40994</v>
      </c>
      <c r="G190" t="str">
        <v>A</v>
      </c>
      <c r="H190">
        <v>83702</v>
      </c>
      <c r="I190">
        <v>1</v>
      </c>
    </row>
    <row r="191" spans="5:9" x14ac:dyDescent="0.3">
      <c r="E191" t="str">
        <v>C0012-187</v>
      </c>
      <c r="F191" vm="44">
        <v>40992</v>
      </c>
      <c r="G191" t="str">
        <v>B</v>
      </c>
      <c r="H191">
        <v>3557</v>
      </c>
      <c r="I191">
        <v>2</v>
      </c>
    </row>
    <row r="192" spans="5:9" x14ac:dyDescent="0.3">
      <c r="E192" t="str">
        <v>C0012-188</v>
      </c>
      <c r="F192" vm="44">
        <v>40992</v>
      </c>
      <c r="G192" t="str">
        <v>IM</v>
      </c>
      <c r="H192">
        <v>1326</v>
      </c>
      <c r="I192">
        <v>1</v>
      </c>
    </row>
    <row r="193" spans="5:9" x14ac:dyDescent="0.3">
      <c r="E193" t="str">
        <v>C0012-189</v>
      </c>
      <c r="F193" vm="47">
        <v>40995</v>
      </c>
      <c r="G193" t="str">
        <v>C</v>
      </c>
      <c r="H193">
        <v>1126</v>
      </c>
      <c r="I193">
        <v>3</v>
      </c>
    </row>
    <row r="194" spans="5:9" x14ac:dyDescent="0.3">
      <c r="E194" t="str">
        <v>C0012-190</v>
      </c>
      <c r="F194" vm="47">
        <v>40995</v>
      </c>
      <c r="G194" t="str">
        <v>B</v>
      </c>
      <c r="H194">
        <v>4103</v>
      </c>
      <c r="I194">
        <v>3</v>
      </c>
    </row>
    <row r="195" spans="5:9" x14ac:dyDescent="0.3">
      <c r="E195" t="str">
        <v>C0012-191</v>
      </c>
      <c r="F195" vm="47">
        <v>40995</v>
      </c>
      <c r="G195" t="str">
        <v>A</v>
      </c>
      <c r="H195">
        <v>20159</v>
      </c>
      <c r="I195">
        <v>2</v>
      </c>
    </row>
    <row r="196" spans="5:9" x14ac:dyDescent="0.3">
      <c r="E196" t="str">
        <v>C0012-192</v>
      </c>
      <c r="F196" vm="47">
        <v>40995</v>
      </c>
      <c r="G196" t="str">
        <v>C</v>
      </c>
      <c r="H196">
        <v>591</v>
      </c>
      <c r="I196" t="str">
        <v>NA</v>
      </c>
    </row>
    <row r="197" spans="5:9" x14ac:dyDescent="0.3">
      <c r="E197" t="str">
        <v>C0012-192</v>
      </c>
      <c r="F197" vm="48">
        <v>40993</v>
      </c>
      <c r="G197" t="str">
        <v>IM</v>
      </c>
      <c r="H197">
        <v>1425</v>
      </c>
      <c r="I197" t="str">
        <v>NA</v>
      </c>
    </row>
    <row r="198" spans="5:9" x14ac:dyDescent="0.3">
      <c r="E198" t="str">
        <v>C0012-194</v>
      </c>
      <c r="F198" vm="48">
        <v>40993</v>
      </c>
      <c r="G198" t="str">
        <v>B</v>
      </c>
      <c r="H198">
        <v>5439</v>
      </c>
      <c r="I198">
        <v>2</v>
      </c>
    </row>
    <row r="199" spans="5:9" x14ac:dyDescent="0.3">
      <c r="E199" t="str">
        <v>C0012-195</v>
      </c>
      <c r="F199" vm="44">
        <v>40992</v>
      </c>
      <c r="G199" t="str">
        <v>A</v>
      </c>
      <c r="H199">
        <v>59888</v>
      </c>
      <c r="I199">
        <v>3</v>
      </c>
    </row>
    <row r="200" spans="5:9" x14ac:dyDescent="0.3">
      <c r="E200" t="str">
        <v>C0012-196</v>
      </c>
      <c r="F200" vm="44">
        <v>40992</v>
      </c>
      <c r="G200" t="str">
        <v>A</v>
      </c>
      <c r="H200">
        <v>96302</v>
      </c>
      <c r="I200">
        <v>1</v>
      </c>
    </row>
    <row r="201" spans="5:9" x14ac:dyDescent="0.3">
      <c r="E201" t="str">
        <v>C0012-197</v>
      </c>
      <c r="F201" vm="49">
        <v>40996</v>
      </c>
      <c r="G201" t="str">
        <v>C</v>
      </c>
      <c r="H201">
        <v>1467</v>
      </c>
      <c r="I201">
        <v>1</v>
      </c>
    </row>
    <row r="202" spans="5:9" x14ac:dyDescent="0.3">
      <c r="E202" t="str">
        <v>C0012-198</v>
      </c>
      <c r="F202" vm="49">
        <v>40996</v>
      </c>
      <c r="G202" t="str">
        <v>IM</v>
      </c>
      <c r="H202">
        <v>1469</v>
      </c>
      <c r="I202">
        <v>2</v>
      </c>
    </row>
    <row r="203" spans="5:9" x14ac:dyDescent="0.3">
      <c r="E203" t="str">
        <v>C0012-199</v>
      </c>
      <c r="F203" vm="49">
        <v>40996</v>
      </c>
      <c r="G203" t="str">
        <v>A</v>
      </c>
      <c r="H203">
        <v>42179</v>
      </c>
      <c r="I203">
        <v>3</v>
      </c>
    </row>
    <row r="204" spans="5:9" x14ac:dyDescent="0.3">
      <c r="E204" t="str">
        <v>C0012-200</v>
      </c>
      <c r="F204" vm="49">
        <v>40996</v>
      </c>
      <c r="G204" t="str">
        <v>B</v>
      </c>
      <c r="H204">
        <v>21070</v>
      </c>
      <c r="I204">
        <v>2</v>
      </c>
    </row>
    <row r="205" spans="5:9" x14ac:dyDescent="0.3">
      <c r="E205" t="str">
        <v>C0012-201</v>
      </c>
      <c r="F205" vm="49">
        <v>40996</v>
      </c>
      <c r="G205" t="str">
        <v>C</v>
      </c>
      <c r="H205">
        <v>1266</v>
      </c>
      <c r="I205">
        <v>1</v>
      </c>
    </row>
    <row r="206" spans="5:9" x14ac:dyDescent="0.3">
      <c r="E206" t="str">
        <v>C0012-202</v>
      </c>
      <c r="F206" vm="49">
        <v>40996</v>
      </c>
      <c r="G206" t="str">
        <v>IM</v>
      </c>
      <c r="H206">
        <v>1025</v>
      </c>
      <c r="I206">
        <v>2</v>
      </c>
    </row>
    <row r="207" spans="5:9" x14ac:dyDescent="0.3">
      <c r="E207" t="str">
        <v>C0012-203</v>
      </c>
      <c r="F207" vm="47">
        <v>40995</v>
      </c>
      <c r="G207" t="str">
        <v>IM</v>
      </c>
      <c r="H207">
        <v>1767</v>
      </c>
      <c r="I207">
        <v>1</v>
      </c>
    </row>
    <row r="208" spans="5:9" x14ac:dyDescent="0.3">
      <c r="E208" t="str">
        <v>C0012-204</v>
      </c>
      <c r="F208" vm="47">
        <v>40995</v>
      </c>
      <c r="G208" t="str">
        <v>B</v>
      </c>
      <c r="H208">
        <v>3467</v>
      </c>
      <c r="I208">
        <v>3</v>
      </c>
    </row>
    <row r="209" spans="5:9" x14ac:dyDescent="0.3">
      <c r="E209" t="str">
        <v>C0012-205</v>
      </c>
      <c r="F209" vm="47">
        <v>40995</v>
      </c>
      <c r="G209" t="str">
        <v>A</v>
      </c>
      <c r="H209">
        <v>45052</v>
      </c>
      <c r="I209">
        <v>3</v>
      </c>
    </row>
    <row r="210" spans="5:9" x14ac:dyDescent="0.3">
      <c r="E210" t="str">
        <v>C0012-206</v>
      </c>
      <c r="F210" vm="46">
        <v>40994</v>
      </c>
      <c r="G210" t="str">
        <v>C</v>
      </c>
      <c r="H210">
        <v>1538</v>
      </c>
      <c r="I210">
        <v>2</v>
      </c>
    </row>
    <row r="211" spans="5:9" x14ac:dyDescent="0.3">
      <c r="E211" t="str">
        <v>C0012-207</v>
      </c>
      <c r="F211" vm="46">
        <v>40994</v>
      </c>
      <c r="G211" t="str">
        <v>A</v>
      </c>
      <c r="H211">
        <v>50948</v>
      </c>
      <c r="I211">
        <v>1</v>
      </c>
    </row>
    <row r="212" spans="5:9" x14ac:dyDescent="0.3">
      <c r="E212" t="str">
        <v>C0012-208</v>
      </c>
      <c r="F212" vm="46">
        <v>40994</v>
      </c>
      <c r="G212" t="str">
        <v>A</v>
      </c>
      <c r="H212">
        <v>45239</v>
      </c>
      <c r="I212">
        <v>2</v>
      </c>
    </row>
    <row r="213" spans="5:9" x14ac:dyDescent="0.3">
      <c r="E213" t="str">
        <v>C0012-209</v>
      </c>
      <c r="F213" vm="49">
        <v>40996</v>
      </c>
      <c r="G213" t="str">
        <v>B</v>
      </c>
      <c r="H213">
        <v>9945</v>
      </c>
      <c r="I213">
        <v>2</v>
      </c>
    </row>
    <row r="214" spans="5:9" x14ac:dyDescent="0.3">
      <c r="E214" t="str">
        <v>C0012-210</v>
      </c>
      <c r="F214" vm="49">
        <v>40996</v>
      </c>
      <c r="G214" t="str">
        <v>IM</v>
      </c>
      <c r="H214">
        <v>1767</v>
      </c>
      <c r="I214">
        <v>1</v>
      </c>
    </row>
    <row r="215" spans="5:9" x14ac:dyDescent="0.3">
      <c r="E215" t="str">
        <v>C0012-211</v>
      </c>
      <c r="F215" vm="49">
        <v>40996</v>
      </c>
      <c r="G215" t="str">
        <v>C</v>
      </c>
      <c r="H215">
        <v>1236</v>
      </c>
      <c r="I215">
        <v>3</v>
      </c>
    </row>
    <row r="216" spans="5:9" x14ac:dyDescent="0.3">
      <c r="E216" t="str">
        <v>C0012-212</v>
      </c>
      <c r="F216" vm="50">
        <v>40913</v>
      </c>
      <c r="G216" t="str">
        <v>B</v>
      </c>
      <c r="H216">
        <v>3458</v>
      </c>
      <c r="I216">
        <v>1</v>
      </c>
    </row>
    <row r="217" spans="5:9" x14ac:dyDescent="0.3">
      <c r="E217" t="str">
        <v>C0012-213</v>
      </c>
      <c r="F217" vm="50">
        <v>40913</v>
      </c>
      <c r="G217" t="str">
        <v>A</v>
      </c>
      <c r="H217">
        <v>84111</v>
      </c>
      <c r="I217">
        <v>1</v>
      </c>
    </row>
    <row r="218" spans="5:9" x14ac:dyDescent="0.3">
      <c r="E218" t="str">
        <v>C0012-214</v>
      </c>
      <c r="F218" vm="51">
        <v>40976</v>
      </c>
      <c r="G218" t="str">
        <v>C</v>
      </c>
      <c r="H218">
        <v>1329</v>
      </c>
      <c r="I218">
        <v>2</v>
      </c>
    </row>
    <row r="219" spans="5:9" x14ac:dyDescent="0.3">
      <c r="E219" t="str">
        <v>C0012-215</v>
      </c>
      <c r="F219" vm="51">
        <v>40976</v>
      </c>
      <c r="G219" t="str">
        <v>IM</v>
      </c>
      <c r="H219">
        <v>4714</v>
      </c>
      <c r="I219">
        <v>3</v>
      </c>
    </row>
    <row r="220" spans="5:9" x14ac:dyDescent="0.3">
      <c r="E220" t="str">
        <v>C0012-216</v>
      </c>
      <c r="F220" vm="52">
        <v>40997</v>
      </c>
      <c r="G220" t="str">
        <v>B</v>
      </c>
      <c r="H220">
        <v>4367</v>
      </c>
      <c r="I220">
        <v>2</v>
      </c>
    </row>
    <row r="221" spans="5:9" x14ac:dyDescent="0.3">
      <c r="E221" t="str">
        <v>C0012-216</v>
      </c>
      <c r="F221" vm="52">
        <v>40997</v>
      </c>
      <c r="G221" t="str">
        <v>A</v>
      </c>
      <c r="H221">
        <v>81923</v>
      </c>
      <c r="I221">
        <v>2</v>
      </c>
    </row>
    <row r="222" spans="5:9" x14ac:dyDescent="0.3">
      <c r="E222" t="str">
        <v>C0012-218</v>
      </c>
      <c r="F222" vm="52">
        <v>40997</v>
      </c>
      <c r="G222" t="str">
        <v>A</v>
      </c>
      <c r="H222">
        <v>88652</v>
      </c>
      <c r="I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Excel</vt:lpstr>
      <vt:lpstr>SQL</vt:lpstr>
      <vt:lpstr>B</vt:lpstr>
      <vt:lpstr>C</vt:lpstr>
      <vt:lpstr>D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Buzaki</dc:creator>
  <cp:lastModifiedBy>Andy Hufford</cp:lastModifiedBy>
  <dcterms:created xsi:type="dcterms:W3CDTF">2015-06-05T18:17:20Z</dcterms:created>
  <dcterms:modified xsi:type="dcterms:W3CDTF">2024-11-25T20:03:01Z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{9242F737-7B1E-42B7-A6B0-96023036143D}</vt:lpwstr>
  </property>
</Properties>
</file>