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we\Desktop\Introduction_Linear_Regression.git\trunk\"/>
    </mc:Choice>
  </mc:AlternateContent>
  <xr:revisionPtr revIDLastSave="0" documentId="13_ncr:1_{E369F794-3D74-4FC4-8E50-4137377FF2AE}" xr6:coauthVersionLast="40" xr6:coauthVersionMax="40" xr10:uidLastSave="{00000000-0000-0000-0000-000000000000}"/>
  <bookViews>
    <workbookView xWindow="2175" yWindow="2175" windowWidth="16200" windowHeight="8385" activeTab="1" xr2:uid="{0CFCE339-752A-4960-BB99-7B80CF65C12F}"/>
  </bookViews>
  <sheets>
    <sheet name="Tabelle1" sheetId="1" r:id="rId1"/>
    <sheet name="Tabelle2" sheetId="2" r:id="rId2"/>
  </sheets>
  <definedNames>
    <definedName name="x">Tabelle1!$B$2:$B$7</definedName>
    <definedName name="xbar">Tabelle2!$B$11</definedName>
    <definedName name="y">Tabelle1!$C$2:$C$7</definedName>
    <definedName name="ybar">Tabelle2!$C$11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F16" i="2"/>
  <c r="F13" i="2"/>
  <c r="G10" i="2"/>
  <c r="F10" i="2"/>
  <c r="G9" i="2"/>
  <c r="G8" i="2"/>
  <c r="G7" i="2"/>
  <c r="G6" i="2"/>
  <c r="G5" i="2"/>
  <c r="G4" i="2"/>
  <c r="F9" i="2"/>
  <c r="F8" i="2"/>
  <c r="F7" i="2"/>
  <c r="F6" i="2"/>
  <c r="F5" i="2"/>
  <c r="F4" i="2"/>
  <c r="E9" i="2"/>
  <c r="E8" i="2"/>
  <c r="E7" i="2"/>
  <c r="E6" i="2"/>
  <c r="E5" i="2"/>
  <c r="E4" i="2"/>
  <c r="D9" i="2"/>
  <c r="D8" i="2"/>
  <c r="D7" i="2"/>
  <c r="D6" i="2"/>
  <c r="D5" i="2"/>
  <c r="D4" i="2"/>
  <c r="C11" i="2"/>
  <c r="B11" i="2"/>
  <c r="C10" i="2"/>
  <c r="B10" i="2"/>
  <c r="F9" i="1" l="1"/>
  <c r="F10" i="1" s="1"/>
  <c r="D3" i="1"/>
  <c r="F8" i="1"/>
  <c r="I9" i="1" l="1"/>
  <c r="I11" i="1" s="1"/>
  <c r="I7" i="1"/>
  <c r="I5" i="1"/>
  <c r="D7" i="1" l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E3" i="1"/>
  <c r="F3" i="1" s="1"/>
</calcChain>
</file>

<file path=xl/sharedStrings.xml><?xml version="1.0" encoding="utf-8"?>
<sst xmlns="http://schemas.openxmlformats.org/spreadsheetml/2006/main" count="15" uniqueCount="13">
  <si>
    <t>x</t>
  </si>
  <si>
    <t>y</t>
  </si>
  <si>
    <t>R^2</t>
  </si>
  <si>
    <t>a</t>
  </si>
  <si>
    <t>b</t>
  </si>
  <si>
    <t>r</t>
  </si>
  <si>
    <t>y_hat</t>
  </si>
  <si>
    <t>y-y_hat</t>
  </si>
  <si>
    <t>(y-y_hat)^2</t>
  </si>
  <si>
    <t>x-xbar</t>
  </si>
  <si>
    <t>y-ybar</t>
  </si>
  <si>
    <t>(x-xbar)(y-ybar)</t>
  </si>
  <si>
    <t>(x-xbar)^2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</si>
</sst>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Tabelle1!$C$3:$C$7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A04-91F1-27BBDB48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56784"/>
        <c:axId val="2024171248"/>
      </c:scatterChart>
      <c:valAx>
        <c:axId val="20241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71248"/>
        <c:crosses val="autoZero"/>
        <c:crossBetween val="midCat"/>
      </c:valAx>
      <c:valAx>
        <c:axId val="2024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431006</xdr:colOff>
      <xdr:row>2</xdr:row>
      <xdr:rowOff>19050</xdr:rowOff>
    </xdr:from>
    <xdr:to>
      <xdr:col>15</xdr:col>
      <xdr:colOff>431006</xdr:colOff>
      <xdr:row>17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7B0CE6-1526-49C6-A816-0C863263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A7C-A62A-4CC3-A3F4-F8D7894E4947}">
  <dimension ref="B2:I11"/>
  <sheetViews>
    <sheetView workbookViewId="0">
      <selection activeCell="B2" sqref="B2:C7"/>
    </sheetView>
  </sheetViews>
  <sheetFormatPr baseColWidth="10" defaultRowHeight="14.25" x14ac:dyDescent="0.45"/>
  <sheetData>
    <row r="2" spans="2:9" x14ac:dyDescent="0.45">
      <c r="B2" t="s">
        <v>0</v>
      </c>
      <c r="C2" t="s">
        <v>1</v>
      </c>
      <c r="D2" t="s">
        <v>6</v>
      </c>
      <c r="E2" t="s">
        <v>7</v>
      </c>
      <c r="F2" t="s">
        <v>8</v>
      </c>
    </row>
    <row r="3" spans="2:9" x14ac:dyDescent="0.45">
      <c r="B3">
        <v>1</v>
      </c>
      <c r="C3">
        <v>1</v>
      </c>
      <c r="D3">
        <f>$I$7*B3+$I$5</f>
        <v>1.3999999999999997</v>
      </c>
      <c r="E3">
        <f>C3-D3</f>
        <v>-0.39999999999999969</v>
      </c>
      <c r="F3">
        <f>E3^2</f>
        <v>0.15999999999999975</v>
      </c>
    </row>
    <row r="4" spans="2:9" x14ac:dyDescent="0.45">
      <c r="B4">
        <v>2</v>
      </c>
      <c r="C4">
        <v>3</v>
      </c>
      <c r="D4">
        <f>$I$7*B4+$I$5</f>
        <v>2.1999999999999997</v>
      </c>
      <c r="E4">
        <f t="shared" ref="E4:E7" si="0">C4-D4</f>
        <v>0.80000000000000027</v>
      </c>
      <c r="F4">
        <f t="shared" ref="F4:F7" si="1">E4^2</f>
        <v>0.64000000000000046</v>
      </c>
    </row>
    <row r="5" spans="2:9" x14ac:dyDescent="0.45">
      <c r="B5">
        <v>3</v>
      </c>
      <c r="C5">
        <v>2</v>
      </c>
      <c r="D5">
        <f t="shared" ref="D5:D7" si="2">$I$7*B5+$I$5</f>
        <v>3</v>
      </c>
      <c r="E5">
        <f t="shared" si="0"/>
        <v>-1</v>
      </c>
      <c r="F5">
        <f t="shared" si="1"/>
        <v>1</v>
      </c>
      <c r="H5" t="s">
        <v>4</v>
      </c>
      <c r="I5">
        <f>INTERCEPT(y,x)</f>
        <v>0.59999999999999964</v>
      </c>
    </row>
    <row r="6" spans="2:9" x14ac:dyDescent="0.45">
      <c r="B6">
        <v>4</v>
      </c>
      <c r="C6">
        <v>5</v>
      </c>
      <c r="D6">
        <f t="shared" si="2"/>
        <v>3.8</v>
      </c>
      <c r="E6">
        <f t="shared" si="0"/>
        <v>1.2000000000000002</v>
      </c>
      <c r="F6">
        <f t="shared" si="1"/>
        <v>1.4400000000000004</v>
      </c>
    </row>
    <row r="7" spans="2:9" x14ac:dyDescent="0.45">
      <c r="B7">
        <v>5</v>
      </c>
      <c r="C7">
        <v>4</v>
      </c>
      <c r="D7">
        <f t="shared" si="2"/>
        <v>4.5999999999999996</v>
      </c>
      <c r="E7">
        <f t="shared" si="0"/>
        <v>-0.59999999999999964</v>
      </c>
      <c r="F7">
        <f t="shared" si="1"/>
        <v>0.3599999999999996</v>
      </c>
      <c r="H7" t="s">
        <v>3</v>
      </c>
      <c r="I7">
        <f>SLOPE(y,x)</f>
        <v>0.8</v>
      </c>
    </row>
    <row r="8" spans="2:9" x14ac:dyDescent="0.45">
      <c r="F8">
        <f>SUM(F3:F7)</f>
        <v>3.6</v>
      </c>
    </row>
    <row r="9" spans="2:9" x14ac:dyDescent="0.45">
      <c r="F9">
        <f>F8/3</f>
        <v>1.2</v>
      </c>
      <c r="H9" t="s">
        <v>2</v>
      </c>
      <c r="I9">
        <f>RSQ(y,x)</f>
        <v>0.63999999999999968</v>
      </c>
    </row>
    <row r="10" spans="2:9" x14ac:dyDescent="0.45">
      <c r="F10">
        <f>SQRT(F9)</f>
        <v>1.0954451150103321</v>
      </c>
    </row>
    <row r="11" spans="2:9" x14ac:dyDescent="0.45">
      <c r="H11" t="s">
        <v>5</v>
      </c>
      <c r="I11">
        <f>SQRT(I9)</f>
        <v>0.79999999999999982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279-CF1E-4552-8BC9-D717522B7AA2}">
  <dimension ref="B3:G16"/>
  <sheetViews>
    <sheetView tabSelected="1" topLeftCell="B1" workbookViewId="0">
      <selection activeCell="B3" sqref="B3"/>
    </sheetView>
  </sheetViews>
  <sheetFormatPr baseColWidth="10" defaultRowHeight="14.25" x14ac:dyDescent="0.45"/>
  <sheetData>
    <row r="3" spans="2:7" x14ac:dyDescent="0.45">
      <c r="B3" t="s">
        <v>0</v>
      </c>
      <c r="C3" t="s">
        <v>1</v>
      </c>
      <c r="D3" t="s">
        <v>9</v>
      </c>
      <c r="E3" t="s">
        <v>10</v>
      </c>
      <c r="F3" t="s">
        <v>11</v>
      </c>
      <c r="G3" t="s">
        <v>12</v>
      </c>
    </row>
    <row r="4" spans="2:7" x14ac:dyDescent="0.45">
      <c r="B4">
        <v>1</v>
      </c>
      <c r="C4">
        <v>1</v>
      </c>
      <c r="D4">
        <f>B4-xbar</f>
        <v>-2.5</v>
      </c>
      <c r="E4">
        <f>C4-ybar</f>
        <v>-2.3333333333333335</v>
      </c>
      <c r="F4">
        <f>D4*E4</f>
        <v>5.8333333333333339</v>
      </c>
      <c r="G4">
        <f>D4^2</f>
        <v>6.25</v>
      </c>
    </row>
    <row r="5" spans="2:7" x14ac:dyDescent="0.45">
      <c r="B5">
        <v>2</v>
      </c>
      <c r="C5">
        <v>3</v>
      </c>
      <c r="D5">
        <f>B5-xbar</f>
        <v>-1.5</v>
      </c>
      <c r="E5">
        <f>C5-ybar</f>
        <v>-0.33333333333333348</v>
      </c>
      <c r="F5">
        <f t="shared" ref="F5:F9" si="0">D5*E5</f>
        <v>0.50000000000000022</v>
      </c>
      <c r="G5">
        <f t="shared" ref="G5:G9" si="1">D5^2</f>
        <v>2.25</v>
      </c>
    </row>
    <row r="6" spans="2:7" x14ac:dyDescent="0.45">
      <c r="B6">
        <v>3</v>
      </c>
      <c r="C6">
        <v>2</v>
      </c>
      <c r="D6">
        <f>B6-xbar</f>
        <v>-0.5</v>
      </c>
      <c r="E6">
        <f>C6-ybar</f>
        <v>-1.3333333333333335</v>
      </c>
      <c r="F6">
        <f t="shared" si="0"/>
        <v>0.66666666666666674</v>
      </c>
      <c r="G6">
        <f t="shared" si="1"/>
        <v>0.25</v>
      </c>
    </row>
    <row r="7" spans="2:7" x14ac:dyDescent="0.45">
      <c r="B7">
        <v>4</v>
      </c>
      <c r="C7">
        <v>5</v>
      </c>
      <c r="D7">
        <f>B7-xbar</f>
        <v>0.5</v>
      </c>
      <c r="E7">
        <f>C7-ybar</f>
        <v>1.6666666666666665</v>
      </c>
      <c r="F7">
        <f t="shared" si="0"/>
        <v>0.83333333333333326</v>
      </c>
      <c r="G7">
        <f t="shared" si="1"/>
        <v>0.25</v>
      </c>
    </row>
    <row r="8" spans="2:7" x14ac:dyDescent="0.45">
      <c r="B8">
        <v>5</v>
      </c>
      <c r="C8">
        <v>4</v>
      </c>
      <c r="D8">
        <f>B8-xbar</f>
        <v>1.5</v>
      </c>
      <c r="E8">
        <f>C8-ybar</f>
        <v>0.66666666666666652</v>
      </c>
      <c r="F8">
        <f t="shared" si="0"/>
        <v>0.99999999999999978</v>
      </c>
      <c r="G8">
        <f t="shared" si="1"/>
        <v>2.25</v>
      </c>
    </row>
    <row r="9" spans="2:7" x14ac:dyDescent="0.45">
      <c r="B9">
        <v>6</v>
      </c>
      <c r="C9">
        <v>5</v>
      </c>
      <c r="D9">
        <f>B9-xbar</f>
        <v>2.5</v>
      </c>
      <c r="E9">
        <f>C9-ybar</f>
        <v>1.6666666666666665</v>
      </c>
      <c r="F9">
        <f t="shared" si="0"/>
        <v>4.1666666666666661</v>
      </c>
      <c r="G9">
        <f t="shared" si="1"/>
        <v>6.25</v>
      </c>
    </row>
    <row r="10" spans="2:7" x14ac:dyDescent="0.45">
      <c r="B10">
        <f>SUM(B4:B9)</f>
        <v>21</v>
      </c>
      <c r="C10">
        <f>SUM(C4:C9)</f>
        <v>20</v>
      </c>
      <c r="F10">
        <f>SUM(F4:F9)</f>
        <v>13</v>
      </c>
      <c r="G10">
        <f>SUM(G4:G9)</f>
        <v>17.5</v>
      </c>
    </row>
    <row r="11" spans="2:7" x14ac:dyDescent="0.45">
      <c r="B11">
        <f>AVERAGE(B4:B9)</f>
        <v>3.5</v>
      </c>
      <c r="C11">
        <f>AVERAGE(C4:C9)</f>
        <v>3.3333333333333335</v>
      </c>
    </row>
    <row r="13" spans="2:7" x14ac:dyDescent="0.45">
      <c r="F13">
        <f>F10/G10</f>
        <v>0.74285714285714288</v>
      </c>
    </row>
    <row r="15" spans="2:7" x14ac:dyDescent="0.45">
      <c r="C15">
        <f>7*F13+F16</f>
        <v>5.9333333333333336</v>
      </c>
    </row>
    <row r="16" spans="2:7" x14ac:dyDescent="0.45">
      <c r="F16">
        <f>ybar-F13*xbar</f>
        <v>0.73333333333333339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Tabelle1</vt:lpstr>
      <vt:lpstr>Tabelle2</vt:lpstr>
      <vt:lpstr>x</vt:lpstr>
      <vt:lpstr>xbar</vt:lpstr>
      <vt:lpstr>y</vt:lpstr>
      <vt:lpstr>ybar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2019-03-03T10:05:17Z</dcterms:created>
  <dcterms:modified xsi:type="dcterms:W3CDTF">2019-03-03T20:00:06Z</dcterms:modified>
</cp:coreProperties>
</file>